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printerSettings/printerSettings6.bin" ContentType="application/vnd.openxmlformats-officedocument.spreadsheetml.printerSettings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dministracaoFinancas\Controladoria\Contabilidade\Divulgações\1000\"/>
    </mc:Choice>
  </mc:AlternateContent>
  <xr:revisionPtr revIDLastSave="0" documentId="13_ncr:1_{1525F590-0EE9-409A-BA26-E058598E107A}" xr6:coauthVersionLast="47" xr6:coauthVersionMax="47" xr10:uidLastSave="{00000000-0000-0000-0000-000000000000}"/>
  <bookViews>
    <workbookView xWindow="28680" yWindow="-120" windowWidth="29040" windowHeight="15720" tabRatio="779" xr2:uid="{350B7F4B-C6F8-4364-9479-3007DCBEB02A}"/>
  </bookViews>
  <sheets>
    <sheet name="Cover" sheetId="13" r:id="rId1"/>
    <sheet name="1. BS | Itaúsa" sheetId="1" r:id="rId2"/>
    <sheet name="2. SI | Itaúsa" sheetId="2" r:id="rId3"/>
    <sheet name="3. SCF | Itaúsa" sheetId="5" r:id="rId4"/>
    <sheet name="4. BS | Consolidated" sheetId="6" r:id="rId5"/>
    <sheet name="5. SI | Consolidated" sheetId="7" r:id="rId6"/>
    <sheet name="6. SCF | Consolidated" sheetId="8" r:id="rId7"/>
    <sheet name="7. SCE" sheetId="10" r:id="rId8"/>
    <sheet name="8. SCI" sheetId="11" r:id="rId9"/>
    <sheet name="9. SVA" sheetId="12" r:id="rId10"/>
  </sheet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DIV_EXERCÍCIO_ATUAL">'7. SCE'!$O$221</definedName>
    <definedName name="DMPL_DATA_ATUAL">'7. SCE'!#REF!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L36" i="7" l="1"/>
  <c r="BB36" i="7"/>
  <c r="AR36" i="7"/>
  <c r="R36" i="7"/>
  <c r="N36" i="7" s="1"/>
  <c r="BL35" i="7"/>
  <c r="BB35" i="7"/>
  <c r="AR35" i="7"/>
  <c r="N35" i="7"/>
  <c r="BL30" i="2"/>
  <c r="BB30" i="2"/>
  <c r="AR30" i="2"/>
  <c r="R30" i="2"/>
  <c r="N30" i="2"/>
  <c r="BL29" i="2"/>
  <c r="BB29" i="2"/>
  <c r="AR29" i="2"/>
  <c r="N29" i="2"/>
  <c r="H35" i="12" l="1"/>
  <c r="F35" i="12"/>
  <c r="D35" i="12"/>
  <c r="B35" i="12"/>
  <c r="B19" i="12"/>
  <c r="D19" i="12"/>
  <c r="F28" i="7" l="1"/>
  <c r="F21" i="7"/>
  <c r="F14" i="7"/>
  <c r="F8" i="7"/>
  <c r="F16" i="7" l="1"/>
  <c r="F23" i="7" s="1"/>
  <c r="C69" i="8"/>
  <c r="C63" i="8"/>
  <c r="C51" i="8"/>
  <c r="C31" i="8"/>
  <c r="C21" i="8"/>
  <c r="F30" i="7" l="1"/>
  <c r="C32" i="8"/>
  <c r="C35" i="8" s="1"/>
  <c r="C65" i="8" s="1"/>
  <c r="C57" i="5" l="1"/>
  <c r="C52" i="5"/>
  <c r="C42" i="5"/>
  <c r="C25" i="5"/>
  <c r="C17" i="5"/>
  <c r="C26" i="5" l="1"/>
  <c r="C29" i="5" s="1"/>
  <c r="C53" i="5" s="1"/>
  <c r="F24" i="2" l="1"/>
  <c r="F17" i="2"/>
  <c r="F10" i="2"/>
  <c r="F80" i="6"/>
  <c r="F82" i="6" s="1"/>
  <c r="F69" i="6"/>
  <c r="F54" i="6"/>
  <c r="F22" i="6"/>
  <c r="F36" i="6" s="1"/>
  <c r="F19" i="6"/>
  <c r="F12" i="2" l="1"/>
  <c r="F38" i="6"/>
  <c r="F71" i="6"/>
  <c r="F84" i="6" s="1"/>
  <c r="F19" i="2" l="1"/>
  <c r="F26" i="2" s="1"/>
  <c r="F18" i="1"/>
  <c r="F30" i="1" s="1"/>
  <c r="F69" i="1"/>
  <c r="F58" i="1"/>
  <c r="F47" i="1"/>
  <c r="F15" i="1"/>
  <c r="F60" i="1" l="1"/>
  <c r="F71" i="1" s="1"/>
  <c r="F32" i="1"/>
  <c r="U49" i="10" l="1"/>
  <c r="S49" i="10"/>
  <c r="Q49" i="10"/>
  <c r="O49" i="10"/>
  <c r="M49" i="10"/>
  <c r="K49" i="10"/>
  <c r="I49" i="10"/>
  <c r="G49" i="10"/>
  <c r="E49" i="10"/>
  <c r="C49" i="10"/>
  <c r="I18" i="11"/>
  <c r="G18" i="11"/>
  <c r="E18" i="11"/>
  <c r="C18" i="11"/>
  <c r="I16" i="11"/>
  <c r="G16" i="11"/>
  <c r="E16" i="11"/>
  <c r="C16" i="11"/>
  <c r="Q16" i="11"/>
  <c r="O16" i="11"/>
  <c r="M16" i="11"/>
  <c r="K16" i="11"/>
  <c r="Q18" i="11"/>
  <c r="O18" i="11"/>
  <c r="M18" i="11"/>
  <c r="K18" i="11"/>
  <c r="H38" i="12"/>
  <c r="F38" i="12"/>
  <c r="D38" i="12"/>
  <c r="B38" i="12"/>
  <c r="H31" i="12"/>
  <c r="F31" i="12"/>
  <c r="D31" i="12"/>
  <c r="B31" i="12"/>
  <c r="H26" i="12"/>
  <c r="F26" i="12"/>
  <c r="D26" i="12"/>
  <c r="B26" i="12"/>
  <c r="H19" i="12"/>
  <c r="H12" i="12"/>
  <c r="H7" i="12"/>
  <c r="F19" i="12"/>
  <c r="F7" i="12"/>
  <c r="F12" i="12"/>
  <c r="D12" i="12"/>
  <c r="D16" i="12" s="1"/>
  <c r="D18" i="12" s="1"/>
  <c r="D23" i="12" s="1"/>
  <c r="B12" i="12"/>
  <c r="B16" i="12" s="1"/>
  <c r="B18" i="12" s="1"/>
  <c r="B23" i="12" s="1"/>
  <c r="E69" i="8"/>
  <c r="E63" i="8"/>
  <c r="E51" i="8"/>
  <c r="E31" i="8"/>
  <c r="E21" i="8"/>
  <c r="H28" i="7"/>
  <c r="H21" i="7"/>
  <c r="H14" i="7"/>
  <c r="H8" i="7"/>
  <c r="H80" i="6"/>
  <c r="H82" i="6" s="1"/>
  <c r="H69" i="6"/>
  <c r="H54" i="6"/>
  <c r="H22" i="6"/>
  <c r="H36" i="6" s="1"/>
  <c r="H38" i="6" s="1"/>
  <c r="H19" i="6"/>
  <c r="E57" i="5"/>
  <c r="E52" i="5"/>
  <c r="E42" i="5"/>
  <c r="E25" i="5"/>
  <c r="E17" i="5"/>
  <c r="H24" i="2"/>
  <c r="H17" i="2"/>
  <c r="H10" i="2"/>
  <c r="H12" i="2" s="1"/>
  <c r="H69" i="1"/>
  <c r="H58" i="1"/>
  <c r="H47" i="1"/>
  <c r="H18" i="1"/>
  <c r="H30" i="1" s="1"/>
  <c r="H15" i="1"/>
  <c r="H25" i="12" l="1"/>
  <c r="F25" i="12"/>
  <c r="D25" i="12"/>
  <c r="B25" i="12"/>
  <c r="F16" i="12"/>
  <c r="F18" i="12" s="1"/>
  <c r="F23" i="12" s="1"/>
  <c r="H19" i="2"/>
  <c r="H26" i="2" s="1"/>
  <c r="H60" i="1"/>
  <c r="H71" i="1" s="1"/>
  <c r="H16" i="12"/>
  <c r="H18" i="12" s="1"/>
  <c r="H23" i="12" s="1"/>
  <c r="E32" i="8"/>
  <c r="E35" i="8" s="1"/>
  <c r="E65" i="8" s="1"/>
  <c r="E26" i="5"/>
  <c r="E29" i="5" s="1"/>
  <c r="E53" i="5" s="1"/>
  <c r="H16" i="7"/>
  <c r="H23" i="7" s="1"/>
  <c r="H71" i="6"/>
  <c r="H84" i="6" s="1"/>
  <c r="H32" i="1"/>
  <c r="H30" i="7" l="1"/>
  <c r="G31" i="8" l="1"/>
  <c r="G69" i="8"/>
  <c r="G63" i="8"/>
  <c r="G51" i="8"/>
  <c r="G21" i="8"/>
  <c r="J28" i="7"/>
  <c r="J21" i="7"/>
  <c r="J14" i="7"/>
  <c r="J8" i="7"/>
  <c r="J80" i="6"/>
  <c r="J82" i="6" s="1"/>
  <c r="J69" i="6"/>
  <c r="J54" i="6"/>
  <c r="J22" i="6"/>
  <c r="J36" i="6" s="1"/>
  <c r="J19" i="6"/>
  <c r="G32" i="8" l="1"/>
  <c r="G35" i="8" s="1"/>
  <c r="G65" i="8" s="1"/>
  <c r="J16" i="7"/>
  <c r="J23" i="7" s="1"/>
  <c r="J30" i="7" s="1"/>
  <c r="J71" i="6"/>
  <c r="J84" i="6" s="1"/>
  <c r="J38" i="6"/>
  <c r="G57" i="5" l="1"/>
  <c r="G52" i="5"/>
  <c r="G42" i="5"/>
  <c r="G25" i="5"/>
  <c r="G17" i="5"/>
  <c r="J24" i="2"/>
  <c r="J17" i="2"/>
  <c r="J10" i="2"/>
  <c r="J69" i="1"/>
  <c r="J58" i="1"/>
  <c r="J47" i="1"/>
  <c r="J18" i="1"/>
  <c r="J30" i="1" s="1"/>
  <c r="J15" i="1"/>
  <c r="I63" i="8"/>
  <c r="J32" i="1" l="1"/>
  <c r="G26" i="5"/>
  <c r="G29" i="5" s="1"/>
  <c r="G53" i="5" s="1"/>
  <c r="J12" i="2"/>
  <c r="J19" i="2" s="1"/>
  <c r="J60" i="1"/>
  <c r="J71" i="1" s="1"/>
  <c r="J26" i="2" l="1"/>
  <c r="K68" i="8"/>
  <c r="K67" i="8"/>
  <c r="K64" i="8"/>
  <c r="K61" i="8"/>
  <c r="K60" i="8"/>
  <c r="K59" i="8"/>
  <c r="K58" i="8"/>
  <c r="K57" i="8"/>
  <c r="K56" i="8"/>
  <c r="K55" i="8"/>
  <c r="K54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4" i="8"/>
  <c r="K33" i="8"/>
  <c r="K30" i="8"/>
  <c r="K29" i="8"/>
  <c r="K28" i="8"/>
  <c r="K27" i="8"/>
  <c r="K26" i="8"/>
  <c r="K25" i="8"/>
  <c r="K24" i="8"/>
  <c r="K23" i="8"/>
  <c r="K20" i="8"/>
  <c r="K19" i="8"/>
  <c r="K18" i="8"/>
  <c r="K17" i="8"/>
  <c r="K16" i="8"/>
  <c r="K15" i="8"/>
  <c r="K14" i="8"/>
  <c r="K13" i="8"/>
  <c r="K12" i="8"/>
  <c r="K11" i="8"/>
  <c r="K10" i="8"/>
  <c r="K9" i="8"/>
  <c r="I51" i="8"/>
  <c r="K8" i="8"/>
  <c r="I69" i="8"/>
  <c r="I31" i="8"/>
  <c r="I21" i="8"/>
  <c r="N32" i="7"/>
  <c r="N31" i="7"/>
  <c r="N27" i="7"/>
  <c r="N26" i="7"/>
  <c r="N20" i="7"/>
  <c r="N19" i="7"/>
  <c r="N13" i="7"/>
  <c r="N12" i="7"/>
  <c r="N11" i="7"/>
  <c r="N10" i="7"/>
  <c r="N7" i="7"/>
  <c r="N6" i="7"/>
  <c r="L28" i="7"/>
  <c r="L21" i="7"/>
  <c r="L14" i="7"/>
  <c r="L8" i="7"/>
  <c r="L19" i="6"/>
  <c r="N21" i="7" l="1"/>
  <c r="N8" i="7"/>
  <c r="N28" i="7"/>
  <c r="K69" i="8"/>
  <c r="N14" i="7"/>
  <c r="K51" i="8"/>
  <c r="K63" i="8"/>
  <c r="K31" i="8"/>
  <c r="K21" i="8"/>
  <c r="I32" i="8"/>
  <c r="I35" i="8" s="1"/>
  <c r="I65" i="8" s="1"/>
  <c r="L16" i="7"/>
  <c r="N16" i="7" l="1"/>
  <c r="N23" i="7" s="1"/>
  <c r="N30" i="7" s="1"/>
  <c r="K32" i="8"/>
  <c r="K35" i="8" s="1"/>
  <c r="K65" i="8" s="1"/>
  <c r="L23" i="7"/>
  <c r="L30" i="7" s="1"/>
  <c r="L80" i="6" l="1"/>
  <c r="L82" i="6" s="1"/>
  <c r="L69" i="6"/>
  <c r="L54" i="6"/>
  <c r="L22" i="6"/>
  <c r="L36" i="6" s="1"/>
  <c r="K56" i="5"/>
  <c r="K55" i="5"/>
  <c r="K51" i="5"/>
  <c r="K50" i="5"/>
  <c r="K49" i="5"/>
  <c r="K48" i="5"/>
  <c r="K47" i="5"/>
  <c r="K46" i="5"/>
  <c r="K45" i="5"/>
  <c r="K41" i="5"/>
  <c r="K40" i="5"/>
  <c r="K39" i="5"/>
  <c r="K38" i="5"/>
  <c r="K37" i="5"/>
  <c r="K36" i="5"/>
  <c r="K35" i="5"/>
  <c r="K34" i="5"/>
  <c r="K33" i="5"/>
  <c r="K32" i="5"/>
  <c r="K28" i="5"/>
  <c r="K27" i="5"/>
  <c r="K24" i="5"/>
  <c r="K23" i="5"/>
  <c r="K22" i="5"/>
  <c r="K21" i="5"/>
  <c r="K20" i="5"/>
  <c r="K19" i="5"/>
  <c r="K16" i="5"/>
  <c r="K15" i="5"/>
  <c r="K14" i="5"/>
  <c r="K13" i="5"/>
  <c r="K12" i="5"/>
  <c r="K11" i="5"/>
  <c r="K10" i="5"/>
  <c r="K9" i="5"/>
  <c r="K8" i="5"/>
  <c r="I57" i="5"/>
  <c r="I52" i="5"/>
  <c r="I42" i="5"/>
  <c r="I25" i="5"/>
  <c r="I17" i="5"/>
  <c r="N9" i="2"/>
  <c r="N8" i="2"/>
  <c r="N7" i="2"/>
  <c r="N23" i="2"/>
  <c r="N22" i="2"/>
  <c r="N24" i="2" s="1"/>
  <c r="N16" i="2"/>
  <c r="N15" i="2"/>
  <c r="N17" i="2" s="1"/>
  <c r="L24" i="2"/>
  <c r="L17" i="2"/>
  <c r="L10" i="2"/>
  <c r="L38" i="6" l="1"/>
  <c r="L71" i="6"/>
  <c r="L84" i="6" s="1"/>
  <c r="K52" i="5"/>
  <c r="K57" i="5"/>
  <c r="K42" i="5"/>
  <c r="K25" i="5"/>
  <c r="I26" i="5"/>
  <c r="I29" i="5" s="1"/>
  <c r="I53" i="5" s="1"/>
  <c r="K17" i="5"/>
  <c r="N10" i="2"/>
  <c r="L12" i="2"/>
  <c r="L19" i="2" s="1"/>
  <c r="L18" i="1"/>
  <c r="L30" i="1" s="1"/>
  <c r="L69" i="1"/>
  <c r="L58" i="1"/>
  <c r="L47" i="1"/>
  <c r="L15" i="1"/>
  <c r="N22" i="6"/>
  <c r="N18" i="1"/>
  <c r="P10" i="2"/>
  <c r="P12" i="2" s="1"/>
  <c r="P17" i="2"/>
  <c r="P24" i="2"/>
  <c r="K26" i="5" l="1"/>
  <c r="K29" i="5" s="1"/>
  <c r="K53" i="5" s="1"/>
  <c r="N12" i="2"/>
  <c r="N19" i="2" s="1"/>
  <c r="L26" i="2"/>
  <c r="L32" i="1"/>
  <c r="L60" i="1"/>
  <c r="L71" i="1" s="1"/>
  <c r="P19" i="2"/>
  <c r="P26" i="2" s="1"/>
  <c r="N26" i="2" l="1"/>
  <c r="M69" i="8"/>
  <c r="M63" i="8"/>
  <c r="M31" i="8"/>
  <c r="M21" i="8"/>
  <c r="P28" i="7"/>
  <c r="P21" i="7"/>
  <c r="P14" i="7"/>
  <c r="P8" i="7"/>
  <c r="N80" i="6"/>
  <c r="N82" i="6" s="1"/>
  <c r="N69" i="6"/>
  <c r="N54" i="6"/>
  <c r="N36" i="6"/>
  <c r="N19" i="6"/>
  <c r="M57" i="5"/>
  <c r="M52" i="5"/>
  <c r="M42" i="5"/>
  <c r="M25" i="5"/>
  <c r="M17" i="5"/>
  <c r="N69" i="1"/>
  <c r="N58" i="1"/>
  <c r="N47" i="1"/>
  <c r="N30" i="1"/>
  <c r="N15" i="1"/>
  <c r="O69" i="8"/>
  <c r="O63" i="8"/>
  <c r="O51" i="8"/>
  <c r="O31" i="8"/>
  <c r="O21" i="8"/>
  <c r="R28" i="7"/>
  <c r="R21" i="7"/>
  <c r="R14" i="7"/>
  <c r="R8" i="7"/>
  <c r="O57" i="5"/>
  <c r="O52" i="5"/>
  <c r="O42" i="5"/>
  <c r="O25" i="5"/>
  <c r="O17" i="5"/>
  <c r="R24" i="2"/>
  <c r="R17" i="2"/>
  <c r="R10" i="2"/>
  <c r="R12" i="2" s="1"/>
  <c r="P80" i="6"/>
  <c r="P82" i="6" s="1"/>
  <c r="P69" i="6"/>
  <c r="P54" i="6"/>
  <c r="P22" i="6"/>
  <c r="P36" i="6" s="1"/>
  <c r="P19" i="6"/>
  <c r="P69" i="1"/>
  <c r="P58" i="1"/>
  <c r="P47" i="1"/>
  <c r="P18" i="1"/>
  <c r="P30" i="1" s="1"/>
  <c r="P15" i="1"/>
  <c r="P60" i="1" l="1"/>
  <c r="P71" i="6"/>
  <c r="P84" i="6" s="1"/>
  <c r="O26" i="5"/>
  <c r="O29" i="5" s="1"/>
  <c r="O53" i="5" s="1"/>
  <c r="M32" i="8"/>
  <c r="M35" i="8" s="1"/>
  <c r="M65" i="8" s="1"/>
  <c r="N38" i="6"/>
  <c r="M26" i="5"/>
  <c r="M29" i="5" s="1"/>
  <c r="M53" i="5" s="1"/>
  <c r="O32" i="8"/>
  <c r="O35" i="8" s="1"/>
  <c r="O65" i="8" s="1"/>
  <c r="P16" i="7"/>
  <c r="N71" i="6"/>
  <c r="N84" i="6" s="1"/>
  <c r="P32" i="1"/>
  <c r="N32" i="1"/>
  <c r="N60" i="1"/>
  <c r="N71" i="1" s="1"/>
  <c r="R16" i="7"/>
  <c r="R23" i="7" s="1"/>
  <c r="R19" i="2"/>
  <c r="R26" i="2" s="1"/>
  <c r="P38" i="6"/>
  <c r="P71" i="1"/>
  <c r="Y11" i="5"/>
  <c r="BF80" i="6"/>
  <c r="BF82" i="6" s="1"/>
  <c r="BD80" i="6"/>
  <c r="BD82" i="6" s="1"/>
  <c r="BB77" i="6"/>
  <c r="BF69" i="6"/>
  <c r="BD69" i="6"/>
  <c r="BB69" i="6"/>
  <c r="BF54" i="6"/>
  <c r="BD54" i="6"/>
  <c r="BB54" i="6"/>
  <c r="BB32" i="6"/>
  <c r="BB22" i="6" s="1"/>
  <c r="BF22" i="6"/>
  <c r="BF36" i="6" s="1"/>
  <c r="BD22" i="6"/>
  <c r="BD36" i="6" s="1"/>
  <c r="BF19" i="6"/>
  <c r="BD19" i="6"/>
  <c r="BB19" i="6"/>
  <c r="Q69" i="8"/>
  <c r="Q63" i="8"/>
  <c r="Q51" i="8"/>
  <c r="Q31" i="8"/>
  <c r="Q21" i="8"/>
  <c r="T28" i="7"/>
  <c r="T21" i="7"/>
  <c r="T14" i="7"/>
  <c r="T8" i="7"/>
  <c r="R80" i="6"/>
  <c r="R82" i="6" s="1"/>
  <c r="R69" i="6"/>
  <c r="R54" i="6"/>
  <c r="R22" i="6"/>
  <c r="R36" i="6" s="1"/>
  <c r="R19" i="6"/>
  <c r="Q57" i="5"/>
  <c r="Q52" i="5"/>
  <c r="Q42" i="5"/>
  <c r="Q25" i="5"/>
  <c r="Q17" i="5"/>
  <c r="T24" i="2"/>
  <c r="T17" i="2"/>
  <c r="T10" i="2"/>
  <c r="R69" i="1"/>
  <c r="R58" i="1"/>
  <c r="R47" i="1"/>
  <c r="R18" i="1"/>
  <c r="R30" i="1" s="1"/>
  <c r="R15" i="1"/>
  <c r="BB71" i="6" l="1"/>
  <c r="BD71" i="6"/>
  <c r="BD84" i="6" s="1"/>
  <c r="P23" i="7"/>
  <c r="P30" i="7" s="1"/>
  <c r="R38" i="6"/>
  <c r="BF71" i="6"/>
  <c r="BF84" i="6" s="1"/>
  <c r="R30" i="7"/>
  <c r="BF38" i="6"/>
  <c r="BD38" i="6"/>
  <c r="Q26" i="5"/>
  <c r="Q29" i="5" s="1"/>
  <c r="Q53" i="5" s="1"/>
  <c r="Q32" i="8"/>
  <c r="Q35" i="8" s="1"/>
  <c r="Q65" i="8" s="1"/>
  <c r="R32" i="1"/>
  <c r="BB36" i="6"/>
  <c r="BB38" i="6" s="1"/>
  <c r="BB80" i="6"/>
  <c r="R71" i="6"/>
  <c r="R84" i="6" s="1"/>
  <c r="T16" i="7"/>
  <c r="T23" i="7" s="1"/>
  <c r="T12" i="2"/>
  <c r="R60" i="1"/>
  <c r="R71" i="1" s="1"/>
  <c r="BB82" i="6" l="1"/>
  <c r="BB84" i="6" s="1"/>
  <c r="T30" i="7"/>
  <c r="T19" i="2"/>
  <c r="T26" i="2" s="1"/>
  <c r="T18" i="1" l="1"/>
  <c r="AA15" i="5"/>
  <c r="AA11" i="5" s="1"/>
  <c r="T69" i="1" l="1"/>
  <c r="T58" i="1"/>
  <c r="T47" i="1"/>
  <c r="T15" i="1"/>
  <c r="V24" i="2"/>
  <c r="X23" i="2"/>
  <c r="X22" i="2"/>
  <c r="V17" i="2"/>
  <c r="X16" i="2"/>
  <c r="X15" i="2"/>
  <c r="V10" i="2"/>
  <c r="V12" i="2" s="1"/>
  <c r="X9" i="2"/>
  <c r="X8" i="2"/>
  <c r="X7" i="2"/>
  <c r="S57" i="5"/>
  <c r="S52" i="5"/>
  <c r="S42" i="5"/>
  <c r="S25" i="5"/>
  <c r="S17" i="5"/>
  <c r="U17" i="5"/>
  <c r="U25" i="5"/>
  <c r="U42" i="5"/>
  <c r="U52" i="5"/>
  <c r="U57" i="5"/>
  <c r="X17" i="2" l="1"/>
  <c r="X24" i="2"/>
  <c r="X10" i="2"/>
  <c r="X12" i="2" s="1"/>
  <c r="X19" i="2" s="1"/>
  <c r="X26" i="2" s="1"/>
  <c r="U26" i="5"/>
  <c r="U29" i="5" s="1"/>
  <c r="U53" i="5" s="1"/>
  <c r="S26" i="5"/>
  <c r="S29" i="5" s="1"/>
  <c r="S53" i="5" s="1"/>
  <c r="T60" i="1"/>
  <c r="T71" i="1" s="1"/>
  <c r="T30" i="1"/>
  <c r="T32" i="1" s="1"/>
  <c r="V19" i="2"/>
  <c r="V26" i="2" s="1"/>
  <c r="T80" i="6" l="1"/>
  <c r="T82" i="6" s="1"/>
  <c r="T69" i="6"/>
  <c r="T54" i="6"/>
  <c r="T22" i="6"/>
  <c r="T36" i="6" s="1"/>
  <c r="T19" i="6"/>
  <c r="X32" i="7"/>
  <c r="X31" i="7"/>
  <c r="V28" i="7"/>
  <c r="X27" i="7"/>
  <c r="X26" i="7"/>
  <c r="V21" i="7"/>
  <c r="X20" i="7"/>
  <c r="X19" i="7"/>
  <c r="V14" i="7"/>
  <c r="X13" i="7"/>
  <c r="X12" i="7"/>
  <c r="X11" i="7"/>
  <c r="X10" i="7"/>
  <c r="V8" i="7"/>
  <c r="X7" i="7"/>
  <c r="X6" i="7"/>
  <c r="S69" i="8"/>
  <c r="S63" i="8"/>
  <c r="S51" i="8"/>
  <c r="S31" i="8"/>
  <c r="S21" i="8"/>
  <c r="X28" i="7" l="1"/>
  <c r="X21" i="7"/>
  <c r="T71" i="6"/>
  <c r="T84" i="6" s="1"/>
  <c r="T38" i="6"/>
  <c r="S32" i="8"/>
  <c r="S35" i="8" s="1"/>
  <c r="S65" i="8" s="1"/>
  <c r="X14" i="7"/>
  <c r="X8" i="7"/>
  <c r="V16" i="7"/>
  <c r="V23" i="7" s="1"/>
  <c r="V30" i="7" s="1"/>
  <c r="U69" i="8"/>
  <c r="U63" i="8"/>
  <c r="U51" i="8"/>
  <c r="U31" i="8"/>
  <c r="U21" i="8"/>
  <c r="Z8" i="7"/>
  <c r="Z14" i="7"/>
  <c r="Z21" i="7"/>
  <c r="Z28" i="7"/>
  <c r="V80" i="6"/>
  <c r="V82" i="6" s="1"/>
  <c r="V69" i="6"/>
  <c r="V54" i="6"/>
  <c r="V22" i="6"/>
  <c r="V36" i="6" s="1"/>
  <c r="V19" i="6"/>
  <c r="U32" i="8" l="1"/>
  <c r="U35" i="8" s="1"/>
  <c r="U65" i="8" s="1"/>
  <c r="V38" i="6"/>
  <c r="X16" i="7"/>
  <c r="Z16" i="7"/>
  <c r="V71" i="6"/>
  <c r="V84" i="6" s="1"/>
  <c r="Z23" i="7" l="1"/>
  <c r="Z30" i="7" s="1"/>
  <c r="X23" i="7"/>
  <c r="X30" i="7" s="1"/>
  <c r="Z24" i="2"/>
  <c r="Z17" i="2"/>
  <c r="Z10" i="2"/>
  <c r="V69" i="1"/>
  <c r="V58" i="1"/>
  <c r="V47" i="1"/>
  <c r="V18" i="1"/>
  <c r="V30" i="1" s="1"/>
  <c r="V15" i="1"/>
  <c r="AG11" i="8"/>
  <c r="AE11" i="8"/>
  <c r="AC11" i="8"/>
  <c r="AA11" i="8"/>
  <c r="Y11" i="8"/>
  <c r="W11" i="8"/>
  <c r="V60" i="1" l="1"/>
  <c r="V71" i="1" s="1"/>
  <c r="V32" i="1"/>
  <c r="Z12" i="2"/>
  <c r="Z19" i="2" s="1"/>
  <c r="Z26" i="2" s="1"/>
  <c r="AG11" i="5"/>
  <c r="AE11" i="5"/>
  <c r="AC11" i="5"/>
  <c r="W11" i="5"/>
  <c r="E470" i="10" l="1"/>
  <c r="E444" i="10"/>
  <c r="E450" i="10" s="1"/>
  <c r="E435" i="10"/>
  <c r="E414" i="10"/>
  <c r="E420" i="10" s="1"/>
  <c r="AN69" i="1" l="1"/>
  <c r="AL69" i="1"/>
  <c r="AJ69" i="1"/>
  <c r="AH69" i="1"/>
  <c r="AF69" i="1"/>
  <c r="AD69" i="1"/>
  <c r="AB69" i="1"/>
  <c r="Z69" i="1"/>
  <c r="X69" i="1"/>
  <c r="AN58" i="1"/>
  <c r="AL58" i="1"/>
  <c r="AJ58" i="1"/>
  <c r="AH58" i="1"/>
  <c r="AF58" i="1"/>
  <c r="AD58" i="1"/>
  <c r="AB58" i="1"/>
  <c r="Z58" i="1"/>
  <c r="X58" i="1"/>
  <c r="AN47" i="1"/>
  <c r="AL47" i="1"/>
  <c r="AJ47" i="1"/>
  <c r="AH47" i="1"/>
  <c r="AF47" i="1"/>
  <c r="AD47" i="1"/>
  <c r="AB47" i="1"/>
  <c r="Z47" i="1"/>
  <c r="X47" i="1"/>
  <c r="AN18" i="1"/>
  <c r="AN30" i="1" s="1"/>
  <c r="AL18" i="1"/>
  <c r="AL30" i="1" s="1"/>
  <c r="AJ18" i="1"/>
  <c r="AJ30" i="1" s="1"/>
  <c r="AH18" i="1"/>
  <c r="AH30" i="1" s="1"/>
  <c r="AF18" i="1"/>
  <c r="AF30" i="1" s="1"/>
  <c r="AD18" i="1"/>
  <c r="AD30" i="1" s="1"/>
  <c r="AB18" i="1"/>
  <c r="AB30" i="1" s="1"/>
  <c r="Z18" i="1"/>
  <c r="Z30" i="1" s="1"/>
  <c r="X18" i="1"/>
  <c r="X30" i="1" s="1"/>
  <c r="AN15" i="1"/>
  <c r="AL15" i="1"/>
  <c r="AJ15" i="1"/>
  <c r="AH15" i="1"/>
  <c r="AF15" i="1"/>
  <c r="AD15" i="1"/>
  <c r="AB15" i="1"/>
  <c r="Z15" i="1"/>
  <c r="X15" i="1"/>
  <c r="W69" i="8"/>
  <c r="W63" i="8"/>
  <c r="W51" i="8"/>
  <c r="W31" i="8"/>
  <c r="W21" i="8"/>
  <c r="AB28" i="7"/>
  <c r="AB21" i="7"/>
  <c r="AB14" i="7"/>
  <c r="AB8" i="7"/>
  <c r="X80" i="6"/>
  <c r="X82" i="6" s="1"/>
  <c r="X69" i="6"/>
  <c r="X54" i="6"/>
  <c r="X22" i="6"/>
  <c r="X36" i="6" s="1"/>
  <c r="X19" i="6"/>
  <c r="W57" i="5"/>
  <c r="W52" i="5"/>
  <c r="W42" i="5"/>
  <c r="W25" i="5"/>
  <c r="W17" i="5"/>
  <c r="AB24" i="2"/>
  <c r="AB17" i="2"/>
  <c r="AB10" i="2"/>
  <c r="AB12" i="2" s="1"/>
  <c r="T470" i="10"/>
  <c r="R470" i="10"/>
  <c r="P470" i="10"/>
  <c r="N470" i="10"/>
  <c r="L470" i="10"/>
  <c r="K470" i="10"/>
  <c r="J470" i="10"/>
  <c r="H470" i="10"/>
  <c r="G470" i="10"/>
  <c r="U464" i="10"/>
  <c r="S464" i="10"/>
  <c r="Q464" i="10"/>
  <c r="O464" i="10"/>
  <c r="M464" i="10"/>
  <c r="M470" i="10" s="1"/>
  <c r="U453" i="10"/>
  <c r="S453" i="10"/>
  <c r="Q453" i="10"/>
  <c r="O453" i="10"/>
  <c r="I453" i="10"/>
  <c r="I470" i="10" s="1"/>
  <c r="C453" i="10"/>
  <c r="C470" i="10" s="1"/>
  <c r="U444" i="10"/>
  <c r="T444" i="10"/>
  <c r="T450" i="10" s="1"/>
  <c r="S444" i="10"/>
  <c r="R444" i="10"/>
  <c r="R450" i="10" s="1"/>
  <c r="Q444" i="10"/>
  <c r="P444" i="10"/>
  <c r="P450" i="10" s="1"/>
  <c r="O444" i="10"/>
  <c r="N444" i="10"/>
  <c r="N450" i="10" s="1"/>
  <c r="M444" i="10"/>
  <c r="L444" i="10"/>
  <c r="L450" i="10" s="1"/>
  <c r="K444" i="10"/>
  <c r="J444" i="10"/>
  <c r="J450" i="10" s="1"/>
  <c r="I444" i="10"/>
  <c r="H444" i="10"/>
  <c r="H450" i="10" s="1"/>
  <c r="G444" i="10"/>
  <c r="C444" i="10"/>
  <c r="U438" i="10"/>
  <c r="S438" i="10"/>
  <c r="Q438" i="10"/>
  <c r="O438" i="10"/>
  <c r="M438" i="10"/>
  <c r="K438" i="10"/>
  <c r="I438" i="10"/>
  <c r="G438" i="10"/>
  <c r="C438" i="10"/>
  <c r="Q434" i="10"/>
  <c r="Q433" i="10"/>
  <c r="Q431" i="10"/>
  <c r="Q430" i="10"/>
  <c r="U429" i="10"/>
  <c r="T429" i="10"/>
  <c r="T435" i="10" s="1"/>
  <c r="S429" i="10"/>
  <c r="R429" i="10"/>
  <c r="R435" i="10" s="1"/>
  <c r="P429" i="10"/>
  <c r="P435" i="10" s="1"/>
  <c r="O429" i="10"/>
  <c r="N429" i="10"/>
  <c r="N435" i="10" s="1"/>
  <c r="M429" i="10"/>
  <c r="L429" i="10"/>
  <c r="L435" i="10" s="1"/>
  <c r="K429" i="10"/>
  <c r="J429" i="10"/>
  <c r="J435" i="10" s="1"/>
  <c r="I429" i="10"/>
  <c r="H429" i="10"/>
  <c r="H435" i="10" s="1"/>
  <c r="G429" i="10"/>
  <c r="C429" i="10"/>
  <c r="Q428" i="10"/>
  <c r="Q427" i="10"/>
  <c r="Q426" i="10"/>
  <c r="Q425" i="10"/>
  <c r="Q424" i="10"/>
  <c r="U423" i="10"/>
  <c r="S423" i="10"/>
  <c r="O423" i="10"/>
  <c r="M423" i="10"/>
  <c r="K423" i="10"/>
  <c r="I423" i="10"/>
  <c r="G423" i="10"/>
  <c r="C423" i="10"/>
  <c r="Q419" i="10"/>
  <c r="Q418" i="10"/>
  <c r="Q417" i="10"/>
  <c r="Q416" i="10"/>
  <c r="Q415" i="10"/>
  <c r="U414" i="10"/>
  <c r="T414" i="10"/>
  <c r="S414" i="10"/>
  <c r="R414" i="10"/>
  <c r="P414" i="10"/>
  <c r="O414" i="10"/>
  <c r="N414" i="10"/>
  <c r="M414" i="10"/>
  <c r="L414" i="10"/>
  <c r="K414" i="10"/>
  <c r="J414" i="10"/>
  <c r="I414" i="10"/>
  <c r="H414" i="10"/>
  <c r="G414" i="10"/>
  <c r="C414" i="10"/>
  <c r="Q413" i="10"/>
  <c r="Q412" i="10"/>
  <c r="Q411" i="10"/>
  <c r="Q410" i="10"/>
  <c r="Q409" i="10"/>
  <c r="U408" i="10"/>
  <c r="S408" i="10"/>
  <c r="O408" i="10"/>
  <c r="M408" i="10"/>
  <c r="K408" i="10"/>
  <c r="I408" i="10"/>
  <c r="G408" i="10"/>
  <c r="C408" i="10"/>
  <c r="X60" i="1" l="1"/>
  <c r="X71" i="1" s="1"/>
  <c r="AL32" i="1"/>
  <c r="AJ32" i="1"/>
  <c r="K450" i="10"/>
  <c r="AH32" i="1"/>
  <c r="AH60" i="1"/>
  <c r="AH71" i="1" s="1"/>
  <c r="AJ60" i="1"/>
  <c r="AJ71" i="1" s="1"/>
  <c r="O470" i="10"/>
  <c r="Q429" i="10"/>
  <c r="AB16" i="7"/>
  <c r="AB23" i="7" s="1"/>
  <c r="AB30" i="7" s="1"/>
  <c r="X32" i="1"/>
  <c r="AD60" i="1"/>
  <c r="AD71" i="1" s="1"/>
  <c r="AD32" i="1"/>
  <c r="AF32" i="1"/>
  <c r="Z60" i="1"/>
  <c r="Z71" i="1" s="1"/>
  <c r="AB60" i="1"/>
  <c r="AB71" i="1" s="1"/>
  <c r="AF60" i="1"/>
  <c r="AF71" i="1" s="1"/>
  <c r="Q470" i="10"/>
  <c r="Q450" i="10"/>
  <c r="C420" i="10"/>
  <c r="X71" i="6"/>
  <c r="X84" i="6" s="1"/>
  <c r="X38" i="6"/>
  <c r="M435" i="10"/>
  <c r="O435" i="10"/>
  <c r="M420" i="10"/>
  <c r="W32" i="8"/>
  <c r="W35" i="8" s="1"/>
  <c r="W65" i="8" s="1"/>
  <c r="W26" i="5"/>
  <c r="W29" i="5" s="1"/>
  <c r="W53" i="5" s="1"/>
  <c r="Z32" i="1"/>
  <c r="AB32" i="1"/>
  <c r="AL60" i="1"/>
  <c r="AL71" i="1" s="1"/>
  <c r="AN60" i="1"/>
  <c r="AN71" i="1" s="1"/>
  <c r="AN32" i="1"/>
  <c r="S435" i="10"/>
  <c r="Q408" i="10"/>
  <c r="U470" i="10"/>
  <c r="G435" i="10"/>
  <c r="M450" i="10"/>
  <c r="AB19" i="2"/>
  <c r="AB26" i="2" s="1"/>
  <c r="O450" i="10"/>
  <c r="U435" i="10"/>
  <c r="S470" i="10"/>
  <c r="O420" i="10"/>
  <c r="G450" i="10"/>
  <c r="U450" i="10"/>
  <c r="Q414" i="10"/>
  <c r="K420" i="10"/>
  <c r="Q423" i="10"/>
  <c r="C435" i="10"/>
  <c r="I435" i="10"/>
  <c r="S450" i="10"/>
  <c r="K435" i="10"/>
  <c r="C450" i="10"/>
  <c r="I450" i="10"/>
  <c r="S420" i="10"/>
  <c r="U420" i="10"/>
  <c r="G420" i="10"/>
  <c r="I420" i="10"/>
  <c r="Q435" i="10" l="1"/>
  <c r="Q420" i="10"/>
  <c r="BV30" i="2"/>
  <c r="BV29" i="2"/>
  <c r="CB24" i="2"/>
  <c r="BZ24" i="2"/>
  <c r="BX24" i="2"/>
  <c r="BT24" i="2"/>
  <c r="BR24" i="2"/>
  <c r="BP24" i="2"/>
  <c r="BN24" i="2"/>
  <c r="BJ24" i="2"/>
  <c r="BH24" i="2"/>
  <c r="BF24" i="2"/>
  <c r="BD24" i="2"/>
  <c r="AZ24" i="2"/>
  <c r="AX24" i="2"/>
  <c r="AV24" i="2"/>
  <c r="AT24" i="2"/>
  <c r="AP24" i="2"/>
  <c r="AN24" i="2"/>
  <c r="AL24" i="2"/>
  <c r="AJ24" i="2"/>
  <c r="AF24" i="2"/>
  <c r="AD24" i="2"/>
  <c r="BV23" i="2"/>
  <c r="BL23" i="2"/>
  <c r="BB23" i="2"/>
  <c r="AR23" i="2"/>
  <c r="AH23" i="2"/>
  <c r="BV22" i="2"/>
  <c r="BL22" i="2"/>
  <c r="BB22" i="2"/>
  <c r="AR22" i="2"/>
  <c r="AH22" i="2"/>
  <c r="CB17" i="2"/>
  <c r="BZ17" i="2"/>
  <c r="BX17" i="2"/>
  <c r="BT17" i="2"/>
  <c r="BR17" i="2"/>
  <c r="BP17" i="2"/>
  <c r="BN17" i="2"/>
  <c r="BJ17" i="2"/>
  <c r="BH17" i="2"/>
  <c r="BF17" i="2"/>
  <c r="BD17" i="2"/>
  <c r="AZ17" i="2"/>
  <c r="AX17" i="2"/>
  <c r="AV17" i="2"/>
  <c r="AT17" i="2"/>
  <c r="AP17" i="2"/>
  <c r="AN17" i="2"/>
  <c r="AL17" i="2"/>
  <c r="AJ17" i="2"/>
  <c r="AF17" i="2"/>
  <c r="AD17" i="2"/>
  <c r="BV16" i="2"/>
  <c r="BL16" i="2"/>
  <c r="BB16" i="2"/>
  <c r="AR16" i="2"/>
  <c r="AH16" i="2"/>
  <c r="BV15" i="2"/>
  <c r="BL15" i="2"/>
  <c r="BB15" i="2"/>
  <c r="AR15" i="2"/>
  <c r="AH15" i="2"/>
  <c r="BC12" i="2"/>
  <c r="BA12" i="2"/>
  <c r="BT10" i="2"/>
  <c r="BJ10" i="2"/>
  <c r="BH10" i="2"/>
  <c r="BH12" i="2" s="1"/>
  <c r="BF10" i="2"/>
  <c r="BF12" i="2" s="1"/>
  <c r="BD10" i="2"/>
  <c r="BD12" i="2" s="1"/>
  <c r="AZ10" i="2"/>
  <c r="AX10" i="2"/>
  <c r="AX12" i="2" s="1"/>
  <c r="AV10" i="2"/>
  <c r="AV12" i="2" s="1"/>
  <c r="AT10" i="2"/>
  <c r="AT12" i="2" s="1"/>
  <c r="AP10" i="2"/>
  <c r="AP12" i="2" s="1"/>
  <c r="AN10" i="2"/>
  <c r="AN12" i="2" s="1"/>
  <c r="AL10" i="2"/>
  <c r="AL12" i="2" s="1"/>
  <c r="AJ10" i="2"/>
  <c r="AF10" i="2"/>
  <c r="AD10" i="2"/>
  <c r="AD12" i="2" s="1"/>
  <c r="CB9" i="2"/>
  <c r="CB10" i="2" s="1"/>
  <c r="CB12" i="2" s="1"/>
  <c r="BZ9" i="2"/>
  <c r="BZ10" i="2" s="1"/>
  <c r="BX9" i="2"/>
  <c r="BR9" i="2"/>
  <c r="BP9" i="2"/>
  <c r="BP10" i="2" s="1"/>
  <c r="BP12" i="2" s="1"/>
  <c r="BN9" i="2"/>
  <c r="BN10" i="2" s="1"/>
  <c r="BB9" i="2"/>
  <c r="AR9" i="2"/>
  <c r="AH9" i="2"/>
  <c r="BV8" i="2"/>
  <c r="BL8" i="2"/>
  <c r="BB8" i="2"/>
  <c r="AR8" i="2"/>
  <c r="AH8" i="2"/>
  <c r="BV7" i="2"/>
  <c r="BL7" i="2"/>
  <c r="BB7" i="2"/>
  <c r="AR7" i="2"/>
  <c r="AH7" i="2"/>
  <c r="BH69" i="1"/>
  <c r="BF69" i="1"/>
  <c r="BD69" i="1"/>
  <c r="AZ69" i="1"/>
  <c r="AX69" i="1"/>
  <c r="AV69" i="1"/>
  <c r="AT69" i="1"/>
  <c r="AR69" i="1"/>
  <c r="AP69" i="1"/>
  <c r="BB66" i="1"/>
  <c r="BB69" i="1" s="1"/>
  <c r="BH58" i="1"/>
  <c r="BF58" i="1"/>
  <c r="BD58" i="1"/>
  <c r="BB58" i="1"/>
  <c r="AZ58" i="1"/>
  <c r="AX58" i="1"/>
  <c r="AV58" i="1"/>
  <c r="AT58" i="1"/>
  <c r="AR58" i="1"/>
  <c r="AP58" i="1"/>
  <c r="BH47" i="1"/>
  <c r="BF47" i="1"/>
  <c r="BD47" i="1"/>
  <c r="BB47" i="1"/>
  <c r="AZ47" i="1"/>
  <c r="AX47" i="1"/>
  <c r="AV47" i="1"/>
  <c r="AT47" i="1"/>
  <c r="AR47" i="1"/>
  <c r="AP47" i="1"/>
  <c r="BH18" i="1"/>
  <c r="BF18" i="1"/>
  <c r="BD18" i="1"/>
  <c r="BB18" i="1"/>
  <c r="AZ18" i="1"/>
  <c r="AZ30" i="1" s="1"/>
  <c r="AX18" i="1"/>
  <c r="AX30" i="1" s="1"/>
  <c r="AV18" i="1"/>
  <c r="AV30" i="1" s="1"/>
  <c r="AT18" i="1"/>
  <c r="AT30" i="1" s="1"/>
  <c r="AR18" i="1"/>
  <c r="AR30" i="1" s="1"/>
  <c r="AP18" i="1"/>
  <c r="AP30" i="1" s="1"/>
  <c r="BH15" i="1"/>
  <c r="BF15" i="1"/>
  <c r="BD15" i="1"/>
  <c r="BB15" i="1"/>
  <c r="AZ15" i="1"/>
  <c r="AX15" i="1"/>
  <c r="AV15" i="1"/>
  <c r="AT15" i="1"/>
  <c r="AR15" i="1"/>
  <c r="AP15" i="1"/>
  <c r="AU52" i="5"/>
  <c r="BG69" i="8"/>
  <c r="BG63" i="8"/>
  <c r="BG51" i="8"/>
  <c r="BG31" i="8"/>
  <c r="BG21" i="8"/>
  <c r="AA51" i="8"/>
  <c r="AX19" i="2" l="1"/>
  <c r="AX26" i="2" s="1"/>
  <c r="AX60" i="1"/>
  <c r="AX71" i="1" s="1"/>
  <c r="BV9" i="2"/>
  <c r="BV10" i="2" s="1"/>
  <c r="BV12" i="2" s="1"/>
  <c r="BL24" i="2"/>
  <c r="AH17" i="2"/>
  <c r="AN19" i="2"/>
  <c r="AN26" i="2" s="1"/>
  <c r="AL19" i="2"/>
  <c r="AL26" i="2" s="1"/>
  <c r="BV24" i="2"/>
  <c r="BB17" i="2"/>
  <c r="BV17" i="2"/>
  <c r="AR17" i="2"/>
  <c r="AV19" i="2"/>
  <c r="AV26" i="2" s="1"/>
  <c r="BB10" i="2"/>
  <c r="CB19" i="2"/>
  <c r="CB26" i="2" s="1"/>
  <c r="AH24" i="2"/>
  <c r="BJ12" i="2"/>
  <c r="BJ19" i="2" s="1"/>
  <c r="BJ26" i="2" s="1"/>
  <c r="BT12" i="2"/>
  <c r="AD19" i="2"/>
  <c r="AD26" i="2" s="1"/>
  <c r="BF19" i="2"/>
  <c r="BF26" i="2" s="1"/>
  <c r="AR24" i="2"/>
  <c r="AR10" i="2"/>
  <c r="AR12" i="2" s="1"/>
  <c r="AJ12" i="2"/>
  <c r="AJ19" i="2" s="1"/>
  <c r="BD19" i="2"/>
  <c r="BD26" i="2" s="1"/>
  <c r="BH19" i="2"/>
  <c r="BH26" i="2" s="1"/>
  <c r="AZ12" i="2"/>
  <c r="AZ19" i="2" s="1"/>
  <c r="BL17" i="2"/>
  <c r="BB24" i="2"/>
  <c r="AP60" i="1"/>
  <c r="AP71" i="1" s="1"/>
  <c r="BB60" i="1"/>
  <c r="BB71" i="1" s="1"/>
  <c r="AV60" i="1"/>
  <c r="AV71" i="1" s="1"/>
  <c r="AV32" i="1"/>
  <c r="BD60" i="1"/>
  <c r="BD71" i="1" s="1"/>
  <c r="AT32" i="1"/>
  <c r="AX32" i="1"/>
  <c r="AP32" i="1"/>
  <c r="AZ60" i="1"/>
  <c r="AZ71" i="1" s="1"/>
  <c r="AR32" i="1"/>
  <c r="BG32" i="8"/>
  <c r="BG35" i="8" s="1"/>
  <c r="BP19" i="2"/>
  <c r="BP26" i="2" s="1"/>
  <c r="AH10" i="2"/>
  <c r="AH12" i="2" s="1"/>
  <c r="AP19" i="2"/>
  <c r="AP26" i="2" s="1"/>
  <c r="AF12" i="2"/>
  <c r="BL9" i="2"/>
  <c r="BL10" i="2" s="1"/>
  <c r="BZ12" i="2"/>
  <c r="BZ19" i="2" s="1"/>
  <c r="BZ26" i="2" s="1"/>
  <c r="AT19" i="2"/>
  <c r="AT26" i="2" s="1"/>
  <c r="BR10" i="2"/>
  <c r="BR12" i="2" s="1"/>
  <c r="BX10" i="2"/>
  <c r="BX12" i="2" s="1"/>
  <c r="BN12" i="2"/>
  <c r="BN19" i="2" s="1"/>
  <c r="BN26" i="2" s="1"/>
  <c r="AZ32" i="1"/>
  <c r="BB30" i="1"/>
  <c r="BB32" i="1" s="1"/>
  <c r="AT60" i="1"/>
  <c r="AT71" i="1" s="1"/>
  <c r="BD30" i="1"/>
  <c r="BD32" i="1" s="1"/>
  <c r="BH60" i="1"/>
  <c r="BH71" i="1" s="1"/>
  <c r="AR60" i="1"/>
  <c r="AR71" i="1" s="1"/>
  <c r="BF30" i="1"/>
  <c r="BF32" i="1" s="1"/>
  <c r="BH30" i="1"/>
  <c r="BH32" i="1" s="1"/>
  <c r="BF60" i="1"/>
  <c r="BF71" i="1" s="1"/>
  <c r="Y31" i="8"/>
  <c r="BV19" i="2" l="1"/>
  <c r="BV26" i="2" s="1"/>
  <c r="BB12" i="2"/>
  <c r="BB19" i="2" s="1"/>
  <c r="BB26" i="2" s="1"/>
  <c r="AJ26" i="2"/>
  <c r="BT19" i="2"/>
  <c r="BT26" i="2" s="1"/>
  <c r="BL12" i="2"/>
  <c r="BL19" i="2" s="1"/>
  <c r="BL26" i="2" s="1"/>
  <c r="AZ26" i="2"/>
  <c r="AH19" i="2"/>
  <c r="AH26" i="2" s="1"/>
  <c r="AR19" i="2"/>
  <c r="AR26" i="2" s="1"/>
  <c r="BX19" i="2"/>
  <c r="BX26" i="2" s="1"/>
  <c r="AF19" i="2"/>
  <c r="AF26" i="2" s="1"/>
  <c r="BR19" i="2"/>
  <c r="BR26" i="2" s="1"/>
  <c r="AG63" i="8"/>
  <c r="AG51" i="8"/>
  <c r="AG31" i="8"/>
  <c r="AO51" i="8"/>
  <c r="AO21" i="8"/>
  <c r="AG21" i="8" l="1"/>
  <c r="AE63" i="8"/>
  <c r="AE21" i="8"/>
  <c r="AE17" i="5"/>
  <c r="AA63" i="8" l="1"/>
  <c r="AA35" i="8" l="1"/>
  <c r="AI25" i="5"/>
  <c r="AA31" i="8" l="1"/>
  <c r="AA21" i="8"/>
  <c r="AI17" i="5"/>
  <c r="AI26" i="5" s="1"/>
  <c r="AI52" i="5"/>
  <c r="AI42" i="5"/>
  <c r="AU51" i="8" l="1"/>
  <c r="AU31" i="8"/>
  <c r="AU21" i="8"/>
  <c r="BC63" i="8"/>
  <c r="BC51" i="8"/>
  <c r="BC31" i="8"/>
  <c r="BC21" i="8"/>
  <c r="BC57" i="5"/>
  <c r="BC52" i="5"/>
  <c r="BC42" i="5"/>
  <c r="AU25" i="5"/>
  <c r="AU17" i="5"/>
  <c r="BA52" i="5"/>
  <c r="BA42" i="5"/>
  <c r="BA17" i="5"/>
  <c r="BC32" i="8" l="1"/>
  <c r="BC35" i="8" s="1"/>
  <c r="BA53" i="5"/>
  <c r="AW21" i="8"/>
  <c r="BE63" i="8"/>
  <c r="BE31" i="8"/>
  <c r="BE21" i="8"/>
  <c r="AY57" i="5"/>
  <c r="BG42" i="5"/>
  <c r="BE32" i="8" l="1"/>
  <c r="BE35" i="8" s="1"/>
  <c r="AH32" i="7"/>
  <c r="AH31" i="7"/>
  <c r="AH30" i="7"/>
  <c r="AH28" i="7"/>
  <c r="AH27" i="7"/>
  <c r="AH26" i="7"/>
  <c r="AH23" i="7"/>
  <c r="AH21" i="7"/>
  <c r="AH20" i="7"/>
  <c r="AH19" i="7"/>
  <c r="AH16" i="7"/>
  <c r="AH14" i="7"/>
  <c r="AH13" i="7"/>
  <c r="AH12" i="7"/>
  <c r="AH11" i="7"/>
  <c r="AH10" i="7"/>
  <c r="AH8" i="7"/>
  <c r="AH7" i="7"/>
  <c r="AH6" i="7"/>
  <c r="AP28" i="7"/>
  <c r="AR28" i="7" s="1"/>
  <c r="AP21" i="7"/>
  <c r="AR21" i="7" s="1"/>
  <c r="AP14" i="7"/>
  <c r="AR14" i="7" s="1"/>
  <c r="AP8" i="7"/>
  <c r="AZ28" i="7"/>
  <c r="AZ21" i="7"/>
  <c r="AZ14" i="7"/>
  <c r="AZ8" i="7"/>
  <c r="AR32" i="7"/>
  <c r="AR31" i="7"/>
  <c r="AR27" i="7"/>
  <c r="AR26" i="7"/>
  <c r="AR20" i="7"/>
  <c r="AR19" i="7"/>
  <c r="AR13" i="7"/>
  <c r="AR12" i="7"/>
  <c r="AR11" i="7"/>
  <c r="AR10" i="7"/>
  <c r="AR7" i="7"/>
  <c r="AR6" i="7"/>
  <c r="BB32" i="7"/>
  <c r="BB31" i="7"/>
  <c r="BB27" i="7"/>
  <c r="BB26" i="7"/>
  <c r="BB20" i="7"/>
  <c r="BB19" i="7"/>
  <c r="BB13" i="7"/>
  <c r="BB12" i="7"/>
  <c r="BB11" i="7"/>
  <c r="BB10" i="7"/>
  <c r="BB7" i="7"/>
  <c r="BB6" i="7"/>
  <c r="BD28" i="7"/>
  <c r="BD21" i="7"/>
  <c r="BD14" i="7"/>
  <c r="BD8" i="7"/>
  <c r="BJ28" i="7"/>
  <c r="BJ21" i="7"/>
  <c r="BJ14" i="7"/>
  <c r="BJ8" i="7"/>
  <c r="BV36" i="7"/>
  <c r="BV35" i="7"/>
  <c r="BT28" i="7"/>
  <c r="BT21" i="7"/>
  <c r="BT14" i="7"/>
  <c r="BT8" i="7"/>
  <c r="BL32" i="7"/>
  <c r="BL31" i="7"/>
  <c r="BL27" i="7"/>
  <c r="BL26" i="7"/>
  <c r="BL20" i="7"/>
  <c r="BL19" i="7"/>
  <c r="BL12" i="7"/>
  <c r="BL11" i="7"/>
  <c r="BL10" i="7"/>
  <c r="BL7" i="7"/>
  <c r="BL6" i="7"/>
  <c r="BV32" i="7"/>
  <c r="BV31" i="7"/>
  <c r="BV27" i="7"/>
  <c r="BV26" i="7"/>
  <c r="BV20" i="7"/>
  <c r="BV19" i="7"/>
  <c r="BV12" i="7"/>
  <c r="BV11" i="7"/>
  <c r="BV10" i="7"/>
  <c r="BV7" i="7"/>
  <c r="BV6" i="7"/>
  <c r="BN13" i="7"/>
  <c r="BX28" i="7"/>
  <c r="BX21" i="7"/>
  <c r="BX14" i="7"/>
  <c r="BX8" i="7"/>
  <c r="BN28" i="7"/>
  <c r="BN21" i="7"/>
  <c r="BN8" i="7"/>
  <c r="BP13" i="7"/>
  <c r="BP14" i="7" s="1"/>
  <c r="BP28" i="7"/>
  <c r="BP21" i="7"/>
  <c r="BP8" i="7"/>
  <c r="BZ13" i="7"/>
  <c r="BZ28" i="7"/>
  <c r="BZ21" i="7"/>
  <c r="BZ8" i="7"/>
  <c r="BR13" i="7"/>
  <c r="BR14" i="7" s="1"/>
  <c r="BR28" i="7"/>
  <c r="BR21" i="7"/>
  <c r="BR8" i="7"/>
  <c r="CB28" i="7"/>
  <c r="CB21" i="7"/>
  <c r="CB13" i="7"/>
  <c r="CB14" i="7" s="1"/>
  <c r="CB8" i="7"/>
  <c r="BV13" i="7" l="1"/>
  <c r="BB8" i="7"/>
  <c r="BV8" i="7"/>
  <c r="BD16" i="7"/>
  <c r="BD23" i="7" s="1"/>
  <c r="BD30" i="7" s="1"/>
  <c r="BL13" i="7"/>
  <c r="AZ16" i="7"/>
  <c r="CB16" i="7"/>
  <c r="CB23" i="7" s="1"/>
  <c r="CB30" i="7" s="1"/>
  <c r="BN14" i="7"/>
  <c r="BN16" i="7" s="1"/>
  <c r="BN23" i="7" s="1"/>
  <c r="BN30" i="7" s="1"/>
  <c r="BJ16" i="7"/>
  <c r="BJ23" i="7" s="1"/>
  <c r="BJ30" i="7" s="1"/>
  <c r="BL28" i="7"/>
  <c r="BZ14" i="7"/>
  <c r="BV14" i="7" s="1"/>
  <c r="BB14" i="7"/>
  <c r="BB21" i="7"/>
  <c r="BV21" i="7"/>
  <c r="BV28" i="7"/>
  <c r="BX16" i="7"/>
  <c r="BX23" i="7" s="1"/>
  <c r="BX30" i="7" s="1"/>
  <c r="BL8" i="7"/>
  <c r="AP16" i="7"/>
  <c r="AR16" i="7" s="1"/>
  <c r="AR8" i="7"/>
  <c r="BB28" i="7"/>
  <c r="BL21" i="7"/>
  <c r="BT16" i="7"/>
  <c r="BP16" i="7"/>
  <c r="BP23" i="7" s="1"/>
  <c r="BP30" i="7" s="1"/>
  <c r="BR16" i="7"/>
  <c r="BR23" i="7" s="1"/>
  <c r="BR30" i="7" s="1"/>
  <c r="BB16" i="7" l="1"/>
  <c r="BL14" i="7"/>
  <c r="AZ23" i="7"/>
  <c r="BB23" i="7" s="1"/>
  <c r="BZ16" i="7"/>
  <c r="BZ23" i="7" s="1"/>
  <c r="BZ30" i="7" s="1"/>
  <c r="AP23" i="7"/>
  <c r="AR23" i="7" s="1"/>
  <c r="BL30" i="7"/>
  <c r="BL16" i="7"/>
  <c r="BL23" i="7"/>
  <c r="BT23" i="7"/>
  <c r="AZ30" i="7" l="1"/>
  <c r="BB30" i="7" s="1"/>
  <c r="BV16" i="7"/>
  <c r="AP30" i="7"/>
  <c r="AR30" i="7" s="1"/>
  <c r="BV23" i="7"/>
  <c r="BT30" i="7"/>
  <c r="BV30" i="7" s="1"/>
</calcChain>
</file>

<file path=xl/sharedStrings.xml><?xml version="1.0" encoding="utf-8"?>
<sst xmlns="http://schemas.openxmlformats.org/spreadsheetml/2006/main" count="979" uniqueCount="328">
  <si>
    <t>(In millions of Reais)</t>
  </si>
  <si>
    <t>ASSETS</t>
  </si>
  <si>
    <t>Current assets</t>
  </si>
  <si>
    <t>Cash and cash equivalents</t>
  </si>
  <si>
    <t>Marketable securities</t>
  </si>
  <si>
    <t>Trade accounts receivable</t>
  </si>
  <si>
    <t>Inventories</t>
  </si>
  <si>
    <t>Dividends and interest on capital receivable</t>
  </si>
  <si>
    <t>Income tax and social contribution for offset</t>
  </si>
  <si>
    <t>Other taxes for offset</t>
  </si>
  <si>
    <t>Other assets</t>
  </si>
  <si>
    <t>Total current assets</t>
  </si>
  <si>
    <t>Non-current assets</t>
  </si>
  <si>
    <t>Long-term receivables</t>
  </si>
  <si>
    <t>Biological assets</t>
  </si>
  <si>
    <t>Judicial deposits</t>
  </si>
  <si>
    <t>Employee benefits</t>
  </si>
  <si>
    <t xml:space="preserve">Deferred income tax and social contribution </t>
  </si>
  <si>
    <t>Right-of-use assets</t>
  </si>
  <si>
    <t>Investments</t>
  </si>
  <si>
    <t>Property, plant and equipment</t>
  </si>
  <si>
    <t>Intangible assets</t>
  </si>
  <si>
    <t>Total non-current assets</t>
  </si>
  <si>
    <t>TOTAL ASSETS</t>
  </si>
  <si>
    <t>LIABILITIES AND EQUITY</t>
  </si>
  <si>
    <t>Current liabilities</t>
  </si>
  <si>
    <t>Trade accounts payable</t>
  </si>
  <si>
    <t>Personnel expenses</t>
  </si>
  <si>
    <t>Debts</t>
  </si>
  <si>
    <t>Debentures</t>
  </si>
  <si>
    <t>Income tax and social contribution payable</t>
  </si>
  <si>
    <t>Other taxes payable</t>
  </si>
  <si>
    <t>Dividends and interest on capital payable</t>
  </si>
  <si>
    <t>Leases</t>
  </si>
  <si>
    <t>Provisions</t>
  </si>
  <si>
    <t>Other liabilities</t>
  </si>
  <si>
    <t>Total current liabilities</t>
  </si>
  <si>
    <t>Non-current liabilities</t>
  </si>
  <si>
    <t>Deferred other taxes</t>
  </si>
  <si>
    <t>Total non-current liabilities</t>
  </si>
  <si>
    <t>TOTAL LIABILITIES</t>
  </si>
  <si>
    <t>EQUITY</t>
  </si>
  <si>
    <t>Capital</t>
  </si>
  <si>
    <t>Capital reserves</t>
  </si>
  <si>
    <t>Revenue reserves</t>
  </si>
  <si>
    <t>Carrying value adjustments</t>
  </si>
  <si>
    <t>Treasury shares</t>
  </si>
  <si>
    <t>Total equity attributable to controlling stockholders</t>
  </si>
  <si>
    <t>Non-controlling interests</t>
  </si>
  <si>
    <t>Total equity</t>
  </si>
  <si>
    <t>TOTAL LIABILITIES AND EQUITY</t>
  </si>
  <si>
    <t>The accompanying notes are an integral part of these financial statements.</t>
  </si>
  <si>
    <t>Parent company</t>
  </si>
  <si>
    <t>(In millions of Reais, unless otherwise indicated)</t>
  </si>
  <si>
    <t>Net revenue</t>
  </si>
  <si>
    <t>Cost of products and services</t>
  </si>
  <si>
    <t>Gross profit</t>
  </si>
  <si>
    <t>Operating income and expenses</t>
  </si>
  <si>
    <t>Selling expenses</t>
  </si>
  <si>
    <t>General and administrative expenses</t>
  </si>
  <si>
    <t>Equity in the earnings of investees</t>
  </si>
  <si>
    <t>Other income</t>
  </si>
  <si>
    <t>Total Operating income and expenses</t>
  </si>
  <si>
    <t>Profit before finance result and income tax and social contribution</t>
  </si>
  <si>
    <t>Finance result</t>
  </si>
  <si>
    <t>Finance income</t>
  </si>
  <si>
    <t>Finance costs</t>
  </si>
  <si>
    <t>Total Financial Result</t>
  </si>
  <si>
    <t>Profit before income tax and social contribution</t>
  </si>
  <si>
    <t>Income tax and social contribution</t>
  </si>
  <si>
    <t>Current income tax and social contribution</t>
  </si>
  <si>
    <t>Total Income tax and social contribution</t>
  </si>
  <si>
    <t>Profit for the period</t>
  </si>
  <si>
    <t>Profit attributable to controlling stockholders</t>
  </si>
  <si>
    <t>Profit attributable to non-controlling interests</t>
  </si>
  <si>
    <t>Basic and diluted earnings per share (in Brazilian reais)</t>
  </si>
  <si>
    <t>Common</t>
  </si>
  <si>
    <t>Preferred</t>
  </si>
  <si>
    <t>Cash flows from operating activities</t>
  </si>
  <si>
    <t>Adjustments for reconciliation of profit</t>
  </si>
  <si>
    <t>Interest and foreign exchange and monetary variations, net</t>
  </si>
  <si>
    <t>Depreciation, amortization and depletion</t>
  </si>
  <si>
    <t>Changes in the fair value of biological assets</t>
  </si>
  <si>
    <t>Consolidated</t>
  </si>
  <si>
    <t>Attributable to controlling stockholders</t>
  </si>
  <si>
    <t>Statements of Changes in Equity</t>
  </si>
  <si>
    <t>Capital 
reserves</t>
  </si>
  <si>
    <t>Treasury 
shares</t>
  </si>
  <si>
    <t>Retained earnings</t>
  </si>
  <si>
    <t>Total Parent Company</t>
  </si>
  <si>
    <t>Changes in assets and liabilities</t>
  </si>
  <si>
    <t>(Increase) decrease in trade accounts receivable</t>
  </si>
  <si>
    <t>(Increase) decrease in inventories</t>
  </si>
  <si>
    <t>(Increase) decrease in other taxes for offset</t>
  </si>
  <si>
    <t>(Increase) decrease in other assets</t>
  </si>
  <si>
    <t>Increase (decrease) in other taxes payable</t>
  </si>
  <si>
    <t>Increase (decrease) in trade accounts payable</t>
  </si>
  <si>
    <t>Increase (decrease) in personnel expenses</t>
  </si>
  <si>
    <t>Increase (decrease) in other liabilities</t>
  </si>
  <si>
    <t>Cash from operations</t>
  </si>
  <si>
    <t>Payment of income tax and social contribution</t>
  </si>
  <si>
    <t xml:space="preserve">Interest paid on debts and debentures </t>
  </si>
  <si>
    <t>Net cash (used in) provided by operating activities</t>
  </si>
  <si>
    <t>Cash and cash equivalents at the beginning of the period</t>
  </si>
  <si>
    <t>Cash and cash equivalents at the end of the period</t>
  </si>
  <si>
    <t>Balance on December 31, 2022</t>
  </si>
  <si>
    <t>Balance on December 31, 2021</t>
  </si>
  <si>
    <t>Balance on December 31, 2020</t>
  </si>
  <si>
    <t>Balance on December 31, 2019</t>
  </si>
  <si>
    <t>Balance on December 31, 2018</t>
  </si>
  <si>
    <t>01/01 to 03/31/2023</t>
  </si>
  <si>
    <t>10/01 to 12/31/2022</t>
  </si>
  <si>
    <t>07/01 to 09/30/2022</t>
  </si>
  <si>
    <t>04/01 to 06/30/2022</t>
  </si>
  <si>
    <t>01/01 to 03/31/2022</t>
  </si>
  <si>
    <t>10/01 to 12/31/2021</t>
  </si>
  <si>
    <t>07/01 to 09/30/2021</t>
  </si>
  <si>
    <t>04/01 to 06/30/2021</t>
  </si>
  <si>
    <t>01/01 to 03/31/2021</t>
  </si>
  <si>
    <t>10/01 to 12/31/2020</t>
  </si>
  <si>
    <t>07/01 to 09/30/2020</t>
  </si>
  <si>
    <t>04/01 to 06/30/2020</t>
  </si>
  <si>
    <t>01/01 to 03/31/2020</t>
  </si>
  <si>
    <t>10/01 to 12/31/2019</t>
  </si>
  <si>
    <t>07/01 to 09/30/2019</t>
  </si>
  <si>
    <t>04/01 to 06/30/2019</t>
  </si>
  <si>
    <t>01/01 to 03/31/2019</t>
  </si>
  <si>
    <t>10/01 to 12/31/2018</t>
  </si>
  <si>
    <t>07/01 to 09/30/2018</t>
  </si>
  <si>
    <t>04/01 to 06/30/2018</t>
  </si>
  <si>
    <t>01/01 to 03/31/2018</t>
  </si>
  <si>
    <t>03/31/2023</t>
  </si>
  <si>
    <t>12/31/2022</t>
  </si>
  <si>
    <t>09/30/2022</t>
  </si>
  <si>
    <t>06/30/2022</t>
  </si>
  <si>
    <t>03/31/2022</t>
  </si>
  <si>
    <t>12/31/2021</t>
  </si>
  <si>
    <t>09/30/2021</t>
  </si>
  <si>
    <t>06/30/2021</t>
  </si>
  <si>
    <t>03/31/2021</t>
  </si>
  <si>
    <t>12/31/2020</t>
  </si>
  <si>
    <t>09/30/2020</t>
  </si>
  <si>
    <t>06/30/2020</t>
  </si>
  <si>
    <t>03/31/2020</t>
  </si>
  <si>
    <t>12/31/2019</t>
  </si>
  <si>
    <t>09/30/2019</t>
  </si>
  <si>
    <t>06/30/2019</t>
  </si>
  <si>
    <t>03/31/2019</t>
  </si>
  <si>
    <t>12/31/2018</t>
  </si>
  <si>
    <t>01/01 to 06/30/2022</t>
  </si>
  <si>
    <t>01/01 to 09/30/2021</t>
  </si>
  <si>
    <t>01/01 to 06/30/2021</t>
  </si>
  <si>
    <t>01/01 to 09/30/2020</t>
  </si>
  <si>
    <t>01/01 to 06/30/2020</t>
  </si>
  <si>
    <t>01/01 to 09/30/2019</t>
  </si>
  <si>
    <t>01/01 to 06/30/2019</t>
  </si>
  <si>
    <t>01/01 to 09/30/2022</t>
  </si>
  <si>
    <t>Allowance for estimated losses on doubtful accounts</t>
  </si>
  <si>
    <t>Credit from undue tax payments</t>
  </si>
  <si>
    <t>Other</t>
  </si>
  <si>
    <t>Acquisition of investments</t>
  </si>
  <si>
    <t>Disposal of investments</t>
  </si>
  <si>
    <t xml:space="preserve">Investments in Corporate Venture Capital Fund </t>
  </si>
  <si>
    <t>(Increase) Decrease of capital in investee companies</t>
  </si>
  <si>
    <t>Acquisition of property, plant and equipment and intangible and biological assets</t>
  </si>
  <si>
    <t>Disposal of property, plant and equipment and intangible and biological assets</t>
  </si>
  <si>
    <t>Interest on capital and dividends received</t>
  </si>
  <si>
    <t>Net cash provided by investing activities</t>
  </si>
  <si>
    <t>Cash flows from financing activities</t>
  </si>
  <si>
    <t>(Acquisition) disposal of treasury shares</t>
  </si>
  <si>
    <t>Interest on capital and dividends paid</t>
  </si>
  <si>
    <t>Proceeds from debts and debentures</t>
  </si>
  <si>
    <t>Amortization of debts and debentures</t>
  </si>
  <si>
    <t xml:space="preserve">Amortization of lease liabilities </t>
  </si>
  <si>
    <t>Amortization of derivatives</t>
  </si>
  <si>
    <t>Net cash used in financing activities</t>
  </si>
  <si>
    <t>Foreign exchange variation on cash and cash equivalents</t>
  </si>
  <si>
    <t>Net increase (decrease) in cash and cash equivalents</t>
  </si>
  <si>
    <t>Proceeds from the sale of investments, property, plant and equipment and intangible assets</t>
  </si>
  <si>
    <t xml:space="preserve">Receipt of interest on debentures </t>
  </si>
  <si>
    <t>Cash and cash equivalents of subsidiaries incorporated/acquired</t>
  </si>
  <si>
    <t>Redemption of debentures</t>
  </si>
  <si>
    <t>Payment of capital</t>
  </si>
  <si>
    <t xml:space="preserve">Exclusion of ICMS from PIS/COFINS calculation basis </t>
  </si>
  <si>
    <t>Reversal of provision – ICMS from PIS/COFINS calculation basis</t>
  </si>
  <si>
    <t>Cash flows from investing activities</t>
  </si>
  <si>
    <t>Balance on March 31, 2023</t>
  </si>
  <si>
    <t>Balance on March 31, 2022</t>
  </si>
  <si>
    <t>Balance on 31 de dezembro 2021</t>
  </si>
  <si>
    <t>Balance on March 31, 2021</t>
  </si>
  <si>
    <t>Balance on March 31, 2020</t>
  </si>
  <si>
    <t>Transactions with stockholders</t>
  </si>
  <si>
    <t>Purchase of treasury shares</t>
  </si>
  <si>
    <t>Reversal of expired dividends</t>
  </si>
  <si>
    <t>Dividends and interest on capital from previous year</t>
  </si>
  <si>
    <t>Transactions with subsidiaries and jointly-controlled companies</t>
  </si>
  <si>
    <t>Total comprehensive income</t>
  </si>
  <si>
    <t>Other comprehensive income</t>
  </si>
  <si>
    <t>Appropriation</t>
  </si>
  <si>
    <t>Legal reserve</t>
  </si>
  <si>
    <t>Dividends and interest on capital for the year</t>
  </si>
  <si>
    <t>Statutory reserves</t>
  </si>
  <si>
    <t>Capital increase with the payment of revenue reserves</t>
  </si>
  <si>
    <t>Cancellation of shares</t>
  </si>
  <si>
    <t>Profit for the year</t>
  </si>
  <si>
    <t>Dividends and interest on capital proposed</t>
  </si>
  <si>
    <t>Balance on September 30, 2022</t>
  </si>
  <si>
    <t>Balance on June 30, 2022</t>
  </si>
  <si>
    <t>Disposal of treasury shares</t>
  </si>
  <si>
    <t>Balance on September 30, 2021</t>
  </si>
  <si>
    <t>Balance on June 30, 2021</t>
  </si>
  <si>
    <t>Change in non-controlling interests</t>
  </si>
  <si>
    <t>Dividends and interest on capital for the period</t>
  </si>
  <si>
    <t>Balance on September 30, 2020</t>
  </si>
  <si>
    <t>Equity in other comprehensive income</t>
  </si>
  <si>
    <t>Balance on June 30, 2020</t>
  </si>
  <si>
    <t>Statements of Income Parent company</t>
  </si>
  <si>
    <t>Statements of Cash Flows Parent company</t>
  </si>
  <si>
    <t>Balance Sheet Consolidated</t>
  </si>
  <si>
    <t>Statements of Income Consolidated</t>
  </si>
  <si>
    <t>Statements of Cash Flows Consolidated</t>
  </si>
  <si>
    <t>06/30/2023</t>
  </si>
  <si>
    <t>04/01 to 06/30/2023</t>
  </si>
  <si>
    <t>01/01 to 06/30/2023</t>
  </si>
  <si>
    <t>Balance on June 30, 2023</t>
  </si>
  <si>
    <t xml:space="preserve">Transactions with owners </t>
  </si>
  <si>
    <t>Dividends and interest on capital not claimed</t>
  </si>
  <si>
    <t>Dividends and interest on capital</t>
  </si>
  <si>
    <t>Dividend amount in addition to the minimum mandatory dividend for prior years</t>
  </si>
  <si>
    <t>Transactions with subsidiaries and jointly controlled companies</t>
  </si>
  <si>
    <t>Net income</t>
  </si>
  <si>
    <t>Appropriations:</t>
  </si>
  <si>
    <t>Unappropriated-reserves</t>
  </si>
  <si>
    <t>Balance on September 30, 2019</t>
  </si>
  <si>
    <t>Balance on June 30, 2019</t>
  </si>
  <si>
    <t>Balance on March 31, 2019</t>
  </si>
  <si>
    <t>Balance on December 31, 2017</t>
  </si>
  <si>
    <t>Subscription of shares</t>
  </si>
  <si>
    <t>Cancellation of treasury stock</t>
  </si>
  <si>
    <t>Increase in capital with reserves</t>
  </si>
  <si>
    <t>Dividend – amount to be proposed in addition to the minimum mandatory</t>
  </si>
  <si>
    <t>Statements of Comprehensive Income</t>
  </si>
  <si>
    <t>Items that will be reclassified to profit or loss (net of taxes)</t>
  </si>
  <si>
    <t>Hedge</t>
  </si>
  <si>
    <t>Foreign exchange variation on foreign investments</t>
  </si>
  <si>
    <t>Items that will not be reclassified to profit or loss (net of taxes)</t>
  </si>
  <si>
    <t>Total Other comprehensive income</t>
  </si>
  <si>
    <t>Attributable to non-controlling interests</t>
  </si>
  <si>
    <t>Statements of Value Added</t>
  </si>
  <si>
    <t>Revenue</t>
  </si>
  <si>
    <t>Sales of products and services</t>
  </si>
  <si>
    <t>Other revenue</t>
  </si>
  <si>
    <t>Inputs acquired from third parties</t>
  </si>
  <si>
    <t>Materials, electric energy, outsourced services and other</t>
  </si>
  <si>
    <t>Gross value added</t>
  </si>
  <si>
    <t>Value added generated, net</t>
  </si>
  <si>
    <t>Value added received through transfer</t>
  </si>
  <si>
    <t>Total undistributed value added</t>
  </si>
  <si>
    <t>Distribution of value added</t>
  </si>
  <si>
    <t>Personnel</t>
  </si>
  <si>
    <t>Direct compensation</t>
  </si>
  <si>
    <t>Benefits</t>
  </si>
  <si>
    <t>Government Severance Pay Fund (FGTS)</t>
  </si>
  <si>
    <t>Taxes, fees and contributions</t>
  </si>
  <si>
    <t>Federal</t>
  </si>
  <si>
    <t>State</t>
  </si>
  <si>
    <t>Municipal</t>
  </si>
  <si>
    <t>Return on third parties’ capital</t>
  </si>
  <si>
    <t>Interest</t>
  </si>
  <si>
    <t>Return on capital</t>
  </si>
  <si>
    <t xml:space="preserve">Dividends and interest on capital </t>
  </si>
  <si>
    <t>Non-controlling interests in retained earnings</t>
  </si>
  <si>
    <t>Balance Sheet Parent Company</t>
  </si>
  <si>
    <t>Parent Company</t>
  </si>
  <si>
    <t>09/30/2023</t>
  </si>
  <si>
    <t>07/01 to 09/30/2023</t>
  </si>
  <si>
    <t>01/01 to 09/30/2023</t>
  </si>
  <si>
    <t>Balance on September 30, 2023</t>
  </si>
  <si>
    <t>Advances for future capital increase</t>
  </si>
  <si>
    <t>Disposal of marketable securities</t>
  </si>
  <si>
    <t>Changes in the fair value of marketable securities</t>
  </si>
  <si>
    <t>12/31/2023</t>
  </si>
  <si>
    <t>10/01 to 12/31/2023</t>
  </si>
  <si>
    <t>Capital subscription and payment</t>
  </si>
  <si>
    <t>Long Term Incentive Plan – ILP</t>
  </si>
  <si>
    <t>Balance on December 31, 2023</t>
  </si>
  <si>
    <t>03/31/2024</t>
  </si>
  <si>
    <t>01/01 to 03/31/2024</t>
  </si>
  <si>
    <t>Balance on March 31, 2024</t>
  </si>
  <si>
    <t>Dividends and interest on capital expired</t>
  </si>
  <si>
    <t>06/30/2024</t>
  </si>
  <si>
    <t>04/01 to 06/30/2024</t>
  </si>
  <si>
    <t>01/01 to 06/30/2024</t>
  </si>
  <si>
    <t>Treasury shares delivered – Long-Term Incentive Plan (LTIP)</t>
  </si>
  <si>
    <t>Balance on June 30, 2024</t>
  </si>
  <si>
    <t>07/01 to 09/30/2024</t>
  </si>
  <si>
    <t>01/01 to 09/30/2024</t>
  </si>
  <si>
    <t>09/30/2024</t>
  </si>
  <si>
    <t>Financial investments</t>
  </si>
  <si>
    <t>Redemption of financial investments</t>
  </si>
  <si>
    <t>Balance on September 30, 2024</t>
  </si>
  <si>
    <t xml:space="preserve">Total Consolidated </t>
  </si>
  <si>
    <t>Financial Investments</t>
  </si>
  <si>
    <t>12/31/2024</t>
  </si>
  <si>
    <t>10/01 to 12/31/2024</t>
  </si>
  <si>
    <t>Allowance for estimated losses on doubtufl accounts</t>
  </si>
  <si>
    <t>Derivatives</t>
  </si>
  <si>
    <t>Balance on December 31, 2024</t>
  </si>
  <si>
    <t>Receipt on partial sale of subsidiary to non-controlling interests</t>
  </si>
  <si>
    <t>03/31/2025</t>
  </si>
  <si>
    <t>01/01 to 03/31/2025</t>
  </si>
  <si>
    <t>Balance on March 31, 2025</t>
  </si>
  <si>
    <t>Impairment of assets</t>
  </si>
  <si>
    <t>06/30/2025</t>
  </si>
  <si>
    <t>04/01 to 06/30/2025</t>
  </si>
  <si>
    <t>01/01 to 06/30/2025</t>
  </si>
  <si>
    <t>Balance on June 31, 2025</t>
  </si>
  <si>
    <t>Goodwill on issuance of shares</t>
  </si>
  <si>
    <t>09/30/2025</t>
  </si>
  <si>
    <t>07/01 to 09/30/2025</t>
  </si>
  <si>
    <t>01/01 to 09/30/2025</t>
  </si>
  <si>
    <t/>
  </si>
  <si>
    <t>Rentals</t>
  </si>
  <si>
    <t>Long Term Incentive Plan – LTIP</t>
  </si>
  <si>
    <t>Equity in the earnings of investees arising from investees stockholders equity</t>
  </si>
  <si>
    <t>Equity in the earnings of investees arising from investees prior years adjustments</t>
  </si>
  <si>
    <t>Interest on capital proposed</t>
  </si>
  <si>
    <t>Balance on September 30,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</si>
</sst>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&quot;Saldo em&quot;\ dd\ &quot;de&quot;\ mmmm\ &quot;de&quot;\ yyyy"/>
    <numFmt numFmtId="169" formatCode="_(* #,##0.000000_);_(* \(#,##0.000000\);_(* &quot;-&quot;??_);_(@_)"/>
    <numFmt numFmtId="170" formatCode="_(&quot;R$ &quot;* #,##0.00_);_(&quot;R$ &quot;* \(#,##0.00\);_(&quot;R$ &quot;* &quot;-&quot;??_);_(@_)"/>
    <numFmt numFmtId="171" formatCode="_(* #,##0.00000_);_(* \(#,##0.00000\);_(* &quot;-&quot;??_);_(@_)"/>
  </numFmts>
  <fonts count="75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color rgb="FF0057A7"/>
      <name val="Arial"/>
      <family val="2"/>
    </font>
    <font>
      <sz val="8"/>
      <color theme="0"/>
      <name val="Arial"/>
      <family val="2"/>
    </font>
    <font>
      <i/>
      <sz val="8"/>
      <color theme="0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8"/>
      <color theme="0"/>
      <name val="Arial"/>
      <family val="2"/>
    </font>
    <font>
      <b/>
      <sz val="8"/>
      <color rgb="FF0056A7"/>
      <name val="Arial"/>
      <family val="2"/>
    </font>
    <font>
      <sz val="8"/>
      <color rgb="FF0056A7"/>
      <name val="Arial"/>
      <family val="2"/>
    </font>
    <font>
      <i/>
      <sz val="9"/>
      <color theme="0"/>
      <name val="Arial"/>
      <family val="2"/>
    </font>
    <font>
      <b/>
      <sz val="8"/>
      <color rgb="FF4D4D4D"/>
      <name val="Arial"/>
      <family val="2"/>
    </font>
    <font>
      <sz val="8"/>
      <color rgb="FF4D4D4D"/>
      <name val="Arial"/>
      <family val="2"/>
    </font>
    <font>
      <i/>
      <sz val="8"/>
      <color rgb="FF4D4D4D"/>
      <name val="Arial"/>
      <family val="2"/>
    </font>
    <font>
      <sz val="9"/>
      <color theme="0"/>
      <name val="Arial"/>
      <family val="2"/>
    </font>
    <font>
      <sz val="10"/>
      <color rgb="FF0057A7"/>
      <name val="Arial"/>
      <family val="2"/>
    </font>
    <font>
      <b/>
      <sz val="8"/>
      <color rgb="FF0057A7"/>
      <name val="Arial"/>
      <family val="2"/>
    </font>
    <font>
      <sz val="10"/>
      <color rgb="FF4D4D4D"/>
      <name val="Arial"/>
      <family val="2"/>
    </font>
    <font>
      <b/>
      <sz val="10"/>
      <color rgb="FF4D4D4D"/>
      <name val="Arial"/>
      <family val="2"/>
    </font>
    <font>
      <b/>
      <sz val="8"/>
      <color rgb="FF262626"/>
      <name val="Arial"/>
      <family val="2"/>
    </font>
    <font>
      <sz val="8"/>
      <color rgb="FF262626"/>
      <name val="Arial"/>
      <family val="2"/>
    </font>
    <font>
      <i/>
      <sz val="8"/>
      <color theme="1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sz val="9"/>
      <color rgb="FF0056A7"/>
      <name val="Arial"/>
      <family val="2"/>
    </font>
    <font>
      <b/>
      <sz val="9"/>
      <color rgb="FF4D4D4D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b/>
      <sz val="8"/>
      <color rgb="FF4D4D4D"/>
      <name val="Segoe UI"/>
      <family val="2"/>
    </font>
    <font>
      <sz val="9"/>
      <color rgb="FF4D4D4D"/>
      <name val="Arial"/>
      <family val="2"/>
    </font>
    <font>
      <b/>
      <sz val="8"/>
      <color rgb="FFFFFFFF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2673B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81D41"/>
        <bgColor indexed="64"/>
      </patternFill>
    </fill>
    <fill>
      <patternFill patternType="solid">
        <fgColor rgb="FF46C5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46C5F2"/>
        <bgColor rgb="FF000000"/>
      </patternFill>
    </fill>
    <fill>
      <patternFill patternType="solid">
        <fgColor rgb="FFF2F2F2"/>
        <bgColor rgb="FF000000"/>
      </patternFill>
    </fill>
  </fills>
  <borders count="27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FFFFFF"/>
      </top>
      <bottom style="thin">
        <color rgb="FFFFFFFF"/>
      </bottom>
      <diagonal/>
    </border>
  </borders>
  <cellStyleXfs count="173">
    <xf numFmtId="0" fontId="0" fillId="0" borderId="0"/>
    <xf numFmtId="165" fontId="6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8" fillId="0" borderId="0">
      <alignment vertical="top"/>
    </xf>
    <xf numFmtId="0" fontId="5" fillId="0" borderId="0"/>
    <xf numFmtId="165" fontId="7" fillId="0" borderId="0" applyFont="0" applyFill="0" applyBorder="0" applyAlignment="0" applyProtection="0"/>
    <xf numFmtId="0" fontId="5" fillId="0" borderId="0"/>
    <xf numFmtId="0" fontId="5" fillId="0" borderId="0"/>
    <xf numFmtId="0" fontId="7" fillId="0" borderId="0"/>
    <xf numFmtId="0" fontId="4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" fillId="0" borderId="0">
      <alignment vertical="top"/>
    </xf>
    <xf numFmtId="0" fontId="8" fillId="0" borderId="0">
      <alignment vertical="top"/>
    </xf>
    <xf numFmtId="43" fontId="7" fillId="0" borderId="0" applyFont="0" applyFill="0" applyBorder="0" applyAlignment="0" applyProtection="0"/>
    <xf numFmtId="0" fontId="7" fillId="0" borderId="0">
      <alignment vertical="top"/>
    </xf>
    <xf numFmtId="9" fontId="7" fillId="0" borderId="0" applyFont="0" applyFill="0" applyBorder="0" applyAlignment="0" applyProtection="0"/>
    <xf numFmtId="0" fontId="9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Font="0">
      <alignment horizontal="justify" vertical="top" wrapText="1"/>
    </xf>
    <xf numFmtId="0" fontId="7" fillId="0" borderId="0">
      <alignment vertical="top"/>
    </xf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2" borderId="0" applyNumberFormat="0" applyBorder="0" applyAlignment="0" applyProtection="0"/>
    <xf numFmtId="0" fontId="52" fillId="45" borderId="0" applyNumberFormat="0" applyBorder="0" applyAlignment="0" applyProtection="0"/>
    <xf numFmtId="0" fontId="52" fillId="48" borderId="0" applyNumberFormat="0" applyBorder="0" applyAlignment="0" applyProtection="0"/>
    <xf numFmtId="0" fontId="53" fillId="4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3" fillId="50" borderId="0" applyNumberFormat="0" applyBorder="0" applyAlignment="0" applyProtection="0"/>
    <xf numFmtId="0" fontId="53" fillId="51" borderId="0" applyNumberFormat="0" applyBorder="0" applyAlignment="0" applyProtection="0"/>
    <xf numFmtId="0" fontId="53" fillId="52" borderId="0" applyNumberFormat="0" applyBorder="0" applyAlignment="0" applyProtection="0"/>
    <xf numFmtId="0" fontId="54" fillId="41" borderId="0" applyNumberFormat="0" applyBorder="0" applyAlignment="0" applyProtection="0"/>
    <xf numFmtId="0" fontId="55" fillId="53" borderId="17" applyNumberFormat="0" applyAlignment="0" applyProtection="0"/>
    <xf numFmtId="0" fontId="56" fillId="54" borderId="18" applyNumberFormat="0" applyAlignment="0" applyProtection="0"/>
    <xf numFmtId="0" fontId="57" fillId="0" borderId="19" applyNumberFormat="0" applyFill="0" applyAlignment="0" applyProtection="0"/>
    <xf numFmtId="43" fontId="7" fillId="0" borderId="0" applyFont="0" applyFill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7" borderId="0" applyNumberFormat="0" applyBorder="0" applyAlignment="0" applyProtection="0"/>
    <xf numFmtId="0" fontId="53" fillId="50" borderId="0" applyNumberFormat="0" applyBorder="0" applyAlignment="0" applyProtection="0"/>
    <xf numFmtId="0" fontId="53" fillId="51" borderId="0" applyNumberFormat="0" applyBorder="0" applyAlignment="0" applyProtection="0"/>
    <xf numFmtId="0" fontId="53" fillId="58" borderId="0" applyNumberFormat="0" applyBorder="0" applyAlignment="0" applyProtection="0"/>
    <xf numFmtId="0" fontId="58" fillId="44" borderId="17" applyNumberFormat="0" applyAlignment="0" applyProtection="0"/>
    <xf numFmtId="0" fontId="59" fillId="40" borderId="0" applyNumberFormat="0" applyBorder="0" applyAlignment="0" applyProtection="0"/>
    <xf numFmtId="0" fontId="60" fillId="59" borderId="0" applyNumberFormat="0" applyBorder="0" applyAlignment="0" applyProtection="0"/>
    <xf numFmtId="0" fontId="7" fillId="0" borderId="0">
      <alignment vertical="top"/>
    </xf>
    <xf numFmtId="0" fontId="7" fillId="60" borderId="20" applyNumberFormat="0" applyFont="0" applyAlignment="0" applyProtection="0"/>
    <xf numFmtId="0" fontId="61" fillId="53" borderId="21" applyNumberFormat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22" applyNumberFormat="0" applyFill="0" applyAlignment="0" applyProtection="0"/>
    <xf numFmtId="0" fontId="66" fillId="0" borderId="23" applyNumberFormat="0" applyFill="0" applyAlignment="0" applyProtection="0"/>
    <xf numFmtId="0" fontId="67" fillId="0" borderId="2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5" applyNumberFormat="0" applyFill="0" applyAlignment="0" applyProtection="0"/>
    <xf numFmtId="0" fontId="1" fillId="0" borderId="0"/>
    <xf numFmtId="43" fontId="71" fillId="0" borderId="0" applyFill="0" applyBorder="0" applyAlignment="0" applyProtection="0"/>
    <xf numFmtId="0" fontId="69" fillId="0" borderId="0" applyNumberFormat="0" applyFill="0" applyBorder="0" applyAlignment="0" applyProtection="0"/>
    <xf numFmtId="0" fontId="38" fillId="0" borderId="8" applyNumberFormat="0" applyFill="0" applyAlignment="0" applyProtection="0"/>
    <xf numFmtId="0" fontId="39" fillId="0" borderId="9" applyNumberFormat="0" applyFill="0" applyAlignment="0" applyProtection="0"/>
    <xf numFmtId="0" fontId="40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41" fillId="8" borderId="0" applyNumberFormat="0" applyBorder="0" applyAlignment="0" applyProtection="0"/>
    <xf numFmtId="0" fontId="42" fillId="9" borderId="0" applyNumberFormat="0" applyBorder="0" applyAlignment="0" applyProtection="0"/>
    <xf numFmtId="0" fontId="70" fillId="10" borderId="0" applyNumberFormat="0" applyBorder="0" applyAlignment="0" applyProtection="0"/>
    <xf numFmtId="0" fontId="43" fillId="11" borderId="11" applyNumberFormat="0" applyAlignment="0" applyProtection="0"/>
    <xf numFmtId="0" fontId="44" fillId="12" borderId="12" applyNumberFormat="0" applyAlignment="0" applyProtection="0"/>
    <xf numFmtId="0" fontId="45" fillId="12" borderId="11" applyNumberFormat="0" applyAlignment="0" applyProtection="0"/>
    <xf numFmtId="0" fontId="46" fillId="0" borderId="13" applyNumberFormat="0" applyFill="0" applyAlignment="0" applyProtection="0"/>
    <xf numFmtId="0" fontId="47" fillId="13" borderId="14" applyNumberFormat="0" applyAlignment="0" applyProtection="0"/>
    <xf numFmtId="0" fontId="48" fillId="0" borderId="0" applyNumberFormat="0" applyFill="0" applyBorder="0" applyAlignment="0" applyProtection="0"/>
    <xf numFmtId="0" fontId="1" fillId="14" borderId="15" applyNumberFormat="0" applyFont="0" applyAlignment="0" applyProtection="0"/>
    <xf numFmtId="0" fontId="49" fillId="0" borderId="0" applyNumberFormat="0" applyFill="0" applyBorder="0" applyAlignment="0" applyProtection="0"/>
    <xf numFmtId="0" fontId="50" fillId="0" borderId="16" applyNumberFormat="0" applyFill="0" applyAlignment="0" applyProtection="0"/>
    <xf numFmtId="0" fontId="5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51" fillId="34" borderId="0" applyNumberFormat="0" applyBorder="0" applyAlignment="0" applyProtection="0"/>
    <xf numFmtId="0" fontId="5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51" fillId="38" borderId="0" applyNumberFormat="0" applyBorder="0" applyAlignment="0" applyProtection="0"/>
    <xf numFmtId="0" fontId="52" fillId="0" borderId="0"/>
    <xf numFmtId="43" fontId="71" fillId="0" borderId="0" applyFill="0" applyBorder="0" applyAlignment="0" applyProtection="0"/>
    <xf numFmtId="0" fontId="7" fillId="0" borderId="0">
      <alignment vertical="top"/>
    </xf>
    <xf numFmtId="17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1" fillId="0" borderId="0" applyFill="0" applyBorder="0" applyAlignment="0" applyProtection="0"/>
    <xf numFmtId="43" fontId="71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325">
    <xf numFmtId="0" fontId="0" fillId="0" borderId="0" xfId="0"/>
    <xf numFmtId="0" fontId="0" fillId="3" borderId="0" xfId="0" applyFill="1"/>
    <xf numFmtId="0" fontId="10" fillId="5" borderId="0" xfId="0" applyFont="1" applyFill="1"/>
    <xf numFmtId="0" fontId="0" fillId="5" borderId="0" xfId="0" applyFill="1"/>
    <xf numFmtId="0" fontId="11" fillId="5" borderId="0" xfId="0" applyFont="1" applyFill="1"/>
    <xf numFmtId="0" fontId="12" fillId="0" borderId="0" xfId="0" applyFont="1"/>
    <xf numFmtId="0" fontId="12" fillId="5" borderId="0" xfId="0" applyFont="1" applyFill="1"/>
    <xf numFmtId="164" fontId="13" fillId="5" borderId="0" xfId="2" applyNumberFormat="1" applyFont="1" applyFill="1" applyAlignment="1">
      <alignment horizontal="right"/>
    </xf>
    <xf numFmtId="0" fontId="15" fillId="5" borderId="0" xfId="0" applyFont="1" applyFill="1"/>
    <xf numFmtId="0" fontId="16" fillId="5" borderId="0" xfId="0" applyFont="1" applyFill="1"/>
    <xf numFmtId="164" fontId="17" fillId="5" borderId="0" xfId="2" applyNumberFormat="1" applyFont="1" applyFill="1" applyAlignment="1">
      <alignment horizontal="left" vertical="center" indent="1"/>
    </xf>
    <xf numFmtId="0" fontId="18" fillId="0" borderId="0" xfId="0" applyFont="1"/>
    <xf numFmtId="164" fontId="21" fillId="5" borderId="0" xfId="2" applyNumberFormat="1" applyFont="1" applyFill="1" applyAlignment="1">
      <alignment horizontal="left" vertical="center" indent="1"/>
    </xf>
    <xf numFmtId="164" fontId="18" fillId="0" borderId="0" xfId="2" applyNumberFormat="1" applyFont="1" applyAlignment="1">
      <alignment horizontal="left"/>
    </xf>
    <xf numFmtId="14" fontId="18" fillId="5" borderId="1" xfId="2" applyNumberFormat="1" applyFont="1" applyFill="1" applyBorder="1" applyAlignment="1">
      <alignment horizontal="center" vertical="center" wrapText="1"/>
    </xf>
    <xf numFmtId="164" fontId="18" fillId="5" borderId="0" xfId="2" applyNumberFormat="1" applyFont="1" applyFill="1" applyAlignment="1">
      <alignment horizontal="left"/>
    </xf>
    <xf numFmtId="14" fontId="18" fillId="5" borderId="0" xfId="2" applyNumberFormat="1" applyFont="1" applyFill="1" applyAlignment="1">
      <alignment horizontal="center" vertical="center" wrapText="1"/>
    </xf>
    <xf numFmtId="164" fontId="22" fillId="4" borderId="0" xfId="2" applyNumberFormat="1" applyFont="1" applyFill="1" applyAlignment="1">
      <alignment horizontal="left"/>
    </xf>
    <xf numFmtId="164" fontId="22" fillId="0" borderId="0" xfId="2" applyNumberFormat="1" applyFont="1" applyAlignment="1">
      <alignment horizontal="left"/>
    </xf>
    <xf numFmtId="164" fontId="22" fillId="2" borderId="0" xfId="2" applyNumberFormat="1" applyFont="1" applyFill="1" applyAlignment="1">
      <alignment horizontal="left"/>
    </xf>
    <xf numFmtId="0" fontId="23" fillId="0" borderId="0" xfId="0" applyFont="1"/>
    <xf numFmtId="165" fontId="22" fillId="4" borderId="0" xfId="1" applyFont="1" applyFill="1" applyAlignment="1" applyProtection="1">
      <alignment horizontal="left"/>
    </xf>
    <xf numFmtId="0" fontId="23" fillId="4" borderId="0" xfId="0" applyFont="1" applyFill="1"/>
    <xf numFmtId="3" fontId="23" fillId="0" borderId="0" xfId="0" applyNumberFormat="1" applyFont="1"/>
    <xf numFmtId="166" fontId="23" fillId="4" borderId="0" xfId="0" applyNumberFormat="1" applyFont="1" applyFill="1" applyAlignment="1">
      <alignment horizontal="right" vertical="center"/>
    </xf>
    <xf numFmtId="166" fontId="23" fillId="0" borderId="0" xfId="0" applyNumberFormat="1" applyFont="1" applyAlignment="1">
      <alignment horizontal="right" vertical="center"/>
    </xf>
    <xf numFmtId="166" fontId="23" fillId="2" borderId="0" xfId="0" applyNumberFormat="1" applyFont="1" applyFill="1" applyAlignment="1">
      <alignment horizontal="right" vertical="center"/>
    </xf>
    <xf numFmtId="166" fontId="23" fillId="0" borderId="0" xfId="0" applyNumberFormat="1" applyFont="1"/>
    <xf numFmtId="165" fontId="18" fillId="6" borderId="6" xfId="1" applyFont="1" applyFill="1" applyBorder="1" applyAlignment="1" applyProtection="1">
      <alignment horizontal="left"/>
    </xf>
    <xf numFmtId="0" fontId="12" fillId="6" borderId="6" xfId="0" applyFont="1" applyFill="1" applyBorder="1"/>
    <xf numFmtId="3" fontId="12" fillId="0" borderId="6" xfId="0" applyNumberFormat="1" applyFont="1" applyBorder="1"/>
    <xf numFmtId="166" fontId="18" fillId="6" borderId="6" xfId="3" applyNumberFormat="1" applyFont="1" applyFill="1" applyBorder="1" applyAlignment="1" applyProtection="1">
      <alignment horizontal="right" vertical="center"/>
    </xf>
    <xf numFmtId="166" fontId="22" fillId="2" borderId="0" xfId="2" applyNumberFormat="1" applyFont="1" applyFill="1" applyAlignment="1">
      <alignment horizontal="right" vertical="center"/>
    </xf>
    <xf numFmtId="166" fontId="22" fillId="4" borderId="0" xfId="2" applyNumberFormat="1" applyFont="1" applyFill="1" applyAlignment="1">
      <alignment horizontal="right" vertical="center"/>
    </xf>
    <xf numFmtId="3" fontId="22" fillId="0" borderId="0" xfId="2" applyNumberFormat="1" applyFont="1" applyAlignment="1">
      <alignment horizontal="left"/>
    </xf>
    <xf numFmtId="166" fontId="22" fillId="0" borderId="0" xfId="2" applyNumberFormat="1" applyFont="1" applyAlignment="1">
      <alignment horizontal="left"/>
    </xf>
    <xf numFmtId="0" fontId="23" fillId="4" borderId="0" xfId="0" quotePrefix="1" applyFont="1" applyFill="1"/>
    <xf numFmtId="37" fontId="23" fillId="4" borderId="0" xfId="4" applyNumberFormat="1" applyFont="1" applyFill="1" applyAlignment="1"/>
    <xf numFmtId="3" fontId="22" fillId="0" borderId="0" xfId="4" applyNumberFormat="1" applyFont="1" applyAlignment="1">
      <alignment horizontal="right"/>
    </xf>
    <xf numFmtId="166" fontId="22" fillId="0" borderId="0" xfId="4" applyNumberFormat="1" applyFont="1" applyAlignment="1">
      <alignment horizontal="right"/>
    </xf>
    <xf numFmtId="166" fontId="22" fillId="2" borderId="0" xfId="3" applyNumberFormat="1" applyFont="1" applyFill="1" applyBorder="1" applyAlignment="1" applyProtection="1">
      <alignment horizontal="right" vertical="center"/>
    </xf>
    <xf numFmtId="166" fontId="22" fillId="4" borderId="0" xfId="3" applyNumberFormat="1" applyFont="1" applyFill="1" applyBorder="1" applyAlignment="1" applyProtection="1">
      <alignment horizontal="right" vertical="center"/>
    </xf>
    <xf numFmtId="166" fontId="23" fillId="2" borderId="0" xfId="0" applyNumberFormat="1" applyFont="1" applyFill="1"/>
    <xf numFmtId="166" fontId="23" fillId="4" borderId="0" xfId="0" applyNumberFormat="1" applyFont="1" applyFill="1"/>
    <xf numFmtId="166" fontId="22" fillId="2" borderId="0" xfId="2" applyNumberFormat="1" applyFont="1" applyFill="1" applyAlignment="1">
      <alignment horizontal="center" vertical="center" wrapText="1"/>
    </xf>
    <xf numFmtId="166" fontId="22" fillId="4" borderId="0" xfId="2" applyNumberFormat="1" applyFont="1" applyFill="1" applyAlignment="1">
      <alignment horizontal="center" vertical="center" wrapText="1"/>
    </xf>
    <xf numFmtId="166" fontId="22" fillId="2" borderId="0" xfId="2" applyNumberFormat="1" applyFont="1" applyFill="1" applyAlignment="1">
      <alignment horizontal="left"/>
    </xf>
    <xf numFmtId="166" fontId="22" fillId="4" borderId="0" xfId="2" applyNumberFormat="1" applyFont="1" applyFill="1" applyAlignment="1">
      <alignment horizontal="left"/>
    </xf>
    <xf numFmtId="166" fontId="23" fillId="2" borderId="0" xfId="0" applyNumberFormat="1" applyFont="1" applyFill="1" applyAlignment="1">
      <alignment vertical="center"/>
    </xf>
    <xf numFmtId="166" fontId="23" fillId="4" borderId="0" xfId="0" applyNumberFormat="1" applyFont="1" applyFill="1" applyAlignment="1">
      <alignment vertical="center"/>
    </xf>
    <xf numFmtId="0" fontId="24" fillId="0" borderId="0" xfId="0" applyFont="1" applyAlignment="1">
      <alignment horizontal="left"/>
    </xf>
    <xf numFmtId="0" fontId="15" fillId="0" borderId="0" xfId="0" applyFont="1"/>
    <xf numFmtId="166" fontId="15" fillId="0" borderId="0" xfId="0" applyNumberFormat="1" applyFont="1"/>
    <xf numFmtId="0" fontId="25" fillId="5" borderId="0" xfId="0" applyFont="1" applyFill="1"/>
    <xf numFmtId="164" fontId="13" fillId="5" borderId="0" xfId="2" applyNumberFormat="1" applyFont="1" applyFill="1" applyAlignment="1">
      <alignment horizontal="left"/>
    </xf>
    <xf numFmtId="164" fontId="13" fillId="5" borderId="0" xfId="2" applyNumberFormat="1" applyFont="1" applyFill="1" applyAlignment="1">
      <alignment horizontal="left" vertical="center" indent="1"/>
    </xf>
    <xf numFmtId="0" fontId="18" fillId="5" borderId="1" xfId="2" applyFont="1" applyFill="1" applyBorder="1" applyAlignment="1">
      <alignment horizontal="center" vertical="center" wrapText="1"/>
    </xf>
    <xf numFmtId="0" fontId="18" fillId="5" borderId="0" xfId="2" applyFont="1" applyFill="1" applyAlignment="1">
      <alignment horizontal="center" vertical="center" wrapText="1"/>
    </xf>
    <xf numFmtId="0" fontId="18" fillId="5" borderId="0" xfId="2" applyFont="1" applyFill="1" applyAlignment="1">
      <alignment horizontal="left" vertical="center"/>
    </xf>
    <xf numFmtId="0" fontId="18" fillId="5" borderId="0" xfId="2" applyFont="1" applyFill="1" applyAlignment="1">
      <alignment horizontal="left" vertical="center" wrapText="1"/>
    </xf>
    <xf numFmtId="0" fontId="28" fillId="0" borderId="0" xfId="0" applyFont="1"/>
    <xf numFmtId="0" fontId="28" fillId="4" borderId="0" xfId="0" applyFont="1" applyFill="1"/>
    <xf numFmtId="0" fontId="22" fillId="0" borderId="0" xfId="2" applyFont="1" applyAlignment="1">
      <alignment horizontal="left"/>
    </xf>
    <xf numFmtId="0" fontId="22" fillId="0" borderId="0" xfId="2" applyFont="1" applyAlignment="1">
      <alignment horizontal="left" wrapText="1"/>
    </xf>
    <xf numFmtId="0" fontId="22" fillId="2" borderId="0" xfId="2" applyFont="1" applyFill="1" applyAlignment="1">
      <alignment horizontal="center" wrapText="1"/>
    </xf>
    <xf numFmtId="3" fontId="22" fillId="0" borderId="0" xfId="0" applyNumberFormat="1" applyFont="1"/>
    <xf numFmtId="0" fontId="24" fillId="0" borderId="3" xfId="0" applyFont="1" applyBorder="1"/>
    <xf numFmtId="3" fontId="24" fillId="0" borderId="3" xfId="0" applyNumberFormat="1" applyFont="1" applyBorder="1"/>
    <xf numFmtId="166" fontId="24" fillId="0" borderId="3" xfId="0" applyNumberFormat="1" applyFont="1" applyBorder="1" applyAlignment="1">
      <alignment horizontal="right" vertical="center"/>
    </xf>
    <xf numFmtId="166" fontId="23" fillId="0" borderId="3" xfId="0" applyNumberFormat="1" applyFont="1" applyBorder="1"/>
    <xf numFmtId="166" fontId="23" fillId="0" borderId="3" xfId="0" applyNumberFormat="1" applyFont="1" applyBorder="1" applyAlignment="1">
      <alignment horizontal="right" vertical="center"/>
    </xf>
    <xf numFmtId="3" fontId="15" fillId="0" borderId="0" xfId="0" applyNumberFormat="1" applyFont="1"/>
    <xf numFmtId="166" fontId="15" fillId="0" borderId="0" xfId="0" applyNumberFormat="1" applyFont="1" applyAlignment="1">
      <alignment horizontal="right" vertical="center"/>
    </xf>
    <xf numFmtId="0" fontId="10" fillId="0" borderId="0" xfId="0" applyFont="1"/>
    <xf numFmtId="0" fontId="22" fillId="4" borderId="0" xfId="1" applyNumberFormat="1" applyFont="1" applyFill="1" applyAlignment="1" applyProtection="1">
      <alignment horizontal="left"/>
    </xf>
    <xf numFmtId="167" fontId="23" fillId="4" borderId="0" xfId="0" applyNumberFormat="1" applyFont="1" applyFill="1" applyAlignment="1">
      <alignment horizontal="right" vertical="center"/>
    </xf>
    <xf numFmtId="0" fontId="12" fillId="5" borderId="0" xfId="7" applyFont="1" applyFill="1"/>
    <xf numFmtId="0" fontId="20" fillId="0" borderId="0" xfId="7" applyFont="1"/>
    <xf numFmtId="164" fontId="17" fillId="5" borderId="0" xfId="2" applyNumberFormat="1" applyFont="1" applyFill="1" applyAlignment="1">
      <alignment horizontal="left" indent="1"/>
    </xf>
    <xf numFmtId="14" fontId="18" fillId="5" borderId="0" xfId="7" applyNumberFormat="1" applyFont="1" applyFill="1" applyAlignment="1">
      <alignment horizontal="center"/>
    </xf>
    <xf numFmtId="0" fontId="15" fillId="0" borderId="0" xfId="7" applyFont="1"/>
    <xf numFmtId="0" fontId="33" fillId="0" borderId="0" xfId="7" applyFont="1"/>
    <xf numFmtId="0" fontId="22" fillId="0" borderId="0" xfId="8" applyFont="1"/>
    <xf numFmtId="0" fontId="23" fillId="4" borderId="0" xfId="7" applyFont="1" applyFill="1"/>
    <xf numFmtId="0" fontId="23" fillId="0" borderId="0" xfId="7" applyFont="1"/>
    <xf numFmtId="0" fontId="22" fillId="4" borderId="0" xfId="8" applyFont="1" applyFill="1"/>
    <xf numFmtId="0" fontId="23" fillId="2" borderId="0" xfId="7" applyFont="1" applyFill="1"/>
    <xf numFmtId="0" fontId="22" fillId="0" borderId="0" xfId="7" applyFont="1" applyAlignment="1">
      <alignment horizontal="left" indent="1"/>
    </xf>
    <xf numFmtId="0" fontId="22" fillId="4" borderId="0" xfId="7" applyFont="1" applyFill="1"/>
    <xf numFmtId="0" fontId="22" fillId="0" borderId="0" xfId="7" applyFont="1"/>
    <xf numFmtId="0" fontId="22" fillId="4" borderId="0" xfId="7" applyFont="1" applyFill="1" applyAlignment="1">
      <alignment horizontal="left" indent="1"/>
    </xf>
    <xf numFmtId="166" fontId="22" fillId="0" borderId="0" xfId="7" applyNumberFormat="1" applyFont="1"/>
    <xf numFmtId="0" fontId="22" fillId="2" borderId="0" xfId="7" applyFont="1" applyFill="1"/>
    <xf numFmtId="0" fontId="23" fillId="0" borderId="0" xfId="8" applyFont="1" applyAlignment="1">
      <alignment horizontal="left" indent="2"/>
    </xf>
    <xf numFmtId="166" fontId="23" fillId="4" borderId="0" xfId="7" applyNumberFormat="1" applyFont="1" applyFill="1" applyAlignment="1">
      <alignment horizontal="right" vertical="center"/>
    </xf>
    <xf numFmtId="166" fontId="23" fillId="0" borderId="0" xfId="7" applyNumberFormat="1" applyFont="1" applyAlignment="1">
      <alignment horizontal="right" vertical="center"/>
    </xf>
    <xf numFmtId="166" fontId="23" fillId="2" borderId="0" xfId="7" applyNumberFormat="1" applyFont="1" applyFill="1" applyAlignment="1">
      <alignment horizontal="right" vertical="center"/>
    </xf>
    <xf numFmtId="0" fontId="23" fillId="0" borderId="0" xfId="7" applyFont="1" applyAlignment="1">
      <alignment horizontal="left" indent="2"/>
    </xf>
    <xf numFmtId="0" fontId="23" fillId="0" borderId="0" xfId="7" applyFont="1" applyAlignment="1">
      <alignment horizontal="left" wrapText="1" indent="2"/>
    </xf>
    <xf numFmtId="0" fontId="23" fillId="0" borderId="0" xfId="9" applyFont="1" applyAlignment="1">
      <alignment horizontal="left" indent="2"/>
    </xf>
    <xf numFmtId="0" fontId="23" fillId="0" borderId="0" xfId="9" applyFont="1" applyAlignment="1">
      <alignment horizontal="left" indent="1"/>
    </xf>
    <xf numFmtId="0" fontId="23" fillId="0" borderId="0" xfId="7" applyFont="1" applyAlignment="1">
      <alignment horizontal="left" indent="1"/>
    </xf>
    <xf numFmtId="166" fontId="23" fillId="4" borderId="0" xfId="7" applyNumberFormat="1" applyFont="1" applyFill="1"/>
    <xf numFmtId="166" fontId="23" fillId="2" borderId="0" xfId="7" applyNumberFormat="1" applyFont="1" applyFill="1"/>
    <xf numFmtId="0" fontId="23" fillId="0" borderId="0" xfId="9" applyFont="1" applyAlignment="1">
      <alignment horizontal="left"/>
    </xf>
    <xf numFmtId="0" fontId="12" fillId="0" borderId="0" xfId="7" applyFont="1"/>
    <xf numFmtId="0" fontId="12" fillId="0" borderId="6" xfId="0" applyFont="1" applyBorder="1"/>
    <xf numFmtId="0" fontId="18" fillId="6" borderId="6" xfId="0" applyFont="1" applyFill="1" applyBorder="1"/>
    <xf numFmtId="0" fontId="18" fillId="0" borderId="6" xfId="0" applyFont="1" applyBorder="1"/>
    <xf numFmtId="3" fontId="18" fillId="0" borderId="6" xfId="0" applyNumberFormat="1" applyFont="1" applyBorder="1"/>
    <xf numFmtId="166" fontId="22" fillId="0" borderId="0" xfId="0" applyNumberFormat="1" applyFont="1"/>
    <xf numFmtId="0" fontId="22" fillId="0" borderId="0" xfId="0" applyFont="1"/>
    <xf numFmtId="166" fontId="18" fillId="0" borderId="6" xfId="3" applyNumberFormat="1" applyFont="1" applyFill="1" applyBorder="1" applyAlignment="1" applyProtection="1">
      <alignment horizontal="right" vertical="center"/>
    </xf>
    <xf numFmtId="166" fontId="18" fillId="0" borderId="6" xfId="3" applyNumberFormat="1" applyFont="1" applyFill="1" applyBorder="1" applyAlignment="1">
      <alignment horizontal="right" vertical="center"/>
    </xf>
    <xf numFmtId="0" fontId="11" fillId="0" borderId="0" xfId="0" applyFont="1"/>
    <xf numFmtId="0" fontId="18" fillId="5" borderId="0" xfId="0" applyFont="1" applyFill="1"/>
    <xf numFmtId="0" fontId="20" fillId="0" borderId="0" xfId="0" applyFont="1"/>
    <xf numFmtId="0" fontId="32" fillId="0" borderId="0" xfId="0" applyFont="1" applyAlignment="1">
      <alignment horizontal="left"/>
    </xf>
    <xf numFmtId="165" fontId="22" fillId="0" borderId="0" xfId="1" applyFont="1" applyAlignment="1" applyProtection="1">
      <alignment horizontal="left"/>
    </xf>
    <xf numFmtId="166" fontId="23" fillId="2" borderId="0" xfId="0" quotePrefix="1" applyNumberFormat="1" applyFont="1" applyFill="1" applyAlignment="1">
      <alignment horizontal="right" vertical="center"/>
    </xf>
    <xf numFmtId="37" fontId="23" fillId="0" borderId="0" xfId="4" applyNumberFormat="1" applyFont="1" applyAlignment="1"/>
    <xf numFmtId="0" fontId="19" fillId="0" borderId="0" xfId="0" applyFont="1"/>
    <xf numFmtId="164" fontId="19" fillId="0" borderId="0" xfId="2" applyNumberFormat="1" applyFont="1" applyAlignment="1">
      <alignment horizontal="left"/>
    </xf>
    <xf numFmtId="0" fontId="26" fillId="0" borderId="0" xfId="0" applyFont="1"/>
    <xf numFmtId="0" fontId="27" fillId="0" borderId="0" xfId="0" applyFont="1"/>
    <xf numFmtId="0" fontId="27" fillId="0" borderId="0" xfId="2" applyFont="1" applyAlignment="1">
      <alignment horizontal="left" wrapText="1"/>
    </xf>
    <xf numFmtId="167" fontId="23" fillId="0" borderId="0" xfId="0" applyNumberFormat="1" applyFont="1" applyAlignment="1">
      <alignment horizontal="right" vertical="center"/>
    </xf>
    <xf numFmtId="0" fontId="29" fillId="0" borderId="0" xfId="0" applyFont="1"/>
    <xf numFmtId="0" fontId="18" fillId="5" borderId="0" xfId="2" applyFont="1" applyFill="1" applyAlignment="1">
      <alignment horizontal="left"/>
    </xf>
    <xf numFmtId="169" fontId="15" fillId="0" borderId="0" xfId="1" applyNumberFormat="1" applyFont="1" applyAlignment="1">
      <alignment horizontal="right" vertical="center"/>
    </xf>
    <xf numFmtId="164" fontId="18" fillId="5" borderId="0" xfId="2" applyNumberFormat="1" applyFont="1" applyFill="1" applyAlignment="1">
      <alignment horizontal="left" indent="1"/>
    </xf>
    <xf numFmtId="169" fontId="15" fillId="0" borderId="0" xfId="1" applyNumberFormat="1" applyFont="1"/>
    <xf numFmtId="0" fontId="34" fillId="5" borderId="1" xfId="2" applyFont="1" applyFill="1" applyBorder="1" applyAlignment="1">
      <alignment horizontal="center" vertical="center" wrapText="1"/>
    </xf>
    <xf numFmtId="0" fontId="35" fillId="0" borderId="0" xfId="0" applyFont="1"/>
    <xf numFmtId="0" fontId="23" fillId="2" borderId="0" xfId="0" applyFont="1" applyFill="1"/>
    <xf numFmtId="166" fontId="33" fillId="0" borderId="0" xfId="7" applyNumberFormat="1" applyFont="1"/>
    <xf numFmtId="165" fontId="23" fillId="4" borderId="0" xfId="1" applyFont="1" applyFill="1"/>
    <xf numFmtId="0" fontId="23" fillId="4" borderId="0" xfId="8" applyFont="1" applyFill="1" applyAlignment="1">
      <alignment horizontal="left" indent="2"/>
    </xf>
    <xf numFmtId="0" fontId="23" fillId="4" borderId="0" xfId="7" applyFont="1" applyFill="1" applyAlignment="1">
      <alignment horizontal="left" indent="2"/>
    </xf>
    <xf numFmtId="0" fontId="23" fillId="4" borderId="0" xfId="7" applyFont="1" applyFill="1" applyAlignment="1">
      <alignment horizontal="left" wrapText="1" indent="2"/>
    </xf>
    <xf numFmtId="0" fontId="23" fillId="4" borderId="0" xfId="9" applyFont="1" applyFill="1" applyAlignment="1">
      <alignment horizontal="left" indent="2"/>
    </xf>
    <xf numFmtId="0" fontId="23" fillId="4" borderId="0" xfId="9" applyFont="1" applyFill="1" applyAlignment="1">
      <alignment horizontal="left" indent="1"/>
    </xf>
    <xf numFmtId="166" fontId="18" fillId="6" borderId="0" xfId="3" applyNumberFormat="1" applyFont="1" applyFill="1" applyBorder="1" applyAlignment="1" applyProtection="1">
      <alignment horizontal="right" vertical="center"/>
    </xf>
    <xf numFmtId="4" fontId="25" fillId="5" borderId="0" xfId="0" applyNumberFormat="1" applyFont="1" applyFill="1"/>
    <xf numFmtId="0" fontId="36" fillId="0" borderId="0" xfId="0" applyFont="1"/>
    <xf numFmtId="164" fontId="17" fillId="5" borderId="0" xfId="2" applyNumberFormat="1" applyFont="1" applyFill="1" applyAlignment="1">
      <alignment horizontal="left"/>
    </xf>
    <xf numFmtId="0" fontId="17" fillId="5" borderId="0" xfId="0" applyFont="1" applyFill="1" applyAlignment="1">
      <alignment horizontal="center"/>
    </xf>
    <xf numFmtId="164" fontId="21" fillId="5" borderId="0" xfId="2" applyNumberFormat="1" applyFont="1" applyFill="1" applyAlignment="1">
      <alignment horizontal="left" vertical="center"/>
    </xf>
    <xf numFmtId="0" fontId="37" fillId="0" borderId="0" xfId="2" applyFont="1" applyAlignment="1">
      <alignment horizontal="center" vertical="center" wrapText="1"/>
    </xf>
    <xf numFmtId="0" fontId="18" fillId="6" borderId="0" xfId="1" applyNumberFormat="1" applyFont="1" applyFill="1" applyAlignment="1" applyProtection="1">
      <alignment horizontal="left"/>
    </xf>
    <xf numFmtId="0" fontId="22" fillId="4" borderId="0" xfId="0" applyFont="1" applyFill="1" applyAlignment="1">
      <alignment horizontal="left" indent="1"/>
    </xf>
    <xf numFmtId="0" fontId="23" fillId="4" borderId="0" xfId="0" applyFont="1" applyFill="1" applyAlignment="1">
      <alignment horizontal="left" indent="2"/>
    </xf>
    <xf numFmtId="0" fontId="15" fillId="0" borderId="1" xfId="0" applyFont="1" applyBorder="1"/>
    <xf numFmtId="166" fontId="15" fillId="0" borderId="1" xfId="0" applyNumberFormat="1" applyFont="1" applyBorder="1"/>
    <xf numFmtId="0" fontId="32" fillId="0" borderId="0" xfId="0" applyFont="1"/>
    <xf numFmtId="4" fontId="15" fillId="0" borderId="0" xfId="0" applyNumberFormat="1" applyFont="1"/>
    <xf numFmtId="0" fontId="12" fillId="5" borderId="0" xfId="5" applyFont="1" applyFill="1"/>
    <xf numFmtId="0" fontId="20" fillId="0" borderId="0" xfId="5" applyFont="1"/>
    <xf numFmtId="0" fontId="30" fillId="0" borderId="0" xfId="15" applyFont="1"/>
    <xf numFmtId="0" fontId="31" fillId="0" borderId="0" xfId="15" applyFont="1"/>
    <xf numFmtId="0" fontId="20" fillId="0" borderId="0" xfId="15" applyFont="1"/>
    <xf numFmtId="0" fontId="33" fillId="0" borderId="0" xfId="15" applyFont="1"/>
    <xf numFmtId="0" fontId="15" fillId="0" borderId="0" xfId="15" applyFont="1"/>
    <xf numFmtId="0" fontId="23" fillId="0" borderId="0" xfId="5" applyFont="1"/>
    <xf numFmtId="166" fontId="23" fillId="0" borderId="0" xfId="6" applyNumberFormat="1" applyFont="1" applyFill="1" applyBorder="1" applyAlignment="1" applyProtection="1">
      <alignment wrapText="1"/>
    </xf>
    <xf numFmtId="0" fontId="12" fillId="5" borderId="0" xfId="10" applyFont="1" applyFill="1"/>
    <xf numFmtId="0" fontId="20" fillId="0" borderId="0" xfId="10" applyFont="1"/>
    <xf numFmtId="0" fontId="18" fillId="5" borderId="0" xfId="10" applyFont="1" applyFill="1"/>
    <xf numFmtId="0" fontId="18" fillId="5" borderId="0" xfId="10" applyFont="1" applyFill="1" applyAlignment="1">
      <alignment horizontal="center"/>
    </xf>
    <xf numFmtId="0" fontId="18" fillId="5" borderId="0" xfId="10" applyFont="1" applyFill="1" applyAlignment="1">
      <alignment wrapText="1"/>
    </xf>
    <xf numFmtId="0" fontId="18" fillId="5" borderId="5" xfId="10" applyFont="1" applyFill="1" applyBorder="1" applyAlignment="1">
      <alignment horizontal="center" wrapText="1"/>
    </xf>
    <xf numFmtId="0" fontId="18" fillId="5" borderId="0" xfId="10" applyFont="1" applyFill="1" applyAlignment="1">
      <alignment horizontal="center" wrapText="1"/>
    </xf>
    <xf numFmtId="0" fontId="19" fillId="0" borderId="0" xfId="10" applyFont="1" applyAlignment="1">
      <alignment wrapText="1"/>
    </xf>
    <xf numFmtId="0" fontId="22" fillId="0" borderId="0" xfId="10" applyFont="1" applyAlignment="1">
      <alignment wrapText="1"/>
    </xf>
    <xf numFmtId="166" fontId="22" fillId="0" borderId="0" xfId="6" applyNumberFormat="1" applyFont="1" applyFill="1" applyBorder="1" applyAlignment="1">
      <alignment wrapText="1"/>
    </xf>
    <xf numFmtId="0" fontId="23" fillId="4" borderId="0" xfId="5" applyFont="1" applyFill="1"/>
    <xf numFmtId="166" fontId="23" fillId="0" borderId="0" xfId="6" applyNumberFormat="1" applyFont="1" applyFill="1" applyAlignment="1">
      <alignment wrapText="1"/>
    </xf>
    <xf numFmtId="164" fontId="23" fillId="4" borderId="0" xfId="2" applyNumberFormat="1" applyFont="1" applyFill="1" applyAlignment="1">
      <alignment horizontal="left" vertical="center" indent="1"/>
    </xf>
    <xf numFmtId="164" fontId="23" fillId="4" borderId="0" xfId="2" applyNumberFormat="1" applyFont="1" applyFill="1" applyAlignment="1">
      <alignment horizontal="left" vertical="center"/>
    </xf>
    <xf numFmtId="168" fontId="22" fillId="4" borderId="0" xfId="5" applyNumberFormat="1" applyFont="1" applyFill="1" applyAlignment="1">
      <alignment horizontal="left" wrapText="1"/>
    </xf>
    <xf numFmtId="166" fontId="22" fillId="0" borderId="0" xfId="3" applyNumberFormat="1" applyFont="1" applyFill="1" applyBorder="1" applyAlignment="1">
      <alignment horizontal="right" vertical="center"/>
    </xf>
    <xf numFmtId="0" fontId="22" fillId="4" borderId="0" xfId="10" applyFont="1" applyFill="1" applyAlignment="1">
      <alignment horizontal="center" wrapText="1"/>
    </xf>
    <xf numFmtId="166" fontId="23" fillId="0" borderId="0" xfId="6" applyNumberFormat="1" applyFont="1" applyFill="1" applyBorder="1" applyAlignment="1">
      <alignment wrapText="1"/>
    </xf>
    <xf numFmtId="0" fontId="23" fillId="4" borderId="0" xfId="5" applyFont="1" applyFill="1" applyAlignment="1">
      <alignment horizontal="left" indent="1"/>
    </xf>
    <xf numFmtId="0" fontId="23" fillId="4" borderId="0" xfId="10" applyFont="1" applyFill="1"/>
    <xf numFmtId="0" fontId="23" fillId="2" borderId="0" xfId="10" applyFont="1" applyFill="1"/>
    <xf numFmtId="0" fontId="23" fillId="0" borderId="0" xfId="10" applyFont="1"/>
    <xf numFmtId="166" fontId="23" fillId="0" borderId="0" xfId="6" applyNumberFormat="1" applyFont="1" applyFill="1" applyAlignment="1" applyProtection="1">
      <alignment wrapText="1"/>
    </xf>
    <xf numFmtId="0" fontId="23" fillId="4" borderId="0" xfId="10" applyFont="1" applyFill="1" applyAlignment="1">
      <alignment horizontal="left" indent="1"/>
    </xf>
    <xf numFmtId="0" fontId="23" fillId="4" borderId="0" xfId="10" applyFont="1" applyFill="1" applyAlignment="1">
      <alignment horizontal="left" wrapText="1" indent="1"/>
    </xf>
    <xf numFmtId="0" fontId="23" fillId="4" borderId="0" xfId="5" applyFont="1" applyFill="1" applyAlignment="1">
      <alignment horizontal="left" wrapText="1" indent="1"/>
    </xf>
    <xf numFmtId="0" fontId="23" fillId="4" borderId="0" xfId="19" applyFont="1" applyFill="1" applyAlignment="1">
      <alignment horizontal="left" indent="1"/>
    </xf>
    <xf numFmtId="0" fontId="23" fillId="4" borderId="0" xfId="19" applyFont="1" applyFill="1"/>
    <xf numFmtId="0" fontId="23" fillId="4" borderId="0" xfId="19" applyFont="1" applyFill="1" applyAlignment="1">
      <alignment horizontal="left" wrapText="1" indent="1"/>
    </xf>
    <xf numFmtId="0" fontId="23" fillId="4" borderId="0" xfId="0" applyFont="1" applyFill="1" applyAlignment="1">
      <alignment horizontal="left" indent="1"/>
    </xf>
    <xf numFmtId="0" fontId="23" fillId="4" borderId="0" xfId="0" applyFont="1" applyFill="1" applyAlignment="1">
      <alignment horizontal="left" wrapText="1" indent="1"/>
    </xf>
    <xf numFmtId="0" fontId="15" fillId="0" borderId="0" xfId="10" applyFont="1"/>
    <xf numFmtId="166" fontId="23" fillId="4" borderId="0" xfId="6" applyNumberFormat="1" applyFont="1" applyFill="1" applyAlignment="1">
      <alignment wrapText="1"/>
    </xf>
    <xf numFmtId="166" fontId="23" fillId="4" borderId="0" xfId="6" applyNumberFormat="1" applyFont="1" applyFill="1" applyBorder="1" applyAlignment="1">
      <alignment wrapText="1"/>
    </xf>
    <xf numFmtId="166" fontId="23" fillId="4" borderId="0" xfId="6" applyNumberFormat="1" applyFont="1" applyFill="1" applyBorder="1" applyAlignment="1" applyProtection="1">
      <alignment wrapText="1"/>
    </xf>
    <xf numFmtId="166" fontId="23" fillId="4" borderId="0" xfId="6" applyNumberFormat="1" applyFont="1" applyFill="1" applyAlignment="1" applyProtection="1">
      <alignment wrapText="1"/>
    </xf>
    <xf numFmtId="166" fontId="23" fillId="4" borderId="0" xfId="40" applyNumberFormat="1" applyFont="1" applyFill="1" applyBorder="1" applyAlignment="1"/>
    <xf numFmtId="0" fontId="23" fillId="0" borderId="0" xfId="10" applyFont="1" applyAlignment="1">
      <alignment horizontal="left" indent="1"/>
    </xf>
    <xf numFmtId="0" fontId="23" fillId="0" borderId="0" xfId="5" applyFont="1" applyAlignment="1">
      <alignment horizontal="left" indent="1"/>
    </xf>
    <xf numFmtId="0" fontId="23" fillId="0" borderId="0" xfId="0" applyFont="1" applyAlignment="1">
      <alignment horizontal="left" indent="1"/>
    </xf>
    <xf numFmtId="0" fontId="22" fillId="0" borderId="0" xfId="10" applyFont="1" applyAlignment="1">
      <alignment horizontal="center" wrapText="1"/>
    </xf>
    <xf numFmtId="166" fontId="18" fillId="6" borderId="0" xfId="3" applyNumberFormat="1" applyFont="1" applyFill="1" applyBorder="1" applyAlignment="1">
      <alignment horizontal="right" vertical="center"/>
    </xf>
    <xf numFmtId="0" fontId="20" fillId="7" borderId="0" xfId="0" applyFont="1" applyFill="1"/>
    <xf numFmtId="166" fontId="18" fillId="6" borderId="6" xfId="12" applyNumberFormat="1" applyFont="1" applyFill="1" applyBorder="1" applyAlignment="1" applyProtection="1">
      <alignment horizontal="right" vertical="center"/>
    </xf>
    <xf numFmtId="166" fontId="72" fillId="0" borderId="0" xfId="14" applyNumberFormat="1" applyFont="1" applyFill="1" applyBorder="1" applyAlignment="1">
      <alignment wrapText="1"/>
    </xf>
    <xf numFmtId="0" fontId="22" fillId="0" borderId="0" xfId="44" applyFont="1" applyAlignment="1">
      <alignment wrapText="1"/>
    </xf>
    <xf numFmtId="166" fontId="23" fillId="4" borderId="0" xfId="14" applyNumberFormat="1" applyFont="1" applyFill="1" applyAlignment="1">
      <alignment wrapText="1"/>
    </xf>
    <xf numFmtId="166" fontId="23" fillId="0" borderId="0" xfId="14" applyNumberFormat="1" applyFont="1" applyFill="1" applyAlignment="1">
      <alignment wrapText="1"/>
    </xf>
    <xf numFmtId="166" fontId="18" fillId="0" borderId="0" xfId="3" applyNumberFormat="1" applyFont="1" applyFill="1" applyBorder="1" applyAlignment="1" applyProtection="1">
      <alignment horizontal="right" vertical="center"/>
    </xf>
    <xf numFmtId="166" fontId="37" fillId="4" borderId="0" xfId="5" applyNumberFormat="1" applyFont="1" applyFill="1"/>
    <xf numFmtId="166" fontId="73" fillId="4" borderId="0" xfId="14" applyNumberFormat="1" applyFont="1" applyFill="1" applyAlignment="1" applyProtection="1">
      <alignment wrapText="1"/>
    </xf>
    <xf numFmtId="166" fontId="73" fillId="4" borderId="0" xfId="6" applyNumberFormat="1" applyFont="1" applyFill="1" applyBorder="1" applyAlignment="1" applyProtection="1">
      <alignment wrapText="1"/>
    </xf>
    <xf numFmtId="166" fontId="37" fillId="4" borderId="0" xfId="6" applyNumberFormat="1" applyFont="1" applyFill="1" applyBorder="1" applyAlignment="1" applyProtection="1">
      <alignment wrapText="1"/>
    </xf>
    <xf numFmtId="166" fontId="34" fillId="6" borderId="6" xfId="3" applyNumberFormat="1" applyFont="1" applyFill="1" applyBorder="1" applyAlignment="1" applyProtection="1">
      <alignment horizontal="right" vertical="center"/>
    </xf>
    <xf numFmtId="0" fontId="73" fillId="0" borderId="0" xfId="15" applyFont="1"/>
    <xf numFmtId="166" fontId="37" fillId="0" borderId="0" xfId="6" applyNumberFormat="1" applyFont="1" applyFill="1" applyBorder="1" applyAlignment="1" applyProtection="1">
      <alignment wrapText="1"/>
    </xf>
    <xf numFmtId="166" fontId="73" fillId="0" borderId="0" xfId="6" applyNumberFormat="1" applyFont="1" applyFill="1" applyBorder="1" applyAlignment="1" applyProtection="1">
      <alignment wrapText="1"/>
    </xf>
    <xf numFmtId="166" fontId="73" fillId="0" borderId="0" xfId="14" applyNumberFormat="1" applyFont="1" applyFill="1" applyBorder="1" applyAlignment="1" applyProtection="1">
      <alignment wrapText="1"/>
    </xf>
    <xf numFmtId="0" fontId="37" fillId="0" borderId="0" xfId="15" applyFont="1"/>
    <xf numFmtId="0" fontId="18" fillId="0" borderId="0" xfId="1" applyNumberFormat="1" applyFont="1" applyFill="1" applyAlignment="1" applyProtection="1">
      <alignment horizontal="left"/>
    </xf>
    <xf numFmtId="0" fontId="22" fillId="0" borderId="0" xfId="1" applyNumberFormat="1" applyFont="1" applyFill="1" applyAlignment="1" applyProtection="1">
      <alignment horizontal="left"/>
    </xf>
    <xf numFmtId="0" fontId="22" fillId="0" borderId="0" xfId="0" applyFont="1" applyAlignment="1">
      <alignment horizontal="left" indent="1"/>
    </xf>
    <xf numFmtId="0" fontId="23" fillId="0" borderId="0" xfId="0" applyFont="1" applyAlignment="1">
      <alignment horizontal="left" indent="2"/>
    </xf>
    <xf numFmtId="164" fontId="13" fillId="0" borderId="0" xfId="2" applyNumberFormat="1" applyFont="1" applyAlignment="1">
      <alignment horizontal="left" vertical="center" indent="1"/>
    </xf>
    <xf numFmtId="0" fontId="18" fillId="0" borderId="0" xfId="10" applyFont="1" applyAlignment="1">
      <alignment wrapText="1"/>
    </xf>
    <xf numFmtId="0" fontId="18" fillId="0" borderId="0" xfId="10" applyFont="1" applyAlignment="1">
      <alignment horizontal="center" wrapText="1"/>
    </xf>
    <xf numFmtId="166" fontId="72" fillId="0" borderId="0" xfId="6" applyNumberFormat="1" applyFont="1" applyFill="1" applyBorder="1" applyAlignment="1">
      <alignment wrapText="1"/>
    </xf>
    <xf numFmtId="166" fontId="22" fillId="0" borderId="0" xfId="2" applyNumberFormat="1" applyFont="1" applyAlignment="1">
      <alignment horizontal="right" vertical="center"/>
    </xf>
    <xf numFmtId="166" fontId="22" fillId="0" borderId="0" xfId="3" applyNumberFormat="1" applyFont="1" applyFill="1" applyBorder="1" applyAlignment="1" applyProtection="1">
      <alignment horizontal="right" vertical="center"/>
    </xf>
    <xf numFmtId="166" fontId="22" fillId="0" borderId="0" xfId="2" applyNumberFormat="1" applyFont="1" applyAlignment="1">
      <alignment horizontal="center" vertical="center" wrapText="1"/>
    </xf>
    <xf numFmtId="166" fontId="23" fillId="0" borderId="0" xfId="0" applyNumberFormat="1" applyFont="1" applyAlignment="1">
      <alignment vertical="center"/>
    </xf>
    <xf numFmtId="166" fontId="23" fillId="0" borderId="0" xfId="7" applyNumberFormat="1" applyFont="1"/>
    <xf numFmtId="166" fontId="23" fillId="0" borderId="0" xfId="0" quotePrefix="1" applyNumberFormat="1" applyFont="1" applyAlignment="1">
      <alignment horizontal="right" vertical="center"/>
    </xf>
    <xf numFmtId="165" fontId="23" fillId="0" borderId="0" xfId="1" applyFont="1" applyFill="1"/>
    <xf numFmtId="164" fontId="14" fillId="5" borderId="0" xfId="2" applyNumberFormat="1" applyFont="1" applyFill="1" applyAlignment="1">
      <alignment vertical="center"/>
    </xf>
    <xf numFmtId="164" fontId="17" fillId="5" borderId="0" xfId="2" applyNumberFormat="1" applyFont="1" applyFill="1" applyAlignment="1">
      <alignment vertical="center"/>
    </xf>
    <xf numFmtId="164" fontId="18" fillId="5" borderId="0" xfId="2" quotePrefix="1" applyNumberFormat="1" applyFont="1" applyFill="1" applyAlignment="1">
      <alignment horizontal="left"/>
    </xf>
    <xf numFmtId="166" fontId="73" fillId="4" borderId="0" xfId="6" applyNumberFormat="1" applyFont="1" applyFill="1" applyAlignment="1" applyProtection="1">
      <alignment wrapText="1"/>
    </xf>
    <xf numFmtId="0" fontId="73" fillId="0" borderId="0" xfId="44" applyFont="1"/>
    <xf numFmtId="0" fontId="37" fillId="0" borderId="0" xfId="44" applyFont="1"/>
    <xf numFmtId="166" fontId="37" fillId="4" borderId="0" xfId="44" applyNumberFormat="1" applyFont="1" applyFill="1"/>
    <xf numFmtId="166" fontId="34" fillId="6" borderId="6" xfId="12" applyNumberFormat="1" applyFont="1" applyFill="1" applyBorder="1" applyAlignment="1" applyProtection="1">
      <alignment horizontal="right" vertical="center"/>
    </xf>
    <xf numFmtId="0" fontId="25" fillId="0" borderId="6" xfId="44" applyFont="1" applyBorder="1"/>
    <xf numFmtId="0" fontId="18" fillId="5" borderId="0" xfId="0" applyFont="1" applyFill="1" applyAlignment="1">
      <alignment horizontal="center" vertical="center"/>
    </xf>
    <xf numFmtId="164" fontId="17" fillId="5" borderId="0" xfId="2" applyNumberFormat="1" applyFont="1" applyFill="1" applyAlignment="1">
      <alignment horizontal="left" vertical="center" indent="1"/>
    </xf>
    <xf numFmtId="0" fontId="34" fillId="5" borderId="0" xfId="0" applyFont="1" applyFill="1" applyAlignment="1">
      <alignment horizontal="center"/>
    </xf>
    <xf numFmtId="0" fontId="34" fillId="5" borderId="0" xfId="7" applyFont="1" applyFill="1" applyAlignment="1">
      <alignment horizontal="center"/>
    </xf>
    <xf numFmtId="0" fontId="18" fillId="5" borderId="0" xfId="0" applyFont="1" applyFill="1" applyAlignment="1">
      <alignment horizontal="center"/>
    </xf>
    <xf numFmtId="14" fontId="34" fillId="5" borderId="7" xfId="2" applyNumberFormat="1" applyFont="1" applyFill="1" applyBorder="1" applyAlignment="1">
      <alignment horizontal="center" vertical="center" wrapText="1"/>
    </xf>
    <xf numFmtId="0" fontId="18" fillId="5" borderId="7" xfId="0" applyFont="1" applyFill="1" applyBorder="1" applyAlignment="1">
      <alignment horizontal="center"/>
    </xf>
    <xf numFmtId="0" fontId="18" fillId="5" borderId="1" xfId="5" applyFont="1" applyFill="1" applyBorder="1" applyAlignment="1">
      <alignment horizontal="center" vertical="center"/>
    </xf>
    <xf numFmtId="171" fontId="23" fillId="4" borderId="0" xfId="1" applyNumberFormat="1" applyFont="1" applyFill="1" applyAlignment="1">
      <alignment horizontal="right" vertical="center"/>
    </xf>
    <xf numFmtId="171" fontId="23" fillId="0" borderId="0" xfId="1" applyNumberFormat="1" applyFont="1"/>
    <xf numFmtId="171" fontId="23" fillId="0" borderId="0" xfId="1" applyNumberFormat="1" applyFont="1" applyAlignment="1">
      <alignment horizontal="right" vertical="center"/>
    </xf>
    <xf numFmtId="171" fontId="22" fillId="0" borderId="0" xfId="1" applyNumberFormat="1" applyFont="1" applyAlignment="1">
      <alignment horizontal="right"/>
    </xf>
    <xf numFmtId="171" fontId="23" fillId="2" borderId="0" xfId="1" applyNumberFormat="1" applyFont="1" applyFill="1" applyAlignment="1">
      <alignment horizontal="right" vertical="center"/>
    </xf>
    <xf numFmtId="0" fontId="11" fillId="0" borderId="0" xfId="0" applyFont="1" applyBorder="1"/>
    <xf numFmtId="0" fontId="27" fillId="0" borderId="0" xfId="0" applyFont="1" applyBorder="1"/>
    <xf numFmtId="0" fontId="27" fillId="0" borderId="0" xfId="2" applyFont="1" applyBorder="1" applyAlignment="1">
      <alignment horizontal="left" wrapText="1"/>
    </xf>
    <xf numFmtId="0" fontId="23" fillId="0" borderId="0" xfId="0" applyFont="1" applyBorder="1"/>
    <xf numFmtId="3" fontId="12" fillId="0" borderId="0" xfId="0" applyNumberFormat="1" applyFont="1" applyBorder="1"/>
    <xf numFmtId="164" fontId="22" fillId="0" borderId="0" xfId="2" applyNumberFormat="1" applyFont="1" applyBorder="1" applyAlignment="1">
      <alignment horizontal="left"/>
    </xf>
    <xf numFmtId="0" fontId="28" fillId="0" borderId="0" xfId="0" applyFont="1" applyBorder="1"/>
    <xf numFmtId="166" fontId="15" fillId="0" borderId="0" xfId="0" applyNumberFormat="1" applyFont="1" applyBorder="1"/>
    <xf numFmtId="0" fontId="15" fillId="0" borderId="0" xfId="0" applyFont="1" applyBorder="1"/>
    <xf numFmtId="0" fontId="74" fillId="61" borderId="26" xfId="0" applyFont="1" applyFill="1" applyBorder="1"/>
    <xf numFmtId="0" fontId="23" fillId="62" borderId="0" xfId="5" applyFont="1" applyFill="1"/>
    <xf numFmtId="166" fontId="74" fillId="61" borderId="26" xfId="3" applyNumberFormat="1" applyFont="1" applyFill="1" applyBorder="1" applyAlignment="1">
      <alignment horizontal="right"/>
    </xf>
    <xf numFmtId="166" fontId="22" fillId="0" borderId="26" xfId="6" applyNumberFormat="1" applyFont="1" applyFill="1" applyBorder="1" applyAlignment="1">
      <alignment wrapText="1"/>
    </xf>
    <xf numFmtId="166" fontId="23" fillId="62" borderId="0" xfId="6" applyNumberFormat="1" applyFont="1" applyFill="1" applyBorder="1" applyAlignment="1">
      <alignment wrapText="1"/>
    </xf>
    <xf numFmtId="0" fontId="12" fillId="0" borderId="0" xfId="5" applyFont="1" applyFill="1"/>
    <xf numFmtId="0" fontId="18" fillId="0" borderId="0" xfId="5" applyFont="1" applyFill="1" applyAlignment="1">
      <alignment horizontal="center" vertical="center"/>
    </xf>
    <xf numFmtId="0" fontId="73" fillId="0" borderId="0" xfId="44" applyFont="1" applyFill="1"/>
    <xf numFmtId="0" fontId="37" fillId="0" borderId="0" xfId="44" applyFont="1" applyFill="1"/>
    <xf numFmtId="0" fontId="25" fillId="0" borderId="6" xfId="44" applyFont="1" applyFill="1" applyBorder="1"/>
    <xf numFmtId="0" fontId="73" fillId="0" borderId="0" xfId="15" applyFont="1" applyFill="1"/>
    <xf numFmtId="0" fontId="37" fillId="0" borderId="0" xfId="15" applyFont="1" applyFill="1"/>
    <xf numFmtId="0" fontId="33" fillId="0" borderId="0" xfId="15" applyFont="1" applyFill="1"/>
    <xf numFmtId="171" fontId="23" fillId="0" borderId="0" xfId="1" applyNumberFormat="1" applyFont="1" applyFill="1" applyAlignment="1">
      <alignment horizontal="right" vertical="center"/>
    </xf>
    <xf numFmtId="171" fontId="23" fillId="0" borderId="0" xfId="1" applyNumberFormat="1" applyFont="1" applyFill="1"/>
    <xf numFmtId="171" fontId="22" fillId="0" borderId="0" xfId="1" applyNumberFormat="1" applyFont="1" applyFill="1" applyAlignment="1">
      <alignment horizontal="right"/>
    </xf>
    <xf numFmtId="0" fontId="23" fillId="0" borderId="0" xfId="49" applyFont="1"/>
    <xf numFmtId="0" fontId="24" fillId="0" borderId="4" xfId="49" applyFont="1" applyBorder="1"/>
    <xf numFmtId="0" fontId="23" fillId="0" borderId="4" xfId="49" applyFont="1" applyBorder="1"/>
    <xf numFmtId="0" fontId="35" fillId="0" borderId="0" xfId="0" quotePrefix="1" applyFont="1"/>
    <xf numFmtId="166" fontId="22" fillId="0" borderId="0" xfId="50" applyNumberFormat="1" applyFont="1"/>
    <xf numFmtId="0" fontId="31" fillId="0" borderId="0" xfId="50" applyFont="1"/>
    <xf numFmtId="0" fontId="24" fillId="0" borderId="4" xfId="50" applyFont="1" applyBorder="1"/>
    <xf numFmtId="0" fontId="24" fillId="0" borderId="4" xfId="50" applyFont="1" applyBorder="1" applyAlignment="1">
      <alignment horizontal="center"/>
    </xf>
    <xf numFmtId="3" fontId="24" fillId="0" borderId="4" xfId="50" applyNumberFormat="1" applyFont="1" applyBorder="1"/>
    <xf numFmtId="166" fontId="24" fillId="0" borderId="4" xfId="50" applyNumberFormat="1" applyFont="1" applyBorder="1" applyAlignment="1">
      <alignment horizontal="right" vertical="center"/>
    </xf>
    <xf numFmtId="166" fontId="23" fillId="0" borderId="4" xfId="50" applyNumberFormat="1" applyFont="1" applyBorder="1"/>
    <xf numFmtId="166" fontId="23" fillId="0" borderId="4" xfId="50" applyNumberFormat="1" applyFont="1" applyBorder="1" applyAlignment="1">
      <alignment horizontal="right" vertical="center"/>
    </xf>
    <xf numFmtId="0" fontId="33" fillId="0" borderId="0" xfId="50" applyFont="1"/>
    <xf numFmtId="164" fontId="21" fillId="5" borderId="0" xfId="2" applyNumberFormat="1" applyFont="1" applyFill="1" applyAlignment="1">
      <alignment horizontal="left"/>
    </xf>
    <xf numFmtId="0" fontId="34" fillId="5" borderId="2" xfId="2" applyFont="1" applyFill="1" applyBorder="1" applyAlignment="1">
      <alignment horizontal="center" vertical="center" wrapText="1"/>
    </xf>
    <xf numFmtId="0" fontId="37" fillId="0" borderId="3" xfId="2" applyFont="1" applyBorder="1" applyAlignment="1">
      <alignment horizontal="center" vertical="center" wrapText="1"/>
    </xf>
    <xf numFmtId="0" fontId="37" fillId="0" borderId="0" xfId="15" applyFont="1" applyFill="1" applyAlignment="1">
      <alignment horizontal="center" wrapText="1"/>
    </xf>
    <xf numFmtId="0" fontId="37" fillId="4" borderId="0" xfId="50" applyFont="1" applyFill="1"/>
    <xf numFmtId="0" fontId="73" fillId="4" borderId="0" xfId="50" applyFont="1" applyFill="1" applyAlignment="1">
      <alignment horizontal="left" indent="1"/>
    </xf>
    <xf numFmtId="0" fontId="37" fillId="4" borderId="0" xfId="9" applyFont="1" applyFill="1" applyAlignment="1">
      <alignment horizontal="left" wrapText="1"/>
    </xf>
    <xf numFmtId="0" fontId="73" fillId="4" borderId="0" xfId="9" applyFont="1" applyFill="1" applyAlignment="1">
      <alignment horizontal="left" indent="1"/>
    </xf>
    <xf numFmtId="0" fontId="37" fillId="4" borderId="0" xfId="9" applyFont="1" applyFill="1"/>
    <xf numFmtId="0" fontId="73" fillId="4" borderId="0" xfId="9" applyFont="1" applyFill="1"/>
    <xf numFmtId="0" fontId="73" fillId="4" borderId="0" xfId="9" applyFont="1" applyFill="1" applyAlignment="1">
      <alignment horizontal="left" vertical="center" wrapText="1" indent="1"/>
    </xf>
    <xf numFmtId="166" fontId="34" fillId="6" borderId="6" xfId="12" applyNumberFormat="1" applyFont="1" applyFill="1" applyBorder="1" applyAlignment="1" applyProtection="1">
      <alignment horizontal="left" vertical="center"/>
    </xf>
    <xf numFmtId="0" fontId="37" fillId="0" borderId="0" xfId="9" applyFont="1"/>
    <xf numFmtId="0" fontId="34" fillId="6" borderId="6" xfId="9" applyFont="1" applyFill="1" applyBorder="1"/>
    <xf numFmtId="0" fontId="37" fillId="4" borderId="0" xfId="9" applyFont="1" applyFill="1" applyAlignment="1">
      <alignment horizontal="left" indent="1"/>
    </xf>
    <xf numFmtId="0" fontId="73" fillId="4" borderId="0" xfId="9" applyFont="1" applyFill="1" applyAlignment="1">
      <alignment horizontal="left" indent="2"/>
    </xf>
    <xf numFmtId="0" fontId="37" fillId="4" borderId="0" xfId="44" applyFont="1" applyFill="1" applyAlignment="1">
      <alignment horizontal="left" indent="1"/>
    </xf>
    <xf numFmtId="0" fontId="73" fillId="4" borderId="0" xfId="44" applyFont="1" applyFill="1" applyAlignment="1">
      <alignment horizontal="left" indent="2"/>
    </xf>
    <xf numFmtId="0" fontId="37" fillId="4" borderId="0" xfId="50" applyFont="1" applyFill="1" applyAlignment="1">
      <alignment horizontal="left" indent="1"/>
    </xf>
    <xf numFmtId="0" fontId="73" fillId="4" borderId="0" xfId="50" applyFont="1" applyFill="1" applyAlignment="1">
      <alignment horizontal="left" indent="2"/>
    </xf>
    <xf numFmtId="4" fontId="25" fillId="0" borderId="0" xfId="0" applyNumberFormat="1" applyFont="1"/>
    <xf numFmtId="0" fontId="25" fillId="0" borderId="0" xfId="0" applyFont="1"/>
    <xf numFmtId="164" fontId="21" fillId="5" borderId="0" xfId="2" applyNumberFormat="1" applyFont="1" applyFill="1" applyAlignment="1">
      <alignment horizontal="right"/>
    </xf>
    <xf numFmtId="0" fontId="18" fillId="0" borderId="0" xfId="0" applyFont="1" applyAlignment="1">
      <alignment horizontal="center"/>
    </xf>
    <xf numFmtId="0" fontId="18" fillId="0" borderId="7" xfId="0" applyFont="1" applyBorder="1" applyAlignment="1">
      <alignment horizontal="center"/>
    </xf>
    <xf numFmtId="0" fontId="37" fillId="5" borderId="0" xfId="2" applyFont="1" applyFill="1" applyAlignment="1">
      <alignment horizontal="center" vertical="center" wrapText="1"/>
    </xf>
  </cellXfs>
  <cellStyles count="173">
    <cellStyle name="20% - Ênfase1 2" xfId="115" xr:uid="{DE75791A-9A43-4665-8BA1-5C28DD4F221B}"/>
    <cellStyle name="20% - Ênfase1 3" xfId="52" xr:uid="{51FDD8AF-3FE4-4050-A4B3-FB4B84B6FED4}"/>
    <cellStyle name="20% - Ênfase2 2" xfId="119" xr:uid="{57CEF31D-9D47-4D4F-AE25-64CD196575D1}"/>
    <cellStyle name="20% - Ênfase2 3" xfId="53" xr:uid="{E87B94AC-C1E5-4A74-9B05-E8C30BD3B52D}"/>
    <cellStyle name="20% - Ênfase3 2" xfId="123" xr:uid="{48677B15-7601-49D6-B959-A38AA6373A03}"/>
    <cellStyle name="20% - Ênfase3 3" xfId="54" xr:uid="{6CA361C5-EB48-485E-A1EB-BD12B5259C74}"/>
    <cellStyle name="20% - Ênfase4 2" xfId="127" xr:uid="{687E21A2-04F2-42D0-A65C-8643D1898C35}"/>
    <cellStyle name="20% - Ênfase4 3" xfId="55" xr:uid="{21798F86-33DE-43B3-82C6-FE9A4634527C}"/>
    <cellStyle name="20% - Ênfase5 2" xfId="131" xr:uid="{20D61EDE-AF9F-438E-B232-6F2DBF566BAC}"/>
    <cellStyle name="20% - Ênfase5 3" xfId="56" xr:uid="{642DC80A-CB20-4E73-AE51-624484D9D3AC}"/>
    <cellStyle name="20% - Ênfase6 2" xfId="135" xr:uid="{C5901BBD-4C7F-42E5-AE4B-8AF1C5E23A05}"/>
    <cellStyle name="20% - Ênfase6 3" xfId="57" xr:uid="{EAE8901B-4758-442F-87B3-B0D3840DDD1C}"/>
    <cellStyle name="40% - Ênfase1 2" xfId="116" xr:uid="{7B09D78D-4563-447C-970E-3559727E60C3}"/>
    <cellStyle name="40% - Ênfase1 3" xfId="58" xr:uid="{5A6AFAA1-F76B-481E-9F60-85D667A94BF3}"/>
    <cellStyle name="40% - Ênfase2 2" xfId="120" xr:uid="{D4D768B1-D671-40A8-A5D6-66168EE01CBA}"/>
    <cellStyle name="40% - Ênfase2 3" xfId="59" xr:uid="{E8E65557-347D-49CB-8AAD-898B15DD81CB}"/>
    <cellStyle name="40% - Ênfase3 2" xfId="124" xr:uid="{58B537E5-42A6-41C3-9BF9-B851329050E1}"/>
    <cellStyle name="40% - Ênfase3 3" xfId="60" xr:uid="{62EDE674-241B-4B90-BFD6-AD9995C23993}"/>
    <cellStyle name="40% - Ênfase4 2" xfId="128" xr:uid="{60882AA9-001E-4532-9A3B-FD81A61B502E}"/>
    <cellStyle name="40% - Ênfase4 3" xfId="61" xr:uid="{5B28A3F0-58EE-4E18-8999-7E22806731A7}"/>
    <cellStyle name="40% - Ênfase5 2" xfId="132" xr:uid="{B35C83AF-B5CA-4C16-8BF0-1CF69E835191}"/>
    <cellStyle name="40% - Ênfase5 3" xfId="62" xr:uid="{534E3937-830E-4FC5-8613-FCE9C2882B54}"/>
    <cellStyle name="40% - Ênfase6 2" xfId="136" xr:uid="{F22B14BD-3C61-467C-90A8-708CB0059C9E}"/>
    <cellStyle name="40% - Ênfase6 3" xfId="63" xr:uid="{D602A83D-C514-4ECE-94D7-07D5FB8C523F}"/>
    <cellStyle name="60% - Ênfase1 2" xfId="117" xr:uid="{DE1E2FB6-CF31-4673-9EA1-534C96E22659}"/>
    <cellStyle name="60% - Ênfase1 3" xfId="64" xr:uid="{088F6FC3-4CD3-486E-A405-93BF26233096}"/>
    <cellStyle name="60% - Ênfase2 2" xfId="121" xr:uid="{2BE09695-8296-41DB-A193-888FF1224240}"/>
    <cellStyle name="60% - Ênfase2 3" xfId="65" xr:uid="{B077AD85-20D1-4D77-85ED-FE0B53C868EE}"/>
    <cellStyle name="60% - Ênfase3 2" xfId="125" xr:uid="{92B4DE1B-27F0-45CF-9E87-795F70AB46A0}"/>
    <cellStyle name="60% - Ênfase3 3" xfId="66" xr:uid="{95E79AE1-F54F-4DE7-9F78-143FC5A6E0A5}"/>
    <cellStyle name="60% - Ênfase4 2" xfId="129" xr:uid="{AA366040-F92D-41B2-BCB8-AC94E1AAFADA}"/>
    <cellStyle name="60% - Ênfase4 3" xfId="67" xr:uid="{C4F1EA6C-5511-4C98-BA23-F243D7CCFFE9}"/>
    <cellStyle name="60% - Ênfase5 2" xfId="133" xr:uid="{FC36A570-0A4E-4B3C-A612-6180FC3D3BE7}"/>
    <cellStyle name="60% - Ênfase5 3" xfId="68" xr:uid="{BAF54D6A-20A7-45CB-81F1-81C309180E24}"/>
    <cellStyle name="60% - Ênfase6 2" xfId="137" xr:uid="{455F4A61-D299-4045-B66C-95580675FC26}"/>
    <cellStyle name="60% - Ênfase6 3" xfId="69" xr:uid="{EC41E6D6-8888-45EC-AB9E-91C29A822765}"/>
    <cellStyle name="Bom 2" xfId="102" xr:uid="{7935C674-33D1-4B58-B189-C6D39C065346}"/>
    <cellStyle name="Bom 3" xfId="70" xr:uid="{1FB0EED1-56F4-4AAC-AB32-B115949039EB}"/>
    <cellStyle name="Cálculo 2" xfId="107" xr:uid="{5C8144D8-A7D2-418B-A96E-961965341166}"/>
    <cellStyle name="Cálculo 3" xfId="71" xr:uid="{E473F5A5-2473-4DE4-B293-1E5BFF63E11A}"/>
    <cellStyle name="Célula de Verificação 2" xfId="109" xr:uid="{6EF9CBA9-2898-4C2A-9782-306C8AE175D1}"/>
    <cellStyle name="Célula de Verificação 3" xfId="72" xr:uid="{1F2782BA-345C-45EC-9678-8A5FAF841EAC}"/>
    <cellStyle name="Célula Vinculada 2" xfId="108" xr:uid="{8190BCBD-7E4D-4479-8781-A9268B97D38A}"/>
    <cellStyle name="Célula Vinculada 3" xfId="73" xr:uid="{47AD855E-B85A-4CB9-B7B9-BE55EC0EDC15}"/>
    <cellStyle name="Comma 3" xfId="18" xr:uid="{B850AEF1-35A5-493B-B26C-3A1AE3566CA0}"/>
    <cellStyle name="Comma 3 2" xfId="40" xr:uid="{47D70D8D-C915-49B7-AA8E-728E9F4AB885}"/>
    <cellStyle name="Comma 3 2 2" xfId="74" xr:uid="{65B4A1E4-C853-4F88-A3C1-A00B4422573E}"/>
    <cellStyle name="Comma 3 2 3" xfId="167" xr:uid="{B6E340D4-D9D5-461C-9A4E-738EBBD3A786}"/>
    <cellStyle name="DC_DESCRICAO" xfId="38" xr:uid="{B62F4914-4F1A-475B-B357-C1DA451DB196}"/>
    <cellStyle name="Ênfase1 2" xfId="114" xr:uid="{BB07EC2C-368F-4C7F-ADC2-EF34C3BDEADC}"/>
    <cellStyle name="Ênfase1 3" xfId="75" xr:uid="{63FD188A-05E9-4AF4-A3EA-207B1592992F}"/>
    <cellStyle name="Ênfase2 2" xfId="118" xr:uid="{ABAD01B7-E97F-4E14-9BDB-93C17C1D3FB3}"/>
    <cellStyle name="Ênfase2 3" xfId="76" xr:uid="{26CE4DAE-58DE-4C90-85BC-8FFEB43694EA}"/>
    <cellStyle name="Ênfase3 2" xfId="122" xr:uid="{9BDB0D4E-AE5D-40A3-AD8E-C4782600CB2B}"/>
    <cellStyle name="Ênfase3 3" xfId="77" xr:uid="{062FE6D8-5026-4B9D-B4E2-2EC11B64CDE4}"/>
    <cellStyle name="Ênfase4 2" xfId="126" xr:uid="{EB9DA0EC-0E78-4CFC-879F-78A75CEA94F1}"/>
    <cellStyle name="Ênfase4 3" xfId="78" xr:uid="{F4CD7B7D-41EF-42F2-832B-22FFC32EB9B5}"/>
    <cellStyle name="Ênfase5 2" xfId="130" xr:uid="{EFD0C063-588C-44C6-A1A3-74C2E5F5A094}"/>
    <cellStyle name="Ênfase5 3" xfId="79" xr:uid="{03FEB5CC-B1D6-4875-A5CE-E47010AD2D8D}"/>
    <cellStyle name="Ênfase6 2" xfId="134" xr:uid="{29BA3FA3-9D2E-4894-9528-DB27E19A104D}"/>
    <cellStyle name="Ênfase6 3" xfId="80" xr:uid="{075FB7B5-3288-488A-BFE8-CD34149C7FF0}"/>
    <cellStyle name="Entrada 2" xfId="105" xr:uid="{853A2D95-C888-4D48-9B1D-AC4B967E0FD8}"/>
    <cellStyle name="Entrada 3" xfId="81" xr:uid="{CF6FD21A-D6CC-484A-AF7F-97AD78535CEE}"/>
    <cellStyle name="Estilo 1" xfId="25" xr:uid="{7B0E0057-90AD-48FF-8AB9-4B05ABC4200C}"/>
    <cellStyle name="Incorreto 2" xfId="103" xr:uid="{03A2194B-2D1C-4809-9E36-08FE1CAA23F5}"/>
    <cellStyle name="Moeda 2" xfId="141" xr:uid="{C554DCE5-D99C-4935-A9F1-338034DD06EA}"/>
    <cellStyle name="Neutra 2" xfId="104" xr:uid="{6EE4BCCE-E7DC-47AA-9C0D-49B865706486}"/>
    <cellStyle name="Neutro 2" xfId="83" xr:uid="{D1B1A6AF-2484-4502-9B67-10DC46F746D6}"/>
    <cellStyle name="Normal" xfId="0" builtinId="0"/>
    <cellStyle name="Normal 10" xfId="34" xr:uid="{1E30BE8B-F325-43E8-8759-A9D078305BE3}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18 2 2 2" xfId="50" xr:uid="{A6989FE6-A827-41D8-A739-7152C8EF00E3}"/>
    <cellStyle name="Normal 18 2 2 3" xfId="156" xr:uid="{D96B0851-77EA-4790-828A-7EE7B6E68826}"/>
    <cellStyle name="Normal 18 2 3" xfId="21" xr:uid="{F069B210-084C-4CB5-88D6-6D0CF16903FF}"/>
    <cellStyle name="Normal 18 2 3 2" xfId="158" xr:uid="{40CB1ED9-6F4A-49F9-A050-DBE285D4F58D}"/>
    <cellStyle name="Normal 18 2 4" xfId="43" xr:uid="{340AB973-3B88-4689-92F1-93667328D4E1}"/>
    <cellStyle name="Normal 18 2 5" xfId="149" xr:uid="{C01A61E0-9E43-4979-82E5-0870BE9D33B3}"/>
    <cellStyle name="Normal 18 3" xfId="35" xr:uid="{6C7CCB8B-D0FF-48CD-93E8-3F57E8514986}"/>
    <cellStyle name="Normal 18 4" xfId="31" xr:uid="{607669D3-68CB-46A3-9F26-32D8F2B6CFC9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3 2" xfId="146" xr:uid="{21024000-69F9-45A7-9C51-30E13A9E9CE0}"/>
    <cellStyle name="Normal 2 3 3" xfId="44" xr:uid="{4A3510AA-23F9-48EE-9404-75DEB9647572}"/>
    <cellStyle name="Normal 2 3 4" xfId="150" xr:uid="{632A8AD6-5B05-4AD4-8B89-566A793ED376}"/>
    <cellStyle name="Normal 2 4" xfId="13" xr:uid="{B2D4CB15-D8D8-4AC0-9C7A-18068A4A6221}"/>
    <cellStyle name="Normal 2 4 2" xfId="47" xr:uid="{2BA137DC-12D3-42F0-A1B8-C10A147F04DD}"/>
    <cellStyle name="Normal 2 4 3" xfId="153" xr:uid="{0573F90E-4345-4DA9-A162-37EE7BA3A65E}"/>
    <cellStyle name="Normal 2 5" xfId="19" xr:uid="{0E10FCE5-A9D3-451D-B502-EB8EF03F4BF1}"/>
    <cellStyle name="Normal 2 5 2" xfId="95" xr:uid="{A504207A-7AA2-485E-B6F1-FCE3339F0176}"/>
    <cellStyle name="Normal 2 6" xfId="27" xr:uid="{5849449A-E8DC-48A6-B5B0-8DCB5CBEA591}"/>
    <cellStyle name="Normal 2 7" xfId="41" xr:uid="{AA31A930-6B4B-4F08-A554-9B3357FA9049}"/>
    <cellStyle name="Normal 3" xfId="2" xr:uid="{C6780E3E-C90C-4474-BE8D-F9D5C09E4A4D}"/>
    <cellStyle name="Normal 3 2" xfId="30" xr:uid="{FA0402C9-41C6-4740-954C-CB880281C163}"/>
    <cellStyle name="Normal 3 2 2" xfId="138" xr:uid="{3237B39C-1F26-4042-9EA0-298D73DEEFE4}"/>
    <cellStyle name="Normal 3 2 3" xfId="162" xr:uid="{4578EC9C-8C71-4147-8F54-20BE4A956ECB}"/>
    <cellStyle name="Normal 3 3" xfId="29" xr:uid="{E1A7009D-5CD8-4B39-8892-3ED7D9B13579}"/>
    <cellStyle name="Normal 3 3 2" xfId="161" xr:uid="{FA2CE79D-82C2-406E-8301-37C59FA8035F}"/>
    <cellStyle name="Normal 4" xfId="7" xr:uid="{320F4566-AA6D-4B85-BB9A-B7040C08CDEE}"/>
    <cellStyle name="Normal 4 2" xfId="16" xr:uid="{A2C293BD-D4C6-4C54-9508-162607FC2A91}"/>
    <cellStyle name="Normal 4 2 2" xfId="49" xr:uid="{4634A8C1-73D7-43F0-BD5E-54470670BFCC}"/>
    <cellStyle name="Normal 4 2 3" xfId="155" xr:uid="{8552BF2C-785C-4A8B-9AAD-1DC34E8FD173}"/>
    <cellStyle name="Normal 4 3" xfId="20" xr:uid="{C11131D8-A022-4E03-9164-D4757580C28F}"/>
    <cellStyle name="Normal 4 3 2" xfId="84" xr:uid="{8C450096-79AF-4FD5-A082-F0775967E0C9}"/>
    <cellStyle name="Normal 4 3 3" xfId="157" xr:uid="{2F495927-B596-4C92-BA5B-787353097040}"/>
    <cellStyle name="Normal 4 4" xfId="39" xr:uid="{A993F9C3-7F90-421E-8400-42B1C0ABA8E7}"/>
    <cellStyle name="Normal 4 5" xfId="42" xr:uid="{5F354CCB-F687-43D3-93B4-C2EADABA9D07}"/>
    <cellStyle name="Normal 4 6" xfId="148" xr:uid="{327EB053-BB1A-4845-88C5-D092D29C744C}"/>
    <cellStyle name="Normal 5" xfId="24" xr:uid="{407AF921-C738-4124-9930-5ADAC0B59854}"/>
    <cellStyle name="Normal 5 2" xfId="140" xr:uid="{751927D6-C47A-4A5E-A5ED-CC69A5BF3A86}"/>
    <cellStyle name="Normal 6" xfId="143" xr:uid="{BA84B8AE-45FD-4A3C-9EEF-C49BB6058E20}"/>
    <cellStyle name="Normal 7" xfId="144" xr:uid="{FA01439F-09AF-4069-BF7C-D98F67502402}"/>
    <cellStyle name="Normal 8" xfId="51" xr:uid="{96C9D393-CE36-4167-A5AF-309334227A83}"/>
    <cellStyle name="Normal 8 2" xfId="168" xr:uid="{3633F728-01CB-4F29-85D4-A37214166DB3}"/>
    <cellStyle name="Normal_BCF  MAR_04" xfId="4" xr:uid="{B557E731-7E66-4C19-860C-0E92D0D48FF0}"/>
    <cellStyle name="Nota 2" xfId="111" xr:uid="{0E72B660-22B0-40D3-8FCB-5F974CFDA7DD}"/>
    <cellStyle name="Nota 3" xfId="85" xr:uid="{E2FFF28B-7C02-4E18-99B2-866A6022878B}"/>
    <cellStyle name="Porcentagem 2" xfId="28" xr:uid="{489D3AFF-EEF3-43FC-8652-84AAACAEC9B1}"/>
    <cellStyle name="Ruim 2" xfId="82" xr:uid="{7A792173-1191-4DF4-86AB-AC29999DD70C}"/>
    <cellStyle name="Saída 2" xfId="106" xr:uid="{0CA7FE56-B5C0-4024-8847-00EDA94966F0}"/>
    <cellStyle name="Saída 3" xfId="86" xr:uid="{8D6AFAA7-774C-4542-9C1D-0C19AD2D9717}"/>
    <cellStyle name="Separador de milhares" xfId="26" xr:uid="{E59A6F77-54C8-41CC-BC34-2E2E68A79E7B}"/>
    <cellStyle name="Separador de milhares 10" xfId="32" xr:uid="{BC9231D0-2CC6-487B-8D0E-15B70039F64E}"/>
    <cellStyle name="Separador de milhares 10 2" xfId="163" xr:uid="{9FDD2A66-F64A-4921-81A9-CA9D13ADD3F2}"/>
    <cellStyle name="Separador de milhares 10 2 2" xfId="37" xr:uid="{016833EC-4CB0-4A23-A3D9-E134866FBBD2}"/>
    <cellStyle name="Separador de milhares 10 2 2 2" xfId="166" xr:uid="{59654CC1-AAF1-401F-9E40-066E779E46BC}"/>
    <cellStyle name="Separador de milhares 10 3" xfId="36" xr:uid="{7F49012A-AFD2-4F70-91A3-8C9A19601075}"/>
    <cellStyle name="Separador de milhares 10 3 2" xfId="165" xr:uid="{AF9F7812-7C38-4921-9AF4-AB502D058B19}"/>
    <cellStyle name="Separador de milhares 13" xfId="33" xr:uid="{184F867E-D71B-4C91-839A-62DDC0A13322}"/>
    <cellStyle name="Separador de milhares 13 2" xfId="164" xr:uid="{BE05FFD5-6059-4CFF-B1F0-2A5A9D3D794C}"/>
    <cellStyle name="Separador de milhares 2" xfId="6" xr:uid="{4F76238F-3AAB-401E-9643-90BF000ECCE1}"/>
    <cellStyle name="Separador de milhares 2 2" xfId="14" xr:uid="{04183396-E869-44E1-9284-494787FEE922}"/>
    <cellStyle name="Separador de milhares 2 2 2" xfId="48" xr:uid="{F024D96B-FED8-4017-B1EF-8749F72E9A83}"/>
    <cellStyle name="Separador de milhares 2 2 3" xfId="154" xr:uid="{D8804D03-2C2A-47D8-B28D-2CDD6DCF32F4}"/>
    <cellStyle name="Separador de milhares 2 3" xfId="96" xr:uid="{1F6FEC12-E638-405E-80F0-12845E7AE40D}"/>
    <cellStyle name="Separador de milhares 2 3 2" xfId="169" xr:uid="{2687785B-AD48-409E-B182-FFBA17F1F9DB}"/>
    <cellStyle name="Separador de milhares 3" xfId="139" xr:uid="{103F0776-CC7F-43BA-8130-F4A6D9AB5BB2}"/>
    <cellStyle name="Separador de milhares 3 2" xfId="170" xr:uid="{59C839BA-47AD-4B2A-8E5F-BED79B4210FF}"/>
    <cellStyle name="Separador de milhares 4" xfId="142" xr:uid="{3C32128B-6021-49EF-A41B-E313CF218949}"/>
    <cellStyle name="Separador de milhares 4 2" xfId="171" xr:uid="{1797658C-BCC5-4E86-A5B8-66E71C134EA2}"/>
    <cellStyle name="Texto de Aviso 2" xfId="110" xr:uid="{DDA3D3D0-B776-4F16-A16E-8FC5553E0FD6}"/>
    <cellStyle name="Texto de Aviso 3" xfId="87" xr:uid="{2A098D9D-BF12-4B74-8BAB-E6EB2AEF3FDF}"/>
    <cellStyle name="Texto Explicativo 2" xfId="112" xr:uid="{F786DEF7-9AC5-4133-B31A-45236962F580}"/>
    <cellStyle name="Texto Explicativo 3" xfId="88" xr:uid="{568A222F-AF4D-4D96-AA74-26EC1EF14D7F}"/>
    <cellStyle name="Título 1 2" xfId="98" xr:uid="{901C1D85-F2E1-4F69-AC28-482E3504A226}"/>
    <cellStyle name="Título 1 3" xfId="90" xr:uid="{24700381-126B-4CA6-BF29-6CAB9E299431}"/>
    <cellStyle name="Título 2 2" xfId="99" xr:uid="{0DE0B4A0-3B45-4AB1-B6CB-E21F605AC1AA}"/>
    <cellStyle name="Título 2 3" xfId="91" xr:uid="{0E0F3D18-BD87-4894-97FB-2B4DB891CCE6}"/>
    <cellStyle name="Título 3 2" xfId="100" xr:uid="{486E3D1A-033A-4104-AB0B-AA9D7C05A6D1}"/>
    <cellStyle name="Título 3 3" xfId="92" xr:uid="{AD9B06CC-D9CA-4E77-9D94-42A4237B177F}"/>
    <cellStyle name="Título 4 2" xfId="101" xr:uid="{10846680-683F-442A-8C9C-A865F1EC07D0}"/>
    <cellStyle name="Título 4 3" xfId="93" xr:uid="{6808B17A-724E-4854-849A-701C202AC0C2}"/>
    <cellStyle name="Título 5" xfId="97" xr:uid="{D2CAA5CE-DF4D-442B-8BB6-3B59460351C1}"/>
    <cellStyle name="Título 6" xfId="89" xr:uid="{7AEA626A-8BB0-4F0A-B7C8-784658AF35D5}"/>
    <cellStyle name="Total 2" xfId="113" xr:uid="{21F009B4-CE28-4C8A-98BF-2B88DF2869A7}"/>
    <cellStyle name="Total 3" xfId="94" xr:uid="{599514E1-5DBD-4F4E-B3D7-8E58D0E1EE3A}"/>
    <cellStyle name="Vírgula" xfId="1" builtinId="3"/>
    <cellStyle name="Vírgula 2" xfId="3" xr:uid="{8E5ECABC-84C2-4FD3-A702-887C8B11526A}"/>
    <cellStyle name="Vírgula 2 2" xfId="12" xr:uid="{1DB4EE77-1DAF-4CDA-B683-21E3E4AB207E}"/>
    <cellStyle name="Vírgula 2 2 2" xfId="46" xr:uid="{37D7587C-C10D-444E-A1B0-164992FCF8C7}"/>
    <cellStyle name="Vírgula 2 2 3" xfId="152" xr:uid="{92DF9AD0-3A3F-461A-A432-62AB916BE59C}"/>
    <cellStyle name="Vírgula 3" xfId="11" xr:uid="{706A846D-5254-43AC-BD40-BFE099AF144E}"/>
    <cellStyle name="Vírgula 3 2" xfId="145" xr:uid="{FC241726-1B67-4BE4-B0DA-DB72646124D0}"/>
    <cellStyle name="Vírgula 3 2 2" xfId="172" xr:uid="{41C426F0-F1B9-4FE2-949D-C45C3E6C50C1}"/>
    <cellStyle name="Vírgula 3 3" xfId="45" xr:uid="{0DBB1A77-7984-4734-A4AB-09FE7967FAD3}"/>
    <cellStyle name="Vírgula 3 4" xfId="151" xr:uid="{FBA49BED-2F8D-4D88-9947-6E56345391D5}"/>
    <cellStyle name="Vírgula 4" xfId="22" xr:uid="{B5EA2BD2-36C6-4A45-8644-47C531EE6518}"/>
    <cellStyle name="Vírgula 4 2" xfId="147" xr:uid="{994DD845-D465-4B89-A3EE-66A8FC1D11E8}"/>
    <cellStyle name="Vírgula 4 3" xfId="159" xr:uid="{EBA652D5-8229-4E00-8470-45F26BC9B566}"/>
    <cellStyle name="Vírgula 5" xfId="23" xr:uid="{B0EFBD6A-BCEA-4591-8189-60AD1ADE05FB}"/>
    <cellStyle name="Vírgula 5 2" xfId="160" xr:uid="{F26A2873-E022-4BF3-8812-2741E08A5237}"/>
  </cellStyles>
  <dxfs count="211"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2F2F2"/>
      <color rgb="FF081D41"/>
      <color rgb="FF46C5F2"/>
      <color rgb="FF4D4D4D"/>
      <color rgb="FF848687"/>
      <color rgb="FF014489"/>
      <color rgb="FFEEAA6F"/>
      <color rgb="FF9FC272"/>
      <color rgb="FF0056A7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SI | Consolidated'!A1"/><Relationship Id="rId3" Type="http://schemas.openxmlformats.org/officeDocument/2006/relationships/hyperlink" Target="#'3. SCF | Ita&#250;sa'!A1"/><Relationship Id="rId7" Type="http://schemas.openxmlformats.org/officeDocument/2006/relationships/hyperlink" Target="#'6. SCF | Consolidated'!A1"/><Relationship Id="rId2" Type="http://schemas.openxmlformats.org/officeDocument/2006/relationships/hyperlink" Target="#'1. BS | Ita&#250;sa'!A1"/><Relationship Id="rId1" Type="http://schemas.openxmlformats.org/officeDocument/2006/relationships/hyperlink" Target="#'1. BS_Ita&#250;sa'!A1"/><Relationship Id="rId6" Type="http://schemas.openxmlformats.org/officeDocument/2006/relationships/hyperlink" Target="#'7. SCE'!A1"/><Relationship Id="rId11" Type="http://schemas.openxmlformats.org/officeDocument/2006/relationships/image" Target="../media/image1.jpeg"/><Relationship Id="rId5" Type="http://schemas.openxmlformats.org/officeDocument/2006/relationships/hyperlink" Target="#'8. SCI'!A1"/><Relationship Id="rId10" Type="http://schemas.openxmlformats.org/officeDocument/2006/relationships/hyperlink" Target="#'2. SI | Ita&#250;sa'!A1"/><Relationship Id="rId4" Type="http://schemas.openxmlformats.org/officeDocument/2006/relationships/hyperlink" Target="#'9. SVA'!A1"/><Relationship Id="rId9" Type="http://schemas.openxmlformats.org/officeDocument/2006/relationships/hyperlink" Target="#'4. BS | Consolidated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560230</xdr:colOff>
      <xdr:row>11</xdr:row>
      <xdr:rowOff>97007</xdr:rowOff>
    </xdr:from>
    <xdr:to>
      <xdr:col>8</xdr:col>
      <xdr:colOff>424983</xdr:colOff>
      <xdr:row>14</xdr:row>
      <xdr:rowOff>6128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440913" y="1942168"/>
          <a:ext cx="3006210" cy="419100"/>
          <a:chOff x="2374209" y="2011532"/>
          <a:chExt cx="2912165" cy="394896"/>
        </a:xfrm>
        <a:solidFill>
          <a:srgbClr val="46C5F2"/>
        </a:solidFill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grpFill/>
          <a:ln>
            <a:solidFill>
              <a:srgbClr val="46C5F2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2374209" y="2079555"/>
            <a:ext cx="2743199" cy="2762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1. Balance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Sheet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 | Itaúsa</a:t>
            </a:r>
          </a:p>
        </xdr:txBody>
      </xdr:sp>
    </xdr:grpSp>
    <xdr:clientData/>
  </xdr:twoCellAnchor>
  <xdr:twoCellAnchor>
    <xdr:from>
      <xdr:col>3</xdr:col>
      <xdr:colOff>560230</xdr:colOff>
      <xdr:row>19</xdr:row>
      <xdr:rowOff>39857</xdr:rowOff>
    </xdr:from>
    <xdr:to>
      <xdr:col>8</xdr:col>
      <xdr:colOff>424983</xdr:colOff>
      <xdr:row>21</xdr:row>
      <xdr:rowOff>110903</xdr:rowOff>
    </xdr:to>
    <xdr:grpSp>
      <xdr:nvGrpSpPr>
        <xdr:cNvPr id="5" name="Agrupar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440913" y="3233533"/>
          <a:ext cx="3006210" cy="407223"/>
          <a:chOff x="2398544" y="3040232"/>
          <a:chExt cx="2897355" cy="394896"/>
        </a:xfrm>
        <a:solidFill>
          <a:srgbClr val="46C5F2"/>
        </a:solidFill>
      </xdr:grpSpPr>
      <xdr:sp macro="" textlink="">
        <xdr:nvSpPr>
          <xdr:cNvPr id="6" name="Retângulo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grpFill/>
          <a:ln>
            <a:solidFill>
              <a:srgbClr val="46C5F2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grpFill/>
          <a:ln>
            <a:solidFill>
              <a:srgbClr val="46C5F2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 SFC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92575</xdr:colOff>
      <xdr:row>26</xdr:row>
      <xdr:rowOff>66456</xdr:rowOff>
    </xdr:to>
    <xdr:grpSp>
      <xdr:nvGrpSpPr>
        <xdr:cNvPr id="8" name="Agrupar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5897471" y="4020189"/>
          <a:ext cx="2984326" cy="414656"/>
          <a:chOff x="5732296" y="3878435"/>
          <a:chExt cx="2897355" cy="394896"/>
        </a:xfrm>
        <a:solidFill>
          <a:srgbClr val="46C5F2"/>
        </a:solidFill>
      </xdr:grpSpPr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35020" y="3924300"/>
            <a:ext cx="2875602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9. SVA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11" name="Agrupar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5897471" y="3515925"/>
          <a:ext cx="2979382" cy="409575"/>
          <a:chOff x="5732296" y="3392660"/>
          <a:chExt cx="2897355" cy="394896"/>
        </a:xfrm>
        <a:solidFill>
          <a:srgbClr val="46C5F2"/>
        </a:solidFill>
      </xdr:grpSpPr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8. SCI</a:t>
            </a:r>
          </a:p>
        </xdr:txBody>
      </xdr:sp>
    </xdr:grpSp>
    <xdr:clientData/>
  </xdr:twoCellAnchor>
  <xdr:twoCellAnchor>
    <xdr:from>
      <xdr:col>9</xdr:col>
      <xdr:colOff>245896</xdr:colOff>
      <xdr:row>17</xdr:row>
      <xdr:rowOff>144636</xdr:rowOff>
    </xdr:from>
    <xdr:to>
      <xdr:col>14</xdr:col>
      <xdr:colOff>102079</xdr:colOff>
      <xdr:row>20</xdr:row>
      <xdr:rowOff>47407</xdr:rowOff>
    </xdr:to>
    <xdr:grpSp>
      <xdr:nvGrpSpPr>
        <xdr:cNvPr id="14" name="Agrupar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5897471" y="3000231"/>
          <a:ext cx="2986210" cy="410846"/>
          <a:chOff x="5732296" y="2897361"/>
          <a:chExt cx="2897355" cy="394896"/>
        </a:xfrm>
        <a:solidFill>
          <a:srgbClr val="46C5F2"/>
        </a:solidFill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5752433" y="2962275"/>
            <a:ext cx="283413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7. SCE</a:t>
            </a:r>
          </a:p>
        </xdr:txBody>
      </xdr:sp>
    </xdr:grpSp>
    <xdr:clientData/>
  </xdr:twoCellAnchor>
  <xdr:twoCellAnchor>
    <xdr:from>
      <xdr:col>9</xdr:col>
      <xdr:colOff>239155</xdr:colOff>
      <xdr:row>14</xdr:row>
      <xdr:rowOff>125585</xdr:rowOff>
    </xdr:from>
    <xdr:to>
      <xdr:col>14</xdr:col>
      <xdr:colOff>95250</xdr:colOff>
      <xdr:row>17</xdr:row>
      <xdr:rowOff>28356</xdr:rowOff>
    </xdr:to>
    <xdr:grpSp>
      <xdr:nvGrpSpPr>
        <xdr:cNvPr id="17" name="Agrupar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pSpPr/>
      </xdr:nvGrpSpPr>
      <xdr:grpSpPr>
        <a:xfrm>
          <a:off x="5888825" y="2480725"/>
          <a:ext cx="2988027" cy="403226"/>
          <a:chOff x="5732296" y="2392535"/>
          <a:chExt cx="2897355" cy="394896"/>
        </a:xfrm>
        <a:solidFill>
          <a:srgbClr val="46C5F2"/>
        </a:solidFill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5768234" y="2447925"/>
            <a:ext cx="2842366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6. SCF | Consolidated 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0" name="Agrupar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/>
      </xdr:nvGrpSpPr>
      <xdr:grpSpPr>
        <a:xfrm>
          <a:off x="5897471" y="1953599"/>
          <a:ext cx="2979382" cy="419100"/>
          <a:chOff x="5732296" y="1887708"/>
          <a:chExt cx="2897355" cy="394896"/>
        </a:xfrm>
        <a:solidFill>
          <a:srgbClr val="46C5F2"/>
        </a:solidFill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5. SI | Consolidated </a:t>
            </a:r>
          </a:p>
        </xdr:txBody>
      </xdr:sp>
    </xdr:grpSp>
    <xdr:clientData/>
  </xdr:twoCellAnchor>
  <xdr:twoCellAnchor>
    <xdr:from>
      <xdr:col>3</xdr:col>
      <xdr:colOff>560230</xdr:colOff>
      <xdr:row>22</xdr:row>
      <xdr:rowOff>144631</xdr:rowOff>
    </xdr:from>
    <xdr:to>
      <xdr:col>8</xdr:col>
      <xdr:colOff>424983</xdr:colOff>
      <xdr:row>25</xdr:row>
      <xdr:rowOff>74749</xdr:rowOff>
    </xdr:to>
    <xdr:grpSp>
      <xdr:nvGrpSpPr>
        <xdr:cNvPr id="23" name="Agrupar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2440913" y="3840667"/>
          <a:ext cx="3006210" cy="436288"/>
          <a:chOff x="2355831" y="3573632"/>
          <a:chExt cx="2940068" cy="394896"/>
        </a:xfrm>
        <a:solidFill>
          <a:srgbClr val="46C5F2"/>
        </a:solidFill>
      </xdr:grpSpPr>
      <xdr:sp macro="" textlink="">
        <xdr:nvSpPr>
          <xdr:cNvPr id="24" name="Retângulo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5" name="Retângulo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355831" y="3631305"/>
            <a:ext cx="2868180" cy="271790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4. Balance Sheet | Consolidated </a:t>
            </a:r>
          </a:p>
        </xdr:txBody>
      </xdr:sp>
    </xdr:grpSp>
    <xdr:clientData/>
  </xdr:twoCellAnchor>
  <xdr:twoCellAnchor>
    <xdr:from>
      <xdr:col>3</xdr:col>
      <xdr:colOff>560230</xdr:colOff>
      <xdr:row>15</xdr:row>
      <xdr:rowOff>68432</xdr:rowOff>
    </xdr:from>
    <xdr:to>
      <xdr:col>8</xdr:col>
      <xdr:colOff>424983</xdr:colOff>
      <xdr:row>17</xdr:row>
      <xdr:rowOff>139478</xdr:rowOff>
    </xdr:to>
    <xdr:grpSp>
      <xdr:nvGrpSpPr>
        <xdr:cNvPr id="26" name="Agrupar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440913" y="2587851"/>
          <a:ext cx="3006210" cy="405317"/>
          <a:chOff x="2398545" y="2525882"/>
          <a:chExt cx="2887830" cy="394896"/>
        </a:xfrm>
        <a:solidFill>
          <a:srgbClr val="46C5F2"/>
        </a:solidFill>
      </xdr:grpSpPr>
      <xdr:sp macro="" textlink="">
        <xdr:nvSpPr>
          <xdr:cNvPr id="27" name="Retângulo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8" name="Retângulo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2. SI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pic>
      <xdr:nvPicPr>
        <xdr:cNvPr id="30" name="Imagem 29" descr="Fundo preto com estrelas&#10;&#10;Descrição gerada automaticamente com confiança média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21" b="7821"/>
        <a:stretch/>
      </xdr:blipFill>
      <xdr:spPr>
        <a:xfrm>
          <a:off x="0" y="0"/>
          <a:ext cx="10436087" cy="6294783"/>
        </a:xfrm>
        <a:custGeom>
          <a:avLst/>
          <a:gdLst>
            <a:gd name="connsiteX0" fmla="*/ 3441700 w 17557750"/>
            <a:gd name="connsiteY0" fmla="*/ 2786063 h 9874250"/>
            <a:gd name="connsiteX1" fmla="*/ 3441700 w 17557750"/>
            <a:gd name="connsiteY1" fmla="*/ 7088187 h 9874250"/>
            <a:gd name="connsiteX2" fmla="*/ 14116050 w 17557750"/>
            <a:gd name="connsiteY2" fmla="*/ 7088187 h 9874250"/>
            <a:gd name="connsiteX3" fmla="*/ 14116050 w 17557750"/>
            <a:gd name="connsiteY3" fmla="*/ 2786063 h 9874250"/>
            <a:gd name="connsiteX4" fmla="*/ 0 w 17557750"/>
            <a:gd name="connsiteY4" fmla="*/ 0 h 9874250"/>
            <a:gd name="connsiteX5" fmla="*/ 17557750 w 17557750"/>
            <a:gd name="connsiteY5" fmla="*/ 0 h 9874250"/>
            <a:gd name="connsiteX6" fmla="*/ 17557750 w 17557750"/>
            <a:gd name="connsiteY6" fmla="*/ 9874250 h 9874250"/>
            <a:gd name="connsiteX7" fmla="*/ 0 w 17557750"/>
            <a:gd name="connsiteY7" fmla="*/ 9874250 h 98742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7557750" h="9874250">
              <a:moveTo>
                <a:pt x="3441700" y="2786063"/>
              </a:moveTo>
              <a:lnTo>
                <a:pt x="3441700" y="7088187"/>
              </a:lnTo>
              <a:lnTo>
                <a:pt x="14116050" y="7088187"/>
              </a:lnTo>
              <a:lnTo>
                <a:pt x="14116050" y="2786063"/>
              </a:lnTo>
              <a:close/>
              <a:moveTo>
                <a:pt x="0" y="0"/>
              </a:moveTo>
              <a:lnTo>
                <a:pt x="17557750" y="0"/>
              </a:lnTo>
              <a:lnTo>
                <a:pt x="17557750" y="9874250"/>
              </a:lnTo>
              <a:lnTo>
                <a:pt x="0" y="9874250"/>
              </a:lnTo>
              <a:close/>
            </a:path>
          </a:pathLst>
        </a:custGeom>
      </xdr:spPr>
    </xdr:pic>
    <xdr:clientData/>
  </xdr:twoCellAnchor>
  <xdr:twoCellAnchor>
    <xdr:from>
      <xdr:col>13</xdr:col>
      <xdr:colOff>496955</xdr:colOff>
      <xdr:row>33</xdr:row>
      <xdr:rowOff>0</xdr:rowOff>
    </xdr:from>
    <xdr:to>
      <xdr:col>17</xdr:col>
      <xdr:colOff>516977</xdr:colOff>
      <xdr:row>36</xdr:row>
      <xdr:rowOff>86123</xdr:rowOff>
    </xdr:to>
    <xdr:grpSp>
      <xdr:nvGrpSpPr>
        <xdr:cNvPr id="44" name="Group 57">
          <a:extLst>
            <a:ext uri="{FF2B5EF4-FFF2-40B4-BE49-F238E27FC236}">
              <a16:creationId xmlns:a16="http://schemas.microsoft.com/office/drawing/2014/main" id="{86EED2F8-BA07-1FA3-3DB6-69A2E74D2DD4}"/>
            </a:ext>
          </a:extLst>
        </xdr:cNvPr>
        <xdr:cNvGrpSpPr/>
      </xdr:nvGrpSpPr>
      <xdr:grpSpPr>
        <a:xfrm>
          <a:off x="8654837" y="5546912"/>
          <a:ext cx="2526330" cy="592292"/>
          <a:chOff x="4926423" y="4475670"/>
          <a:chExt cx="2339152" cy="583079"/>
        </a:xfrm>
      </xdr:grpSpPr>
      <xdr:grpSp>
        <xdr:nvGrpSpPr>
          <xdr:cNvPr id="45" name="Graphic 1">
            <a:extLst>
              <a:ext uri="{FF2B5EF4-FFF2-40B4-BE49-F238E27FC236}">
                <a16:creationId xmlns:a16="http://schemas.microsoft.com/office/drawing/2014/main" id="{5780E306-17BE-EE30-2A9A-1BBB808372D3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48" name="Freeform 27">
              <a:extLst>
                <a:ext uri="{FF2B5EF4-FFF2-40B4-BE49-F238E27FC236}">
                  <a16:creationId xmlns:a16="http://schemas.microsoft.com/office/drawing/2014/main" id="{4E49D444-7F62-C5DE-9652-58CA647B7B5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9" name="Freeform 28">
              <a:extLst>
                <a:ext uri="{FF2B5EF4-FFF2-40B4-BE49-F238E27FC236}">
                  <a16:creationId xmlns:a16="http://schemas.microsoft.com/office/drawing/2014/main" id="{445E70AC-A810-8B54-1AB6-B64574D4C103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0" name="Freeform 31">
              <a:extLst>
                <a:ext uri="{FF2B5EF4-FFF2-40B4-BE49-F238E27FC236}">
                  <a16:creationId xmlns:a16="http://schemas.microsoft.com/office/drawing/2014/main" id="{801C891D-3C31-03FE-F52D-605516217B32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1" name="Freeform 32">
              <a:extLst>
                <a:ext uri="{FF2B5EF4-FFF2-40B4-BE49-F238E27FC236}">
                  <a16:creationId xmlns:a16="http://schemas.microsoft.com/office/drawing/2014/main" id="{34F58DCA-377D-7C10-8004-5720E968FEA7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2" name="Freeform 38">
              <a:extLst>
                <a:ext uri="{FF2B5EF4-FFF2-40B4-BE49-F238E27FC236}">
                  <a16:creationId xmlns:a16="http://schemas.microsoft.com/office/drawing/2014/main" id="{F7CF9BFF-C122-7C8B-FF61-09CE23EBEDB2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3" name="Freeform 39">
              <a:extLst>
                <a:ext uri="{FF2B5EF4-FFF2-40B4-BE49-F238E27FC236}">
                  <a16:creationId xmlns:a16="http://schemas.microsoft.com/office/drawing/2014/main" id="{6B0D07E6-E1E3-69A2-DA18-95F9912CC2E3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4" name="Freeform 40">
              <a:extLst>
                <a:ext uri="{FF2B5EF4-FFF2-40B4-BE49-F238E27FC236}">
                  <a16:creationId xmlns:a16="http://schemas.microsoft.com/office/drawing/2014/main" id="{4E237C92-3A96-9869-580E-D498D123626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46" name="Freeform 25">
            <a:extLst>
              <a:ext uri="{FF2B5EF4-FFF2-40B4-BE49-F238E27FC236}">
                <a16:creationId xmlns:a16="http://schemas.microsoft.com/office/drawing/2014/main" id="{0EB0CE1F-6EA2-7B96-D925-AC7E89F3574C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47" name="Freeform 26">
            <a:extLst>
              <a:ext uri="{FF2B5EF4-FFF2-40B4-BE49-F238E27FC236}">
                <a16:creationId xmlns:a16="http://schemas.microsoft.com/office/drawing/2014/main" id="{F2BDDCE1-0206-4E6C-47A9-8653525CBA0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2857500</xdr:colOff>
      <xdr:row>3</xdr:row>
      <xdr:rowOff>161925</xdr:rowOff>
    </xdr:from>
    <xdr:to>
      <xdr:col>1</xdr:col>
      <xdr:colOff>0</xdr:colOff>
      <xdr:row>4</xdr:row>
      <xdr:rowOff>297806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2857500" y="649605"/>
          <a:ext cx="800100" cy="265421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1097700</xdr:colOff>
      <xdr:row>2</xdr:row>
      <xdr:rowOff>46835</xdr:rowOff>
    </xdr:to>
    <xdr:grpSp>
      <xdr:nvGrpSpPr>
        <xdr:cNvPr id="6" name="Group 57">
          <a:extLst>
            <a:ext uri="{FF2B5EF4-FFF2-40B4-BE49-F238E27FC236}">
              <a16:creationId xmlns:a16="http://schemas.microsoft.com/office/drawing/2014/main" id="{C941C3FC-9451-42E4-A7A0-628F71DEA345}"/>
            </a:ext>
          </a:extLst>
        </xdr:cNvPr>
        <xdr:cNvGrpSpPr>
          <a:grpSpLocks noChangeAspect="1"/>
        </xdr:cNvGrpSpPr>
      </xdr:nvGrpSpPr>
      <xdr:grpSpPr>
        <a:xfrm>
          <a:off x="201930" y="171450"/>
          <a:ext cx="893865" cy="220190"/>
          <a:chOff x="4926423" y="4475670"/>
          <a:chExt cx="2339152" cy="583079"/>
        </a:xfrm>
      </xdr:grpSpPr>
      <xdr:grpSp>
        <xdr:nvGrpSpPr>
          <xdr:cNvPr id="7" name="Graphic 1">
            <a:extLst>
              <a:ext uri="{FF2B5EF4-FFF2-40B4-BE49-F238E27FC236}">
                <a16:creationId xmlns:a16="http://schemas.microsoft.com/office/drawing/2014/main" id="{FBBD1AB7-CE00-6B9C-213A-4253E62192B4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FFC27628-66F8-0B61-1A64-A321CC8BEE6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5CABBBE3-BBC1-9702-CBE6-BD0183AEF236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DDB686B4-5062-E1B7-D5F8-960E3803F60F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32F7E114-BB28-F31F-EE40-117C48CF2E0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E7F8F2E6-502D-31B4-ECDA-48D8D9594555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2BF72B1E-5782-F0EF-D027-5A60CD2E4589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58D91F0A-BE70-E3D7-EB1A-898B4C2E0BDE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B1689333-449B-6A17-35B3-6A27D14116CA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C14EB373-EFCD-C4C5-797C-920C0F107CCF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1559243</xdr:colOff>
      <xdr:row>3</xdr:row>
      <xdr:rowOff>47626</xdr:rowOff>
    </xdr:from>
    <xdr:to>
      <xdr:col>3</xdr:col>
      <xdr:colOff>2326219</xdr:colOff>
      <xdr:row>4</xdr:row>
      <xdr:rowOff>173982</xdr:rowOff>
    </xdr:to>
    <xdr:grpSp>
      <xdr:nvGrpSpPr>
        <xdr:cNvPr id="10" name="Agrupar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2102168" y="525781"/>
          <a:ext cx="766976" cy="292091"/>
          <a:chOff x="2964656" y="526348"/>
          <a:chExt cx="576000" cy="304950"/>
        </a:xfrm>
      </xdr:grpSpPr>
      <xdr:pic>
        <xdr:nvPicPr>
          <xdr:cNvPr id="11" name="Gráfico 10" descr="Início com preenchimento sólido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173355</xdr:colOff>
      <xdr:row>1</xdr:row>
      <xdr:rowOff>28583</xdr:rowOff>
    </xdr:from>
    <xdr:to>
      <xdr:col>3</xdr:col>
      <xdr:colOff>551600</xdr:colOff>
      <xdr:row>2</xdr:row>
      <xdr:rowOff>59543</xdr:rowOff>
    </xdr:to>
    <xdr:grpSp>
      <xdr:nvGrpSpPr>
        <xdr:cNvPr id="2" name="Group 57">
          <a:extLst>
            <a:ext uri="{FF2B5EF4-FFF2-40B4-BE49-F238E27FC236}">
              <a16:creationId xmlns:a16="http://schemas.microsoft.com/office/drawing/2014/main" id="{D4896683-8F15-432E-91D3-8022DFD459DF}"/>
            </a:ext>
          </a:extLst>
        </xdr:cNvPr>
        <xdr:cNvGrpSpPr>
          <a:grpSpLocks noChangeAspect="1"/>
        </xdr:cNvGrpSpPr>
      </xdr:nvGrpSpPr>
      <xdr:grpSpPr>
        <a:xfrm>
          <a:off x="169545" y="160028"/>
          <a:ext cx="928790" cy="200505"/>
          <a:chOff x="4926423" y="4475670"/>
          <a:chExt cx="2339152" cy="583079"/>
        </a:xfrm>
      </xdr:grpSpPr>
      <xdr:grpSp>
        <xdr:nvGrpSpPr>
          <xdr:cNvPr id="3" name="Graphic 1">
            <a:extLst>
              <a:ext uri="{FF2B5EF4-FFF2-40B4-BE49-F238E27FC236}">
                <a16:creationId xmlns:a16="http://schemas.microsoft.com/office/drawing/2014/main" id="{28ADB305-BB56-605E-EC89-B1D8CF1CCC3A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6" name="Freeform 27">
              <a:extLst>
                <a:ext uri="{FF2B5EF4-FFF2-40B4-BE49-F238E27FC236}">
                  <a16:creationId xmlns:a16="http://schemas.microsoft.com/office/drawing/2014/main" id="{2F354517-DCD9-822F-E16B-3DE44965F909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7" name="Freeform 28">
              <a:extLst>
                <a:ext uri="{FF2B5EF4-FFF2-40B4-BE49-F238E27FC236}">
                  <a16:creationId xmlns:a16="http://schemas.microsoft.com/office/drawing/2014/main" id="{41D4C1E8-073C-10C2-A115-140D593BD75B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8" name="Freeform 31">
              <a:extLst>
                <a:ext uri="{FF2B5EF4-FFF2-40B4-BE49-F238E27FC236}">
                  <a16:creationId xmlns:a16="http://schemas.microsoft.com/office/drawing/2014/main" id="{4F20C4EB-BD32-0EFE-5A71-679109273D73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0FC81266-7746-B3C5-B5D6-42EC0E2393F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8F8FC99C-0BC7-F43B-DECE-2C70853A2FF5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15E980A8-E0E4-773F-B08B-937EA04704CA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089EC2AB-5123-896A-D33F-ED08501EFE80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4" name="Freeform 25">
            <a:extLst>
              <a:ext uri="{FF2B5EF4-FFF2-40B4-BE49-F238E27FC236}">
                <a16:creationId xmlns:a16="http://schemas.microsoft.com/office/drawing/2014/main" id="{009348A2-F52A-554C-9C6D-029598DE1E73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5" name="Freeform 26">
            <a:extLst>
              <a:ext uri="{FF2B5EF4-FFF2-40B4-BE49-F238E27FC236}">
                <a16:creationId xmlns:a16="http://schemas.microsoft.com/office/drawing/2014/main" id="{DD918DB8-A6C3-721D-A4E2-B306CF53DF52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209550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1907858</xdr:colOff>
      <xdr:row>3</xdr:row>
      <xdr:rowOff>130969</xdr:rowOff>
    </xdr:from>
    <xdr:to>
      <xdr:col>3</xdr:col>
      <xdr:colOff>2693884</xdr:colOff>
      <xdr:row>4</xdr:row>
      <xdr:rowOff>259706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2450783" y="649129"/>
          <a:ext cx="784121" cy="294472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1</xdr:col>
      <xdr:colOff>28575</xdr:colOff>
      <xdr:row>1</xdr:row>
      <xdr:rowOff>19050</xdr:rowOff>
    </xdr:from>
    <xdr:to>
      <xdr:col>3</xdr:col>
      <xdr:colOff>589700</xdr:colOff>
      <xdr:row>2</xdr:row>
      <xdr:rowOff>69060</xdr:rowOff>
    </xdr:to>
    <xdr:grpSp>
      <xdr:nvGrpSpPr>
        <xdr:cNvPr id="17" name="Group 57">
          <a:extLst>
            <a:ext uri="{FF2B5EF4-FFF2-40B4-BE49-F238E27FC236}">
              <a16:creationId xmlns:a16="http://schemas.microsoft.com/office/drawing/2014/main" id="{0CC7722F-6574-408F-A582-871EE6A0E492}"/>
            </a:ext>
          </a:extLst>
        </xdr:cNvPr>
        <xdr:cNvGrpSpPr>
          <a:grpSpLocks noChangeAspect="1"/>
        </xdr:cNvGrpSpPr>
      </xdr:nvGrpSpPr>
      <xdr:grpSpPr>
        <a:xfrm>
          <a:off x="207645" y="186690"/>
          <a:ext cx="928790" cy="223365"/>
          <a:chOff x="4926423" y="4475670"/>
          <a:chExt cx="2339152" cy="583079"/>
        </a:xfrm>
      </xdr:grpSpPr>
      <xdr:grpSp>
        <xdr:nvGrpSpPr>
          <xdr:cNvPr id="18" name="Graphic 1">
            <a:extLst>
              <a:ext uri="{FF2B5EF4-FFF2-40B4-BE49-F238E27FC236}">
                <a16:creationId xmlns:a16="http://schemas.microsoft.com/office/drawing/2014/main" id="{EB26B883-5994-1A86-AB68-06961809E050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21" name="Freeform 27">
              <a:extLst>
                <a:ext uri="{FF2B5EF4-FFF2-40B4-BE49-F238E27FC236}">
                  <a16:creationId xmlns:a16="http://schemas.microsoft.com/office/drawing/2014/main" id="{FB221A93-C9B0-DC18-8F6B-9C53B4A682E4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2" name="Freeform 28">
              <a:extLst>
                <a:ext uri="{FF2B5EF4-FFF2-40B4-BE49-F238E27FC236}">
                  <a16:creationId xmlns:a16="http://schemas.microsoft.com/office/drawing/2014/main" id="{60B85DB1-A0D5-9D03-693D-8EF41415AEAB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3" name="Freeform 31">
              <a:extLst>
                <a:ext uri="{FF2B5EF4-FFF2-40B4-BE49-F238E27FC236}">
                  <a16:creationId xmlns:a16="http://schemas.microsoft.com/office/drawing/2014/main" id="{E836AF94-DE72-0BC5-190B-A9FCF997B9BB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4" name="Freeform 32">
              <a:extLst>
                <a:ext uri="{FF2B5EF4-FFF2-40B4-BE49-F238E27FC236}">
                  <a16:creationId xmlns:a16="http://schemas.microsoft.com/office/drawing/2014/main" id="{620083E4-E396-33E8-9DF8-A2AA892840F6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5" name="Freeform 38">
              <a:extLst>
                <a:ext uri="{FF2B5EF4-FFF2-40B4-BE49-F238E27FC236}">
                  <a16:creationId xmlns:a16="http://schemas.microsoft.com/office/drawing/2014/main" id="{A4C6E7BD-1607-A81F-17B9-3ADD9582A6E3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6" name="Freeform 39">
              <a:extLst>
                <a:ext uri="{FF2B5EF4-FFF2-40B4-BE49-F238E27FC236}">
                  <a16:creationId xmlns:a16="http://schemas.microsoft.com/office/drawing/2014/main" id="{E3D1D287-3F0D-849C-94E6-3D4BE56DF504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7" name="Freeform 40">
              <a:extLst>
                <a:ext uri="{FF2B5EF4-FFF2-40B4-BE49-F238E27FC236}">
                  <a16:creationId xmlns:a16="http://schemas.microsoft.com/office/drawing/2014/main" id="{D6AF7B24-F468-E11C-505E-EB67E0610779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3EE50455-196A-7233-18E3-005E5A5800FA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EA294D62-3232-2859-7E25-8FE22496988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2722245</xdr:colOff>
      <xdr:row>3</xdr:row>
      <xdr:rowOff>154305</xdr:rowOff>
    </xdr:from>
    <xdr:to>
      <xdr:col>0</xdr:col>
      <xdr:colOff>3645431</xdr:colOff>
      <xdr:row>4</xdr:row>
      <xdr:rowOff>292567</xdr:rowOff>
    </xdr:to>
    <xdr:grpSp>
      <xdr:nvGrpSpPr>
        <xdr:cNvPr id="3" name="Agrupar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2726055" y="668655"/>
          <a:ext cx="915566" cy="305902"/>
          <a:chOff x="2964656" y="526348"/>
          <a:chExt cx="576000" cy="304950"/>
        </a:xfrm>
      </xdr:grpSpPr>
      <xdr:pic>
        <xdr:nvPicPr>
          <xdr:cNvPr id="4" name="Gráfico 3" descr="Início com preenchimento sólido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184785</xdr:colOff>
      <xdr:row>1</xdr:row>
      <xdr:rowOff>53975</xdr:rowOff>
    </xdr:from>
    <xdr:to>
      <xdr:col>0</xdr:col>
      <xdr:colOff>1088810</xdr:colOff>
      <xdr:row>2</xdr:row>
      <xdr:rowOff>84935</xdr:rowOff>
    </xdr:to>
    <xdr:grpSp>
      <xdr:nvGrpSpPr>
        <xdr:cNvPr id="17" name="Group 57">
          <a:extLst>
            <a:ext uri="{FF2B5EF4-FFF2-40B4-BE49-F238E27FC236}">
              <a16:creationId xmlns:a16="http://schemas.microsoft.com/office/drawing/2014/main" id="{890FE321-C00E-40C4-898D-6FB6610D3D2C}"/>
            </a:ext>
          </a:extLst>
        </xdr:cNvPr>
        <xdr:cNvGrpSpPr>
          <a:grpSpLocks noChangeAspect="1"/>
        </xdr:cNvGrpSpPr>
      </xdr:nvGrpSpPr>
      <xdr:grpSpPr>
        <a:xfrm>
          <a:off x="182880" y="229235"/>
          <a:ext cx="902120" cy="200505"/>
          <a:chOff x="4926423" y="4475670"/>
          <a:chExt cx="2339152" cy="583079"/>
        </a:xfrm>
      </xdr:grpSpPr>
      <xdr:grpSp>
        <xdr:nvGrpSpPr>
          <xdr:cNvPr id="18" name="Graphic 1">
            <a:extLst>
              <a:ext uri="{FF2B5EF4-FFF2-40B4-BE49-F238E27FC236}">
                <a16:creationId xmlns:a16="http://schemas.microsoft.com/office/drawing/2014/main" id="{645297A7-EA3A-61F8-18CE-085A579A5F59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21" name="Freeform 27">
              <a:extLst>
                <a:ext uri="{FF2B5EF4-FFF2-40B4-BE49-F238E27FC236}">
                  <a16:creationId xmlns:a16="http://schemas.microsoft.com/office/drawing/2014/main" id="{88D9F285-8D36-DE49-3C6C-DDE3C9053C1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2" name="Freeform 28">
              <a:extLst>
                <a:ext uri="{FF2B5EF4-FFF2-40B4-BE49-F238E27FC236}">
                  <a16:creationId xmlns:a16="http://schemas.microsoft.com/office/drawing/2014/main" id="{2C67C1B8-6433-4092-3034-37FBA40ED64E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3" name="Freeform 31">
              <a:extLst>
                <a:ext uri="{FF2B5EF4-FFF2-40B4-BE49-F238E27FC236}">
                  <a16:creationId xmlns:a16="http://schemas.microsoft.com/office/drawing/2014/main" id="{AE3E6CD7-04A8-AB02-0BE5-FEC50C05E04F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4" name="Freeform 32">
              <a:extLst>
                <a:ext uri="{FF2B5EF4-FFF2-40B4-BE49-F238E27FC236}">
                  <a16:creationId xmlns:a16="http://schemas.microsoft.com/office/drawing/2014/main" id="{BFD3F68A-C691-52C7-D56A-6A1EB8DBB910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5" name="Freeform 38">
              <a:extLst>
                <a:ext uri="{FF2B5EF4-FFF2-40B4-BE49-F238E27FC236}">
                  <a16:creationId xmlns:a16="http://schemas.microsoft.com/office/drawing/2014/main" id="{6CBB69DA-72C0-60ED-5B3D-19906076FFC7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6" name="Freeform 39">
              <a:extLst>
                <a:ext uri="{FF2B5EF4-FFF2-40B4-BE49-F238E27FC236}">
                  <a16:creationId xmlns:a16="http://schemas.microsoft.com/office/drawing/2014/main" id="{6A3FF688-A3BF-CF92-AC32-634B270B5F8F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7" name="Freeform 40">
              <a:extLst>
                <a:ext uri="{FF2B5EF4-FFF2-40B4-BE49-F238E27FC236}">
                  <a16:creationId xmlns:a16="http://schemas.microsoft.com/office/drawing/2014/main" id="{CBBF78DE-2ADB-91FB-6407-DBE32CAB1F52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04B9887B-06AB-F0AA-98D7-A26F3DD26495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488F8FD6-1F28-3F9E-0ACF-657B95FBB006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1324610</xdr:colOff>
      <xdr:row>3</xdr:row>
      <xdr:rowOff>74295</xdr:rowOff>
    </xdr:from>
    <xdr:to>
      <xdr:col>3</xdr:col>
      <xdr:colOff>2105556</xdr:colOff>
      <xdr:row>4</xdr:row>
      <xdr:rowOff>210176</xdr:rowOff>
    </xdr:to>
    <xdr:grpSp>
      <xdr:nvGrpSpPr>
        <xdr:cNvPr id="3" name="Agrupar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865630" y="512445"/>
          <a:ext cx="784756" cy="303521"/>
          <a:chOff x="2964656" y="526348"/>
          <a:chExt cx="576000" cy="304950"/>
        </a:xfrm>
      </xdr:grpSpPr>
      <xdr:pic>
        <xdr:nvPicPr>
          <xdr:cNvPr id="4" name="Gráfico 3" descr="Início com preenchimento sólido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47625</xdr:rowOff>
    </xdr:from>
    <xdr:to>
      <xdr:col>3</xdr:col>
      <xdr:colOff>570650</xdr:colOff>
      <xdr:row>2</xdr:row>
      <xdr:rowOff>78585</xdr:rowOff>
    </xdr:to>
    <xdr:grpSp>
      <xdr:nvGrpSpPr>
        <xdr:cNvPr id="6" name="Group 57">
          <a:extLst>
            <a:ext uri="{FF2B5EF4-FFF2-40B4-BE49-F238E27FC236}">
              <a16:creationId xmlns:a16="http://schemas.microsoft.com/office/drawing/2014/main" id="{1D2657F3-5EE2-4EE1-A9DD-2744B1309D98}"/>
            </a:ext>
          </a:extLst>
        </xdr:cNvPr>
        <xdr:cNvGrpSpPr>
          <a:grpSpLocks noChangeAspect="1"/>
        </xdr:cNvGrpSpPr>
      </xdr:nvGrpSpPr>
      <xdr:grpSpPr>
        <a:xfrm>
          <a:off x="192405" y="182880"/>
          <a:ext cx="921170" cy="200505"/>
          <a:chOff x="4926423" y="4475670"/>
          <a:chExt cx="2339152" cy="583079"/>
        </a:xfrm>
      </xdr:grpSpPr>
      <xdr:grpSp>
        <xdr:nvGrpSpPr>
          <xdr:cNvPr id="7" name="Graphic 1">
            <a:extLst>
              <a:ext uri="{FF2B5EF4-FFF2-40B4-BE49-F238E27FC236}">
                <a16:creationId xmlns:a16="http://schemas.microsoft.com/office/drawing/2014/main" id="{DE8B307B-CF6D-CEF0-64EB-6B1D99B87856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B192DB6D-C885-33C5-2DC5-36E0CD16FFA9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E7A88F6A-799E-486F-8A5D-6D9003D8CD03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85D87D45-A7D8-C979-9842-4C194E1F9929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757AAF41-CC31-6648-DCF5-84A9CCB28162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B141FE4F-806F-66B2-5271-3B5E337F085B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C078F89F-D92F-A52B-D39E-257777590881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A84CF045-864A-8832-15CB-6D20C5DBB6BB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80B4EEE0-39EE-0E89-BFA7-6554AC8785F8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B81D0E5B-1006-516E-9681-241E0BB339C6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190500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1859915</xdr:colOff>
      <xdr:row>4</xdr:row>
      <xdr:rowOff>0</xdr:rowOff>
    </xdr:from>
    <xdr:to>
      <xdr:col>3</xdr:col>
      <xdr:colOff>2574821</xdr:colOff>
      <xdr:row>4</xdr:row>
      <xdr:rowOff>266056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2400935" y="590550"/>
          <a:ext cx="713001" cy="256531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1</xdr:col>
      <xdr:colOff>38100</xdr:colOff>
      <xdr:row>1</xdr:row>
      <xdr:rowOff>28575</xdr:rowOff>
    </xdr:from>
    <xdr:to>
      <xdr:col>3</xdr:col>
      <xdr:colOff>599225</xdr:colOff>
      <xdr:row>2</xdr:row>
      <xdr:rowOff>113510</xdr:rowOff>
    </xdr:to>
    <xdr:grpSp>
      <xdr:nvGrpSpPr>
        <xdr:cNvPr id="6" name="Group 57">
          <a:extLst>
            <a:ext uri="{FF2B5EF4-FFF2-40B4-BE49-F238E27FC236}">
              <a16:creationId xmlns:a16="http://schemas.microsoft.com/office/drawing/2014/main" id="{72088847-CFC1-4060-A6D2-AC313431C95E}"/>
            </a:ext>
          </a:extLst>
        </xdr:cNvPr>
        <xdr:cNvGrpSpPr>
          <a:grpSpLocks noChangeAspect="1"/>
        </xdr:cNvGrpSpPr>
      </xdr:nvGrpSpPr>
      <xdr:grpSpPr>
        <a:xfrm>
          <a:off x="219075" y="160020"/>
          <a:ext cx="921170" cy="220190"/>
          <a:chOff x="4926423" y="4475670"/>
          <a:chExt cx="2339152" cy="583079"/>
        </a:xfrm>
      </xdr:grpSpPr>
      <xdr:grpSp>
        <xdr:nvGrpSpPr>
          <xdr:cNvPr id="7" name="Graphic 1">
            <a:extLst>
              <a:ext uri="{FF2B5EF4-FFF2-40B4-BE49-F238E27FC236}">
                <a16:creationId xmlns:a16="http://schemas.microsoft.com/office/drawing/2014/main" id="{A6248019-92ED-45BC-8F86-2DF472316420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5D9A2935-4E3B-3C72-6E89-1F5561542A32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316976BF-8D56-2491-650A-231B5A90D5F9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CA3B3EC0-D0AE-FEE5-9924-01D47FBEA439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1123F9E7-1201-B6F4-C64D-A89C6975E1C8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C5BF1029-51D3-4906-7E08-830067438A4D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1B917760-E2DB-AD71-47AB-693CAE2580E7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095B8AF5-F29C-5659-8A97-054629A6947F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4CC72ABA-6D49-68F0-3092-675417182267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354F1989-601D-9201-4847-66034C2D4A2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2582956</xdr:colOff>
      <xdr:row>3</xdr:row>
      <xdr:rowOff>106867</xdr:rowOff>
    </xdr:from>
    <xdr:to>
      <xdr:col>0</xdr:col>
      <xdr:colOff>3356917</xdr:colOff>
      <xdr:row>4</xdr:row>
      <xdr:rowOff>242748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2581051" y="581212"/>
          <a:ext cx="777771" cy="313046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212912</xdr:colOff>
      <xdr:row>0</xdr:row>
      <xdr:rowOff>145676</xdr:rowOff>
    </xdr:from>
    <xdr:to>
      <xdr:col>0</xdr:col>
      <xdr:colOff>1116937</xdr:colOff>
      <xdr:row>2</xdr:row>
      <xdr:rowOff>11723</xdr:rowOff>
    </xdr:to>
    <xdr:grpSp>
      <xdr:nvGrpSpPr>
        <xdr:cNvPr id="6" name="Group 57">
          <a:extLst>
            <a:ext uri="{FF2B5EF4-FFF2-40B4-BE49-F238E27FC236}">
              <a16:creationId xmlns:a16="http://schemas.microsoft.com/office/drawing/2014/main" id="{5E8774F2-8E12-4BCF-8DCF-310DE3D17E1A}"/>
            </a:ext>
          </a:extLst>
        </xdr:cNvPr>
        <xdr:cNvGrpSpPr>
          <a:grpSpLocks noChangeAspect="1"/>
        </xdr:cNvGrpSpPr>
      </xdr:nvGrpSpPr>
      <xdr:grpSpPr>
        <a:xfrm>
          <a:off x="209102" y="143771"/>
          <a:ext cx="911645" cy="214662"/>
          <a:chOff x="4926423" y="4475670"/>
          <a:chExt cx="2339152" cy="583079"/>
        </a:xfrm>
      </xdr:grpSpPr>
      <xdr:grpSp>
        <xdr:nvGrpSpPr>
          <xdr:cNvPr id="7" name="Graphic 1">
            <a:extLst>
              <a:ext uri="{FF2B5EF4-FFF2-40B4-BE49-F238E27FC236}">
                <a16:creationId xmlns:a16="http://schemas.microsoft.com/office/drawing/2014/main" id="{B06FDF93-663A-39C5-484C-B25C728CFA0C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8048C29B-F950-06D7-8D69-976533295367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F4BB9C30-BCD7-C0B5-E431-6267C15D73FF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53DBCEF4-C06F-334E-6E5B-62BF3D1E75EC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C69C7FD3-4CB2-D2AB-8E98-FEA15C0BEEB5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B80A446A-4B85-68B8-7C25-DE511BAA9FC3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8692F205-F972-27D7-5469-F75FD5E9C4FB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94FB705C-0F66-2AE8-DCD7-7DF3F37C2590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1DCE3913-1831-F149-9F1D-43FE88E5F732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E329DD06-2AA1-8710-3B09-E191BD8A161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2716680</xdr:colOff>
      <xdr:row>3</xdr:row>
      <xdr:rowOff>123265</xdr:rowOff>
    </xdr:from>
    <xdr:to>
      <xdr:col>0</xdr:col>
      <xdr:colOff>3294529</xdr:colOff>
      <xdr:row>4</xdr:row>
      <xdr:rowOff>403412</xdr:rowOff>
    </xdr:to>
    <xdr:grpSp>
      <xdr:nvGrpSpPr>
        <xdr:cNvPr id="9" name="Agrupar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pSpPr/>
      </xdr:nvGrpSpPr>
      <xdr:grpSpPr>
        <a:xfrm>
          <a:off x="2720490" y="525220"/>
          <a:ext cx="577849" cy="436357"/>
          <a:chOff x="2959784" y="526348"/>
          <a:chExt cx="576000" cy="307646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/>
        </xdr:nvSpPr>
        <xdr:spPr>
          <a:xfrm>
            <a:off x="2959784" y="676867"/>
            <a:ext cx="576000" cy="157127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212912</xdr:colOff>
      <xdr:row>1</xdr:row>
      <xdr:rowOff>0</xdr:rowOff>
    </xdr:from>
    <xdr:to>
      <xdr:col>0</xdr:col>
      <xdr:colOff>1110587</xdr:colOff>
      <xdr:row>2</xdr:row>
      <xdr:rowOff>78958</xdr:rowOff>
    </xdr:to>
    <xdr:grpSp>
      <xdr:nvGrpSpPr>
        <xdr:cNvPr id="2" name="Group 57">
          <a:extLst>
            <a:ext uri="{FF2B5EF4-FFF2-40B4-BE49-F238E27FC236}">
              <a16:creationId xmlns:a16="http://schemas.microsoft.com/office/drawing/2014/main" id="{C7A3B0DB-E8D9-443D-8DB6-E151FF585442}"/>
            </a:ext>
          </a:extLst>
        </xdr:cNvPr>
        <xdr:cNvGrpSpPr>
          <a:grpSpLocks noChangeAspect="1"/>
        </xdr:cNvGrpSpPr>
      </xdr:nvGrpSpPr>
      <xdr:grpSpPr>
        <a:xfrm>
          <a:off x="209102" y="133350"/>
          <a:ext cx="903390" cy="212308"/>
          <a:chOff x="4926423" y="4475670"/>
          <a:chExt cx="2339152" cy="583079"/>
        </a:xfrm>
      </xdr:grpSpPr>
      <xdr:grpSp>
        <xdr:nvGrpSpPr>
          <xdr:cNvPr id="3" name="Graphic 1">
            <a:extLst>
              <a:ext uri="{FF2B5EF4-FFF2-40B4-BE49-F238E27FC236}">
                <a16:creationId xmlns:a16="http://schemas.microsoft.com/office/drawing/2014/main" id="{2DECA8AC-0981-4711-3769-C384A2629698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7" name="Freeform 27">
              <a:extLst>
                <a:ext uri="{FF2B5EF4-FFF2-40B4-BE49-F238E27FC236}">
                  <a16:creationId xmlns:a16="http://schemas.microsoft.com/office/drawing/2014/main" id="{67EE1201-E58F-FB5B-781B-69C17D353F58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8" name="Freeform 28">
              <a:extLst>
                <a:ext uri="{FF2B5EF4-FFF2-40B4-BE49-F238E27FC236}">
                  <a16:creationId xmlns:a16="http://schemas.microsoft.com/office/drawing/2014/main" id="{4561E138-6735-6970-CFDB-F971CE4DC208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26BCB908-17DA-C3FB-DC3B-0876A5D7CBB2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9EE818B0-6ECD-F4C0-E755-F86CF97922CC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A2803C80-4A9B-1928-EF33-D766457ED1B5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2EFC59BB-6EF6-98C7-1F41-4DC6D55D06E3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36B5FAF5-21A1-4904-5C21-E49C1671E08C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4" name="Freeform 25">
            <a:extLst>
              <a:ext uri="{FF2B5EF4-FFF2-40B4-BE49-F238E27FC236}">
                <a16:creationId xmlns:a16="http://schemas.microsoft.com/office/drawing/2014/main" id="{374616EA-7E50-590C-6699-D3EBB77B2B2B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6" name="Freeform 26">
            <a:extLst>
              <a:ext uri="{FF2B5EF4-FFF2-40B4-BE49-F238E27FC236}">
                <a16:creationId xmlns:a16="http://schemas.microsoft.com/office/drawing/2014/main" id="{1CF6241E-9A76-D93C-CD17-D917F1F5353D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3007995</xdr:colOff>
      <xdr:row>1</xdr:row>
      <xdr:rowOff>188595</xdr:rowOff>
    </xdr:from>
    <xdr:to>
      <xdr:col>0</xdr:col>
      <xdr:colOff>3741420</xdr:colOff>
      <xdr:row>3</xdr:row>
      <xdr:rowOff>129540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3007995" y="426720"/>
          <a:ext cx="468630" cy="354330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47625</xdr:colOff>
      <xdr:row>0</xdr:row>
      <xdr:rowOff>190500</xdr:rowOff>
    </xdr:from>
    <xdr:to>
      <xdr:col>0</xdr:col>
      <xdr:colOff>945300</xdr:colOff>
      <xdr:row>1</xdr:row>
      <xdr:rowOff>173835</xdr:rowOff>
    </xdr:to>
    <xdr:grpSp>
      <xdr:nvGrpSpPr>
        <xdr:cNvPr id="5" name="Group 57">
          <a:extLst>
            <a:ext uri="{FF2B5EF4-FFF2-40B4-BE49-F238E27FC236}">
              <a16:creationId xmlns:a16="http://schemas.microsoft.com/office/drawing/2014/main" id="{19FCEF3B-64D1-470E-A2B1-4965CB0B1FE8}"/>
            </a:ext>
          </a:extLst>
        </xdr:cNvPr>
        <xdr:cNvGrpSpPr>
          <a:grpSpLocks noChangeAspect="1"/>
        </xdr:cNvGrpSpPr>
      </xdr:nvGrpSpPr>
      <xdr:grpSpPr>
        <a:xfrm>
          <a:off x="49530" y="190500"/>
          <a:ext cx="893865" cy="217650"/>
          <a:chOff x="4926423" y="4475670"/>
          <a:chExt cx="2339152" cy="583079"/>
        </a:xfrm>
      </xdr:grpSpPr>
      <xdr:grpSp>
        <xdr:nvGrpSpPr>
          <xdr:cNvPr id="6" name="Graphic 1">
            <a:extLst>
              <a:ext uri="{FF2B5EF4-FFF2-40B4-BE49-F238E27FC236}">
                <a16:creationId xmlns:a16="http://schemas.microsoft.com/office/drawing/2014/main" id="{88CA99BD-CAF2-F092-689F-7080D949AFEB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701E4048-50A1-6F3B-EABD-478283D6F36C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DC346718-0441-6115-A523-7DCEDA680B8E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B6E6DC3B-0C3A-995C-3EC4-B6F01DB8F7A4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E6F69CDD-DF45-E746-505F-902B24EE9D36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7CC8AC0A-60AC-055A-8642-8725247D6156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0B0648B4-0437-0702-2661-DA57834B056D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6CCD1895-1CA4-AD40-A7AD-7374EE95A45B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94BFB62D-FDFE-B087-3A03-8919182771EF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B2209364-86DC-491B-832F-AF3DC2FF0377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2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5.emf"/><Relationship Id="rId5" Type="http://schemas.openxmlformats.org/officeDocument/2006/relationships/control" Target="../activeX/activeX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2.emf"/><Relationship Id="rId5" Type="http://schemas.openxmlformats.org/officeDocument/2006/relationships/control" Target="../activeX/activeX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6.emf"/><Relationship Id="rId5" Type="http://schemas.openxmlformats.org/officeDocument/2006/relationships/control" Target="../activeX/activeX4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FB4A5-755D-4B9F-9AC6-E9858C9A7885}">
  <sheetPr>
    <tabColor theme="2" tint="-9.9978637043366805E-2"/>
  </sheetPr>
  <dimension ref="A1:T38"/>
  <sheetViews>
    <sheetView showGridLines="0" showRowColHeaders="0" tabSelected="1" zoomScale="85" zoomScaleNormal="85" workbookViewId="0"/>
  </sheetViews>
  <sheetFormatPr defaultColWidth="0" defaultRowHeight="13.8" zeroHeight="1" x14ac:dyDescent="0.3"/>
  <cols>
    <col min="1" max="18" width="9.109375" customWidth="1"/>
    <col min="19" max="20" width="0" hidden="1" customWidth="1"/>
    <col min="21" max="16384" width="9.109375" hidden="1"/>
  </cols>
  <sheetData>
    <row r="1" spans="1:17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x14ac:dyDescent="0.3">
      <c r="A11" s="1"/>
      <c r="B11" s="1"/>
      <c r="C11" s="1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1"/>
      <c r="Q11" s="1"/>
    </row>
    <row r="12" spans="1:17" x14ac:dyDescent="0.3">
      <c r="A12" s="1"/>
      <c r="B12" s="1"/>
      <c r="C12" s="1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1"/>
      <c r="Q12" s="1"/>
    </row>
    <row r="13" spans="1:17" x14ac:dyDescent="0.3">
      <c r="A13" s="1"/>
      <c r="B13" s="1"/>
      <c r="C13" s="1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1"/>
      <c r="Q13" s="1"/>
    </row>
    <row r="14" spans="1:17" x14ac:dyDescent="0.3">
      <c r="A14" s="1"/>
      <c r="B14" s="1"/>
      <c r="C14" s="1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1"/>
      <c r="Q14" s="1"/>
    </row>
    <row r="15" spans="1:17" x14ac:dyDescent="0.3">
      <c r="A15" s="1"/>
      <c r="B15" s="1"/>
      <c r="C15" s="1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1"/>
      <c r="Q15" s="1"/>
    </row>
    <row r="16" spans="1:17" x14ac:dyDescent="0.3">
      <c r="A16" s="1"/>
      <c r="B16" s="1"/>
      <c r="C16" s="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1"/>
      <c r="Q16" s="1"/>
    </row>
    <row r="17" spans="1:18" x14ac:dyDescent="0.3">
      <c r="A17" s="1"/>
      <c r="B17" s="1"/>
      <c r="C17" s="1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1"/>
      <c r="Q17" s="1"/>
    </row>
    <row r="18" spans="1:18" x14ac:dyDescent="0.3">
      <c r="A18" s="1"/>
      <c r="B18" s="1"/>
      <c r="C18" s="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1"/>
      <c r="Q18" s="1"/>
    </row>
    <row r="19" spans="1:18" x14ac:dyDescent="0.3">
      <c r="A19" s="1"/>
      <c r="B19" s="1"/>
      <c r="C19" s="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1"/>
      <c r="Q19" s="1"/>
    </row>
    <row r="20" spans="1:18" x14ac:dyDescent="0.3">
      <c r="A20" s="1"/>
      <c r="B20" s="1"/>
      <c r="C20" s="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1"/>
      <c r="Q20" s="1"/>
    </row>
    <row r="21" spans="1:18" x14ac:dyDescent="0.3">
      <c r="A21" s="1"/>
      <c r="B21" s="1"/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1"/>
      <c r="Q21" s="1"/>
    </row>
    <row r="22" spans="1:18" x14ac:dyDescent="0.3">
      <c r="A22" s="1"/>
      <c r="B22" s="1"/>
      <c r="C22" s="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1"/>
      <c r="Q22" s="1"/>
    </row>
    <row r="23" spans="1:18" x14ac:dyDescent="0.3">
      <c r="A23" s="1"/>
      <c r="B23" s="1"/>
      <c r="C23" s="1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1"/>
      <c r="Q23" s="1"/>
    </row>
    <row r="24" spans="1:18" x14ac:dyDescent="0.3">
      <c r="A24" s="1"/>
      <c r="B24" s="1"/>
      <c r="C24" s="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1"/>
      <c r="Q24" s="1"/>
    </row>
    <row r="25" spans="1:18" x14ac:dyDescent="0.3">
      <c r="A25" s="1"/>
      <c r="B25" s="1"/>
      <c r="C25" s="1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1"/>
      <c r="Q25" s="1"/>
    </row>
    <row r="26" spans="1:18" x14ac:dyDescent="0.3">
      <c r="A26" s="1"/>
      <c r="B26" s="1"/>
      <c r="C26" s="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1"/>
      <c r="Q26" s="1"/>
    </row>
    <row r="27" spans="1:18" x14ac:dyDescent="0.3">
      <c r="A27" s="1"/>
      <c r="B27" s="1"/>
      <c r="C27" s="1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1"/>
      <c r="Q27" s="1"/>
    </row>
    <row r="28" spans="1:18" x14ac:dyDescent="0.3">
      <c r="A28" s="1"/>
      <c r="B28" s="1"/>
      <c r="C28" s="1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</row>
    <row r="29" spans="1:18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8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1:18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8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 x14ac:dyDescent="0.3"/>
  </sheetData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65704-3012-4DD9-A1FA-0315A19074ED}">
  <sheetPr>
    <tabColor rgb="FF9FC272"/>
  </sheetPr>
  <dimension ref="A1:H44"/>
  <sheetViews>
    <sheetView showGridLines="0" zoomScaleNormal="100" workbookViewId="0">
      <pane xSplit="1" ySplit="5" topLeftCell="B6" activePane="bottomRight" state="frozen"/>
      <selection activeCell="K14" sqref="K14"/>
      <selection pane="topRight" activeCell="K14" sqref="K14"/>
      <selection pane="bottomLeft" activeCell="K14" sqref="K14"/>
      <selection pane="bottomRight"/>
    </sheetView>
  </sheetViews>
  <sheetFormatPr defaultColWidth="9.109375" defaultRowHeight="10.199999999999999" x14ac:dyDescent="0.2"/>
  <cols>
    <col min="1" max="1" width="53.33203125" style="162" customWidth="1"/>
    <col min="2" max="2" width="12.6640625" style="161" customWidth="1"/>
    <col min="3" max="3" width="0.44140625" style="161" customWidth="1"/>
    <col min="4" max="4" width="12.6640625" style="161" customWidth="1"/>
    <col min="5" max="5" width="0.44140625" style="282" customWidth="1"/>
    <col min="6" max="6" width="12.6640625" style="161" customWidth="1"/>
    <col min="7" max="7" width="0.44140625" style="161" customWidth="1"/>
    <col min="8" max="8" width="12.6640625" style="161" customWidth="1"/>
    <col min="9" max="16384" width="9.109375" style="161"/>
  </cols>
  <sheetData>
    <row r="1" spans="1:8" s="157" customFormat="1" ht="13.5" customHeight="1" x14ac:dyDescent="0.2">
      <c r="A1" s="15"/>
      <c r="B1" s="156"/>
      <c r="C1" s="156"/>
      <c r="D1" s="156"/>
      <c r="E1" s="275"/>
      <c r="F1" s="156"/>
      <c r="G1" s="156"/>
      <c r="H1" s="156"/>
    </row>
    <row r="2" spans="1:8" s="157" customFormat="1" ht="14.1" customHeight="1" x14ac:dyDescent="0.2">
      <c r="A2" s="15"/>
      <c r="B2" s="156"/>
      <c r="C2" s="156"/>
      <c r="D2" s="156"/>
      <c r="E2" s="275"/>
      <c r="F2" s="156"/>
      <c r="G2" s="156"/>
      <c r="H2" s="156"/>
    </row>
    <row r="3" spans="1:8" s="157" customFormat="1" ht="14.1" customHeight="1" x14ac:dyDescent="0.2">
      <c r="A3" s="54"/>
      <c r="B3" s="156"/>
      <c r="C3" s="156"/>
      <c r="D3" s="156"/>
      <c r="E3" s="275"/>
      <c r="F3" s="156"/>
      <c r="G3" s="156"/>
      <c r="H3" s="156"/>
    </row>
    <row r="4" spans="1:8" s="157" customFormat="1" x14ac:dyDescent="0.2">
      <c r="A4" s="130" t="s">
        <v>248</v>
      </c>
      <c r="B4" s="156"/>
      <c r="C4" s="156"/>
      <c r="D4" s="7"/>
      <c r="E4" s="275"/>
      <c r="F4" s="156"/>
      <c r="G4" s="156"/>
      <c r="H4" s="7"/>
    </row>
    <row r="5" spans="1:8" s="157" customFormat="1" ht="21" customHeight="1" x14ac:dyDescent="0.2">
      <c r="A5" s="55" t="s">
        <v>0</v>
      </c>
      <c r="B5" s="255" t="s">
        <v>52</v>
      </c>
      <c r="C5" s="255"/>
      <c r="D5" s="255"/>
      <c r="E5" s="276"/>
      <c r="F5" s="255" t="s">
        <v>83</v>
      </c>
      <c r="G5" s="255"/>
      <c r="H5" s="255"/>
    </row>
    <row r="6" spans="1:8" s="157" customFormat="1" ht="27" customHeight="1" x14ac:dyDescent="0.25">
      <c r="A6" s="299"/>
      <c r="B6" s="300" t="s">
        <v>320</v>
      </c>
      <c r="C6" s="301"/>
      <c r="D6" s="300" t="s">
        <v>296</v>
      </c>
      <c r="E6" s="302"/>
      <c r="F6" s="300" t="s">
        <v>320</v>
      </c>
      <c r="G6" s="301"/>
      <c r="H6" s="300" t="s">
        <v>296</v>
      </c>
    </row>
    <row r="7" spans="1:8" s="159" customFormat="1" ht="12" x14ac:dyDescent="0.25">
      <c r="A7" s="303" t="s">
        <v>249</v>
      </c>
      <c r="B7" s="214">
        <v>0</v>
      </c>
      <c r="C7" s="243"/>
      <c r="D7" s="214">
        <v>0</v>
      </c>
      <c r="E7" s="277"/>
      <c r="F7" s="214">
        <f>SUBTOTAL(109,F8:F11)</f>
        <v>7805</v>
      </c>
      <c r="G7" s="243"/>
      <c r="H7" s="214">
        <f>SUBTOTAL(109,H8:H11)</f>
        <v>8093</v>
      </c>
    </row>
    <row r="8" spans="1:8" s="158" customFormat="1" ht="14.1" customHeight="1" x14ac:dyDescent="0.25">
      <c r="A8" s="304" t="s">
        <v>250</v>
      </c>
      <c r="B8" s="215">
        <v>0</v>
      </c>
      <c r="C8" s="244"/>
      <c r="D8" s="215">
        <v>0</v>
      </c>
      <c r="E8" s="278"/>
      <c r="F8" s="215">
        <v>7587</v>
      </c>
      <c r="G8" s="244"/>
      <c r="H8" s="215">
        <v>7581</v>
      </c>
    </row>
    <row r="9" spans="1:8" s="158" customFormat="1" ht="14.1" customHeight="1" x14ac:dyDescent="0.25">
      <c r="A9" s="304" t="s">
        <v>82</v>
      </c>
      <c r="B9" s="215">
        <v>0</v>
      </c>
      <c r="C9" s="244"/>
      <c r="D9" s="215">
        <v>0</v>
      </c>
      <c r="E9" s="278"/>
      <c r="F9" s="215">
        <v>122</v>
      </c>
      <c r="G9" s="244"/>
      <c r="H9" s="215">
        <v>495</v>
      </c>
    </row>
    <row r="10" spans="1:8" s="159" customFormat="1" ht="14.1" customHeight="1" x14ac:dyDescent="0.2">
      <c r="A10" s="304" t="s">
        <v>157</v>
      </c>
      <c r="B10" s="215">
        <v>0</v>
      </c>
      <c r="C10" s="243"/>
      <c r="D10" s="215">
        <v>0</v>
      </c>
      <c r="E10" s="277"/>
      <c r="F10" s="215">
        <v>-11</v>
      </c>
      <c r="G10" s="243"/>
      <c r="H10" s="215">
        <v>-14</v>
      </c>
    </row>
    <row r="11" spans="1:8" s="159" customFormat="1" ht="14.1" customHeight="1" x14ac:dyDescent="0.2">
      <c r="A11" s="304" t="s">
        <v>251</v>
      </c>
      <c r="B11" s="215">
        <v>0</v>
      </c>
      <c r="C11" s="243"/>
      <c r="D11" s="215">
        <v>0</v>
      </c>
      <c r="E11" s="277"/>
      <c r="F11" s="215">
        <v>107</v>
      </c>
      <c r="G11" s="243"/>
      <c r="H11" s="215">
        <v>31</v>
      </c>
    </row>
    <row r="12" spans="1:8" s="159" customFormat="1" ht="14.1" customHeight="1" x14ac:dyDescent="0.25">
      <c r="A12" s="305" t="s">
        <v>252</v>
      </c>
      <c r="B12" s="245">
        <f>SUBTOTAL(109,B13:B15)</f>
        <v>-107</v>
      </c>
      <c r="C12" s="243"/>
      <c r="D12" s="214">
        <f>SUBTOTAL(109,D13:D15)</f>
        <v>-183</v>
      </c>
      <c r="E12" s="277"/>
      <c r="F12" s="245">
        <f>SUBTOTAL(109,F13:F15)</f>
        <v>-4370</v>
      </c>
      <c r="G12" s="243"/>
      <c r="H12" s="214">
        <f>SUBTOTAL(109,H13:H15)</f>
        <v>-4444</v>
      </c>
    </row>
    <row r="13" spans="1:8" s="159" customFormat="1" ht="14.1" customHeight="1" x14ac:dyDescent="0.2">
      <c r="A13" s="306" t="s">
        <v>55</v>
      </c>
      <c r="B13" s="216">
        <v>0</v>
      </c>
      <c r="C13" s="243"/>
      <c r="D13" s="215">
        <v>0</v>
      </c>
      <c r="E13" s="277"/>
      <c r="F13" s="216">
        <v>-3482</v>
      </c>
      <c r="G13" s="243"/>
      <c r="H13" s="215">
        <v>-3417</v>
      </c>
    </row>
    <row r="14" spans="1:8" s="159" customFormat="1" ht="14.1" customHeight="1" x14ac:dyDescent="0.2">
      <c r="A14" s="306" t="s">
        <v>253</v>
      </c>
      <c r="B14" s="216">
        <v>-123</v>
      </c>
      <c r="C14" s="243"/>
      <c r="D14" s="215">
        <v>-183</v>
      </c>
      <c r="E14" s="277"/>
      <c r="F14" s="216">
        <v>-912</v>
      </c>
      <c r="G14" s="243"/>
      <c r="H14" s="215">
        <v>-1012</v>
      </c>
    </row>
    <row r="15" spans="1:8" s="159" customFormat="1" ht="14.1" customHeight="1" x14ac:dyDescent="0.2">
      <c r="A15" s="306" t="s">
        <v>312</v>
      </c>
      <c r="B15" s="216">
        <v>16</v>
      </c>
      <c r="C15" s="243"/>
      <c r="D15" s="215">
        <v>0</v>
      </c>
      <c r="E15" s="277"/>
      <c r="F15" s="216">
        <v>24</v>
      </c>
      <c r="G15" s="243"/>
      <c r="H15" s="215">
        <v>-15</v>
      </c>
    </row>
    <row r="16" spans="1:8" s="159" customFormat="1" ht="14.1" customHeight="1" x14ac:dyDescent="0.25">
      <c r="A16" s="307" t="s">
        <v>254</v>
      </c>
      <c r="B16" s="217">
        <f>SUM(B7+B12)</f>
        <v>-107</v>
      </c>
      <c r="C16" s="243"/>
      <c r="D16" s="217">
        <f>SUM(D7+D12)</f>
        <v>-183</v>
      </c>
      <c r="E16" s="277"/>
      <c r="F16" s="217">
        <f>SUM(F7+F12)</f>
        <v>3435</v>
      </c>
      <c r="G16" s="243"/>
      <c r="H16" s="217">
        <f>SUM(H7+H12)</f>
        <v>3649</v>
      </c>
    </row>
    <row r="17" spans="1:8" s="159" customFormat="1" ht="14.1" customHeight="1" x14ac:dyDescent="0.2">
      <c r="A17" s="308" t="s">
        <v>81</v>
      </c>
      <c r="B17" s="216">
        <v>-6</v>
      </c>
      <c r="C17" s="243"/>
      <c r="D17" s="215">
        <v>-8</v>
      </c>
      <c r="E17" s="277"/>
      <c r="F17" s="216">
        <v>-962</v>
      </c>
      <c r="G17" s="243"/>
      <c r="H17" s="215">
        <v>-936</v>
      </c>
    </row>
    <row r="18" spans="1:8" s="159" customFormat="1" ht="14.1" customHeight="1" x14ac:dyDescent="0.25">
      <c r="A18" s="307" t="s">
        <v>255</v>
      </c>
      <c r="B18" s="217">
        <f>SUM(B17+B16)</f>
        <v>-113</v>
      </c>
      <c r="C18" s="243"/>
      <c r="D18" s="217">
        <f>SUM(D17+D16)</f>
        <v>-191</v>
      </c>
      <c r="E18" s="277"/>
      <c r="F18" s="217">
        <f>SUM(F17+F16)</f>
        <v>2473</v>
      </c>
      <c r="G18" s="243"/>
      <c r="H18" s="217">
        <f>SUM(H17+H16)</f>
        <v>2713</v>
      </c>
    </row>
    <row r="19" spans="1:8" s="159" customFormat="1" ht="14.1" customHeight="1" x14ac:dyDescent="0.25">
      <c r="A19" s="307" t="s">
        <v>256</v>
      </c>
      <c r="B19" s="217">
        <f>SUM(B20:B22)</f>
        <v>13564</v>
      </c>
      <c r="C19" s="243"/>
      <c r="D19" s="217">
        <f>SUM(D20:D22)</f>
        <v>12212</v>
      </c>
      <c r="E19" s="277"/>
      <c r="F19" s="217">
        <f>SUM(F20:F22)</f>
        <v>14044</v>
      </c>
      <c r="G19" s="243"/>
      <c r="H19" s="217">
        <f>SUM(H20:H22)</f>
        <v>12483</v>
      </c>
    </row>
    <row r="20" spans="1:8" s="159" customFormat="1" ht="14.1" customHeight="1" x14ac:dyDescent="0.2">
      <c r="A20" s="309" t="s">
        <v>60</v>
      </c>
      <c r="B20" s="215">
        <v>12739</v>
      </c>
      <c r="C20" s="243"/>
      <c r="D20" s="215">
        <v>11551</v>
      </c>
      <c r="E20" s="277"/>
      <c r="F20" s="215">
        <v>12922</v>
      </c>
      <c r="G20" s="243"/>
      <c r="H20" s="215">
        <v>11488</v>
      </c>
    </row>
    <row r="21" spans="1:8" s="159" customFormat="1" ht="14.1" customHeight="1" x14ac:dyDescent="0.2">
      <c r="A21" s="306" t="s">
        <v>65</v>
      </c>
      <c r="B21" s="215">
        <v>450</v>
      </c>
      <c r="C21" s="243"/>
      <c r="D21" s="215">
        <v>328</v>
      </c>
      <c r="E21" s="277"/>
      <c r="F21" s="215">
        <v>749</v>
      </c>
      <c r="G21" s="243"/>
      <c r="H21" s="215">
        <v>663</v>
      </c>
    </row>
    <row r="22" spans="1:8" s="159" customFormat="1" ht="14.1" customHeight="1" x14ac:dyDescent="0.2">
      <c r="A22" s="306" t="s">
        <v>251</v>
      </c>
      <c r="B22" s="215">
        <v>375</v>
      </c>
      <c r="C22" s="243"/>
      <c r="D22" s="215">
        <v>333</v>
      </c>
      <c r="E22" s="277"/>
      <c r="F22" s="215">
        <v>373</v>
      </c>
      <c r="G22" s="243"/>
      <c r="H22" s="215">
        <v>332</v>
      </c>
    </row>
    <row r="23" spans="1:8" s="160" customFormat="1" ht="14.1" customHeight="1" x14ac:dyDescent="0.2">
      <c r="A23" s="310" t="s">
        <v>257</v>
      </c>
      <c r="B23" s="246">
        <f>SUM(B18:B19)</f>
        <v>13451</v>
      </c>
      <c r="C23" s="247"/>
      <c r="D23" s="246">
        <f>SUM(D18:D19)</f>
        <v>12021</v>
      </c>
      <c r="E23" s="279"/>
      <c r="F23" s="246">
        <f>SUM(F18:F19)</f>
        <v>16517</v>
      </c>
      <c r="G23" s="247"/>
      <c r="H23" s="246">
        <f>SUM(H18:H19)</f>
        <v>15196</v>
      </c>
    </row>
    <row r="24" spans="1:8" s="160" customFormat="1" ht="14.1" customHeight="1" x14ac:dyDescent="0.25">
      <c r="A24" s="311"/>
      <c r="B24" s="220"/>
      <c r="C24" s="219"/>
      <c r="D24" s="220"/>
      <c r="E24" s="280"/>
      <c r="F24" s="220"/>
      <c r="G24" s="219"/>
      <c r="H24" s="220"/>
    </row>
    <row r="25" spans="1:8" s="160" customFormat="1" ht="14.1" customHeight="1" x14ac:dyDescent="0.25">
      <c r="A25" s="312" t="s">
        <v>258</v>
      </c>
      <c r="B25" s="218">
        <f>SUM(B38+B35+B31+B26)</f>
        <v>13451</v>
      </c>
      <c r="C25" s="219"/>
      <c r="D25" s="218">
        <f>SUM(D38+D35+D31+D26)</f>
        <v>12021</v>
      </c>
      <c r="E25" s="280"/>
      <c r="F25" s="218">
        <f>SUM(F38+F35+F31+F26)</f>
        <v>16517</v>
      </c>
      <c r="G25" s="219"/>
      <c r="H25" s="218">
        <f>SUM(H38+H35+H31+H26)</f>
        <v>15196</v>
      </c>
    </row>
    <row r="26" spans="1:8" s="158" customFormat="1" ht="14.1" customHeight="1" x14ac:dyDescent="0.25">
      <c r="A26" s="313" t="s">
        <v>259</v>
      </c>
      <c r="B26" s="214">
        <f>SUBTOTAL(109,B27:B30)</f>
        <v>68</v>
      </c>
      <c r="C26" s="220"/>
      <c r="D26" s="214">
        <f>SUBTOTAL(109,D27:D30)</f>
        <v>61</v>
      </c>
      <c r="E26" s="220"/>
      <c r="F26" s="214">
        <f>SUBTOTAL(109,F27:F30)</f>
        <v>1042</v>
      </c>
      <c r="G26" s="220"/>
      <c r="H26" s="214">
        <f>SUBTOTAL(109,H27:H30)</f>
        <v>992</v>
      </c>
    </row>
    <row r="27" spans="1:8" s="159" customFormat="1" ht="14.1" customHeight="1" x14ac:dyDescent="0.2">
      <c r="A27" s="314" t="s">
        <v>260</v>
      </c>
      <c r="B27" s="215">
        <v>61</v>
      </c>
      <c r="C27" s="222"/>
      <c r="D27" s="215">
        <v>54</v>
      </c>
      <c r="E27" s="221"/>
      <c r="F27" s="215">
        <v>788</v>
      </c>
      <c r="G27" s="222"/>
      <c r="H27" s="215">
        <v>765</v>
      </c>
    </row>
    <row r="28" spans="1:8" s="159" customFormat="1" ht="14.1" customHeight="1" x14ac:dyDescent="0.2">
      <c r="A28" s="314" t="s">
        <v>261</v>
      </c>
      <c r="B28" s="215">
        <v>6</v>
      </c>
      <c r="C28" s="222"/>
      <c r="D28" s="215">
        <v>6</v>
      </c>
      <c r="E28" s="221"/>
      <c r="F28" s="215">
        <v>190</v>
      </c>
      <c r="G28" s="222"/>
      <c r="H28" s="215">
        <v>167</v>
      </c>
    </row>
    <row r="29" spans="1:8" s="159" customFormat="1" ht="14.1" customHeight="1" x14ac:dyDescent="0.2">
      <c r="A29" s="314" t="s">
        <v>262</v>
      </c>
      <c r="B29" s="215">
        <v>1</v>
      </c>
      <c r="C29" s="222"/>
      <c r="D29" s="215">
        <v>1</v>
      </c>
      <c r="E29" s="221"/>
      <c r="F29" s="215">
        <v>49</v>
      </c>
      <c r="G29" s="222"/>
      <c r="H29" s="215">
        <v>47</v>
      </c>
    </row>
    <row r="30" spans="1:8" s="159" customFormat="1" ht="14.1" customHeight="1" x14ac:dyDescent="0.2">
      <c r="A30" s="314" t="s">
        <v>159</v>
      </c>
      <c r="B30" s="215">
        <v>0</v>
      </c>
      <c r="C30" s="222"/>
      <c r="D30" s="215">
        <v>0</v>
      </c>
      <c r="E30" s="221"/>
      <c r="F30" s="215">
        <v>15</v>
      </c>
      <c r="G30" s="222"/>
      <c r="H30" s="215">
        <v>13</v>
      </c>
    </row>
    <row r="31" spans="1:8" s="158" customFormat="1" ht="14.1" customHeight="1" x14ac:dyDescent="0.25">
      <c r="A31" s="315" t="s">
        <v>263</v>
      </c>
      <c r="B31" s="214">
        <f>SUBTOTAL(109,B32:B34)</f>
        <v>431</v>
      </c>
      <c r="C31" s="220"/>
      <c r="D31" s="214">
        <f>SUBTOTAL(109,D32:D34)</f>
        <v>304</v>
      </c>
      <c r="E31" s="220"/>
      <c r="F31" s="214">
        <f>SUBTOTAL(109,F32:F34)</f>
        <v>1527</v>
      </c>
      <c r="G31" s="220"/>
      <c r="H31" s="214">
        <f>SUBTOTAL(109,H32:H34)</f>
        <v>1698</v>
      </c>
    </row>
    <row r="32" spans="1:8" s="159" customFormat="1" ht="14.1" customHeight="1" x14ac:dyDescent="0.2">
      <c r="A32" s="316" t="s">
        <v>264</v>
      </c>
      <c r="B32" s="215">
        <v>430</v>
      </c>
      <c r="C32" s="222"/>
      <c r="D32" s="215">
        <v>303</v>
      </c>
      <c r="E32" s="221"/>
      <c r="F32" s="215">
        <v>1107</v>
      </c>
      <c r="G32" s="222"/>
      <c r="H32" s="215">
        <v>1221</v>
      </c>
    </row>
    <row r="33" spans="1:8" s="159" customFormat="1" ht="14.1" customHeight="1" x14ac:dyDescent="0.2">
      <c r="A33" s="314" t="s">
        <v>265</v>
      </c>
      <c r="B33" s="215">
        <v>0</v>
      </c>
      <c r="C33" s="222"/>
      <c r="D33" s="215">
        <v>0</v>
      </c>
      <c r="E33" s="221"/>
      <c r="F33" s="215">
        <v>414</v>
      </c>
      <c r="G33" s="222"/>
      <c r="H33" s="215">
        <v>464</v>
      </c>
    </row>
    <row r="34" spans="1:8" s="159" customFormat="1" ht="14.1" customHeight="1" x14ac:dyDescent="0.2">
      <c r="A34" s="314" t="s">
        <v>266</v>
      </c>
      <c r="B34" s="215">
        <v>1</v>
      </c>
      <c r="C34" s="222"/>
      <c r="D34" s="215">
        <v>1</v>
      </c>
      <c r="E34" s="221"/>
      <c r="F34" s="215">
        <v>6</v>
      </c>
      <c r="G34" s="222"/>
      <c r="H34" s="215">
        <v>13</v>
      </c>
    </row>
    <row r="35" spans="1:8" s="158" customFormat="1" ht="14.1" customHeight="1" x14ac:dyDescent="0.25">
      <c r="A35" s="315" t="s">
        <v>267</v>
      </c>
      <c r="B35" s="214">
        <f>SUBTOTAL(109,B36:B37)</f>
        <v>765</v>
      </c>
      <c r="C35" s="220"/>
      <c r="D35" s="214">
        <f>SUBTOTAL(109,D36:D37)</f>
        <v>600</v>
      </c>
      <c r="E35" s="220"/>
      <c r="F35" s="214">
        <f>SUBTOTAL(109,F36:F37)</f>
        <v>1683</v>
      </c>
      <c r="G35" s="220"/>
      <c r="H35" s="214">
        <f>SUBTOTAL(109,H36:H37)</f>
        <v>1355</v>
      </c>
    </row>
    <row r="36" spans="1:8" s="159" customFormat="1" ht="14.1" customHeight="1" x14ac:dyDescent="0.2">
      <c r="A36" s="314" t="s">
        <v>268</v>
      </c>
      <c r="B36" s="215">
        <v>765</v>
      </c>
      <c r="C36" s="222"/>
      <c r="D36" s="215">
        <v>600</v>
      </c>
      <c r="E36" s="221"/>
      <c r="F36" s="215">
        <v>1658</v>
      </c>
      <c r="G36" s="222"/>
      <c r="H36" s="215">
        <v>1344</v>
      </c>
    </row>
    <row r="37" spans="1:8" s="159" customFormat="1" ht="14.1" customHeight="1" x14ac:dyDescent="0.2">
      <c r="A37" s="314" t="s">
        <v>322</v>
      </c>
      <c r="B37" s="215">
        <v>0</v>
      </c>
      <c r="C37" s="222"/>
      <c r="D37" s="215">
        <v>0</v>
      </c>
      <c r="E37" s="221"/>
      <c r="F37" s="215">
        <v>25</v>
      </c>
      <c r="G37" s="222"/>
      <c r="H37" s="215">
        <v>11</v>
      </c>
    </row>
    <row r="38" spans="1:8" s="158" customFormat="1" ht="14.1" customHeight="1" x14ac:dyDescent="0.25">
      <c r="A38" s="317" t="s">
        <v>269</v>
      </c>
      <c r="B38" s="214">
        <f>SUBTOTAL(109,B39:B41)</f>
        <v>12187</v>
      </c>
      <c r="C38" s="223"/>
      <c r="D38" s="214">
        <f>SUBTOTAL(109,D39:D41)</f>
        <v>11056</v>
      </c>
      <c r="E38" s="281"/>
      <c r="F38" s="214">
        <f>SUBTOTAL(109,F39:F41)</f>
        <v>12265</v>
      </c>
      <c r="G38" s="223"/>
      <c r="H38" s="214">
        <f>SUBTOTAL(109,H39:H41)</f>
        <v>11151</v>
      </c>
    </row>
    <row r="39" spans="1:8" s="159" customFormat="1" ht="14.1" customHeight="1" x14ac:dyDescent="0.2">
      <c r="A39" s="318" t="s">
        <v>270</v>
      </c>
      <c r="B39" s="242">
        <v>3465</v>
      </c>
      <c r="C39" s="222"/>
      <c r="D39" s="215">
        <v>3089</v>
      </c>
      <c r="E39" s="221"/>
      <c r="F39" s="242">
        <v>3465</v>
      </c>
      <c r="G39" s="222"/>
      <c r="H39" s="215">
        <v>3089</v>
      </c>
    </row>
    <row r="40" spans="1:8" s="159" customFormat="1" ht="14.1" customHeight="1" x14ac:dyDescent="0.2">
      <c r="A40" s="318" t="s">
        <v>88</v>
      </c>
      <c r="B40" s="242">
        <v>8722</v>
      </c>
      <c r="C40" s="222"/>
      <c r="D40" s="215">
        <v>7967</v>
      </c>
      <c r="E40" s="221"/>
      <c r="F40" s="242">
        <v>8722</v>
      </c>
      <c r="G40" s="222"/>
      <c r="H40" s="215">
        <v>7967</v>
      </c>
    </row>
    <row r="41" spans="1:8" s="159" customFormat="1" ht="13.95" customHeight="1" x14ac:dyDescent="0.2">
      <c r="A41" s="314" t="s">
        <v>271</v>
      </c>
      <c r="B41" s="242">
        <v>0</v>
      </c>
      <c r="C41" s="222"/>
      <c r="D41" s="215">
        <v>0</v>
      </c>
      <c r="E41" s="221"/>
      <c r="F41" s="242">
        <v>78</v>
      </c>
      <c r="G41" s="222"/>
      <c r="H41" s="215">
        <v>95</v>
      </c>
    </row>
    <row r="42" spans="1:8" s="291" customFormat="1" ht="4.8" customHeight="1" x14ac:dyDescent="0.2">
      <c r="A42" s="99"/>
      <c r="B42" s="164"/>
      <c r="C42" s="290"/>
      <c r="D42" s="164"/>
      <c r="E42" s="164"/>
      <c r="F42" s="164"/>
      <c r="G42" s="164"/>
      <c r="H42" s="164"/>
    </row>
    <row r="43" spans="1:8" s="298" customFormat="1" ht="10.8" customHeight="1" x14ac:dyDescent="0.2">
      <c r="A43" s="292" t="s">
        <v>51</v>
      </c>
      <c r="B43" s="292"/>
      <c r="C43" s="292"/>
      <c r="D43" s="293"/>
      <c r="E43" s="294"/>
      <c r="F43" s="295"/>
      <c r="G43" s="296"/>
      <c r="H43" s="297"/>
    </row>
    <row r="44" spans="1:8" ht="5.0999999999999996" customHeight="1" x14ac:dyDescent="0.2">
      <c r="A44" s="161"/>
    </row>
  </sheetData>
  <mergeCells count="2">
    <mergeCell ref="B5:D5"/>
    <mergeCell ref="F5:H5"/>
  </mergeCells>
  <conditionalFormatting sqref="A12:A30">
    <cfRule type="expression" dxfId="5" priority="7">
      <formula>COUNTBLANK(#REF!)&gt;0</formula>
    </cfRule>
    <cfRule type="expression" dxfId="4" priority="8">
      <formula>COUNTIF(#REF!,"&lt;&gt;"&amp;0)=0</formula>
    </cfRule>
  </conditionalFormatting>
  <conditionalFormatting sqref="A33:A34 A36:A37 A41">
    <cfRule type="expression" dxfId="3" priority="3">
      <formula>COUNTBLANK(#REF!)&gt;0</formula>
    </cfRule>
    <cfRule type="expression" dxfId="2" priority="4">
      <formula>COUNTIF(#REF!,"&lt;&gt;"&amp;0)=0</formula>
    </cfRule>
  </conditionalFormatting>
  <conditionalFormatting sqref="A42">
    <cfRule type="expression" dxfId="1" priority="1">
      <formula>COUNTBLANK(#REF!)&gt;0</formula>
    </cfRule>
    <cfRule type="expression" dxfId="0" priority="2">
      <formula>COUNTIF(#REF!,"&lt;&gt;"&amp;0)=0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9" r:id="rId1"/>
  <customProperties>
    <customPr name="_pios_id" r:id="rId2"/>
  </customProperties>
  <ignoredErrors>
    <ignoredError sqref="B12 D12 F12 F19 H19 B19 D19" formulaRange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14489"/>
    <outlinePr summaryBelow="0"/>
  </sheetPr>
  <dimension ref="A1:CC75"/>
  <sheetViews>
    <sheetView showGridLines="0" zoomScaleNormal="100" zoomScaleSheetLayoutView="100" workbookViewId="0">
      <pane xSplit="5" ySplit="5" topLeftCell="F6" activePane="bottomRight" state="frozen"/>
      <selection activeCell="K14" sqref="K14"/>
      <selection pane="topRight" activeCell="K14" sqref="K14"/>
      <selection pane="bottomLeft" activeCell="K14" sqref="K14"/>
      <selection pane="bottomRight"/>
    </sheetView>
  </sheetViews>
  <sheetFormatPr defaultColWidth="9.109375" defaultRowHeight="10.199999999999999" outlineLevelCol="1" x14ac:dyDescent="0.2"/>
  <cols>
    <col min="1" max="3" width="2.6640625" style="51" customWidth="1"/>
    <col min="4" max="4" width="43.109375" style="51" customWidth="1"/>
    <col min="5" max="5" width="0.44140625" style="51" customWidth="1"/>
    <col min="6" max="6" width="12.6640625" style="51" customWidth="1"/>
    <col min="7" max="7" width="0.44140625" style="51" customWidth="1"/>
    <col min="8" max="8" width="12.6640625" style="51" customWidth="1"/>
    <col min="9" max="9" width="0.44140625" style="51" customWidth="1"/>
    <col min="10" max="10" width="12.6640625" style="51" customWidth="1"/>
    <col min="11" max="11" width="0.44140625" style="51" customWidth="1"/>
    <col min="12" max="12" width="11.88671875" style="51" customWidth="1"/>
    <col min="13" max="13" width="0.44140625" style="51" customWidth="1"/>
    <col min="14" max="14" width="11.88671875" style="51" customWidth="1"/>
    <col min="15" max="15" width="0.44140625" style="51" customWidth="1"/>
    <col min="16" max="16" width="11.88671875" style="51" customWidth="1"/>
    <col min="17" max="17" width="0.44140625" style="51" customWidth="1"/>
    <col min="18" max="18" width="11.88671875" style="51" customWidth="1"/>
    <col min="19" max="19" width="0.44140625" style="51" customWidth="1"/>
    <col min="20" max="20" width="12.88671875" style="51" customWidth="1"/>
    <col min="21" max="21" width="0.44140625" style="51" customWidth="1"/>
    <col min="22" max="22" width="12.88671875" style="51" customWidth="1"/>
    <col min="23" max="23" width="0.44140625" style="51" customWidth="1"/>
    <col min="24" max="24" width="12.88671875" style="51" customWidth="1"/>
    <col min="25" max="25" width="0.44140625" style="51" customWidth="1"/>
    <col min="26" max="26" width="12.6640625" style="51" customWidth="1"/>
    <col min="27" max="27" width="0.44140625" style="51" customWidth="1"/>
    <col min="28" max="28" width="12.6640625" style="51" customWidth="1"/>
    <col min="29" max="29" width="0.44140625" style="51" hidden="1" customWidth="1" outlineLevel="1"/>
    <col min="30" max="30" width="12.6640625" style="51" hidden="1" customWidth="1" outlineLevel="1"/>
    <col min="31" max="31" width="0.44140625" style="51" hidden="1" customWidth="1" outlineLevel="1"/>
    <col min="32" max="32" width="12.6640625" style="51" hidden="1" customWidth="1" outlineLevel="1"/>
    <col min="33" max="33" width="0.44140625" style="51" hidden="1" customWidth="1" outlineLevel="1"/>
    <col min="34" max="34" width="12.6640625" style="51" hidden="1" customWidth="1" outlineLevel="1"/>
    <col min="35" max="35" width="0.44140625" style="51" customWidth="1" collapsed="1"/>
    <col min="36" max="36" width="12.6640625" style="51" customWidth="1"/>
    <col min="37" max="37" width="0.44140625" style="51" hidden="1" customWidth="1" outlineLevel="1"/>
    <col min="38" max="38" width="12.6640625" style="51" hidden="1" customWidth="1" outlineLevel="1"/>
    <col min="39" max="39" width="0.44140625" style="51" hidden="1" customWidth="1" outlineLevel="1"/>
    <col min="40" max="40" width="12.6640625" style="51" hidden="1" customWidth="1" outlineLevel="1"/>
    <col min="41" max="41" width="0.44140625" style="51" hidden="1" customWidth="1" outlineLevel="1"/>
    <col min="42" max="42" width="12.6640625" style="51" hidden="1" customWidth="1" outlineLevel="1"/>
    <col min="43" max="43" width="0.44140625" style="51" customWidth="1" collapsed="1"/>
    <col min="44" max="44" width="12.6640625" style="51" customWidth="1"/>
    <col min="45" max="45" width="0.44140625" style="51" hidden="1" customWidth="1" outlineLevel="1"/>
    <col min="46" max="46" width="12.6640625" style="51" hidden="1" customWidth="1" outlineLevel="1"/>
    <col min="47" max="47" width="0.44140625" style="51" hidden="1" customWidth="1" outlineLevel="1"/>
    <col min="48" max="48" width="12.6640625" style="51" hidden="1" customWidth="1" outlineLevel="1"/>
    <col min="49" max="49" width="0.44140625" style="51" hidden="1" customWidth="1" outlineLevel="1"/>
    <col min="50" max="50" width="12.6640625" style="51" hidden="1" customWidth="1" outlineLevel="1"/>
    <col min="51" max="51" width="0.44140625" style="51" customWidth="1" collapsed="1"/>
    <col min="52" max="52" width="12.6640625" style="51" customWidth="1"/>
    <col min="53" max="53" width="0.44140625" style="51" hidden="1" customWidth="1" outlineLevel="1"/>
    <col min="54" max="54" width="12.6640625" style="51" hidden="1" customWidth="1" outlineLevel="1"/>
    <col min="55" max="55" width="0.44140625" style="51" hidden="1" customWidth="1" outlineLevel="1"/>
    <col min="56" max="56" width="12.6640625" style="51" hidden="1" customWidth="1" outlineLevel="1"/>
    <col min="57" max="57" width="0.44140625" style="51" hidden="1" customWidth="1" outlineLevel="1"/>
    <col min="58" max="58" width="12.6640625" style="51" hidden="1" customWidth="1" outlineLevel="1"/>
    <col min="59" max="59" width="0.44140625" style="51" customWidth="1" collapsed="1"/>
    <col min="60" max="60" width="12.6640625" style="51" customWidth="1"/>
    <col min="61" max="61" width="0.44140625" style="51" customWidth="1"/>
    <col min="62" max="16384" width="9.109375" style="51"/>
  </cols>
  <sheetData>
    <row r="1" spans="1:61" s="114" customFormat="1" x14ac:dyDescent="0.2">
      <c r="A1" s="4"/>
      <c r="B1" s="4"/>
      <c r="C1" s="4"/>
      <c r="D1" s="4"/>
      <c r="E1" s="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7"/>
      <c r="AC1" s="6"/>
      <c r="AD1" s="7"/>
      <c r="AE1" s="6"/>
      <c r="AF1" s="7"/>
      <c r="AG1" s="6"/>
      <c r="AH1" s="7"/>
      <c r="AI1" s="6"/>
      <c r="AJ1" s="7"/>
      <c r="AK1" s="6"/>
      <c r="AL1" s="7"/>
      <c r="AM1" s="6"/>
      <c r="AN1" s="7"/>
      <c r="AO1" s="6"/>
      <c r="AP1" s="7"/>
      <c r="AQ1" s="6"/>
      <c r="AR1" s="7"/>
      <c r="AS1" s="6"/>
      <c r="AT1" s="7"/>
      <c r="AU1" s="6"/>
      <c r="AV1" s="7"/>
      <c r="AW1" s="6"/>
      <c r="AX1" s="7"/>
      <c r="AY1" s="6"/>
      <c r="AZ1" s="7"/>
      <c r="BA1" s="6"/>
      <c r="BB1" s="7"/>
      <c r="BC1" s="6"/>
      <c r="BD1" s="7"/>
      <c r="BE1" s="6"/>
      <c r="BF1" s="7"/>
      <c r="BG1" s="6"/>
      <c r="BH1" s="7"/>
    </row>
    <row r="2" spans="1:61" s="114" customFormat="1" ht="14.25" customHeight="1" x14ac:dyDescent="0.2">
      <c r="A2" s="239"/>
      <c r="B2" s="239"/>
      <c r="C2" s="239"/>
      <c r="D2" s="239"/>
      <c r="E2" s="5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7"/>
      <c r="AC2" s="6"/>
      <c r="AD2" s="7"/>
      <c r="AE2" s="6"/>
      <c r="AF2" s="7"/>
      <c r="AG2" s="6"/>
      <c r="AH2" s="7"/>
      <c r="AI2" s="6"/>
      <c r="AJ2" s="7"/>
      <c r="AK2" s="6"/>
      <c r="AL2" s="7"/>
      <c r="AM2" s="6"/>
      <c r="AN2" s="7"/>
      <c r="AO2" s="6"/>
      <c r="AP2" s="7"/>
      <c r="AQ2" s="6"/>
      <c r="AR2" s="7"/>
      <c r="AS2" s="6"/>
      <c r="AT2" s="7"/>
      <c r="AU2" s="6"/>
      <c r="AV2" s="7"/>
      <c r="AW2" s="6"/>
      <c r="AX2" s="7"/>
      <c r="AY2" s="6"/>
      <c r="AZ2" s="7"/>
      <c r="BA2" s="6"/>
      <c r="BB2" s="7"/>
      <c r="BC2" s="6"/>
      <c r="BD2" s="7"/>
      <c r="BE2" s="6"/>
      <c r="BF2" s="7"/>
      <c r="BG2" s="6"/>
      <c r="BH2" s="7"/>
    </row>
    <row r="3" spans="1:61" ht="13.2" x14ac:dyDescent="0.25">
      <c r="A3" s="8"/>
      <c r="B3" s="8"/>
      <c r="C3" s="8"/>
      <c r="D3" s="8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9"/>
      <c r="U3" s="6"/>
      <c r="V3" s="9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1" s="116" customFormat="1" ht="13.8" customHeight="1" collapsed="1" x14ac:dyDescent="0.2">
      <c r="A4" s="240" t="s">
        <v>272</v>
      </c>
      <c r="B4" s="240"/>
      <c r="C4" s="240"/>
      <c r="D4" s="240"/>
      <c r="E4" s="11"/>
      <c r="F4" s="248" t="s">
        <v>273</v>
      </c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121"/>
    </row>
    <row r="5" spans="1:61" s="116" customFormat="1" ht="18" customHeight="1" x14ac:dyDescent="0.2">
      <c r="A5" s="12" t="s">
        <v>0</v>
      </c>
      <c r="B5" s="6"/>
      <c r="C5" s="6"/>
      <c r="D5" s="6"/>
      <c r="E5" s="13"/>
      <c r="F5" s="14" t="s">
        <v>318</v>
      </c>
      <c r="G5" s="14"/>
      <c r="H5" s="14" t="s">
        <v>313</v>
      </c>
      <c r="I5" s="14"/>
      <c r="J5" s="14" t="s">
        <v>309</v>
      </c>
      <c r="K5" s="15"/>
      <c r="L5" s="14" t="s">
        <v>303</v>
      </c>
      <c r="M5" s="15"/>
      <c r="N5" s="14" t="s">
        <v>297</v>
      </c>
      <c r="O5" s="15"/>
      <c r="P5" s="14" t="s">
        <v>290</v>
      </c>
      <c r="Q5" s="15"/>
      <c r="R5" s="14" t="s">
        <v>286</v>
      </c>
      <c r="S5" s="15"/>
      <c r="T5" s="14" t="s">
        <v>281</v>
      </c>
      <c r="U5" s="15"/>
      <c r="V5" s="14" t="s">
        <v>274</v>
      </c>
      <c r="W5" s="15"/>
      <c r="X5" s="14" t="s">
        <v>221</v>
      </c>
      <c r="Y5" s="15"/>
      <c r="Z5" s="14" t="s">
        <v>131</v>
      </c>
      <c r="AA5" s="16"/>
      <c r="AB5" s="14" t="s">
        <v>132</v>
      </c>
      <c r="AC5" s="15"/>
      <c r="AD5" s="14" t="s">
        <v>133</v>
      </c>
      <c r="AE5" s="15"/>
      <c r="AF5" s="14" t="s">
        <v>134</v>
      </c>
      <c r="AG5" s="15"/>
      <c r="AH5" s="14" t="s">
        <v>135</v>
      </c>
      <c r="AI5" s="15"/>
      <c r="AJ5" s="14" t="s">
        <v>136</v>
      </c>
      <c r="AK5" s="15"/>
      <c r="AL5" s="14" t="s">
        <v>137</v>
      </c>
      <c r="AM5" s="15"/>
      <c r="AN5" s="14" t="s">
        <v>138</v>
      </c>
      <c r="AO5" s="15"/>
      <c r="AP5" s="14" t="s">
        <v>139</v>
      </c>
      <c r="AQ5" s="15"/>
      <c r="AR5" s="14" t="s">
        <v>140</v>
      </c>
      <c r="AS5" s="15"/>
      <c r="AT5" s="14" t="s">
        <v>141</v>
      </c>
      <c r="AU5" s="15"/>
      <c r="AV5" s="14" t="s">
        <v>142</v>
      </c>
      <c r="AW5" s="15"/>
      <c r="AX5" s="14" t="s">
        <v>143</v>
      </c>
      <c r="AY5" s="15"/>
      <c r="AZ5" s="14" t="s">
        <v>144</v>
      </c>
      <c r="BA5" s="15"/>
      <c r="BB5" s="14" t="s">
        <v>145</v>
      </c>
      <c r="BC5" s="15"/>
      <c r="BD5" s="14" t="s">
        <v>146</v>
      </c>
      <c r="BE5" s="15"/>
      <c r="BF5" s="14" t="s">
        <v>147</v>
      </c>
      <c r="BG5" s="15"/>
      <c r="BH5" s="14" t="s">
        <v>148</v>
      </c>
      <c r="BI5" s="122"/>
    </row>
    <row r="6" spans="1:61" s="20" customFormat="1" ht="14.1" customHeight="1" x14ac:dyDescent="0.2">
      <c r="A6" s="17" t="s">
        <v>1</v>
      </c>
      <c r="B6" s="17"/>
      <c r="C6" s="17"/>
      <c r="D6" s="17"/>
      <c r="E6" s="18"/>
      <c r="F6" s="19"/>
      <c r="G6" s="18"/>
      <c r="H6" s="19"/>
      <c r="I6" s="18"/>
      <c r="J6" s="19"/>
      <c r="K6" s="18"/>
      <c r="L6" s="19"/>
      <c r="M6" s="18"/>
      <c r="N6" s="19"/>
      <c r="O6" s="18"/>
      <c r="P6" s="19"/>
      <c r="Q6" s="18"/>
      <c r="R6" s="19"/>
      <c r="S6" s="18"/>
      <c r="T6" s="19"/>
      <c r="U6" s="18"/>
      <c r="V6" s="19"/>
      <c r="W6" s="18"/>
      <c r="X6" s="19"/>
      <c r="Y6" s="18"/>
      <c r="Z6" s="19"/>
      <c r="AA6" s="18"/>
      <c r="AB6" s="17"/>
      <c r="AC6" s="18"/>
      <c r="AD6" s="19"/>
      <c r="AE6" s="18"/>
      <c r="AF6" s="19"/>
      <c r="AG6" s="18"/>
      <c r="AH6" s="19"/>
      <c r="AI6" s="18"/>
      <c r="AJ6" s="19"/>
      <c r="AK6" s="18"/>
      <c r="AL6" s="19"/>
      <c r="AM6" s="18"/>
      <c r="AN6" s="19"/>
      <c r="AO6" s="18"/>
      <c r="AP6" s="19"/>
      <c r="AQ6" s="18"/>
      <c r="AR6" s="19"/>
      <c r="AS6" s="18"/>
      <c r="AT6" s="19"/>
      <c r="AU6" s="18"/>
      <c r="AV6" s="19"/>
      <c r="AW6" s="18"/>
      <c r="AX6" s="19"/>
      <c r="AY6" s="18"/>
      <c r="AZ6" s="19"/>
      <c r="BA6" s="18"/>
      <c r="BB6" s="19"/>
      <c r="BC6" s="18"/>
      <c r="BD6" s="19"/>
      <c r="BE6" s="18"/>
      <c r="BF6" s="19"/>
      <c r="BG6" s="18"/>
      <c r="BH6" s="19"/>
      <c r="BI6" s="18"/>
    </row>
    <row r="7" spans="1:61" s="20" customFormat="1" ht="6" customHeight="1" x14ac:dyDescent="0.2">
      <c r="A7" s="17"/>
      <c r="B7" s="17"/>
      <c r="C7" s="17"/>
      <c r="D7" s="17"/>
      <c r="E7" s="18"/>
      <c r="F7" s="19"/>
      <c r="G7" s="18"/>
      <c r="H7" s="19"/>
      <c r="I7" s="18"/>
      <c r="J7" s="19"/>
      <c r="K7" s="18"/>
      <c r="L7" s="19"/>
      <c r="M7" s="18"/>
      <c r="N7" s="19"/>
      <c r="O7" s="18"/>
      <c r="P7" s="19"/>
      <c r="Q7" s="18"/>
      <c r="R7" s="19"/>
      <c r="S7" s="18"/>
      <c r="T7" s="19"/>
      <c r="U7" s="18"/>
      <c r="V7" s="19"/>
      <c r="W7" s="18"/>
      <c r="X7" s="19"/>
      <c r="Y7" s="18"/>
      <c r="Z7" s="19"/>
      <c r="AA7" s="18"/>
      <c r="AB7" s="17"/>
      <c r="AC7" s="18"/>
      <c r="AD7" s="19"/>
      <c r="AE7" s="18"/>
      <c r="AF7" s="19"/>
      <c r="AG7" s="18"/>
      <c r="AH7" s="19"/>
      <c r="AI7" s="18"/>
      <c r="AJ7" s="19"/>
      <c r="AK7" s="18"/>
      <c r="AL7" s="19"/>
      <c r="AM7" s="18"/>
      <c r="AN7" s="19"/>
      <c r="AO7" s="18"/>
      <c r="AP7" s="19"/>
      <c r="AQ7" s="18"/>
      <c r="AR7" s="19"/>
      <c r="AS7" s="18"/>
      <c r="AT7" s="19"/>
      <c r="AU7" s="18"/>
      <c r="AV7" s="19"/>
      <c r="AW7" s="18"/>
      <c r="AX7" s="19"/>
      <c r="AY7" s="18"/>
      <c r="AZ7" s="19"/>
      <c r="BA7" s="18"/>
      <c r="BB7" s="19"/>
      <c r="BC7" s="18"/>
      <c r="BD7" s="19"/>
      <c r="BE7" s="18"/>
      <c r="BF7" s="19"/>
      <c r="BG7" s="18"/>
      <c r="BH7" s="19"/>
      <c r="BI7" s="18"/>
    </row>
    <row r="8" spans="1:61" s="20" customFormat="1" ht="14.1" customHeight="1" x14ac:dyDescent="0.2">
      <c r="A8" s="21" t="s">
        <v>2</v>
      </c>
      <c r="B8" s="17"/>
      <c r="C8" s="17"/>
      <c r="D8" s="17"/>
      <c r="E8" s="18"/>
      <c r="F8" s="19"/>
      <c r="G8" s="18"/>
      <c r="H8" s="19"/>
      <c r="I8" s="18"/>
      <c r="J8" s="19"/>
      <c r="K8" s="18"/>
      <c r="L8" s="19"/>
      <c r="M8" s="18"/>
      <c r="N8" s="19"/>
      <c r="O8" s="18"/>
      <c r="P8" s="19"/>
      <c r="Q8" s="18"/>
      <c r="R8" s="19"/>
      <c r="S8" s="18"/>
      <c r="T8" s="19"/>
      <c r="U8" s="18"/>
      <c r="V8" s="19"/>
      <c r="W8" s="18"/>
      <c r="X8" s="19"/>
      <c r="Y8" s="18"/>
      <c r="Z8" s="19"/>
      <c r="AA8" s="18"/>
      <c r="AB8" s="17"/>
      <c r="AC8" s="18"/>
      <c r="AD8" s="19"/>
      <c r="AE8" s="18"/>
      <c r="AF8" s="19"/>
      <c r="AG8" s="18"/>
      <c r="AH8" s="19"/>
      <c r="AI8" s="18"/>
      <c r="AJ8" s="19"/>
      <c r="AK8" s="18"/>
      <c r="AL8" s="19"/>
      <c r="AM8" s="18"/>
      <c r="AN8" s="19"/>
      <c r="AO8" s="18"/>
      <c r="AP8" s="19"/>
      <c r="AQ8" s="18"/>
      <c r="AR8" s="19"/>
      <c r="AS8" s="18"/>
      <c r="AT8" s="19"/>
      <c r="AU8" s="18"/>
      <c r="AV8" s="19"/>
      <c r="AW8" s="18"/>
      <c r="AX8" s="19"/>
      <c r="AY8" s="18"/>
      <c r="AZ8" s="19"/>
      <c r="BA8" s="18"/>
      <c r="BB8" s="19"/>
      <c r="BC8" s="18"/>
      <c r="BD8" s="19"/>
      <c r="BE8" s="18"/>
      <c r="BF8" s="19"/>
      <c r="BG8" s="18"/>
      <c r="BH8" s="19"/>
      <c r="BI8" s="18"/>
    </row>
    <row r="9" spans="1:61" s="20" customFormat="1" ht="14.1" customHeight="1" x14ac:dyDescent="0.2">
      <c r="A9" s="22"/>
      <c r="B9" s="22" t="s">
        <v>3</v>
      </c>
      <c r="C9" s="22"/>
      <c r="D9" s="22"/>
      <c r="E9" s="23"/>
      <c r="F9" s="24">
        <v>2385</v>
      </c>
      <c r="G9" s="25"/>
      <c r="H9" s="24">
        <v>4260</v>
      </c>
      <c r="I9" s="25"/>
      <c r="J9" s="24">
        <v>4387</v>
      </c>
      <c r="K9" s="23"/>
      <c r="L9" s="24">
        <v>3580</v>
      </c>
      <c r="M9" s="23"/>
      <c r="N9" s="24">
        <v>5155</v>
      </c>
      <c r="O9" s="23"/>
      <c r="P9" s="24">
        <v>3810</v>
      </c>
      <c r="Q9" s="23"/>
      <c r="R9" s="24">
        <v>3748</v>
      </c>
      <c r="S9" s="23"/>
      <c r="T9" s="26">
        <v>3156</v>
      </c>
      <c r="U9" s="23"/>
      <c r="V9" s="24">
        <v>3228</v>
      </c>
      <c r="W9" s="23"/>
      <c r="X9" s="24">
        <v>3849</v>
      </c>
      <c r="Y9" s="23"/>
      <c r="Z9" s="24">
        <v>2741</v>
      </c>
      <c r="AA9" s="27"/>
      <c r="AB9" s="24">
        <v>2642</v>
      </c>
      <c r="AC9" s="27"/>
      <c r="AD9" s="24">
        <v>2545</v>
      </c>
      <c r="AE9" s="23"/>
      <c r="AF9" s="24">
        <v>1140</v>
      </c>
      <c r="AG9" s="23"/>
      <c r="AH9" s="24">
        <v>1818</v>
      </c>
      <c r="AI9" s="23"/>
      <c r="AJ9" s="24">
        <v>2398</v>
      </c>
      <c r="AK9" s="27"/>
      <c r="AL9" s="24">
        <v>1050</v>
      </c>
      <c r="AM9" s="23"/>
      <c r="AN9" s="24">
        <v>3680</v>
      </c>
      <c r="AO9" s="23"/>
      <c r="AP9" s="24">
        <v>1213</v>
      </c>
      <c r="AQ9" s="23"/>
      <c r="AR9" s="24">
        <v>1092</v>
      </c>
      <c r="AS9" s="27"/>
      <c r="AT9" s="24">
        <v>971</v>
      </c>
      <c r="AU9" s="23"/>
      <c r="AV9" s="24">
        <v>990</v>
      </c>
      <c r="AW9" s="23"/>
      <c r="AX9" s="24">
        <v>1057</v>
      </c>
      <c r="AY9" s="23"/>
      <c r="AZ9" s="24">
        <v>1091</v>
      </c>
      <c r="BA9" s="27"/>
      <c r="BB9" s="24">
        <v>965</v>
      </c>
      <c r="BC9" s="23"/>
      <c r="BD9" s="24">
        <v>661</v>
      </c>
      <c r="BE9" s="23"/>
      <c r="BF9" s="24">
        <v>921</v>
      </c>
      <c r="BG9" s="23"/>
      <c r="BH9" s="24">
        <v>936</v>
      </c>
      <c r="BI9" s="27"/>
    </row>
    <row r="10" spans="1:61" s="20" customFormat="1" ht="14.1" customHeight="1" x14ac:dyDescent="0.2">
      <c r="A10" s="22"/>
      <c r="B10" s="22" t="s">
        <v>4</v>
      </c>
      <c r="C10" s="22"/>
      <c r="D10" s="22"/>
      <c r="E10" s="23"/>
      <c r="F10" s="24">
        <v>1468</v>
      </c>
      <c r="G10" s="25"/>
      <c r="H10" s="24">
        <v>1577</v>
      </c>
      <c r="I10" s="25"/>
      <c r="J10" s="24">
        <v>1532</v>
      </c>
      <c r="K10" s="23"/>
      <c r="L10" s="24">
        <v>1587</v>
      </c>
      <c r="M10" s="23"/>
      <c r="N10" s="24">
        <v>1620</v>
      </c>
      <c r="O10" s="23"/>
      <c r="P10" s="24">
        <v>1726</v>
      </c>
      <c r="Q10" s="23"/>
      <c r="R10" s="24">
        <v>1773</v>
      </c>
      <c r="S10" s="23"/>
      <c r="T10" s="26">
        <v>1716</v>
      </c>
      <c r="U10" s="23"/>
      <c r="V10" s="24">
        <v>3319</v>
      </c>
      <c r="W10" s="23"/>
      <c r="X10" s="24">
        <v>2059</v>
      </c>
      <c r="Y10" s="23"/>
      <c r="Z10" s="24">
        <v>1993</v>
      </c>
      <c r="AA10" s="27"/>
      <c r="AB10" s="24">
        <v>2005</v>
      </c>
      <c r="AC10" s="27"/>
      <c r="AD10" s="24">
        <v>2038</v>
      </c>
      <c r="AE10" s="23"/>
      <c r="AF10" s="24">
        <v>1852</v>
      </c>
      <c r="AG10" s="23"/>
      <c r="AH10" s="24">
        <v>1539</v>
      </c>
      <c r="AI10" s="23"/>
      <c r="AJ10" s="24">
        <v>1516</v>
      </c>
      <c r="AK10" s="27"/>
      <c r="AL10" s="24">
        <v>1412</v>
      </c>
      <c r="AM10" s="23"/>
      <c r="AN10" s="24">
        <v>1440</v>
      </c>
      <c r="AO10" s="23"/>
      <c r="AP10" s="24">
        <v>1453</v>
      </c>
      <c r="AQ10" s="23"/>
      <c r="AR10" s="24">
        <v>1473</v>
      </c>
      <c r="AS10" s="27"/>
      <c r="AT10" s="24">
        <v>1214</v>
      </c>
      <c r="AU10" s="23"/>
      <c r="AV10" s="24">
        <v>1191</v>
      </c>
      <c r="AW10" s="23"/>
      <c r="AX10" s="24">
        <v>1166</v>
      </c>
      <c r="AY10" s="23"/>
      <c r="AZ10" s="24">
        <v>1213</v>
      </c>
      <c r="BA10" s="27"/>
      <c r="BB10" s="24">
        <v>1091</v>
      </c>
      <c r="BC10" s="23"/>
      <c r="BD10" s="24">
        <v>1082</v>
      </c>
      <c r="BE10" s="23"/>
      <c r="BF10" s="24">
        <v>1053</v>
      </c>
      <c r="BG10" s="23"/>
      <c r="BH10" s="24">
        <v>1030</v>
      </c>
      <c r="BI10" s="27"/>
    </row>
    <row r="11" spans="1:61" s="20" customFormat="1" ht="14.1" customHeight="1" x14ac:dyDescent="0.2">
      <c r="A11" s="22"/>
      <c r="B11" s="22" t="s">
        <v>7</v>
      </c>
      <c r="C11" s="22"/>
      <c r="D11" s="22"/>
      <c r="E11" s="23"/>
      <c r="F11" s="24">
        <v>270</v>
      </c>
      <c r="G11" s="25"/>
      <c r="H11" s="24">
        <v>1768</v>
      </c>
      <c r="I11" s="25"/>
      <c r="J11" s="24">
        <v>1143</v>
      </c>
      <c r="K11" s="23"/>
      <c r="L11" s="24">
        <v>1923</v>
      </c>
      <c r="M11" s="23"/>
      <c r="N11" s="24">
        <v>1040</v>
      </c>
      <c r="O11" s="23"/>
      <c r="P11" s="24">
        <v>1670</v>
      </c>
      <c r="Q11" s="23"/>
      <c r="R11" s="24">
        <v>1004</v>
      </c>
      <c r="S11" s="23"/>
      <c r="T11" s="26">
        <v>1909</v>
      </c>
      <c r="U11" s="23"/>
      <c r="V11" s="24">
        <v>983</v>
      </c>
      <c r="W11" s="23"/>
      <c r="X11" s="24">
        <v>1737</v>
      </c>
      <c r="Y11" s="23"/>
      <c r="Z11" s="24">
        <v>1043</v>
      </c>
      <c r="AA11" s="27"/>
      <c r="AB11" s="24">
        <v>1694</v>
      </c>
      <c r="AC11" s="27"/>
      <c r="AD11" s="24">
        <v>755</v>
      </c>
      <c r="AE11" s="23"/>
      <c r="AF11" s="24">
        <v>1210</v>
      </c>
      <c r="AG11" s="23"/>
      <c r="AH11" s="24">
        <v>649</v>
      </c>
      <c r="AI11" s="23"/>
      <c r="AJ11" s="24">
        <v>949</v>
      </c>
      <c r="AK11" s="27"/>
      <c r="AL11" s="24">
        <v>417</v>
      </c>
      <c r="AM11" s="23"/>
      <c r="AN11" s="24">
        <v>881</v>
      </c>
      <c r="AO11" s="23"/>
      <c r="AP11" s="24">
        <v>382</v>
      </c>
      <c r="AQ11" s="23"/>
      <c r="AR11" s="24">
        <v>985</v>
      </c>
      <c r="AS11" s="27"/>
      <c r="AT11" s="24">
        <v>218</v>
      </c>
      <c r="AU11" s="23"/>
      <c r="AV11" s="24">
        <v>175</v>
      </c>
      <c r="AW11" s="23"/>
      <c r="AX11" s="24">
        <v>34</v>
      </c>
      <c r="AY11" s="23"/>
      <c r="AZ11" s="24">
        <v>171</v>
      </c>
      <c r="BA11" s="27"/>
      <c r="BB11" s="24">
        <v>150</v>
      </c>
      <c r="BC11" s="23"/>
      <c r="BD11" s="24">
        <v>615</v>
      </c>
      <c r="BE11" s="23"/>
      <c r="BF11" s="24">
        <v>371</v>
      </c>
      <c r="BG11" s="23"/>
      <c r="BH11" s="24">
        <v>270</v>
      </c>
      <c r="BI11" s="27"/>
    </row>
    <row r="12" spans="1:61" s="20" customFormat="1" ht="14.1" customHeight="1" x14ac:dyDescent="0.2">
      <c r="A12" s="22"/>
      <c r="B12" s="22" t="s">
        <v>8</v>
      </c>
      <c r="C12" s="22"/>
      <c r="D12" s="22"/>
      <c r="E12" s="23"/>
      <c r="F12" s="24">
        <v>218</v>
      </c>
      <c r="G12" s="25"/>
      <c r="H12" s="24">
        <v>480</v>
      </c>
      <c r="I12" s="25"/>
      <c r="J12" s="24">
        <v>295</v>
      </c>
      <c r="K12" s="23"/>
      <c r="L12" s="24">
        <v>319</v>
      </c>
      <c r="M12" s="23"/>
      <c r="N12" s="24">
        <v>271</v>
      </c>
      <c r="O12" s="23"/>
      <c r="P12" s="24">
        <v>271</v>
      </c>
      <c r="Q12" s="23"/>
      <c r="R12" s="24">
        <v>299</v>
      </c>
      <c r="S12" s="23"/>
      <c r="T12" s="26">
        <v>132</v>
      </c>
      <c r="U12" s="23"/>
      <c r="V12" s="24">
        <v>211</v>
      </c>
      <c r="W12" s="23"/>
      <c r="X12" s="24">
        <v>303</v>
      </c>
      <c r="Y12" s="23"/>
      <c r="Z12" s="24">
        <v>341</v>
      </c>
      <c r="AA12" s="27"/>
      <c r="AB12" s="24">
        <v>165</v>
      </c>
      <c r="AC12" s="27"/>
      <c r="AD12" s="24">
        <v>171</v>
      </c>
      <c r="AE12" s="23"/>
      <c r="AF12" s="24">
        <v>51</v>
      </c>
      <c r="AG12" s="23"/>
      <c r="AH12" s="24">
        <v>105</v>
      </c>
      <c r="AI12" s="23"/>
      <c r="AJ12" s="24">
        <v>63</v>
      </c>
      <c r="AK12" s="27"/>
      <c r="AL12" s="24">
        <v>82</v>
      </c>
      <c r="AM12" s="23"/>
      <c r="AN12" s="24">
        <v>96</v>
      </c>
      <c r="AO12" s="23"/>
      <c r="AP12" s="24">
        <v>167</v>
      </c>
      <c r="AQ12" s="23"/>
      <c r="AR12" s="24">
        <v>169</v>
      </c>
      <c r="AS12" s="27"/>
      <c r="AT12" s="24">
        <v>234</v>
      </c>
      <c r="AU12" s="23"/>
      <c r="AV12" s="24">
        <v>392</v>
      </c>
      <c r="AW12" s="23"/>
      <c r="AX12" s="24">
        <v>387</v>
      </c>
      <c r="AY12" s="23"/>
      <c r="AZ12" s="24">
        <v>336</v>
      </c>
      <c r="BA12" s="27"/>
      <c r="BB12" s="24">
        <v>303</v>
      </c>
      <c r="BC12" s="23"/>
      <c r="BD12" s="24">
        <v>296</v>
      </c>
      <c r="BE12" s="23"/>
      <c r="BF12" s="24">
        <v>386</v>
      </c>
      <c r="BG12" s="23"/>
      <c r="BH12" s="24">
        <v>293</v>
      </c>
      <c r="BI12" s="27"/>
    </row>
    <row r="13" spans="1:61" s="20" customFormat="1" ht="14.1" customHeight="1" x14ac:dyDescent="0.2">
      <c r="A13" s="22"/>
      <c r="B13" s="22" t="s">
        <v>9</v>
      </c>
      <c r="C13" s="22"/>
      <c r="D13" s="22"/>
      <c r="E13" s="23"/>
      <c r="F13" s="24">
        <v>2</v>
      </c>
      <c r="G13" s="25"/>
      <c r="H13" s="24">
        <v>2</v>
      </c>
      <c r="I13" s="25"/>
      <c r="J13" s="24">
        <v>2</v>
      </c>
      <c r="K13" s="23"/>
      <c r="L13" s="24">
        <v>2</v>
      </c>
      <c r="M13" s="23"/>
      <c r="N13" s="24">
        <v>2</v>
      </c>
      <c r="O13" s="23"/>
      <c r="P13" s="24">
        <v>2</v>
      </c>
      <c r="Q13" s="23"/>
      <c r="R13" s="24">
        <v>2</v>
      </c>
      <c r="S13" s="23"/>
      <c r="T13" s="26">
        <v>2</v>
      </c>
      <c r="U13" s="23"/>
      <c r="V13" s="24">
        <v>118</v>
      </c>
      <c r="W13" s="23"/>
      <c r="X13" s="24">
        <v>183</v>
      </c>
      <c r="Y13" s="23"/>
      <c r="Z13" s="24">
        <v>2</v>
      </c>
      <c r="AA13" s="27"/>
      <c r="AB13" s="24">
        <v>2</v>
      </c>
      <c r="AC13" s="27"/>
      <c r="AD13" s="24">
        <v>2</v>
      </c>
      <c r="AE13" s="23"/>
      <c r="AF13" s="24">
        <v>2</v>
      </c>
      <c r="AG13" s="23"/>
      <c r="AH13" s="24">
        <v>2</v>
      </c>
      <c r="AI13" s="23"/>
      <c r="AJ13" s="24">
        <v>2</v>
      </c>
      <c r="AK13" s="27"/>
      <c r="AL13" s="24">
        <v>2</v>
      </c>
      <c r="AM13" s="23"/>
      <c r="AN13" s="24">
        <v>2</v>
      </c>
      <c r="AO13" s="23"/>
      <c r="AP13" s="24">
        <v>2</v>
      </c>
      <c r="AQ13" s="23"/>
      <c r="AR13" s="24">
        <v>2</v>
      </c>
      <c r="AS13" s="27"/>
      <c r="AT13" s="24">
        <v>2</v>
      </c>
      <c r="AU13" s="23"/>
      <c r="AV13" s="24">
        <v>2</v>
      </c>
      <c r="AW13" s="23"/>
      <c r="AX13" s="24">
        <v>2</v>
      </c>
      <c r="AY13" s="23"/>
      <c r="AZ13" s="24">
        <v>2</v>
      </c>
      <c r="BA13" s="27"/>
      <c r="BB13" s="24">
        <v>0</v>
      </c>
      <c r="BC13" s="23"/>
      <c r="BD13" s="24">
        <v>0</v>
      </c>
      <c r="BE13" s="23"/>
      <c r="BF13" s="24">
        <v>0</v>
      </c>
      <c r="BG13" s="23"/>
      <c r="BH13" s="24">
        <v>2</v>
      </c>
      <c r="BI13" s="27"/>
    </row>
    <row r="14" spans="1:61" s="20" customFormat="1" ht="14.1" customHeight="1" x14ac:dyDescent="0.2">
      <c r="A14" s="22"/>
      <c r="B14" s="22" t="s">
        <v>10</v>
      </c>
      <c r="C14" s="22"/>
      <c r="D14" s="22"/>
      <c r="E14" s="23"/>
      <c r="F14" s="24">
        <v>15</v>
      </c>
      <c r="G14" s="25"/>
      <c r="H14" s="24">
        <v>16</v>
      </c>
      <c r="I14" s="25"/>
      <c r="J14" s="24">
        <v>14</v>
      </c>
      <c r="K14" s="23"/>
      <c r="L14" s="24">
        <v>12</v>
      </c>
      <c r="M14" s="23"/>
      <c r="N14" s="24">
        <v>29</v>
      </c>
      <c r="O14" s="23"/>
      <c r="P14" s="24">
        <v>30</v>
      </c>
      <c r="Q14" s="23"/>
      <c r="R14" s="24">
        <v>30</v>
      </c>
      <c r="S14" s="23"/>
      <c r="T14" s="26">
        <v>29</v>
      </c>
      <c r="U14" s="23"/>
      <c r="V14" s="24">
        <v>22</v>
      </c>
      <c r="W14" s="23"/>
      <c r="X14" s="24">
        <v>19</v>
      </c>
      <c r="Y14" s="23"/>
      <c r="Z14" s="24">
        <v>141</v>
      </c>
      <c r="AA14" s="27"/>
      <c r="AB14" s="24">
        <v>10</v>
      </c>
      <c r="AC14" s="27"/>
      <c r="AD14" s="24">
        <v>20</v>
      </c>
      <c r="AE14" s="23"/>
      <c r="AF14" s="24">
        <v>35</v>
      </c>
      <c r="AG14" s="23"/>
      <c r="AH14" s="24">
        <v>32</v>
      </c>
      <c r="AI14" s="23"/>
      <c r="AJ14" s="24">
        <v>24</v>
      </c>
      <c r="AK14" s="27"/>
      <c r="AL14" s="24">
        <v>25</v>
      </c>
      <c r="AM14" s="23"/>
      <c r="AN14" s="24">
        <v>62</v>
      </c>
      <c r="AO14" s="23"/>
      <c r="AP14" s="24">
        <v>41</v>
      </c>
      <c r="AQ14" s="23"/>
      <c r="AR14" s="24">
        <v>38</v>
      </c>
      <c r="AS14" s="27"/>
      <c r="AT14" s="24">
        <v>40</v>
      </c>
      <c r="AU14" s="23"/>
      <c r="AV14" s="24">
        <v>35</v>
      </c>
      <c r="AW14" s="23"/>
      <c r="AX14" s="24">
        <v>28</v>
      </c>
      <c r="AY14" s="23"/>
      <c r="AZ14" s="24">
        <v>23</v>
      </c>
      <c r="BA14" s="27"/>
      <c r="BB14" s="24">
        <v>104</v>
      </c>
      <c r="BC14" s="23"/>
      <c r="BD14" s="24">
        <v>60</v>
      </c>
      <c r="BE14" s="23"/>
      <c r="BF14" s="24">
        <v>24</v>
      </c>
      <c r="BG14" s="23"/>
      <c r="BH14" s="24">
        <v>19</v>
      </c>
      <c r="BI14" s="27"/>
    </row>
    <row r="15" spans="1:61" s="20" customFormat="1" ht="14.1" customHeight="1" x14ac:dyDescent="0.2">
      <c r="A15" s="28" t="s">
        <v>11</v>
      </c>
      <c r="B15" s="29"/>
      <c r="C15" s="29"/>
      <c r="D15" s="29"/>
      <c r="E15" s="30"/>
      <c r="F15" s="31">
        <f>SUBTOTAL(109,F9:F14)</f>
        <v>4358</v>
      </c>
      <c r="G15" s="112"/>
      <c r="H15" s="31">
        <f>SUBTOTAL(109,H9:H14)</f>
        <v>8103</v>
      </c>
      <c r="I15" s="112"/>
      <c r="J15" s="31">
        <f>SUBTOTAL(109,J9:J14)</f>
        <v>7373</v>
      </c>
      <c r="K15" s="30"/>
      <c r="L15" s="31">
        <f>SUBTOTAL(109,L9:L14)</f>
        <v>7423</v>
      </c>
      <c r="M15" s="23"/>
      <c r="N15" s="31">
        <f>SUBTOTAL(109,N9:N14)</f>
        <v>8117</v>
      </c>
      <c r="O15" s="23"/>
      <c r="P15" s="31">
        <f>SUBTOTAL(109,P9:P14)</f>
        <v>7509</v>
      </c>
      <c r="Q15" s="23"/>
      <c r="R15" s="31">
        <f>SUBTOTAL(109,R9:R14)</f>
        <v>6856</v>
      </c>
      <c r="S15" s="23"/>
      <c r="T15" s="31">
        <f>SUBTOTAL(109,T9:T14)</f>
        <v>6944</v>
      </c>
      <c r="U15" s="23"/>
      <c r="V15" s="31">
        <f>SUBTOTAL(109,V9:V14)</f>
        <v>7881</v>
      </c>
      <c r="W15" s="23"/>
      <c r="X15" s="31">
        <f>SUBTOTAL(109,X9:X14)</f>
        <v>8150</v>
      </c>
      <c r="Y15" s="23"/>
      <c r="Z15" s="31">
        <f>SUBTOTAL(109,Z9:Z14)</f>
        <v>6261</v>
      </c>
      <c r="AA15" s="27"/>
      <c r="AB15" s="31">
        <f>SUBTOTAL(109,AB9:AB14)</f>
        <v>6518</v>
      </c>
      <c r="AC15" s="27"/>
      <c r="AD15" s="31">
        <f>SUBTOTAL(109,AD9:AD14)</f>
        <v>5531</v>
      </c>
      <c r="AE15" s="30"/>
      <c r="AF15" s="31">
        <f>SUBTOTAL(109,AF9:AF14)</f>
        <v>4290</v>
      </c>
      <c r="AG15" s="23"/>
      <c r="AH15" s="31">
        <f>SUBTOTAL(109,AH9:AH14)</f>
        <v>4145</v>
      </c>
      <c r="AI15" s="23"/>
      <c r="AJ15" s="31">
        <f>SUBTOTAL(109,AJ9:AJ14)</f>
        <v>4952</v>
      </c>
      <c r="AK15" s="27"/>
      <c r="AL15" s="31">
        <f>SUBTOTAL(109,AL9:AL14)</f>
        <v>2988</v>
      </c>
      <c r="AM15" s="30"/>
      <c r="AN15" s="31">
        <f>SUBTOTAL(109,AN9:AN14)</f>
        <v>6161</v>
      </c>
      <c r="AO15" s="23"/>
      <c r="AP15" s="31">
        <f>SUBTOTAL(109,AP9:AP14)</f>
        <v>3258</v>
      </c>
      <c r="AQ15" s="23"/>
      <c r="AR15" s="31">
        <f>SUBTOTAL(109,AR9:AR14)</f>
        <v>3759</v>
      </c>
      <c r="AS15" s="27"/>
      <c r="AT15" s="31">
        <f>SUBTOTAL(109,AT9:AT14)</f>
        <v>2679</v>
      </c>
      <c r="AU15" s="30"/>
      <c r="AV15" s="31">
        <f>SUBTOTAL(109,AV9:AV14)</f>
        <v>2785</v>
      </c>
      <c r="AW15" s="23"/>
      <c r="AX15" s="31">
        <f>SUBTOTAL(109,AX9:AX14)</f>
        <v>2674</v>
      </c>
      <c r="AY15" s="23"/>
      <c r="AZ15" s="31">
        <f>SUBTOTAL(109,AZ9:AZ14)</f>
        <v>2836</v>
      </c>
      <c r="BA15" s="27"/>
      <c r="BB15" s="31">
        <f>SUBTOTAL(109,BB9:BB14)</f>
        <v>2613</v>
      </c>
      <c r="BC15" s="30"/>
      <c r="BD15" s="31">
        <f>SUBTOTAL(109,BD9:BD14)</f>
        <v>2714</v>
      </c>
      <c r="BE15" s="23"/>
      <c r="BF15" s="31">
        <f>SUBTOTAL(109,BF9:BF14)</f>
        <v>2755</v>
      </c>
      <c r="BG15" s="23"/>
      <c r="BH15" s="31">
        <f>SUBTOTAL(109,BH9:BH14)</f>
        <v>2550</v>
      </c>
      <c r="BI15" s="27"/>
    </row>
    <row r="16" spans="1:61" s="20" customFormat="1" ht="5.0999999999999996" customHeight="1" x14ac:dyDescent="0.2">
      <c r="A16" s="22"/>
      <c r="B16" s="22"/>
      <c r="C16" s="22"/>
      <c r="D16" s="22"/>
      <c r="E16" s="23"/>
      <c r="F16" s="32"/>
      <c r="G16" s="232"/>
      <c r="H16" s="32"/>
      <c r="I16" s="232"/>
      <c r="J16" s="32"/>
      <c r="K16" s="23"/>
      <c r="L16" s="32"/>
      <c r="M16" s="23"/>
      <c r="N16" s="32"/>
      <c r="O16" s="23"/>
      <c r="P16" s="32"/>
      <c r="Q16" s="23"/>
      <c r="R16" s="32"/>
      <c r="S16" s="23"/>
      <c r="T16" s="32"/>
      <c r="U16" s="23"/>
      <c r="V16" s="32"/>
      <c r="W16" s="23"/>
      <c r="X16" s="32"/>
      <c r="Y16" s="23"/>
      <c r="Z16" s="32"/>
      <c r="AA16" s="27"/>
      <c r="AB16" s="33"/>
      <c r="AC16" s="27"/>
      <c r="AD16" s="32"/>
      <c r="AE16" s="23"/>
      <c r="AF16" s="32"/>
      <c r="AG16" s="23"/>
      <c r="AH16" s="32"/>
      <c r="AI16" s="23"/>
      <c r="AJ16" s="32"/>
      <c r="AK16" s="27"/>
      <c r="AL16" s="32"/>
      <c r="AM16" s="23"/>
      <c r="AN16" s="32"/>
      <c r="AO16" s="23"/>
      <c r="AP16" s="32"/>
      <c r="AQ16" s="23"/>
      <c r="AR16" s="32"/>
      <c r="AS16" s="27"/>
      <c r="AT16" s="32"/>
      <c r="AU16" s="23"/>
      <c r="AV16" s="32"/>
      <c r="AW16" s="23"/>
      <c r="AX16" s="32"/>
      <c r="AY16" s="23"/>
      <c r="AZ16" s="32"/>
      <c r="BA16" s="27"/>
      <c r="BB16" s="32"/>
      <c r="BC16" s="23"/>
      <c r="BD16" s="32"/>
      <c r="BE16" s="23"/>
      <c r="BF16" s="32"/>
      <c r="BG16" s="23"/>
      <c r="BH16" s="32"/>
      <c r="BI16" s="27"/>
    </row>
    <row r="17" spans="1:61" s="20" customFormat="1" ht="14.1" customHeight="1" x14ac:dyDescent="0.2">
      <c r="A17" s="21" t="s">
        <v>12</v>
      </c>
      <c r="B17" s="17"/>
      <c r="C17" s="17"/>
      <c r="D17" s="17"/>
      <c r="E17" s="34"/>
      <c r="F17" s="32"/>
      <c r="G17" s="232"/>
      <c r="H17" s="32"/>
      <c r="I17" s="232"/>
      <c r="J17" s="32"/>
      <c r="K17" s="34"/>
      <c r="L17" s="32"/>
      <c r="M17" s="34"/>
      <c r="N17" s="32"/>
      <c r="O17" s="34"/>
      <c r="P17" s="32"/>
      <c r="Q17" s="34"/>
      <c r="R17" s="32"/>
      <c r="S17" s="34"/>
      <c r="T17" s="32"/>
      <c r="U17" s="34"/>
      <c r="V17" s="32"/>
      <c r="W17" s="34"/>
      <c r="X17" s="32"/>
      <c r="Y17" s="34"/>
      <c r="Z17" s="32"/>
      <c r="AA17" s="35"/>
      <c r="AB17" s="33"/>
      <c r="AC17" s="35"/>
      <c r="AD17" s="32"/>
      <c r="AE17" s="34"/>
      <c r="AF17" s="32"/>
      <c r="AG17" s="34"/>
      <c r="AH17" s="32"/>
      <c r="AI17" s="34"/>
      <c r="AJ17" s="32"/>
      <c r="AK17" s="35"/>
      <c r="AL17" s="32"/>
      <c r="AM17" s="34"/>
      <c r="AN17" s="32"/>
      <c r="AO17" s="34"/>
      <c r="AP17" s="32"/>
      <c r="AQ17" s="34"/>
      <c r="AR17" s="32"/>
      <c r="AS17" s="35"/>
      <c r="AT17" s="32"/>
      <c r="AU17" s="34"/>
      <c r="AV17" s="32"/>
      <c r="AW17" s="34"/>
      <c r="AX17" s="32"/>
      <c r="AY17" s="34"/>
      <c r="AZ17" s="32"/>
      <c r="BA17" s="35"/>
      <c r="BB17" s="32"/>
      <c r="BC17" s="34"/>
      <c r="BD17" s="32"/>
      <c r="BE17" s="34"/>
      <c r="BF17" s="32"/>
      <c r="BG17" s="34"/>
      <c r="BH17" s="32"/>
      <c r="BI17" s="35"/>
    </row>
    <row r="18" spans="1:61" s="20" customFormat="1" ht="14.1" customHeight="1" x14ac:dyDescent="0.2">
      <c r="A18" s="22"/>
      <c r="B18" s="22" t="s">
        <v>13</v>
      </c>
      <c r="C18" s="22"/>
      <c r="D18" s="22"/>
      <c r="E18" s="23"/>
      <c r="F18" s="26">
        <f>SUBTOTAL(109,F19:F26)</f>
        <v>981</v>
      </c>
      <c r="G18" s="25"/>
      <c r="H18" s="26">
        <f>SUBTOTAL(109,H19:H26)</f>
        <v>931</v>
      </c>
      <c r="I18" s="25"/>
      <c r="J18" s="26">
        <f>SUBTOTAL(109,J19:J26)</f>
        <v>947</v>
      </c>
      <c r="K18" s="23"/>
      <c r="L18" s="26">
        <f>SUBTOTAL(109,L19:L26)</f>
        <v>932</v>
      </c>
      <c r="M18" s="23"/>
      <c r="N18" s="26">
        <f>SUBTOTAL(109,N19:N26)</f>
        <v>938</v>
      </c>
      <c r="O18" s="23"/>
      <c r="P18" s="26">
        <f>SUBTOTAL(109,P19:P26)</f>
        <v>907</v>
      </c>
      <c r="Q18" s="23"/>
      <c r="R18" s="26">
        <f>SUBTOTAL(109,R19:R26)</f>
        <v>864</v>
      </c>
      <c r="S18" s="23"/>
      <c r="T18" s="26">
        <f>SUBTOTAL(109,T19:T26)</f>
        <v>886</v>
      </c>
      <c r="U18" s="23"/>
      <c r="V18" s="26">
        <f>SUBTOTAL(109,V19:V26)</f>
        <v>621</v>
      </c>
      <c r="W18" s="23"/>
      <c r="X18" s="26">
        <f>SUBTOTAL(109,X19:X26)</f>
        <v>723</v>
      </c>
      <c r="Y18" s="23"/>
      <c r="Z18" s="26">
        <f>SUBTOTAL(109,Z19:Z26)</f>
        <v>762</v>
      </c>
      <c r="AA18" s="27"/>
      <c r="AB18" s="24">
        <f>SUBTOTAL(109,AB19:AB26)</f>
        <v>767</v>
      </c>
      <c r="AC18" s="27"/>
      <c r="AD18" s="26">
        <f>SUBTOTAL(109,AD19:AD26)</f>
        <v>987</v>
      </c>
      <c r="AE18" s="23"/>
      <c r="AF18" s="26">
        <f>SUBTOTAL(109,AF19:AF26)</f>
        <v>1038</v>
      </c>
      <c r="AG18" s="23"/>
      <c r="AH18" s="26">
        <f>SUBTOTAL(109,AH19:AH26)</f>
        <v>1058</v>
      </c>
      <c r="AI18" s="23"/>
      <c r="AJ18" s="26">
        <f>SUBTOTAL(109,AJ19:AJ26)</f>
        <v>1017</v>
      </c>
      <c r="AK18" s="27"/>
      <c r="AL18" s="26">
        <f>SUBTOTAL(109,AL19:AL26)</f>
        <v>758</v>
      </c>
      <c r="AM18" s="23"/>
      <c r="AN18" s="26">
        <f>SUBTOTAL(109,AN19:AN26)</f>
        <v>776</v>
      </c>
      <c r="AO18" s="23"/>
      <c r="AP18" s="26">
        <f>SUBTOTAL(109,AP19:AP26)</f>
        <v>778</v>
      </c>
      <c r="AQ18" s="23"/>
      <c r="AR18" s="26">
        <f>SUBTOTAL(109,AR19:AR26)</f>
        <v>768</v>
      </c>
      <c r="AS18" s="27"/>
      <c r="AT18" s="26">
        <f>SUBTOTAL(109,AT19:AT26)</f>
        <v>855</v>
      </c>
      <c r="AU18" s="23"/>
      <c r="AV18" s="26">
        <f>SUBTOTAL(109,AV19:AV26)</f>
        <v>866</v>
      </c>
      <c r="AW18" s="23"/>
      <c r="AX18" s="26">
        <f>SUBTOTAL(109,AX19:AX26)</f>
        <v>877</v>
      </c>
      <c r="AY18" s="23"/>
      <c r="AZ18" s="26">
        <f>SUBTOTAL(109,AZ19:AZ26)</f>
        <v>862</v>
      </c>
      <c r="BA18" s="27"/>
      <c r="BB18" s="26">
        <f>SUBTOTAL(109,BB19:BB26)</f>
        <v>971</v>
      </c>
      <c r="BC18" s="23"/>
      <c r="BD18" s="26">
        <f>SUBTOTAL(109,BD19:BD26)</f>
        <v>959</v>
      </c>
      <c r="BE18" s="23"/>
      <c r="BF18" s="26">
        <f>SUBTOTAL(109,BF19:BF26)</f>
        <v>1057</v>
      </c>
      <c r="BG18" s="23"/>
      <c r="BH18" s="26">
        <f>SUBTOTAL(109,BH19:BH26)</f>
        <v>900</v>
      </c>
      <c r="BI18" s="27"/>
    </row>
    <row r="19" spans="1:61" s="20" customFormat="1" ht="14.1" customHeight="1" x14ac:dyDescent="0.2">
      <c r="A19" s="22"/>
      <c r="B19" s="22"/>
      <c r="C19" s="22" t="s">
        <v>4</v>
      </c>
      <c r="D19" s="36"/>
      <c r="E19" s="23"/>
      <c r="F19" s="26">
        <v>22</v>
      </c>
      <c r="G19" s="25"/>
      <c r="H19" s="26">
        <v>0</v>
      </c>
      <c r="I19" s="25"/>
      <c r="J19" s="26">
        <v>0</v>
      </c>
      <c r="K19" s="23"/>
      <c r="L19" s="26">
        <v>0</v>
      </c>
      <c r="M19" s="23"/>
      <c r="N19" s="26">
        <v>0</v>
      </c>
      <c r="O19" s="23"/>
      <c r="P19" s="26">
        <v>0</v>
      </c>
      <c r="Q19" s="23"/>
      <c r="R19" s="26">
        <v>0</v>
      </c>
      <c r="S19" s="23"/>
      <c r="T19" s="26">
        <v>0</v>
      </c>
      <c r="U19" s="23"/>
      <c r="V19" s="26">
        <v>0</v>
      </c>
      <c r="W19" s="23"/>
      <c r="X19" s="26">
        <v>0</v>
      </c>
      <c r="Y19" s="23"/>
      <c r="Z19" s="26">
        <v>0</v>
      </c>
      <c r="AA19" s="27"/>
      <c r="AB19" s="24">
        <v>0</v>
      </c>
      <c r="AC19" s="27"/>
      <c r="AD19" s="26">
        <v>0</v>
      </c>
      <c r="AE19" s="23"/>
      <c r="AF19" s="26">
        <v>0</v>
      </c>
      <c r="AG19" s="23"/>
      <c r="AH19" s="26">
        <v>0</v>
      </c>
      <c r="AI19" s="23"/>
      <c r="AJ19" s="26">
        <v>0</v>
      </c>
      <c r="AK19" s="27"/>
      <c r="AL19" s="26">
        <v>0</v>
      </c>
      <c r="AM19" s="23"/>
      <c r="AN19" s="26">
        <v>21</v>
      </c>
      <c r="AO19" s="23"/>
      <c r="AP19" s="26">
        <v>20</v>
      </c>
      <c r="AQ19" s="23"/>
      <c r="AR19" s="26">
        <v>20</v>
      </c>
      <c r="AS19" s="27"/>
      <c r="AT19" s="26">
        <v>0</v>
      </c>
      <c r="AU19" s="23"/>
      <c r="AV19" s="26">
        <v>0</v>
      </c>
      <c r="AW19" s="23"/>
      <c r="AX19" s="26">
        <v>0</v>
      </c>
      <c r="AY19" s="23"/>
      <c r="AZ19" s="26">
        <v>0</v>
      </c>
      <c r="BA19" s="27"/>
      <c r="BB19" s="26">
        <v>0</v>
      </c>
      <c r="BC19" s="23"/>
      <c r="BD19" s="26">
        <v>0</v>
      </c>
      <c r="BE19" s="23"/>
      <c r="BF19" s="26">
        <v>0</v>
      </c>
      <c r="BG19" s="23"/>
      <c r="BH19" s="26">
        <v>0</v>
      </c>
      <c r="BI19" s="27"/>
    </row>
    <row r="20" spans="1:61" s="20" customFormat="1" ht="14.1" customHeight="1" x14ac:dyDescent="0.2">
      <c r="A20" s="22"/>
      <c r="B20" s="22"/>
      <c r="C20" s="22" t="s">
        <v>15</v>
      </c>
      <c r="D20" s="22"/>
      <c r="E20" s="23"/>
      <c r="F20" s="26">
        <v>31</v>
      </c>
      <c r="G20" s="25"/>
      <c r="H20" s="26">
        <v>30</v>
      </c>
      <c r="I20" s="25"/>
      <c r="J20" s="26">
        <v>30</v>
      </c>
      <c r="K20" s="23"/>
      <c r="L20" s="26">
        <v>29</v>
      </c>
      <c r="M20" s="23"/>
      <c r="N20" s="26">
        <v>34</v>
      </c>
      <c r="O20" s="23"/>
      <c r="P20" s="26">
        <v>33</v>
      </c>
      <c r="Q20" s="23"/>
      <c r="R20" s="26">
        <v>35</v>
      </c>
      <c r="S20" s="23"/>
      <c r="T20" s="26">
        <v>34</v>
      </c>
      <c r="U20" s="23"/>
      <c r="V20" s="26">
        <v>34</v>
      </c>
      <c r="W20" s="23"/>
      <c r="X20" s="26">
        <v>34</v>
      </c>
      <c r="Y20" s="23"/>
      <c r="Z20" s="26">
        <v>32</v>
      </c>
      <c r="AA20" s="27"/>
      <c r="AB20" s="24">
        <v>32</v>
      </c>
      <c r="AC20" s="27"/>
      <c r="AD20" s="26">
        <v>33</v>
      </c>
      <c r="AE20" s="23"/>
      <c r="AF20" s="26">
        <v>32</v>
      </c>
      <c r="AG20" s="23"/>
      <c r="AH20" s="26">
        <v>31</v>
      </c>
      <c r="AI20" s="23"/>
      <c r="AJ20" s="26">
        <v>31</v>
      </c>
      <c r="AK20" s="27"/>
      <c r="AL20" s="26">
        <v>30</v>
      </c>
      <c r="AM20" s="23"/>
      <c r="AN20" s="26">
        <v>30</v>
      </c>
      <c r="AO20" s="23"/>
      <c r="AP20" s="26">
        <v>30</v>
      </c>
      <c r="AQ20" s="23"/>
      <c r="AR20" s="26">
        <v>30</v>
      </c>
      <c r="AS20" s="27"/>
      <c r="AT20" s="26">
        <v>31</v>
      </c>
      <c r="AU20" s="23"/>
      <c r="AV20" s="26">
        <v>31</v>
      </c>
      <c r="AW20" s="23"/>
      <c r="AX20" s="26">
        <v>35</v>
      </c>
      <c r="AY20" s="23"/>
      <c r="AZ20" s="26">
        <v>0</v>
      </c>
      <c r="BA20" s="27"/>
      <c r="BB20" s="26">
        <v>38</v>
      </c>
      <c r="BC20" s="23"/>
      <c r="BD20" s="26">
        <v>38</v>
      </c>
      <c r="BE20" s="23"/>
      <c r="BF20" s="26">
        <v>37</v>
      </c>
      <c r="BG20" s="23"/>
      <c r="BH20" s="26">
        <v>37</v>
      </c>
      <c r="BI20" s="27"/>
    </row>
    <row r="21" spans="1:61" s="20" customFormat="1" ht="14.1" customHeight="1" x14ac:dyDescent="0.2">
      <c r="A21" s="22"/>
      <c r="B21" s="22"/>
      <c r="C21" s="22" t="s">
        <v>16</v>
      </c>
      <c r="D21" s="22"/>
      <c r="E21" s="23"/>
      <c r="F21" s="26">
        <v>15</v>
      </c>
      <c r="G21" s="25"/>
      <c r="H21" s="26">
        <v>15</v>
      </c>
      <c r="I21" s="25"/>
      <c r="J21" s="26">
        <v>15</v>
      </c>
      <c r="K21" s="23"/>
      <c r="L21" s="26">
        <v>16</v>
      </c>
      <c r="M21" s="23"/>
      <c r="N21" s="26">
        <v>18</v>
      </c>
      <c r="O21" s="23"/>
      <c r="P21" s="26">
        <v>19</v>
      </c>
      <c r="Q21" s="23"/>
      <c r="R21" s="26">
        <v>16</v>
      </c>
      <c r="S21" s="23"/>
      <c r="T21" s="26">
        <v>16</v>
      </c>
      <c r="U21" s="23"/>
      <c r="V21" s="26">
        <v>14</v>
      </c>
      <c r="W21" s="23"/>
      <c r="X21" s="26">
        <v>14</v>
      </c>
      <c r="Y21" s="23"/>
      <c r="Z21" s="26">
        <v>14</v>
      </c>
      <c r="AA21" s="27"/>
      <c r="AB21" s="24">
        <v>13</v>
      </c>
      <c r="AC21" s="27"/>
      <c r="AD21" s="26">
        <v>11</v>
      </c>
      <c r="AE21" s="23"/>
      <c r="AF21" s="26">
        <v>11</v>
      </c>
      <c r="AG21" s="23"/>
      <c r="AH21" s="26">
        <v>9</v>
      </c>
      <c r="AI21" s="23"/>
      <c r="AJ21" s="26">
        <v>9</v>
      </c>
      <c r="AK21" s="27"/>
      <c r="AL21" s="26">
        <v>9</v>
      </c>
      <c r="AM21" s="23"/>
      <c r="AN21" s="26">
        <v>10</v>
      </c>
      <c r="AO21" s="23"/>
      <c r="AP21" s="26">
        <v>11</v>
      </c>
      <c r="AQ21" s="23"/>
      <c r="AR21" s="26">
        <v>10</v>
      </c>
      <c r="AS21" s="27"/>
      <c r="AT21" s="26">
        <v>11</v>
      </c>
      <c r="AU21" s="23"/>
      <c r="AV21" s="26">
        <v>10</v>
      </c>
      <c r="AW21" s="23"/>
      <c r="AX21" s="26">
        <v>10</v>
      </c>
      <c r="AY21" s="23"/>
      <c r="AZ21" s="26">
        <v>38</v>
      </c>
      <c r="BA21" s="27"/>
      <c r="BB21" s="26">
        <v>0</v>
      </c>
      <c r="BC21" s="23"/>
      <c r="BD21" s="26">
        <v>0</v>
      </c>
      <c r="BE21" s="23"/>
      <c r="BF21" s="26">
        <v>0</v>
      </c>
      <c r="BG21" s="23"/>
      <c r="BH21" s="26">
        <v>0</v>
      </c>
      <c r="BI21" s="27"/>
    </row>
    <row r="22" spans="1:61" s="20" customFormat="1" ht="14.1" customHeight="1" x14ac:dyDescent="0.2">
      <c r="A22" s="22"/>
      <c r="B22" s="22"/>
      <c r="C22" s="22" t="s">
        <v>17</v>
      </c>
      <c r="D22" s="22"/>
      <c r="E22" s="23"/>
      <c r="F22" s="26">
        <v>877</v>
      </c>
      <c r="G22" s="25"/>
      <c r="H22" s="26">
        <v>847</v>
      </c>
      <c r="I22" s="25"/>
      <c r="J22" s="26">
        <v>863</v>
      </c>
      <c r="K22" s="23"/>
      <c r="L22" s="26">
        <v>845</v>
      </c>
      <c r="M22" s="23"/>
      <c r="N22" s="26">
        <v>833</v>
      </c>
      <c r="O22" s="23"/>
      <c r="P22" s="26">
        <v>797</v>
      </c>
      <c r="Q22" s="23"/>
      <c r="R22" s="26">
        <v>782</v>
      </c>
      <c r="S22" s="23"/>
      <c r="T22" s="26">
        <v>801</v>
      </c>
      <c r="U22" s="23"/>
      <c r="V22" s="26">
        <v>534</v>
      </c>
      <c r="W22" s="23"/>
      <c r="X22" s="26">
        <v>633</v>
      </c>
      <c r="Y22" s="23"/>
      <c r="Z22" s="26">
        <v>702</v>
      </c>
      <c r="AA22" s="27"/>
      <c r="AB22" s="24">
        <v>707</v>
      </c>
      <c r="AC22" s="27"/>
      <c r="AD22" s="26">
        <v>928</v>
      </c>
      <c r="AE22" s="23"/>
      <c r="AF22" s="26">
        <v>979</v>
      </c>
      <c r="AG22" s="23"/>
      <c r="AH22" s="26">
        <v>1000</v>
      </c>
      <c r="AI22" s="23"/>
      <c r="AJ22" s="26">
        <v>957</v>
      </c>
      <c r="AK22" s="27"/>
      <c r="AL22" s="26">
        <v>694</v>
      </c>
      <c r="AM22" s="23"/>
      <c r="AN22" s="26">
        <v>684</v>
      </c>
      <c r="AO22" s="23"/>
      <c r="AP22" s="26">
        <v>680</v>
      </c>
      <c r="AQ22" s="23"/>
      <c r="AR22" s="26">
        <v>673</v>
      </c>
      <c r="AS22" s="27"/>
      <c r="AT22" s="26">
        <v>778</v>
      </c>
      <c r="AU22" s="23"/>
      <c r="AV22" s="26">
        <v>786</v>
      </c>
      <c r="AW22" s="23"/>
      <c r="AX22" s="26">
        <v>794</v>
      </c>
      <c r="AY22" s="23"/>
      <c r="AZ22" s="26">
        <v>11</v>
      </c>
      <c r="BA22" s="27"/>
      <c r="BB22" s="26">
        <v>916</v>
      </c>
      <c r="BC22" s="23"/>
      <c r="BD22" s="26">
        <v>916</v>
      </c>
      <c r="BE22" s="23"/>
      <c r="BF22" s="26">
        <v>1017</v>
      </c>
      <c r="BG22" s="23"/>
      <c r="BH22" s="26">
        <v>860</v>
      </c>
      <c r="BI22" s="27"/>
    </row>
    <row r="23" spans="1:61" s="20" customFormat="1" ht="14.1" customHeight="1" x14ac:dyDescent="0.2">
      <c r="A23" s="22"/>
      <c r="B23" s="22"/>
      <c r="C23" s="22" t="s">
        <v>8</v>
      </c>
      <c r="D23" s="22"/>
      <c r="E23" s="23"/>
      <c r="F23" s="26">
        <v>8</v>
      </c>
      <c r="G23" s="25"/>
      <c r="H23" s="26">
        <v>8</v>
      </c>
      <c r="I23" s="25"/>
      <c r="J23" s="26">
        <v>8</v>
      </c>
      <c r="K23" s="23"/>
      <c r="L23" s="26">
        <v>8</v>
      </c>
      <c r="M23" s="23"/>
      <c r="N23" s="26">
        <v>9</v>
      </c>
      <c r="O23" s="23"/>
      <c r="P23" s="26">
        <v>9</v>
      </c>
      <c r="Q23" s="23"/>
      <c r="R23" s="26">
        <v>9</v>
      </c>
      <c r="S23" s="23"/>
      <c r="T23" s="26">
        <v>9</v>
      </c>
      <c r="U23" s="23"/>
      <c r="V23" s="26">
        <v>9</v>
      </c>
      <c r="W23" s="23"/>
      <c r="X23" s="26">
        <v>9</v>
      </c>
      <c r="Y23" s="23"/>
      <c r="Z23" s="26">
        <v>9</v>
      </c>
      <c r="AA23" s="27"/>
      <c r="AB23" s="24">
        <v>9</v>
      </c>
      <c r="AC23" s="27"/>
      <c r="AD23" s="26">
        <v>9</v>
      </c>
      <c r="AE23" s="23"/>
      <c r="AF23" s="26">
        <v>9</v>
      </c>
      <c r="AG23" s="23"/>
      <c r="AH23" s="26">
        <v>8</v>
      </c>
      <c r="AI23" s="23"/>
      <c r="AJ23" s="26">
        <v>8</v>
      </c>
      <c r="AK23" s="27"/>
      <c r="AL23" s="26">
        <v>8</v>
      </c>
      <c r="AM23" s="23"/>
      <c r="AN23" s="26">
        <v>8</v>
      </c>
      <c r="AO23" s="23"/>
      <c r="AP23" s="26">
        <v>8</v>
      </c>
      <c r="AQ23" s="23"/>
      <c r="AR23" s="26">
        <v>8</v>
      </c>
      <c r="AS23" s="27"/>
      <c r="AT23" s="26">
        <v>0</v>
      </c>
      <c r="AU23" s="23"/>
      <c r="AV23" s="26">
        <v>0</v>
      </c>
      <c r="AW23" s="23"/>
      <c r="AX23" s="26">
        <v>0</v>
      </c>
      <c r="AY23" s="23"/>
      <c r="AZ23" s="26">
        <v>777</v>
      </c>
      <c r="BA23" s="27"/>
      <c r="BB23" s="26">
        <v>0</v>
      </c>
      <c r="BC23" s="23"/>
      <c r="BD23" s="26">
        <v>0</v>
      </c>
      <c r="BE23" s="23"/>
      <c r="BF23" s="26">
        <v>0</v>
      </c>
      <c r="BG23" s="23"/>
      <c r="BH23" s="26">
        <v>0</v>
      </c>
      <c r="BI23" s="27"/>
    </row>
    <row r="24" spans="1:61" s="20" customFormat="1" ht="14.1" customHeight="1" x14ac:dyDescent="0.2">
      <c r="A24" s="22"/>
      <c r="B24" s="22"/>
      <c r="C24" s="22" t="s">
        <v>9</v>
      </c>
      <c r="D24" s="22"/>
      <c r="E24" s="23"/>
      <c r="F24" s="26">
        <v>0</v>
      </c>
      <c r="G24" s="25"/>
      <c r="H24" s="26">
        <v>5</v>
      </c>
      <c r="I24" s="25"/>
      <c r="J24" s="26">
        <v>5</v>
      </c>
      <c r="K24" s="23"/>
      <c r="L24" s="26">
        <v>5</v>
      </c>
      <c r="M24" s="23"/>
      <c r="N24" s="26">
        <v>0</v>
      </c>
      <c r="O24" s="23"/>
      <c r="P24" s="26">
        <v>0</v>
      </c>
      <c r="Q24" s="23"/>
      <c r="R24" s="26">
        <v>0</v>
      </c>
      <c r="S24" s="23"/>
      <c r="T24" s="26">
        <v>0</v>
      </c>
      <c r="U24" s="23"/>
      <c r="V24" s="26">
        <v>0</v>
      </c>
      <c r="W24" s="23"/>
      <c r="X24" s="26">
        <v>0</v>
      </c>
      <c r="Y24" s="23"/>
      <c r="Z24" s="26">
        <v>0</v>
      </c>
      <c r="AA24" s="27"/>
      <c r="AB24" s="24">
        <v>0</v>
      </c>
      <c r="AC24" s="27"/>
      <c r="AD24" s="26">
        <v>0</v>
      </c>
      <c r="AE24" s="23"/>
      <c r="AF24" s="26">
        <v>0</v>
      </c>
      <c r="AG24" s="23"/>
      <c r="AH24" s="26">
        <v>0</v>
      </c>
      <c r="AI24" s="23"/>
      <c r="AJ24" s="26">
        <v>0</v>
      </c>
      <c r="AK24" s="27"/>
      <c r="AL24" s="26">
        <v>0</v>
      </c>
      <c r="AM24" s="23"/>
      <c r="AN24" s="26">
        <v>0</v>
      </c>
      <c r="AO24" s="23"/>
      <c r="AP24" s="26">
        <v>0</v>
      </c>
      <c r="AQ24" s="23"/>
      <c r="AR24" s="26">
        <v>0</v>
      </c>
      <c r="AS24" s="27"/>
      <c r="AT24" s="26">
        <v>0</v>
      </c>
      <c r="AU24" s="23"/>
      <c r="AV24" s="26">
        <v>0</v>
      </c>
      <c r="AW24" s="23"/>
      <c r="AX24" s="26">
        <v>0</v>
      </c>
      <c r="AY24" s="23"/>
      <c r="AZ24" s="26">
        <v>0</v>
      </c>
      <c r="BA24" s="27"/>
      <c r="BB24" s="26">
        <v>0</v>
      </c>
      <c r="BC24" s="23"/>
      <c r="BD24" s="26">
        <v>0</v>
      </c>
      <c r="BE24" s="23"/>
      <c r="BF24" s="26">
        <v>0</v>
      </c>
      <c r="BG24" s="23"/>
      <c r="BH24" s="26">
        <v>0</v>
      </c>
      <c r="BI24" s="27"/>
    </row>
    <row r="25" spans="1:61" s="20" customFormat="1" ht="14.1" customHeight="1" x14ac:dyDescent="0.2">
      <c r="A25" s="22"/>
      <c r="B25" s="22"/>
      <c r="C25" s="22" t="s">
        <v>18</v>
      </c>
      <c r="D25" s="22"/>
      <c r="E25" s="23"/>
      <c r="F25" s="26">
        <v>0</v>
      </c>
      <c r="G25" s="25"/>
      <c r="H25" s="26">
        <v>0</v>
      </c>
      <c r="I25" s="25"/>
      <c r="J25" s="26">
        <v>0</v>
      </c>
      <c r="K25" s="23"/>
      <c r="L25" s="26">
        <v>0</v>
      </c>
      <c r="M25" s="23"/>
      <c r="N25" s="26">
        <v>0</v>
      </c>
      <c r="O25" s="23"/>
      <c r="P25" s="26">
        <v>0</v>
      </c>
      <c r="Q25" s="23"/>
      <c r="R25" s="26">
        <v>1</v>
      </c>
      <c r="S25" s="23"/>
      <c r="T25" s="26">
        <v>1</v>
      </c>
      <c r="U25" s="23"/>
      <c r="V25" s="26">
        <v>2</v>
      </c>
      <c r="W25" s="23"/>
      <c r="X25" s="26">
        <v>3</v>
      </c>
      <c r="Y25" s="23"/>
      <c r="Z25" s="26">
        <v>4</v>
      </c>
      <c r="AA25" s="27"/>
      <c r="AB25" s="24">
        <v>5</v>
      </c>
      <c r="AC25" s="27"/>
      <c r="AD25" s="26">
        <v>5</v>
      </c>
      <c r="AE25" s="23"/>
      <c r="AF25" s="26">
        <v>6</v>
      </c>
      <c r="AG25" s="23"/>
      <c r="AH25" s="26">
        <v>6</v>
      </c>
      <c r="AI25" s="23"/>
      <c r="AJ25" s="26">
        <v>7</v>
      </c>
      <c r="AK25" s="27"/>
      <c r="AL25" s="26">
        <v>8</v>
      </c>
      <c r="AM25" s="23"/>
      <c r="AN25" s="26">
        <v>8</v>
      </c>
      <c r="AO25" s="23"/>
      <c r="AP25" s="26">
        <v>9</v>
      </c>
      <c r="AQ25" s="23"/>
      <c r="AR25" s="26">
        <v>10</v>
      </c>
      <c r="AS25" s="27"/>
      <c r="AT25" s="26">
        <v>10</v>
      </c>
      <c r="AU25" s="23"/>
      <c r="AV25" s="26">
        <v>11</v>
      </c>
      <c r="AW25" s="23"/>
      <c r="AX25" s="26">
        <v>11</v>
      </c>
      <c r="AY25" s="23"/>
      <c r="AZ25" s="26">
        <v>12</v>
      </c>
      <c r="BA25" s="27"/>
      <c r="BB25" s="26">
        <v>12</v>
      </c>
      <c r="BC25" s="23"/>
      <c r="BD25" s="26">
        <v>0</v>
      </c>
      <c r="BE25" s="23"/>
      <c r="BF25" s="26">
        <v>0</v>
      </c>
      <c r="BG25" s="23"/>
      <c r="BH25" s="26">
        <v>0</v>
      </c>
      <c r="BI25" s="27"/>
    </row>
    <row r="26" spans="1:61" s="20" customFormat="1" ht="14.1" customHeight="1" x14ac:dyDescent="0.2">
      <c r="A26" s="22"/>
      <c r="B26" s="22"/>
      <c r="C26" s="22" t="s">
        <v>10</v>
      </c>
      <c r="D26" s="22"/>
      <c r="E26" s="23"/>
      <c r="F26" s="26">
        <v>28</v>
      </c>
      <c r="G26" s="25"/>
      <c r="H26" s="26">
        <v>26</v>
      </c>
      <c r="I26" s="25"/>
      <c r="J26" s="26">
        <v>26</v>
      </c>
      <c r="K26" s="23"/>
      <c r="L26" s="26">
        <v>29</v>
      </c>
      <c r="M26" s="23"/>
      <c r="N26" s="26">
        <v>44</v>
      </c>
      <c r="O26" s="23"/>
      <c r="P26" s="26">
        <v>49</v>
      </c>
      <c r="Q26" s="23"/>
      <c r="R26" s="26">
        <v>21</v>
      </c>
      <c r="S26" s="23"/>
      <c r="T26" s="26">
        <v>25</v>
      </c>
      <c r="U26" s="23"/>
      <c r="V26" s="26">
        <v>28</v>
      </c>
      <c r="W26" s="23"/>
      <c r="X26" s="26">
        <v>30</v>
      </c>
      <c r="Y26" s="23"/>
      <c r="Z26" s="26">
        <v>1</v>
      </c>
      <c r="AA26" s="27"/>
      <c r="AB26" s="24">
        <v>1</v>
      </c>
      <c r="AC26" s="27"/>
      <c r="AD26" s="26">
        <v>1</v>
      </c>
      <c r="AE26" s="23"/>
      <c r="AF26" s="26">
        <v>1</v>
      </c>
      <c r="AG26" s="23"/>
      <c r="AH26" s="26">
        <v>4</v>
      </c>
      <c r="AI26" s="23"/>
      <c r="AJ26" s="26">
        <v>5</v>
      </c>
      <c r="AK26" s="27"/>
      <c r="AL26" s="26">
        <v>9</v>
      </c>
      <c r="AM26" s="23"/>
      <c r="AN26" s="26">
        <v>15</v>
      </c>
      <c r="AO26" s="23"/>
      <c r="AP26" s="26">
        <v>20</v>
      </c>
      <c r="AQ26" s="23"/>
      <c r="AR26" s="26">
        <v>17</v>
      </c>
      <c r="AS26" s="27"/>
      <c r="AT26" s="26">
        <v>25</v>
      </c>
      <c r="AU26" s="23"/>
      <c r="AV26" s="26">
        <v>28</v>
      </c>
      <c r="AW26" s="23"/>
      <c r="AX26" s="26">
        <v>27</v>
      </c>
      <c r="AY26" s="23"/>
      <c r="AZ26" s="26">
        <v>24</v>
      </c>
      <c r="BA26" s="27"/>
      <c r="BB26" s="26">
        <v>5</v>
      </c>
      <c r="BC26" s="23"/>
      <c r="BD26" s="26">
        <v>5</v>
      </c>
      <c r="BE26" s="23"/>
      <c r="BF26" s="26">
        <v>3</v>
      </c>
      <c r="BG26" s="23"/>
      <c r="BH26" s="26">
        <v>3</v>
      </c>
      <c r="BI26" s="27"/>
    </row>
    <row r="27" spans="1:61" s="20" customFormat="1" ht="14.1" customHeight="1" x14ac:dyDescent="0.2">
      <c r="A27" s="22"/>
      <c r="B27" s="22" t="s">
        <v>19</v>
      </c>
      <c r="C27" s="22"/>
      <c r="D27" s="22"/>
      <c r="E27" s="23"/>
      <c r="F27" s="26">
        <v>92528</v>
      </c>
      <c r="G27" s="25"/>
      <c r="H27" s="26">
        <v>89593</v>
      </c>
      <c r="I27" s="25"/>
      <c r="J27" s="26">
        <v>86860</v>
      </c>
      <c r="K27" s="23"/>
      <c r="L27" s="26">
        <v>90660</v>
      </c>
      <c r="M27" s="23"/>
      <c r="N27" s="26">
        <v>86717</v>
      </c>
      <c r="O27" s="23"/>
      <c r="P27" s="26">
        <v>83751</v>
      </c>
      <c r="Q27" s="23"/>
      <c r="R27" s="26">
        <v>80315</v>
      </c>
      <c r="S27" s="23"/>
      <c r="T27" s="26">
        <v>81957</v>
      </c>
      <c r="U27" s="23"/>
      <c r="V27" s="26">
        <v>80073</v>
      </c>
      <c r="W27" s="23"/>
      <c r="X27" s="26">
        <v>79442</v>
      </c>
      <c r="Y27" s="23"/>
      <c r="Z27" s="26">
        <v>77386</v>
      </c>
      <c r="AA27" s="27"/>
      <c r="AB27" s="24">
        <v>75861</v>
      </c>
      <c r="AC27" s="27"/>
      <c r="AD27" s="26">
        <v>76000</v>
      </c>
      <c r="AE27" s="23"/>
      <c r="AF27" s="26">
        <v>70364</v>
      </c>
      <c r="AG27" s="23"/>
      <c r="AH27" s="26">
        <v>68482</v>
      </c>
      <c r="AI27" s="23"/>
      <c r="AJ27" s="26">
        <v>68520</v>
      </c>
      <c r="AK27" s="27"/>
      <c r="AL27" s="26">
        <v>66854</v>
      </c>
      <c r="AM27" s="23"/>
      <c r="AN27" s="26">
        <v>62375</v>
      </c>
      <c r="AO27" s="23"/>
      <c r="AP27" s="26">
        <v>59740</v>
      </c>
      <c r="AQ27" s="23"/>
      <c r="AR27" s="26">
        <v>58347</v>
      </c>
      <c r="AS27" s="27"/>
      <c r="AT27" s="26">
        <v>54434</v>
      </c>
      <c r="AU27" s="23"/>
      <c r="AV27" s="26">
        <v>52789</v>
      </c>
      <c r="AW27" s="23"/>
      <c r="AX27" s="26">
        <v>51940</v>
      </c>
      <c r="AY27" s="23"/>
      <c r="AZ27" s="26">
        <v>54766</v>
      </c>
      <c r="BA27" s="27"/>
      <c r="BB27" s="26">
        <v>51825</v>
      </c>
      <c r="BC27" s="23"/>
      <c r="BD27" s="26">
        <v>52678</v>
      </c>
      <c r="BE27" s="23"/>
      <c r="BF27" s="26">
        <v>50406</v>
      </c>
      <c r="BG27" s="23"/>
      <c r="BH27" s="26">
        <v>54810</v>
      </c>
      <c r="BI27" s="27"/>
    </row>
    <row r="28" spans="1:61" s="20" customFormat="1" ht="14.1" customHeight="1" x14ac:dyDescent="0.2">
      <c r="A28" s="22"/>
      <c r="B28" s="22" t="s">
        <v>20</v>
      </c>
      <c r="C28" s="22"/>
      <c r="D28" s="22"/>
      <c r="E28" s="23"/>
      <c r="F28" s="26">
        <v>114</v>
      </c>
      <c r="G28" s="25"/>
      <c r="H28" s="26">
        <v>115</v>
      </c>
      <c r="I28" s="25"/>
      <c r="J28" s="26">
        <v>112</v>
      </c>
      <c r="K28" s="23"/>
      <c r="L28" s="26">
        <v>109</v>
      </c>
      <c r="M28" s="23"/>
      <c r="N28" s="26">
        <v>109</v>
      </c>
      <c r="O28" s="23"/>
      <c r="P28" s="26">
        <v>108</v>
      </c>
      <c r="Q28" s="23"/>
      <c r="R28" s="26">
        <v>110</v>
      </c>
      <c r="S28" s="23"/>
      <c r="T28" s="26">
        <v>108</v>
      </c>
      <c r="U28" s="23"/>
      <c r="V28" s="26">
        <v>107</v>
      </c>
      <c r="W28" s="23"/>
      <c r="X28" s="26">
        <v>104</v>
      </c>
      <c r="Y28" s="23"/>
      <c r="Z28" s="26">
        <v>104</v>
      </c>
      <c r="AA28" s="27"/>
      <c r="AB28" s="24">
        <v>104</v>
      </c>
      <c r="AC28" s="27"/>
      <c r="AD28" s="26">
        <v>104</v>
      </c>
      <c r="AE28" s="23"/>
      <c r="AF28" s="26">
        <v>105</v>
      </c>
      <c r="AG28" s="23"/>
      <c r="AH28" s="26">
        <v>106</v>
      </c>
      <c r="AI28" s="23"/>
      <c r="AJ28" s="26">
        <v>107</v>
      </c>
      <c r="AK28" s="27"/>
      <c r="AL28" s="26">
        <v>106</v>
      </c>
      <c r="AM28" s="23"/>
      <c r="AN28" s="26">
        <v>104</v>
      </c>
      <c r="AO28" s="23"/>
      <c r="AP28" s="26">
        <v>103</v>
      </c>
      <c r="AQ28" s="23"/>
      <c r="AR28" s="26">
        <v>103</v>
      </c>
      <c r="AS28" s="27"/>
      <c r="AT28" s="26">
        <v>104</v>
      </c>
      <c r="AU28" s="23"/>
      <c r="AV28" s="26">
        <v>104</v>
      </c>
      <c r="AW28" s="23"/>
      <c r="AX28" s="26">
        <v>104</v>
      </c>
      <c r="AY28" s="23"/>
      <c r="AZ28" s="26">
        <v>103</v>
      </c>
      <c r="BA28" s="27"/>
      <c r="BB28" s="26">
        <v>100</v>
      </c>
      <c r="BC28" s="23"/>
      <c r="BD28" s="26">
        <v>98</v>
      </c>
      <c r="BE28" s="23"/>
      <c r="BF28" s="26">
        <v>104</v>
      </c>
      <c r="BG28" s="23"/>
      <c r="BH28" s="26">
        <v>99</v>
      </c>
      <c r="BI28" s="27"/>
    </row>
    <row r="29" spans="1:61" s="20" customFormat="1" ht="14.1" customHeight="1" x14ac:dyDescent="0.2">
      <c r="A29" s="22"/>
      <c r="B29" s="22" t="s">
        <v>21</v>
      </c>
      <c r="C29" s="22"/>
      <c r="D29" s="22"/>
      <c r="E29" s="23"/>
      <c r="F29" s="26">
        <v>0</v>
      </c>
      <c r="G29" s="25"/>
      <c r="H29" s="26">
        <v>1</v>
      </c>
      <c r="I29" s="25"/>
      <c r="J29" s="26">
        <v>1</v>
      </c>
      <c r="K29" s="23"/>
      <c r="L29" s="26">
        <v>1</v>
      </c>
      <c r="M29" s="23"/>
      <c r="N29" s="26">
        <v>2</v>
      </c>
      <c r="O29" s="23"/>
      <c r="P29" s="26">
        <v>2</v>
      </c>
      <c r="Q29" s="23"/>
      <c r="R29" s="26">
        <v>2</v>
      </c>
      <c r="S29" s="23"/>
      <c r="T29" s="26">
        <v>3</v>
      </c>
      <c r="U29" s="23"/>
      <c r="V29" s="26">
        <v>3</v>
      </c>
      <c r="W29" s="23"/>
      <c r="X29" s="26">
        <v>4</v>
      </c>
      <c r="Y29" s="23"/>
      <c r="Z29" s="26">
        <v>4</v>
      </c>
      <c r="AA29" s="27"/>
      <c r="AB29" s="24">
        <v>4</v>
      </c>
      <c r="AC29" s="27"/>
      <c r="AD29" s="26">
        <v>5</v>
      </c>
      <c r="AE29" s="23"/>
      <c r="AF29" s="26">
        <v>5</v>
      </c>
      <c r="AG29" s="23"/>
      <c r="AH29" s="26">
        <v>6</v>
      </c>
      <c r="AI29" s="23"/>
      <c r="AJ29" s="26">
        <v>6</v>
      </c>
      <c r="AK29" s="27"/>
      <c r="AL29" s="26">
        <v>6</v>
      </c>
      <c r="AM29" s="23"/>
      <c r="AN29" s="26">
        <v>7</v>
      </c>
      <c r="AO29" s="23"/>
      <c r="AP29" s="26">
        <v>7</v>
      </c>
      <c r="AQ29" s="23"/>
      <c r="AR29" s="26">
        <v>8</v>
      </c>
      <c r="AS29" s="27"/>
      <c r="AT29" s="26">
        <v>7</v>
      </c>
      <c r="AU29" s="23"/>
      <c r="AV29" s="26">
        <v>4</v>
      </c>
      <c r="AW29" s="23"/>
      <c r="AX29" s="26">
        <v>3</v>
      </c>
      <c r="AY29" s="23"/>
      <c r="AZ29" s="26">
        <v>4</v>
      </c>
      <c r="BA29" s="27"/>
      <c r="BB29" s="26">
        <v>0</v>
      </c>
      <c r="BC29" s="23"/>
      <c r="BD29" s="26">
        <v>0</v>
      </c>
      <c r="BE29" s="23"/>
      <c r="BF29" s="26">
        <v>1</v>
      </c>
      <c r="BG29" s="23"/>
      <c r="BH29" s="26">
        <v>1</v>
      </c>
      <c r="BI29" s="27"/>
    </row>
    <row r="30" spans="1:61" s="20" customFormat="1" ht="14.1" customHeight="1" x14ac:dyDescent="0.2">
      <c r="A30" s="28" t="s">
        <v>22</v>
      </c>
      <c r="B30" s="29"/>
      <c r="C30" s="29"/>
      <c r="D30" s="29"/>
      <c r="E30" s="30"/>
      <c r="F30" s="31">
        <f>SUBTOTAL(109,F18:F29)</f>
        <v>93623</v>
      </c>
      <c r="G30" s="112"/>
      <c r="H30" s="31">
        <f>SUBTOTAL(109,H18:H29)</f>
        <v>90640</v>
      </c>
      <c r="I30" s="112"/>
      <c r="J30" s="31">
        <f>SUBTOTAL(109,J18:J29)</f>
        <v>87920</v>
      </c>
      <c r="K30" s="30"/>
      <c r="L30" s="31">
        <f>SUBTOTAL(109,L18:L29)</f>
        <v>91702</v>
      </c>
      <c r="M30" s="23"/>
      <c r="N30" s="31">
        <f>SUBTOTAL(109,N18:N29)</f>
        <v>87766</v>
      </c>
      <c r="O30" s="23"/>
      <c r="P30" s="31">
        <f>SUBTOTAL(109,P18:P29)</f>
        <v>84768</v>
      </c>
      <c r="Q30" s="23"/>
      <c r="R30" s="31">
        <f>SUBTOTAL(109,R18:R29)</f>
        <v>81291</v>
      </c>
      <c r="S30" s="23"/>
      <c r="T30" s="31">
        <f>SUBTOTAL(109,T18:T29)</f>
        <v>82954</v>
      </c>
      <c r="U30" s="23"/>
      <c r="V30" s="31">
        <f>SUBTOTAL(109,V18:V29)</f>
        <v>80804</v>
      </c>
      <c r="W30" s="23"/>
      <c r="X30" s="31">
        <f>SUBTOTAL(109,X18:X29)</f>
        <v>80273</v>
      </c>
      <c r="Y30" s="23"/>
      <c r="Z30" s="31">
        <f>SUBTOTAL(109,Z18:Z29)</f>
        <v>78256</v>
      </c>
      <c r="AA30" s="27"/>
      <c r="AB30" s="31">
        <f>SUBTOTAL(109,AB18:AB29)</f>
        <v>76736</v>
      </c>
      <c r="AC30" s="27"/>
      <c r="AD30" s="31">
        <f>SUBTOTAL(109,AD18:AD29)</f>
        <v>77096</v>
      </c>
      <c r="AE30" s="30"/>
      <c r="AF30" s="31">
        <f>SUBTOTAL(109,AF18:AF29)</f>
        <v>71512</v>
      </c>
      <c r="AG30" s="23"/>
      <c r="AH30" s="31">
        <f>SUBTOTAL(109,AH18:AH29)</f>
        <v>69652</v>
      </c>
      <c r="AI30" s="23"/>
      <c r="AJ30" s="31">
        <f>SUBTOTAL(109,AJ18:AJ29)</f>
        <v>69650</v>
      </c>
      <c r="AK30" s="27"/>
      <c r="AL30" s="31">
        <f>SUBTOTAL(109,AL18:AL29)</f>
        <v>67724</v>
      </c>
      <c r="AM30" s="30"/>
      <c r="AN30" s="31">
        <f>SUBTOTAL(109,AN18:AN29)</f>
        <v>63262</v>
      </c>
      <c r="AO30" s="23"/>
      <c r="AP30" s="31">
        <f>SUBTOTAL(109,AP18:AP29)</f>
        <v>60628</v>
      </c>
      <c r="AQ30" s="23"/>
      <c r="AR30" s="31">
        <f>SUBTOTAL(109,AR18:AR29)</f>
        <v>59226</v>
      </c>
      <c r="AS30" s="27"/>
      <c r="AT30" s="31">
        <f>SUBTOTAL(109,AT18:AT29)</f>
        <v>55400</v>
      </c>
      <c r="AU30" s="30"/>
      <c r="AV30" s="31">
        <f>SUBTOTAL(109,AV18:AV29)</f>
        <v>53763</v>
      </c>
      <c r="AW30" s="23"/>
      <c r="AX30" s="31">
        <f>SUBTOTAL(109,AX18:AX29)</f>
        <v>52924</v>
      </c>
      <c r="AY30" s="23"/>
      <c r="AZ30" s="31">
        <f>SUBTOTAL(109,AZ18:AZ29)</f>
        <v>55735</v>
      </c>
      <c r="BA30" s="27"/>
      <c r="BB30" s="31">
        <f>SUBTOTAL(109,BB18:BB29)</f>
        <v>52896</v>
      </c>
      <c r="BC30" s="30"/>
      <c r="BD30" s="31">
        <f>SUBTOTAL(109,BD18:BD29)</f>
        <v>53735</v>
      </c>
      <c r="BE30" s="23"/>
      <c r="BF30" s="31">
        <f>SUBTOTAL(109,BF18:BF29)</f>
        <v>51568</v>
      </c>
      <c r="BG30" s="23"/>
      <c r="BH30" s="31">
        <f>SUBTOTAL(109,BH18:BH29)</f>
        <v>55810</v>
      </c>
      <c r="BI30" s="27"/>
    </row>
    <row r="31" spans="1:61" s="20" customFormat="1" ht="6" customHeight="1" x14ac:dyDescent="0.2">
      <c r="A31" s="21"/>
      <c r="B31" s="37"/>
      <c r="C31" s="22"/>
      <c r="D31" s="22"/>
      <c r="E31" s="38"/>
      <c r="F31" s="32"/>
      <c r="G31" s="232"/>
      <c r="H31" s="32"/>
      <c r="I31" s="232"/>
      <c r="J31" s="32"/>
      <c r="K31" s="38"/>
      <c r="L31" s="32"/>
      <c r="M31" s="38"/>
      <c r="N31" s="32"/>
      <c r="O31" s="38"/>
      <c r="P31" s="32"/>
      <c r="Q31" s="38"/>
      <c r="R31" s="32"/>
      <c r="S31" s="38"/>
      <c r="T31" s="32"/>
      <c r="U31" s="38"/>
      <c r="V31" s="32"/>
      <c r="W31" s="38"/>
      <c r="X31" s="32"/>
      <c r="Y31" s="38"/>
      <c r="Z31" s="32"/>
      <c r="AA31" s="39"/>
      <c r="AB31" s="33"/>
      <c r="AC31" s="39"/>
      <c r="AD31" s="32"/>
      <c r="AE31" s="38"/>
      <c r="AF31" s="32"/>
      <c r="AG31" s="38"/>
      <c r="AH31" s="32"/>
      <c r="AI31" s="38"/>
      <c r="AJ31" s="32"/>
      <c r="AK31" s="39"/>
      <c r="AL31" s="32"/>
      <c r="AM31" s="38"/>
      <c r="AN31" s="32"/>
      <c r="AO31" s="38"/>
      <c r="AP31" s="32"/>
      <c r="AQ31" s="38"/>
      <c r="AR31" s="32"/>
      <c r="AS31" s="39"/>
      <c r="AT31" s="32"/>
      <c r="AU31" s="38"/>
      <c r="AV31" s="32"/>
      <c r="AW31" s="38"/>
      <c r="AX31" s="32"/>
      <c r="AY31" s="38"/>
      <c r="AZ31" s="32"/>
      <c r="BA31" s="39"/>
      <c r="BB31" s="32"/>
      <c r="BC31" s="38"/>
      <c r="BD31" s="32"/>
      <c r="BE31" s="38"/>
      <c r="BF31" s="32"/>
      <c r="BG31" s="38"/>
      <c r="BH31" s="32"/>
      <c r="BI31" s="39"/>
    </row>
    <row r="32" spans="1:61" s="20" customFormat="1" ht="14.1" customHeight="1" x14ac:dyDescent="0.2">
      <c r="A32" s="28" t="s">
        <v>23</v>
      </c>
      <c r="B32" s="29"/>
      <c r="C32" s="29"/>
      <c r="D32" s="29"/>
      <c r="E32" s="30"/>
      <c r="F32" s="31">
        <f>SUBTOTAL(109,F7:F31)</f>
        <v>97981</v>
      </c>
      <c r="G32" s="112"/>
      <c r="H32" s="31">
        <f>SUBTOTAL(109,H7:H31)</f>
        <v>98743</v>
      </c>
      <c r="I32" s="112"/>
      <c r="J32" s="31">
        <f>SUBTOTAL(109,J7:J31)</f>
        <v>95293</v>
      </c>
      <c r="K32" s="30"/>
      <c r="L32" s="31">
        <f>SUBTOTAL(109,L7:L31)</f>
        <v>99125</v>
      </c>
      <c r="M32" s="23"/>
      <c r="N32" s="31">
        <f>SUBTOTAL(109,N7:N31)</f>
        <v>95883</v>
      </c>
      <c r="O32" s="23"/>
      <c r="P32" s="31">
        <f>SUBTOTAL(109,P7:P31)</f>
        <v>92277</v>
      </c>
      <c r="Q32" s="23"/>
      <c r="R32" s="31">
        <f>SUBTOTAL(109,R7:R31)</f>
        <v>88147</v>
      </c>
      <c r="S32" s="23"/>
      <c r="T32" s="31">
        <f>SUBTOTAL(109,T7:T31)</f>
        <v>89898</v>
      </c>
      <c r="U32" s="23"/>
      <c r="V32" s="31">
        <f>SUBTOTAL(109,V7:V31)</f>
        <v>88685</v>
      </c>
      <c r="W32" s="23"/>
      <c r="X32" s="31">
        <f>SUBTOTAL(109,X7:X31)</f>
        <v>88423</v>
      </c>
      <c r="Y32" s="23"/>
      <c r="Z32" s="31">
        <f>SUBTOTAL(109,Z7:Z31)</f>
        <v>84517</v>
      </c>
      <c r="AA32" s="27"/>
      <c r="AB32" s="31">
        <f>SUBTOTAL(109,AB7:AB31)</f>
        <v>83254</v>
      </c>
      <c r="AC32" s="27"/>
      <c r="AD32" s="31">
        <f>SUBTOTAL(109,AD7:AD31)</f>
        <v>82627</v>
      </c>
      <c r="AE32" s="30"/>
      <c r="AF32" s="31">
        <f>SUBTOTAL(109,AF7:AF31)</f>
        <v>75802</v>
      </c>
      <c r="AG32" s="23"/>
      <c r="AH32" s="31">
        <f>SUBTOTAL(109,AH7:AH31)</f>
        <v>73797</v>
      </c>
      <c r="AI32" s="23"/>
      <c r="AJ32" s="31">
        <f>SUBTOTAL(109,AJ7:AJ31)</f>
        <v>74602</v>
      </c>
      <c r="AK32" s="27"/>
      <c r="AL32" s="31">
        <f>SUBTOTAL(109,AL7:AL31)</f>
        <v>70712</v>
      </c>
      <c r="AM32" s="30"/>
      <c r="AN32" s="31">
        <f>SUBTOTAL(109,AN7:AN31)</f>
        <v>69423</v>
      </c>
      <c r="AO32" s="23"/>
      <c r="AP32" s="31">
        <f>SUBTOTAL(109,AP7:AP31)</f>
        <v>63886</v>
      </c>
      <c r="AQ32" s="23"/>
      <c r="AR32" s="31">
        <f>SUBTOTAL(109,AR7:AR31)</f>
        <v>62985</v>
      </c>
      <c r="AS32" s="27"/>
      <c r="AT32" s="31">
        <f>SUBTOTAL(109,AT7:AT31)</f>
        <v>58079</v>
      </c>
      <c r="AU32" s="30"/>
      <c r="AV32" s="31">
        <f>SUBTOTAL(109,AV7:AV31)</f>
        <v>56548</v>
      </c>
      <c r="AW32" s="23"/>
      <c r="AX32" s="31">
        <f>SUBTOTAL(109,AX7:AX31)</f>
        <v>55598</v>
      </c>
      <c r="AY32" s="23"/>
      <c r="AZ32" s="31">
        <f>SUBTOTAL(109,AZ7:AZ31)</f>
        <v>58571</v>
      </c>
      <c r="BA32" s="27"/>
      <c r="BB32" s="31">
        <f>SUBTOTAL(109,BB7:BB31)</f>
        <v>55509</v>
      </c>
      <c r="BC32" s="30"/>
      <c r="BD32" s="31">
        <f>SUBTOTAL(109,BD7:BD31)</f>
        <v>56449</v>
      </c>
      <c r="BE32" s="23"/>
      <c r="BF32" s="31">
        <f>SUBTOTAL(109,BF7:BF31)</f>
        <v>54323</v>
      </c>
      <c r="BG32" s="23"/>
      <c r="BH32" s="31">
        <f>SUBTOTAL(109,BH7:BH31)</f>
        <v>58360</v>
      </c>
      <c r="BI32" s="27"/>
    </row>
    <row r="33" spans="1:61" s="20" customFormat="1" x14ac:dyDescent="0.2">
      <c r="A33" s="17"/>
      <c r="B33" s="22"/>
      <c r="C33" s="22"/>
      <c r="D33" s="22"/>
      <c r="E33" s="23"/>
      <c r="F33" s="40"/>
      <c r="G33" s="233"/>
      <c r="H33" s="40"/>
      <c r="I33" s="233"/>
      <c r="J33" s="40"/>
      <c r="K33" s="23"/>
      <c r="L33" s="40"/>
      <c r="M33" s="23"/>
      <c r="N33" s="40"/>
      <c r="O33" s="23"/>
      <c r="P33" s="40"/>
      <c r="Q33" s="23"/>
      <c r="R33" s="40"/>
      <c r="S33" s="23"/>
      <c r="T33" s="40"/>
      <c r="U33" s="23"/>
      <c r="V33" s="40"/>
      <c r="W33" s="23"/>
      <c r="X33" s="40"/>
      <c r="Y33" s="23"/>
      <c r="Z33" s="40"/>
      <c r="AA33" s="27"/>
      <c r="AB33" s="41"/>
      <c r="AC33" s="27"/>
      <c r="AD33" s="40"/>
      <c r="AE33" s="23"/>
      <c r="AF33" s="40"/>
      <c r="AG33" s="23"/>
      <c r="AH33" s="40"/>
      <c r="AI33" s="23"/>
      <c r="AJ33" s="40"/>
      <c r="AK33" s="27"/>
      <c r="AL33" s="40"/>
      <c r="AM33" s="23"/>
      <c r="AN33" s="40"/>
      <c r="AO33" s="23"/>
      <c r="AP33" s="40"/>
      <c r="AQ33" s="23"/>
      <c r="AR33" s="40"/>
      <c r="AS33" s="27"/>
      <c r="AT33" s="40"/>
      <c r="AU33" s="23"/>
      <c r="AV33" s="40"/>
      <c r="AW33" s="23"/>
      <c r="AX33" s="40"/>
      <c r="AY33" s="23"/>
      <c r="AZ33" s="40"/>
      <c r="BA33" s="27"/>
      <c r="BB33" s="40"/>
      <c r="BC33" s="23"/>
      <c r="BD33" s="40"/>
      <c r="BE33" s="23"/>
      <c r="BF33" s="40"/>
      <c r="BG33" s="23"/>
      <c r="BH33" s="40"/>
      <c r="BI33" s="27"/>
    </row>
    <row r="34" spans="1:61" s="20" customFormat="1" ht="14.1" customHeight="1" x14ac:dyDescent="0.2">
      <c r="A34" s="17" t="s">
        <v>24</v>
      </c>
      <c r="B34" s="17"/>
      <c r="C34" s="17"/>
      <c r="D34" s="17"/>
      <c r="E34" s="23"/>
      <c r="F34" s="42"/>
      <c r="G34" s="27"/>
      <c r="H34" s="42"/>
      <c r="I34" s="27"/>
      <c r="J34" s="42"/>
      <c r="K34" s="23"/>
      <c r="L34" s="42"/>
      <c r="M34" s="23"/>
      <c r="N34" s="42"/>
      <c r="O34" s="23"/>
      <c r="P34" s="42"/>
      <c r="Q34" s="23"/>
      <c r="R34" s="42"/>
      <c r="S34" s="23"/>
      <c r="T34" s="42"/>
      <c r="U34" s="23"/>
      <c r="V34" s="42"/>
      <c r="W34" s="23"/>
      <c r="X34" s="42"/>
      <c r="Y34" s="23"/>
      <c r="Z34" s="42"/>
      <c r="AA34" s="27"/>
      <c r="AB34" s="43"/>
      <c r="AC34" s="27"/>
      <c r="AD34" s="42"/>
      <c r="AE34" s="23"/>
      <c r="AF34" s="42"/>
      <c r="AG34" s="23"/>
      <c r="AH34" s="42"/>
      <c r="AI34" s="23"/>
      <c r="AJ34" s="42"/>
      <c r="AK34" s="27"/>
      <c r="AL34" s="42"/>
      <c r="AM34" s="23"/>
      <c r="AN34" s="42"/>
      <c r="AO34" s="23"/>
      <c r="AP34" s="42"/>
      <c r="AQ34" s="23"/>
      <c r="AR34" s="42"/>
      <c r="AS34" s="27"/>
      <c r="AT34" s="42"/>
      <c r="AU34" s="23"/>
      <c r="AV34" s="42"/>
      <c r="AW34" s="23"/>
      <c r="AX34" s="42"/>
      <c r="AY34" s="23"/>
      <c r="AZ34" s="42"/>
      <c r="BA34" s="27"/>
      <c r="BB34" s="42"/>
      <c r="BC34" s="23"/>
      <c r="BD34" s="42"/>
      <c r="BE34" s="23"/>
      <c r="BF34" s="42"/>
      <c r="BG34" s="23"/>
      <c r="BH34" s="42"/>
      <c r="BI34" s="27"/>
    </row>
    <row r="35" spans="1:61" s="20" customFormat="1" ht="6" customHeight="1" x14ac:dyDescent="0.2">
      <c r="A35" s="17"/>
      <c r="B35" s="17"/>
      <c r="C35" s="17"/>
      <c r="D35" s="17"/>
      <c r="E35" s="34"/>
      <c r="F35" s="44"/>
      <c r="G35" s="234"/>
      <c r="H35" s="44"/>
      <c r="I35" s="234"/>
      <c r="J35" s="44"/>
      <c r="K35" s="34"/>
      <c r="L35" s="44"/>
      <c r="M35" s="34"/>
      <c r="N35" s="44"/>
      <c r="O35" s="34"/>
      <c r="P35" s="44"/>
      <c r="Q35" s="34"/>
      <c r="R35" s="44"/>
      <c r="S35" s="34"/>
      <c r="T35" s="44"/>
      <c r="U35" s="34"/>
      <c r="V35" s="44"/>
      <c r="W35" s="34"/>
      <c r="X35" s="44"/>
      <c r="Y35" s="34"/>
      <c r="Z35" s="44"/>
      <c r="AA35" s="35"/>
      <c r="AB35" s="45"/>
      <c r="AC35" s="35"/>
      <c r="AD35" s="44"/>
      <c r="AE35" s="34"/>
      <c r="AF35" s="44"/>
      <c r="AG35" s="34"/>
      <c r="AH35" s="44"/>
      <c r="AI35" s="34"/>
      <c r="AJ35" s="44"/>
      <c r="AK35" s="35"/>
      <c r="AL35" s="44"/>
      <c r="AM35" s="34"/>
      <c r="AN35" s="44"/>
      <c r="AO35" s="34"/>
      <c r="AP35" s="44"/>
      <c r="AQ35" s="34"/>
      <c r="AR35" s="44"/>
      <c r="AS35" s="35"/>
      <c r="AT35" s="44"/>
      <c r="AU35" s="34"/>
      <c r="AV35" s="44"/>
      <c r="AW35" s="34"/>
      <c r="AX35" s="44"/>
      <c r="AY35" s="34"/>
      <c r="AZ35" s="44"/>
      <c r="BA35" s="35"/>
      <c r="BB35" s="44"/>
      <c r="BC35" s="34"/>
      <c r="BD35" s="44"/>
      <c r="BE35" s="34"/>
      <c r="BF35" s="44"/>
      <c r="BG35" s="34"/>
      <c r="BH35" s="44"/>
      <c r="BI35" s="35"/>
    </row>
    <row r="36" spans="1:61" s="20" customFormat="1" ht="14.1" customHeight="1" x14ac:dyDescent="0.2">
      <c r="A36" s="21" t="s">
        <v>25</v>
      </c>
      <c r="B36" s="17"/>
      <c r="C36" s="17"/>
      <c r="D36" s="17"/>
      <c r="E36" s="34"/>
      <c r="F36" s="46"/>
      <c r="G36" s="35"/>
      <c r="H36" s="46"/>
      <c r="I36" s="35"/>
      <c r="J36" s="46"/>
      <c r="K36" s="34"/>
      <c r="L36" s="46"/>
      <c r="M36" s="34"/>
      <c r="N36" s="46"/>
      <c r="O36" s="34"/>
      <c r="P36" s="46"/>
      <c r="Q36" s="34"/>
      <c r="R36" s="46"/>
      <c r="S36" s="34"/>
      <c r="T36" s="46"/>
      <c r="U36" s="34"/>
      <c r="V36" s="46"/>
      <c r="W36" s="34"/>
      <c r="X36" s="46"/>
      <c r="Y36" s="34"/>
      <c r="Z36" s="46"/>
      <c r="AA36" s="35"/>
      <c r="AB36" s="47"/>
      <c r="AC36" s="35"/>
      <c r="AD36" s="46"/>
      <c r="AE36" s="34"/>
      <c r="AF36" s="46"/>
      <c r="AG36" s="34"/>
      <c r="AH36" s="46"/>
      <c r="AI36" s="34"/>
      <c r="AJ36" s="46"/>
      <c r="AK36" s="35"/>
      <c r="AL36" s="46"/>
      <c r="AM36" s="34"/>
      <c r="AN36" s="46"/>
      <c r="AO36" s="34"/>
      <c r="AP36" s="46"/>
      <c r="AQ36" s="34"/>
      <c r="AR36" s="46"/>
      <c r="AS36" s="35"/>
      <c r="AT36" s="46"/>
      <c r="AU36" s="34"/>
      <c r="AV36" s="46"/>
      <c r="AW36" s="34"/>
      <c r="AX36" s="46"/>
      <c r="AY36" s="34"/>
      <c r="AZ36" s="46"/>
      <c r="BA36" s="35"/>
      <c r="BB36" s="46"/>
      <c r="BC36" s="34"/>
      <c r="BD36" s="46"/>
      <c r="BE36" s="34"/>
      <c r="BF36" s="46"/>
      <c r="BG36" s="34"/>
      <c r="BH36" s="46"/>
      <c r="BI36" s="35"/>
    </row>
    <row r="37" spans="1:61" s="20" customFormat="1" ht="14.1" customHeight="1" x14ac:dyDescent="0.2">
      <c r="A37" s="22"/>
      <c r="B37" s="22" t="s">
        <v>26</v>
      </c>
      <c r="C37" s="22"/>
      <c r="D37" s="22"/>
      <c r="E37" s="23"/>
      <c r="F37" s="26">
        <v>20</v>
      </c>
      <c r="G37" s="25"/>
      <c r="H37" s="26">
        <v>32</v>
      </c>
      <c r="I37" s="25"/>
      <c r="J37" s="26">
        <v>56</v>
      </c>
      <c r="K37" s="23"/>
      <c r="L37" s="26">
        <v>43</v>
      </c>
      <c r="M37" s="23"/>
      <c r="N37" s="26">
        <v>52</v>
      </c>
      <c r="O37" s="23"/>
      <c r="P37" s="26">
        <v>23</v>
      </c>
      <c r="Q37" s="23"/>
      <c r="R37" s="26">
        <v>9</v>
      </c>
      <c r="S37" s="23"/>
      <c r="T37" s="26">
        <v>11</v>
      </c>
      <c r="U37" s="23"/>
      <c r="V37" s="26">
        <v>12</v>
      </c>
      <c r="W37" s="23"/>
      <c r="X37" s="26">
        <v>8</v>
      </c>
      <c r="Y37" s="23"/>
      <c r="Z37" s="26">
        <v>7</v>
      </c>
      <c r="AA37" s="27"/>
      <c r="AB37" s="24">
        <v>6</v>
      </c>
      <c r="AC37" s="27"/>
      <c r="AD37" s="26">
        <v>7</v>
      </c>
      <c r="AE37" s="23"/>
      <c r="AF37" s="26">
        <v>33</v>
      </c>
      <c r="AG37" s="23"/>
      <c r="AH37" s="26">
        <v>19</v>
      </c>
      <c r="AI37" s="23"/>
      <c r="AJ37" s="26">
        <v>19</v>
      </c>
      <c r="AK37" s="27"/>
      <c r="AL37" s="26">
        <v>18</v>
      </c>
      <c r="AM37" s="23"/>
      <c r="AN37" s="26">
        <v>17</v>
      </c>
      <c r="AO37" s="23"/>
      <c r="AP37" s="26">
        <v>15</v>
      </c>
      <c r="AQ37" s="23"/>
      <c r="AR37" s="26">
        <v>27</v>
      </c>
      <c r="AS37" s="27"/>
      <c r="AT37" s="26">
        <v>15</v>
      </c>
      <c r="AU37" s="23"/>
      <c r="AV37" s="26">
        <v>2</v>
      </c>
      <c r="AW37" s="23"/>
      <c r="AX37" s="26">
        <v>2</v>
      </c>
      <c r="AY37" s="23"/>
      <c r="AZ37" s="26">
        <v>6</v>
      </c>
      <c r="BA37" s="27"/>
      <c r="BB37" s="26">
        <v>0</v>
      </c>
      <c r="BC37" s="23"/>
      <c r="BD37" s="26">
        <v>0</v>
      </c>
      <c r="BE37" s="23"/>
      <c r="BF37" s="26">
        <v>0</v>
      </c>
      <c r="BG37" s="23"/>
      <c r="BH37" s="26">
        <v>5</v>
      </c>
      <c r="BI37" s="27"/>
    </row>
    <row r="38" spans="1:61" s="20" customFormat="1" ht="14.1" customHeight="1" x14ac:dyDescent="0.2">
      <c r="A38" s="22"/>
      <c r="B38" s="22" t="s">
        <v>27</v>
      </c>
      <c r="C38" s="22"/>
      <c r="D38" s="22"/>
      <c r="E38" s="23"/>
      <c r="F38" s="26">
        <v>35</v>
      </c>
      <c r="G38" s="25"/>
      <c r="H38" s="26">
        <v>27</v>
      </c>
      <c r="I38" s="25"/>
      <c r="J38" s="26">
        <v>27</v>
      </c>
      <c r="K38" s="23"/>
      <c r="L38" s="26">
        <v>45</v>
      </c>
      <c r="M38" s="23"/>
      <c r="N38" s="26">
        <v>37</v>
      </c>
      <c r="O38" s="23"/>
      <c r="P38" s="26">
        <v>29</v>
      </c>
      <c r="Q38" s="23"/>
      <c r="R38" s="26">
        <v>29</v>
      </c>
      <c r="S38" s="23"/>
      <c r="T38" s="26">
        <v>53</v>
      </c>
      <c r="U38" s="23"/>
      <c r="V38" s="26">
        <v>43</v>
      </c>
      <c r="W38" s="23"/>
      <c r="X38" s="26">
        <v>28</v>
      </c>
      <c r="Y38" s="23"/>
      <c r="Z38" s="26">
        <v>30</v>
      </c>
      <c r="AA38" s="27"/>
      <c r="AB38" s="24">
        <v>54</v>
      </c>
      <c r="AC38" s="27"/>
      <c r="AD38" s="26">
        <v>44</v>
      </c>
      <c r="AE38" s="23"/>
      <c r="AF38" s="26">
        <v>34</v>
      </c>
      <c r="AG38" s="23"/>
      <c r="AH38" s="26">
        <v>31</v>
      </c>
      <c r="AI38" s="23"/>
      <c r="AJ38" s="26">
        <v>42</v>
      </c>
      <c r="AK38" s="27"/>
      <c r="AL38" s="26">
        <v>35</v>
      </c>
      <c r="AM38" s="23"/>
      <c r="AN38" s="26">
        <v>27</v>
      </c>
      <c r="AO38" s="23"/>
      <c r="AP38" s="26">
        <v>21</v>
      </c>
      <c r="AQ38" s="23"/>
      <c r="AR38" s="26">
        <v>47</v>
      </c>
      <c r="AS38" s="27"/>
      <c r="AT38" s="26">
        <v>38</v>
      </c>
      <c r="AU38" s="23"/>
      <c r="AV38" s="26">
        <v>28</v>
      </c>
      <c r="AW38" s="23"/>
      <c r="AX38" s="26">
        <v>21</v>
      </c>
      <c r="AY38" s="23"/>
      <c r="AZ38" s="26">
        <v>26</v>
      </c>
      <c r="BA38" s="27"/>
      <c r="BB38" s="26">
        <v>0</v>
      </c>
      <c r="BC38" s="23"/>
      <c r="BD38" s="26">
        <v>0</v>
      </c>
      <c r="BE38" s="23"/>
      <c r="BF38" s="26">
        <v>0</v>
      </c>
      <c r="BG38" s="23"/>
      <c r="BH38" s="26">
        <v>5</v>
      </c>
      <c r="BI38" s="27"/>
    </row>
    <row r="39" spans="1:61" s="20" customFormat="1" ht="14.1" customHeight="1" x14ac:dyDescent="0.2">
      <c r="A39" s="22"/>
      <c r="B39" s="22" t="s">
        <v>28</v>
      </c>
      <c r="C39" s="22"/>
      <c r="D39" s="22"/>
      <c r="E39" s="23"/>
      <c r="F39" s="48">
        <v>42</v>
      </c>
      <c r="G39" s="235"/>
      <c r="H39" s="48">
        <v>42</v>
      </c>
      <c r="I39" s="235"/>
      <c r="J39" s="48">
        <v>14</v>
      </c>
      <c r="K39" s="23"/>
      <c r="L39" s="48">
        <v>36</v>
      </c>
      <c r="M39" s="23"/>
      <c r="N39" s="48">
        <v>12</v>
      </c>
      <c r="O39" s="23"/>
      <c r="P39" s="48">
        <v>30</v>
      </c>
      <c r="Q39" s="23"/>
      <c r="R39" s="48">
        <v>7</v>
      </c>
      <c r="S39" s="23"/>
      <c r="T39" s="48">
        <v>0</v>
      </c>
      <c r="U39" s="23"/>
      <c r="V39" s="48">
        <v>0</v>
      </c>
      <c r="W39" s="23"/>
      <c r="X39" s="48">
        <v>0</v>
      </c>
      <c r="Y39" s="23"/>
      <c r="Z39" s="48">
        <v>0</v>
      </c>
      <c r="AA39" s="27"/>
      <c r="AB39" s="49">
        <v>0</v>
      </c>
      <c r="AC39" s="27"/>
      <c r="AD39" s="48">
        <v>0</v>
      </c>
      <c r="AE39" s="23"/>
      <c r="AF39" s="48">
        <v>0</v>
      </c>
      <c r="AG39" s="23"/>
      <c r="AH39" s="48">
        <v>0</v>
      </c>
      <c r="AI39" s="23"/>
      <c r="AJ39" s="48">
        <v>0</v>
      </c>
      <c r="AK39" s="27"/>
      <c r="AL39" s="48">
        <v>0</v>
      </c>
      <c r="AM39" s="23"/>
      <c r="AN39" s="48">
        <v>0</v>
      </c>
      <c r="AO39" s="23"/>
      <c r="AP39" s="48">
        <v>0</v>
      </c>
      <c r="AQ39" s="23"/>
      <c r="AR39" s="48">
        <v>0</v>
      </c>
      <c r="AS39" s="27"/>
      <c r="AT39" s="48">
        <v>0</v>
      </c>
      <c r="AU39" s="23"/>
      <c r="AV39" s="48">
        <v>0</v>
      </c>
      <c r="AW39" s="23"/>
      <c r="AX39" s="48">
        <v>0</v>
      </c>
      <c r="AY39" s="23"/>
      <c r="AZ39" s="48">
        <v>0</v>
      </c>
      <c r="BA39" s="27"/>
      <c r="BB39" s="48">
        <v>0</v>
      </c>
      <c r="BC39" s="23"/>
      <c r="BD39" s="48">
        <v>0</v>
      </c>
      <c r="BE39" s="23"/>
      <c r="BF39" s="48">
        <v>0</v>
      </c>
      <c r="BG39" s="23"/>
      <c r="BH39" s="48">
        <v>0</v>
      </c>
      <c r="BI39" s="27"/>
    </row>
    <row r="40" spans="1:61" s="20" customFormat="1" ht="14.1" customHeight="1" x14ac:dyDescent="0.2">
      <c r="A40" s="22"/>
      <c r="B40" s="22" t="s">
        <v>29</v>
      </c>
      <c r="C40" s="22"/>
      <c r="D40" s="22"/>
      <c r="E40" s="23"/>
      <c r="F40" s="26">
        <v>17</v>
      </c>
      <c r="G40" s="25"/>
      <c r="H40" s="26">
        <v>256</v>
      </c>
      <c r="I40" s="25"/>
      <c r="J40" s="26">
        <v>201</v>
      </c>
      <c r="K40" s="23"/>
      <c r="L40" s="26">
        <v>73</v>
      </c>
      <c r="M40" s="23"/>
      <c r="N40" s="26">
        <v>234</v>
      </c>
      <c r="O40" s="23"/>
      <c r="P40" s="26">
        <v>90</v>
      </c>
      <c r="Q40" s="23"/>
      <c r="R40" s="26">
        <v>135</v>
      </c>
      <c r="S40" s="23"/>
      <c r="T40" s="26">
        <v>17</v>
      </c>
      <c r="U40" s="23"/>
      <c r="V40" s="26">
        <v>164</v>
      </c>
      <c r="W40" s="23"/>
      <c r="X40" s="26">
        <v>347</v>
      </c>
      <c r="Y40" s="23"/>
      <c r="Z40" s="26">
        <v>397</v>
      </c>
      <c r="AA40" s="27"/>
      <c r="AB40" s="24">
        <v>160</v>
      </c>
      <c r="AC40" s="27"/>
      <c r="AD40" s="26">
        <v>673</v>
      </c>
      <c r="AE40" s="23"/>
      <c r="AF40" s="26">
        <v>430</v>
      </c>
      <c r="AG40" s="23"/>
      <c r="AH40" s="26">
        <v>571</v>
      </c>
      <c r="AI40" s="23"/>
      <c r="AJ40" s="26">
        <v>428</v>
      </c>
      <c r="AK40" s="27"/>
      <c r="AL40" s="26">
        <v>488</v>
      </c>
      <c r="AM40" s="23"/>
      <c r="AN40" s="26">
        <v>406</v>
      </c>
      <c r="AO40" s="23"/>
      <c r="AP40" s="26">
        <v>23</v>
      </c>
      <c r="AQ40" s="23"/>
      <c r="AR40" s="26">
        <v>2</v>
      </c>
      <c r="AS40" s="27"/>
      <c r="AT40" s="26">
        <v>10</v>
      </c>
      <c r="AU40" s="23"/>
      <c r="AV40" s="26">
        <v>3</v>
      </c>
      <c r="AW40" s="23"/>
      <c r="AX40" s="26">
        <v>19</v>
      </c>
      <c r="AY40" s="23"/>
      <c r="AZ40" s="26">
        <v>6</v>
      </c>
      <c r="BA40" s="27"/>
      <c r="BB40" s="26">
        <v>8</v>
      </c>
      <c r="BC40" s="23"/>
      <c r="BD40" s="26">
        <v>8</v>
      </c>
      <c r="BE40" s="23"/>
      <c r="BF40" s="26">
        <v>27</v>
      </c>
      <c r="BG40" s="23"/>
      <c r="BH40" s="26">
        <v>8</v>
      </c>
      <c r="BI40" s="27"/>
    </row>
    <row r="41" spans="1:61" s="20" customFormat="1" ht="14.1" customHeight="1" x14ac:dyDescent="0.2">
      <c r="A41" s="22"/>
      <c r="B41" s="22" t="s">
        <v>30</v>
      </c>
      <c r="C41" s="22"/>
      <c r="D41" s="22"/>
      <c r="E41" s="23"/>
      <c r="F41" s="26">
        <v>0</v>
      </c>
      <c r="G41" s="25"/>
      <c r="H41" s="26">
        <v>0</v>
      </c>
      <c r="I41" s="25"/>
      <c r="J41" s="26">
        <v>0</v>
      </c>
      <c r="K41" s="23"/>
      <c r="L41" s="26">
        <v>0</v>
      </c>
      <c r="M41" s="23"/>
      <c r="N41" s="26">
        <v>0</v>
      </c>
      <c r="O41" s="23"/>
      <c r="P41" s="26">
        <v>0</v>
      </c>
      <c r="Q41" s="23"/>
      <c r="R41" s="26">
        <v>0</v>
      </c>
      <c r="S41" s="23"/>
      <c r="T41" s="26">
        <v>0</v>
      </c>
      <c r="U41" s="23"/>
      <c r="V41" s="26">
        <v>0</v>
      </c>
      <c r="W41" s="23"/>
      <c r="X41" s="26">
        <v>16</v>
      </c>
      <c r="Y41" s="23"/>
      <c r="Z41" s="26">
        <v>0</v>
      </c>
      <c r="AA41" s="27"/>
      <c r="AB41" s="24">
        <v>0</v>
      </c>
      <c r="AC41" s="27"/>
      <c r="AD41" s="26">
        <v>0</v>
      </c>
      <c r="AE41" s="23"/>
      <c r="AF41" s="26">
        <v>0</v>
      </c>
      <c r="AG41" s="23"/>
      <c r="AH41" s="26">
        <v>0</v>
      </c>
      <c r="AI41" s="23"/>
      <c r="AJ41" s="26">
        <v>0</v>
      </c>
      <c r="AK41" s="27"/>
      <c r="AL41" s="26">
        <v>0</v>
      </c>
      <c r="AM41" s="23"/>
      <c r="AN41" s="26">
        <v>0</v>
      </c>
      <c r="AO41" s="23"/>
      <c r="AP41" s="26">
        <v>0</v>
      </c>
      <c r="AQ41" s="23"/>
      <c r="AR41" s="26">
        <v>0</v>
      </c>
      <c r="AS41" s="27"/>
      <c r="AT41" s="26">
        <v>0</v>
      </c>
      <c r="AU41" s="23"/>
      <c r="AV41" s="26">
        <v>0</v>
      </c>
      <c r="AW41" s="23"/>
      <c r="AX41" s="26">
        <v>0</v>
      </c>
      <c r="AY41" s="23"/>
      <c r="AZ41" s="26">
        <v>0</v>
      </c>
      <c r="BA41" s="27"/>
      <c r="BB41" s="26">
        <v>0</v>
      </c>
      <c r="BC41" s="23"/>
      <c r="BD41" s="26">
        <v>0</v>
      </c>
      <c r="BE41" s="23"/>
      <c r="BF41" s="26">
        <v>0</v>
      </c>
      <c r="BG41" s="23"/>
      <c r="BH41" s="26">
        <v>0</v>
      </c>
      <c r="BI41" s="27"/>
    </row>
    <row r="42" spans="1:61" s="20" customFormat="1" ht="14.1" customHeight="1" x14ac:dyDescent="0.2">
      <c r="A42" s="22"/>
      <c r="B42" s="22" t="s">
        <v>31</v>
      </c>
      <c r="C42" s="22"/>
      <c r="D42" s="22"/>
      <c r="E42" s="23"/>
      <c r="F42" s="26">
        <v>41</v>
      </c>
      <c r="G42" s="25"/>
      <c r="H42" s="26">
        <v>238</v>
      </c>
      <c r="I42" s="25"/>
      <c r="J42" s="26">
        <v>72</v>
      </c>
      <c r="K42" s="23"/>
      <c r="L42" s="26">
        <v>112</v>
      </c>
      <c r="M42" s="23"/>
      <c r="N42" s="26">
        <v>187</v>
      </c>
      <c r="O42" s="23"/>
      <c r="P42" s="26">
        <v>238</v>
      </c>
      <c r="Q42" s="23"/>
      <c r="R42" s="26">
        <v>205</v>
      </c>
      <c r="S42" s="23"/>
      <c r="T42" s="26">
        <v>97</v>
      </c>
      <c r="U42" s="23"/>
      <c r="V42" s="26">
        <v>234</v>
      </c>
      <c r="W42" s="23"/>
      <c r="X42" s="26">
        <v>257</v>
      </c>
      <c r="Y42" s="23"/>
      <c r="Z42" s="26">
        <v>224</v>
      </c>
      <c r="AA42" s="27"/>
      <c r="AB42" s="24">
        <v>178</v>
      </c>
      <c r="AC42" s="27"/>
      <c r="AD42" s="26">
        <v>34</v>
      </c>
      <c r="AE42" s="23"/>
      <c r="AF42" s="26">
        <v>33</v>
      </c>
      <c r="AG42" s="23"/>
      <c r="AH42" s="26">
        <v>185</v>
      </c>
      <c r="AI42" s="23"/>
      <c r="AJ42" s="26">
        <v>80</v>
      </c>
      <c r="AK42" s="27"/>
      <c r="AL42" s="26">
        <v>0</v>
      </c>
      <c r="AM42" s="23"/>
      <c r="AN42" s="26">
        <v>1</v>
      </c>
      <c r="AO42" s="23"/>
      <c r="AP42" s="26">
        <v>53</v>
      </c>
      <c r="AQ42" s="23"/>
      <c r="AR42" s="26">
        <v>29</v>
      </c>
      <c r="AS42" s="27"/>
      <c r="AT42" s="26">
        <v>2</v>
      </c>
      <c r="AU42" s="23"/>
      <c r="AV42" s="26">
        <v>171</v>
      </c>
      <c r="AW42" s="23"/>
      <c r="AX42" s="26">
        <v>67</v>
      </c>
      <c r="AY42" s="23"/>
      <c r="AZ42" s="26">
        <v>8</v>
      </c>
      <c r="BA42" s="27"/>
      <c r="BB42" s="26">
        <v>3</v>
      </c>
      <c r="BC42" s="23"/>
      <c r="BD42" s="26">
        <v>2</v>
      </c>
      <c r="BE42" s="23"/>
      <c r="BF42" s="26">
        <v>98</v>
      </c>
      <c r="BG42" s="23"/>
      <c r="BH42" s="26">
        <v>6</v>
      </c>
      <c r="BI42" s="27"/>
    </row>
    <row r="43" spans="1:61" s="20" customFormat="1" ht="14.1" customHeight="1" x14ac:dyDescent="0.2">
      <c r="A43" s="22"/>
      <c r="B43" s="22" t="s">
        <v>32</v>
      </c>
      <c r="C43" s="22"/>
      <c r="D43" s="22"/>
      <c r="E43" s="23"/>
      <c r="F43" s="26">
        <v>252</v>
      </c>
      <c r="G43" s="25"/>
      <c r="H43" s="26">
        <v>1889</v>
      </c>
      <c r="I43" s="25"/>
      <c r="J43" s="26">
        <v>2310</v>
      </c>
      <c r="K43" s="23"/>
      <c r="L43" s="26">
        <v>1798</v>
      </c>
      <c r="M43" s="23"/>
      <c r="N43" s="26">
        <v>1076</v>
      </c>
      <c r="O43" s="23"/>
      <c r="P43" s="26">
        <v>1806</v>
      </c>
      <c r="Q43" s="23"/>
      <c r="R43" s="26">
        <v>872</v>
      </c>
      <c r="S43" s="23"/>
      <c r="T43" s="26">
        <v>1073</v>
      </c>
      <c r="U43" s="23"/>
      <c r="V43" s="26">
        <v>1829</v>
      </c>
      <c r="W43" s="23"/>
      <c r="X43" s="26">
        <v>2745</v>
      </c>
      <c r="Y43" s="23"/>
      <c r="Z43" s="26">
        <v>2101</v>
      </c>
      <c r="AA43" s="27"/>
      <c r="AB43" s="24">
        <v>1968</v>
      </c>
      <c r="AC43" s="27"/>
      <c r="AD43" s="26">
        <v>1525</v>
      </c>
      <c r="AE43" s="23"/>
      <c r="AF43" s="26">
        <v>1763</v>
      </c>
      <c r="AG43" s="23"/>
      <c r="AH43" s="26">
        <v>1103</v>
      </c>
      <c r="AI43" s="23"/>
      <c r="AJ43" s="26">
        <v>1882</v>
      </c>
      <c r="AK43" s="27"/>
      <c r="AL43" s="26">
        <v>1104</v>
      </c>
      <c r="AM43" s="23"/>
      <c r="AN43" s="26">
        <v>1436</v>
      </c>
      <c r="AO43" s="23"/>
      <c r="AP43" s="26">
        <v>715</v>
      </c>
      <c r="AQ43" s="23"/>
      <c r="AR43" s="26">
        <v>1232</v>
      </c>
      <c r="AS43" s="27"/>
      <c r="AT43" s="26">
        <v>487</v>
      </c>
      <c r="AU43" s="23"/>
      <c r="AV43" s="26">
        <v>400</v>
      </c>
      <c r="AW43" s="23"/>
      <c r="AX43" s="26">
        <v>426</v>
      </c>
      <c r="AY43" s="23"/>
      <c r="AZ43" s="26">
        <v>397</v>
      </c>
      <c r="BA43" s="27"/>
      <c r="BB43" s="26">
        <v>353</v>
      </c>
      <c r="BC43" s="23"/>
      <c r="BD43" s="26">
        <v>1183</v>
      </c>
      <c r="BE43" s="23"/>
      <c r="BF43" s="26">
        <v>774</v>
      </c>
      <c r="BG43" s="23"/>
      <c r="BH43" s="26">
        <v>408</v>
      </c>
      <c r="BI43" s="27"/>
    </row>
    <row r="44" spans="1:61" s="20" customFormat="1" ht="14.1" customHeight="1" x14ac:dyDescent="0.2">
      <c r="A44" s="22"/>
      <c r="B44" s="22" t="s">
        <v>33</v>
      </c>
      <c r="C44" s="22"/>
      <c r="D44" s="22"/>
      <c r="E44" s="23"/>
      <c r="F44" s="26">
        <v>0</v>
      </c>
      <c r="G44" s="25"/>
      <c r="H44" s="26">
        <v>0</v>
      </c>
      <c r="I44" s="25"/>
      <c r="J44" s="26">
        <v>0</v>
      </c>
      <c r="K44" s="23"/>
      <c r="L44" s="26">
        <v>0</v>
      </c>
      <c r="M44" s="23"/>
      <c r="N44" s="26">
        <v>0</v>
      </c>
      <c r="O44" s="23"/>
      <c r="P44" s="26">
        <v>0</v>
      </c>
      <c r="Q44" s="23"/>
      <c r="R44" s="26">
        <v>1</v>
      </c>
      <c r="S44" s="23"/>
      <c r="T44" s="26">
        <v>2</v>
      </c>
      <c r="U44" s="23"/>
      <c r="V44" s="26">
        <v>2</v>
      </c>
      <c r="W44" s="23"/>
      <c r="X44" s="26">
        <v>3</v>
      </c>
      <c r="Y44" s="23"/>
      <c r="Z44" s="26">
        <v>3</v>
      </c>
      <c r="AA44" s="27"/>
      <c r="AB44" s="24">
        <v>3</v>
      </c>
      <c r="AC44" s="27"/>
      <c r="AD44" s="26">
        <v>3</v>
      </c>
      <c r="AE44" s="23"/>
      <c r="AF44" s="26">
        <v>3</v>
      </c>
      <c r="AG44" s="23"/>
      <c r="AH44" s="26">
        <v>3</v>
      </c>
      <c r="AI44" s="23"/>
      <c r="AJ44" s="26">
        <v>3</v>
      </c>
      <c r="AK44" s="27"/>
      <c r="AL44" s="26">
        <v>3</v>
      </c>
      <c r="AM44" s="23"/>
      <c r="AN44" s="26">
        <v>2</v>
      </c>
      <c r="AO44" s="23"/>
      <c r="AP44" s="26">
        <v>3</v>
      </c>
      <c r="AQ44" s="23"/>
      <c r="AR44" s="26">
        <v>3</v>
      </c>
      <c r="AS44" s="27"/>
      <c r="AT44" s="26">
        <v>2</v>
      </c>
      <c r="AU44" s="23"/>
      <c r="AV44" s="26">
        <v>2</v>
      </c>
      <c r="AW44" s="23"/>
      <c r="AX44" s="26">
        <v>2</v>
      </c>
      <c r="AY44" s="23"/>
      <c r="AZ44" s="26">
        <v>2</v>
      </c>
      <c r="BA44" s="27"/>
      <c r="BB44" s="26">
        <v>12</v>
      </c>
      <c r="BC44" s="23"/>
      <c r="BD44" s="26">
        <v>0</v>
      </c>
      <c r="BE44" s="23"/>
      <c r="BF44" s="26">
        <v>0</v>
      </c>
      <c r="BG44" s="23"/>
      <c r="BH44" s="26">
        <v>0</v>
      </c>
      <c r="BI44" s="27"/>
    </row>
    <row r="45" spans="1:61" s="20" customFormat="1" ht="14.1" customHeight="1" x14ac:dyDescent="0.2">
      <c r="A45" s="22"/>
      <c r="B45" s="22" t="s">
        <v>34</v>
      </c>
      <c r="C45" s="22"/>
      <c r="D45" s="22"/>
      <c r="E45" s="23"/>
      <c r="F45" s="26">
        <v>0</v>
      </c>
      <c r="G45" s="25"/>
      <c r="H45" s="26">
        <v>0</v>
      </c>
      <c r="I45" s="25"/>
      <c r="J45" s="26">
        <v>0</v>
      </c>
      <c r="K45" s="23"/>
      <c r="L45" s="26">
        <v>0</v>
      </c>
      <c r="M45" s="23"/>
      <c r="N45" s="26">
        <v>0</v>
      </c>
      <c r="O45" s="23"/>
      <c r="P45" s="26">
        <v>0</v>
      </c>
      <c r="Q45" s="23"/>
      <c r="R45" s="26">
        <v>0</v>
      </c>
      <c r="S45" s="23"/>
      <c r="T45" s="26">
        <v>0</v>
      </c>
      <c r="U45" s="23"/>
      <c r="V45" s="26">
        <v>1857</v>
      </c>
      <c r="W45" s="23"/>
      <c r="X45" s="26">
        <v>1823</v>
      </c>
      <c r="Y45" s="23"/>
      <c r="Z45" s="26">
        <v>1794</v>
      </c>
      <c r="AA45" s="27"/>
      <c r="AB45" s="24">
        <v>1763</v>
      </c>
      <c r="AC45" s="27"/>
      <c r="AD45" s="26">
        <v>1733</v>
      </c>
      <c r="AE45" s="23"/>
      <c r="AF45" s="26">
        <v>0</v>
      </c>
      <c r="AG45" s="23"/>
      <c r="AH45" s="26">
        <v>0</v>
      </c>
      <c r="AI45" s="23"/>
      <c r="AJ45" s="26">
        <v>0</v>
      </c>
      <c r="AK45" s="27"/>
      <c r="AL45" s="26">
        <v>0</v>
      </c>
      <c r="AM45" s="23"/>
      <c r="AN45" s="26">
        <v>0</v>
      </c>
      <c r="AO45" s="23"/>
      <c r="AP45" s="26">
        <v>0</v>
      </c>
      <c r="AQ45" s="23"/>
      <c r="AR45" s="26">
        <v>0</v>
      </c>
      <c r="AS45" s="27"/>
      <c r="AT45" s="26">
        <v>0</v>
      </c>
      <c r="AU45" s="23"/>
      <c r="AV45" s="26">
        <v>0</v>
      </c>
      <c r="AW45" s="23"/>
      <c r="AX45" s="26">
        <v>0</v>
      </c>
      <c r="AY45" s="23"/>
      <c r="AZ45" s="26">
        <v>0</v>
      </c>
      <c r="BA45" s="27"/>
      <c r="BB45" s="26">
        <v>0</v>
      </c>
      <c r="BC45" s="23"/>
      <c r="BD45" s="26">
        <v>0</v>
      </c>
      <c r="BE45" s="23"/>
      <c r="BF45" s="26">
        <v>0</v>
      </c>
      <c r="BG45" s="23"/>
      <c r="BH45" s="26">
        <v>0</v>
      </c>
      <c r="BI45" s="27"/>
    </row>
    <row r="46" spans="1:61" s="20" customFormat="1" ht="14.1" customHeight="1" x14ac:dyDescent="0.2">
      <c r="A46" s="22"/>
      <c r="B46" s="22" t="s">
        <v>35</v>
      </c>
      <c r="C46" s="22"/>
      <c r="D46" s="22"/>
      <c r="E46" s="23"/>
      <c r="F46" s="26">
        <v>14</v>
      </c>
      <c r="G46" s="25"/>
      <c r="H46" s="26">
        <v>25</v>
      </c>
      <c r="I46" s="25"/>
      <c r="J46" s="26">
        <v>12</v>
      </c>
      <c r="K46" s="23"/>
      <c r="L46" s="26">
        <v>25</v>
      </c>
      <c r="M46" s="23"/>
      <c r="N46" s="26">
        <v>1</v>
      </c>
      <c r="O46" s="23"/>
      <c r="P46" s="26">
        <v>3</v>
      </c>
      <c r="Q46" s="23"/>
      <c r="R46" s="26">
        <v>6</v>
      </c>
      <c r="S46" s="23"/>
      <c r="T46" s="26">
        <v>2</v>
      </c>
      <c r="U46" s="23"/>
      <c r="V46" s="26">
        <v>3</v>
      </c>
      <c r="W46" s="23"/>
      <c r="X46" s="26">
        <v>27</v>
      </c>
      <c r="Y46" s="23"/>
      <c r="Z46" s="26">
        <v>26</v>
      </c>
      <c r="AA46" s="27"/>
      <c r="AB46" s="24">
        <v>23</v>
      </c>
      <c r="AC46" s="27"/>
      <c r="AD46" s="26">
        <v>23</v>
      </c>
      <c r="AE46" s="23"/>
      <c r="AF46" s="26">
        <v>0</v>
      </c>
      <c r="AG46" s="23"/>
      <c r="AH46" s="26">
        <v>2</v>
      </c>
      <c r="AI46" s="23"/>
      <c r="AJ46" s="26">
        <v>0</v>
      </c>
      <c r="AK46" s="27"/>
      <c r="AL46" s="26">
        <v>457</v>
      </c>
      <c r="AM46" s="23"/>
      <c r="AN46" s="26">
        <v>429</v>
      </c>
      <c r="AO46" s="23"/>
      <c r="AP46" s="26">
        <v>10</v>
      </c>
      <c r="AQ46" s="23"/>
      <c r="AR46" s="26">
        <v>2</v>
      </c>
      <c r="AS46" s="27"/>
      <c r="AT46" s="26">
        <v>19</v>
      </c>
      <c r="AU46" s="23"/>
      <c r="AV46" s="26">
        <v>42</v>
      </c>
      <c r="AW46" s="23"/>
      <c r="AX46" s="26">
        <v>25</v>
      </c>
      <c r="AY46" s="23"/>
      <c r="AZ46" s="26">
        <v>7</v>
      </c>
      <c r="BA46" s="27"/>
      <c r="BB46" s="26">
        <v>73</v>
      </c>
      <c r="BC46" s="23"/>
      <c r="BD46" s="26">
        <v>19</v>
      </c>
      <c r="BE46" s="23"/>
      <c r="BF46" s="26">
        <v>16</v>
      </c>
      <c r="BG46" s="23"/>
      <c r="BH46" s="26">
        <v>4</v>
      </c>
      <c r="BI46" s="27"/>
    </row>
    <row r="47" spans="1:61" s="20" customFormat="1" ht="14.1" customHeight="1" x14ac:dyDescent="0.2">
      <c r="A47" s="28" t="s">
        <v>36</v>
      </c>
      <c r="B47" s="29"/>
      <c r="C47" s="29"/>
      <c r="D47" s="29"/>
      <c r="E47" s="30"/>
      <c r="F47" s="31">
        <f>SUBTOTAL(109,F37:F46)</f>
        <v>421</v>
      </c>
      <c r="G47" s="112"/>
      <c r="H47" s="31">
        <f>SUBTOTAL(109,H37:H46)</f>
        <v>2509</v>
      </c>
      <c r="I47" s="112"/>
      <c r="J47" s="31">
        <f>SUBTOTAL(109,J37:J46)</f>
        <v>2692</v>
      </c>
      <c r="K47" s="30"/>
      <c r="L47" s="31">
        <f>SUBTOTAL(109,L37:L46)</f>
        <v>2132</v>
      </c>
      <c r="M47" s="23"/>
      <c r="N47" s="31">
        <f>SUBTOTAL(109,N37:N46)</f>
        <v>1599</v>
      </c>
      <c r="O47" s="23"/>
      <c r="P47" s="31">
        <f>SUBTOTAL(109,P37:P46)</f>
        <v>2219</v>
      </c>
      <c r="Q47" s="23"/>
      <c r="R47" s="31">
        <f>SUBTOTAL(109,R37:R46)</f>
        <v>1264</v>
      </c>
      <c r="S47" s="23"/>
      <c r="T47" s="31">
        <f>SUBTOTAL(109,T37:T46)</f>
        <v>1255</v>
      </c>
      <c r="U47" s="23"/>
      <c r="V47" s="31">
        <f>SUBTOTAL(109,V37:V46)</f>
        <v>4144</v>
      </c>
      <c r="W47" s="23"/>
      <c r="X47" s="31">
        <f>SUBTOTAL(109,X37:X46)</f>
        <v>5254</v>
      </c>
      <c r="Y47" s="23"/>
      <c r="Z47" s="31">
        <f>SUBTOTAL(109,Z37:Z46)</f>
        <v>4582</v>
      </c>
      <c r="AA47" s="27"/>
      <c r="AB47" s="31">
        <f>SUBTOTAL(109,AB37:AB46)</f>
        <v>4155</v>
      </c>
      <c r="AC47" s="27"/>
      <c r="AD47" s="31">
        <f>SUBTOTAL(109,AD37:AD46)</f>
        <v>4042</v>
      </c>
      <c r="AE47" s="30"/>
      <c r="AF47" s="31">
        <f>SUBTOTAL(109,AF37:AF46)</f>
        <v>2296</v>
      </c>
      <c r="AG47" s="23"/>
      <c r="AH47" s="31">
        <f>SUBTOTAL(109,AH37:AH46)</f>
        <v>1914</v>
      </c>
      <c r="AI47" s="23"/>
      <c r="AJ47" s="31">
        <f>SUBTOTAL(109,AJ37:AJ46)</f>
        <v>2454</v>
      </c>
      <c r="AK47" s="27"/>
      <c r="AL47" s="31">
        <f>SUBTOTAL(109,AL37:AL46)</f>
        <v>2105</v>
      </c>
      <c r="AM47" s="30"/>
      <c r="AN47" s="31">
        <f>SUBTOTAL(109,AN37:AN46)</f>
        <v>2318</v>
      </c>
      <c r="AO47" s="23"/>
      <c r="AP47" s="31">
        <f>SUBTOTAL(109,AP37:AP46)</f>
        <v>840</v>
      </c>
      <c r="AQ47" s="23"/>
      <c r="AR47" s="31">
        <f>SUBTOTAL(109,AR37:AR46)</f>
        <v>1342</v>
      </c>
      <c r="AS47" s="27"/>
      <c r="AT47" s="31">
        <f>SUBTOTAL(109,AT37:AT46)</f>
        <v>573</v>
      </c>
      <c r="AU47" s="30"/>
      <c r="AV47" s="31">
        <f>SUBTOTAL(109,AV37:AV46)</f>
        <v>648</v>
      </c>
      <c r="AW47" s="23"/>
      <c r="AX47" s="31">
        <f>SUBTOTAL(109,AX37:AX46)</f>
        <v>562</v>
      </c>
      <c r="AY47" s="23"/>
      <c r="AZ47" s="31">
        <f>SUBTOTAL(109,AZ37:AZ46)</f>
        <v>452</v>
      </c>
      <c r="BA47" s="27"/>
      <c r="BB47" s="31">
        <f>SUBTOTAL(109,BB37:BB46)</f>
        <v>449</v>
      </c>
      <c r="BC47" s="30"/>
      <c r="BD47" s="31">
        <f>SUBTOTAL(109,BD37:BD46)</f>
        <v>1212</v>
      </c>
      <c r="BE47" s="23"/>
      <c r="BF47" s="31">
        <f>SUBTOTAL(109,BF37:BF46)</f>
        <v>915</v>
      </c>
      <c r="BG47" s="23"/>
      <c r="BH47" s="31">
        <f>SUBTOTAL(109,BH37:BH46)</f>
        <v>436</v>
      </c>
      <c r="BI47" s="27"/>
    </row>
    <row r="48" spans="1:61" s="20" customFormat="1" ht="5.0999999999999996" customHeight="1" x14ac:dyDescent="0.2">
      <c r="A48" s="22"/>
      <c r="B48" s="22"/>
      <c r="C48" s="22"/>
      <c r="D48" s="22"/>
      <c r="E48" s="23"/>
      <c r="F48" s="42"/>
      <c r="G48" s="27"/>
      <c r="H48" s="42"/>
      <c r="I48" s="27"/>
      <c r="J48" s="42"/>
      <c r="K48" s="23"/>
      <c r="L48" s="42"/>
      <c r="M48" s="23"/>
      <c r="N48" s="42"/>
      <c r="O48" s="23"/>
      <c r="P48" s="42"/>
      <c r="Q48" s="23"/>
      <c r="R48" s="42"/>
      <c r="S48" s="23"/>
      <c r="T48" s="42"/>
      <c r="U48" s="23"/>
      <c r="V48" s="42"/>
      <c r="W48" s="23"/>
      <c r="X48" s="42"/>
      <c r="Y48" s="23"/>
      <c r="Z48" s="42"/>
      <c r="AA48" s="27"/>
      <c r="AB48" s="43"/>
      <c r="AC48" s="27"/>
      <c r="AD48" s="42"/>
      <c r="AE48" s="23"/>
      <c r="AF48" s="42"/>
      <c r="AG48" s="23"/>
      <c r="AH48" s="42"/>
      <c r="AI48" s="23"/>
      <c r="AJ48" s="42"/>
      <c r="AK48" s="27"/>
      <c r="AL48" s="42"/>
      <c r="AM48" s="23"/>
      <c r="AN48" s="42"/>
      <c r="AO48" s="23"/>
      <c r="AP48" s="42"/>
      <c r="AQ48" s="23"/>
      <c r="AR48" s="42"/>
      <c r="AS48" s="27"/>
      <c r="AT48" s="42"/>
      <c r="AU48" s="23"/>
      <c r="AV48" s="42"/>
      <c r="AW48" s="23"/>
      <c r="AX48" s="42"/>
      <c r="AY48" s="23"/>
      <c r="AZ48" s="42"/>
      <c r="BA48" s="27"/>
      <c r="BB48" s="42"/>
      <c r="BC48" s="23"/>
      <c r="BD48" s="42"/>
      <c r="BE48" s="23"/>
      <c r="BF48" s="42"/>
      <c r="BG48" s="23"/>
      <c r="BH48" s="42"/>
      <c r="BI48" s="27"/>
    </row>
    <row r="49" spans="1:61" s="20" customFormat="1" ht="14.1" customHeight="1" x14ac:dyDescent="0.2">
      <c r="A49" s="21" t="s">
        <v>37</v>
      </c>
      <c r="B49" s="17"/>
      <c r="C49" s="17"/>
      <c r="D49" s="17"/>
      <c r="E49" s="34"/>
      <c r="F49" s="46"/>
      <c r="G49" s="35"/>
      <c r="H49" s="46"/>
      <c r="I49" s="35"/>
      <c r="J49" s="46"/>
      <c r="K49" s="34"/>
      <c r="L49" s="46"/>
      <c r="M49" s="34"/>
      <c r="N49" s="46"/>
      <c r="O49" s="34"/>
      <c r="P49" s="46"/>
      <c r="Q49" s="34"/>
      <c r="R49" s="46"/>
      <c r="S49" s="34"/>
      <c r="T49" s="46"/>
      <c r="U49" s="34"/>
      <c r="V49" s="46"/>
      <c r="W49" s="34"/>
      <c r="X49" s="46"/>
      <c r="Y49" s="34"/>
      <c r="Z49" s="46"/>
      <c r="AA49" s="35"/>
      <c r="AB49" s="47"/>
      <c r="AC49" s="35"/>
      <c r="AD49" s="46"/>
      <c r="AE49" s="34"/>
      <c r="AF49" s="46"/>
      <c r="AG49" s="34"/>
      <c r="AH49" s="46"/>
      <c r="AI49" s="34"/>
      <c r="AJ49" s="46"/>
      <c r="AK49" s="35"/>
      <c r="AL49" s="46"/>
      <c r="AM49" s="34"/>
      <c r="AN49" s="46"/>
      <c r="AO49" s="34"/>
      <c r="AP49" s="46"/>
      <c r="AQ49" s="34"/>
      <c r="AR49" s="46"/>
      <c r="AS49" s="35"/>
      <c r="AT49" s="46"/>
      <c r="AU49" s="34"/>
      <c r="AV49" s="46"/>
      <c r="AW49" s="34"/>
      <c r="AX49" s="46"/>
      <c r="AY49" s="34"/>
      <c r="AZ49" s="46"/>
      <c r="BA49" s="35"/>
      <c r="BB49" s="46"/>
      <c r="BC49" s="34"/>
      <c r="BD49" s="46"/>
      <c r="BE49" s="34"/>
      <c r="BF49" s="46"/>
      <c r="BG49" s="34"/>
      <c r="BH49" s="46"/>
      <c r="BI49" s="35"/>
    </row>
    <row r="50" spans="1:61" s="20" customFormat="1" ht="14.1" customHeight="1" x14ac:dyDescent="0.2">
      <c r="A50" s="21"/>
      <c r="B50" s="22" t="s">
        <v>26</v>
      </c>
      <c r="C50" s="17"/>
      <c r="D50" s="17"/>
      <c r="E50" s="34"/>
      <c r="F50" s="26">
        <v>17</v>
      </c>
      <c r="G50" s="25"/>
      <c r="H50" s="26">
        <v>25</v>
      </c>
      <c r="I50" s="25"/>
      <c r="J50" s="26">
        <v>25</v>
      </c>
      <c r="K50" s="34"/>
      <c r="L50" s="26">
        <v>25</v>
      </c>
      <c r="M50" s="34"/>
      <c r="N50" s="26">
        <v>25</v>
      </c>
      <c r="O50" s="34"/>
      <c r="P50" s="26">
        <v>33</v>
      </c>
      <c r="Q50" s="34"/>
      <c r="R50" s="26">
        <v>0</v>
      </c>
      <c r="S50" s="34"/>
      <c r="T50" s="26">
        <v>0</v>
      </c>
      <c r="U50" s="34"/>
      <c r="V50" s="26">
        <v>0</v>
      </c>
      <c r="W50" s="34"/>
      <c r="X50" s="26">
        <v>0</v>
      </c>
      <c r="Y50" s="34"/>
      <c r="Z50" s="26">
        <v>0</v>
      </c>
      <c r="AA50" s="27"/>
      <c r="AB50" s="24">
        <v>0</v>
      </c>
      <c r="AC50" s="34"/>
      <c r="AD50" s="26">
        <v>0</v>
      </c>
      <c r="AE50" s="34"/>
      <c r="AF50" s="26">
        <v>0</v>
      </c>
      <c r="AG50" s="34"/>
      <c r="AH50" s="26">
        <v>0</v>
      </c>
      <c r="AI50" s="34"/>
      <c r="AJ50" s="26">
        <v>0</v>
      </c>
      <c r="AK50" s="27"/>
      <c r="AL50" s="26">
        <v>0</v>
      </c>
      <c r="AM50" s="34"/>
      <c r="AN50" s="26">
        <v>7</v>
      </c>
      <c r="AO50" s="34"/>
      <c r="AP50" s="26">
        <v>7</v>
      </c>
      <c r="AQ50" s="34"/>
      <c r="AR50" s="26">
        <v>7</v>
      </c>
      <c r="AS50" s="35"/>
      <c r="AT50" s="26">
        <v>0</v>
      </c>
      <c r="AU50" s="34"/>
      <c r="AV50" s="26">
        <v>0</v>
      </c>
      <c r="AW50" s="34"/>
      <c r="AX50" s="26">
        <v>0</v>
      </c>
      <c r="AY50" s="34"/>
      <c r="AZ50" s="26">
        <v>0</v>
      </c>
      <c r="BA50" s="35"/>
      <c r="BB50" s="26">
        <v>0</v>
      </c>
      <c r="BC50" s="34"/>
      <c r="BD50" s="26">
        <v>0</v>
      </c>
      <c r="BE50" s="34"/>
      <c r="BF50" s="26">
        <v>0</v>
      </c>
      <c r="BG50" s="34"/>
      <c r="BH50" s="26">
        <v>0</v>
      </c>
      <c r="BI50" s="35"/>
    </row>
    <row r="51" spans="1:61" s="20" customFormat="1" ht="14.1" customHeight="1" x14ac:dyDescent="0.2">
      <c r="A51" s="21"/>
      <c r="B51" s="22" t="s">
        <v>27</v>
      </c>
      <c r="C51" s="17"/>
      <c r="D51" s="17"/>
      <c r="E51" s="34"/>
      <c r="F51" s="26">
        <v>1</v>
      </c>
      <c r="G51" s="25"/>
      <c r="H51" s="26">
        <v>1</v>
      </c>
      <c r="I51" s="25"/>
      <c r="J51" s="26">
        <v>1</v>
      </c>
      <c r="K51" s="34"/>
      <c r="L51" s="26">
        <v>1</v>
      </c>
      <c r="M51" s="34"/>
      <c r="N51" s="26">
        <v>1</v>
      </c>
      <c r="O51" s="34"/>
      <c r="P51" s="26">
        <v>1</v>
      </c>
      <c r="Q51" s="34"/>
      <c r="R51" s="26">
        <v>1</v>
      </c>
      <c r="S51" s="34"/>
      <c r="T51" s="26">
        <v>0</v>
      </c>
      <c r="U51" s="34"/>
      <c r="V51" s="26">
        <v>0</v>
      </c>
      <c r="W51" s="34"/>
      <c r="X51" s="26">
        <v>0</v>
      </c>
      <c r="Y51" s="34"/>
      <c r="Z51" s="26">
        <v>0</v>
      </c>
      <c r="AA51" s="27"/>
      <c r="AB51" s="24">
        <v>0</v>
      </c>
      <c r="AC51" s="34"/>
      <c r="AD51" s="26">
        <v>0</v>
      </c>
      <c r="AE51" s="34"/>
      <c r="AF51" s="26">
        <v>0</v>
      </c>
      <c r="AG51" s="34"/>
      <c r="AH51" s="26">
        <v>0</v>
      </c>
      <c r="AI51" s="34"/>
      <c r="AJ51" s="26">
        <v>0</v>
      </c>
      <c r="AK51" s="34"/>
      <c r="AL51" s="26">
        <v>0</v>
      </c>
      <c r="AM51" s="34"/>
      <c r="AN51" s="26">
        <v>0</v>
      </c>
      <c r="AO51" s="34"/>
      <c r="AP51" s="26">
        <v>0</v>
      </c>
      <c r="AQ51" s="34"/>
      <c r="AR51" s="26">
        <v>0</v>
      </c>
      <c r="AS51" s="34"/>
      <c r="AT51" s="26">
        <v>0</v>
      </c>
      <c r="AU51" s="34"/>
      <c r="AV51" s="26">
        <v>0</v>
      </c>
      <c r="AW51" s="34"/>
      <c r="AX51" s="26">
        <v>0</v>
      </c>
      <c r="AY51" s="34"/>
      <c r="AZ51" s="26">
        <v>0</v>
      </c>
      <c r="BA51" s="34"/>
      <c r="BB51" s="26">
        <v>0</v>
      </c>
      <c r="BC51" s="34"/>
      <c r="BD51" s="26">
        <v>0</v>
      </c>
      <c r="BE51" s="34"/>
      <c r="BF51" s="26">
        <v>0</v>
      </c>
      <c r="BG51" s="34"/>
      <c r="BH51" s="26">
        <v>0</v>
      </c>
      <c r="BI51" s="35"/>
    </row>
    <row r="52" spans="1:61" s="20" customFormat="1" ht="14.1" customHeight="1" x14ac:dyDescent="0.2">
      <c r="A52" s="21"/>
      <c r="B52" s="22" t="s">
        <v>28</v>
      </c>
      <c r="C52" s="17"/>
      <c r="D52" s="17"/>
      <c r="E52" s="34"/>
      <c r="F52" s="26">
        <v>731</v>
      </c>
      <c r="G52" s="25"/>
      <c r="H52" s="26">
        <v>731</v>
      </c>
      <c r="I52" s="25"/>
      <c r="J52" s="26">
        <v>731</v>
      </c>
      <c r="K52" s="34"/>
      <c r="L52" s="26">
        <v>731</v>
      </c>
      <c r="M52" s="34"/>
      <c r="N52" s="26">
        <v>731</v>
      </c>
      <c r="O52" s="34"/>
      <c r="P52" s="26">
        <v>731</v>
      </c>
      <c r="Q52" s="34"/>
      <c r="R52" s="26">
        <v>731</v>
      </c>
      <c r="S52" s="34"/>
      <c r="T52" s="26">
        <v>0</v>
      </c>
      <c r="U52" s="34"/>
      <c r="V52" s="26">
        <v>0</v>
      </c>
      <c r="W52" s="34"/>
      <c r="X52" s="26">
        <v>0</v>
      </c>
      <c r="Y52" s="34"/>
      <c r="Z52" s="26">
        <v>0</v>
      </c>
      <c r="AA52" s="27"/>
      <c r="AB52" s="24">
        <v>0</v>
      </c>
      <c r="AC52" s="34"/>
      <c r="AD52" s="26">
        <v>0</v>
      </c>
      <c r="AE52" s="34"/>
      <c r="AF52" s="26">
        <v>0</v>
      </c>
      <c r="AG52" s="34"/>
      <c r="AH52" s="26">
        <v>0</v>
      </c>
      <c r="AI52" s="34"/>
      <c r="AJ52" s="26">
        <v>0</v>
      </c>
      <c r="AK52" s="34"/>
      <c r="AL52" s="26">
        <v>0</v>
      </c>
      <c r="AM52" s="34"/>
      <c r="AN52" s="26">
        <v>0</v>
      </c>
      <c r="AO52" s="34"/>
      <c r="AP52" s="26">
        <v>0</v>
      </c>
      <c r="AQ52" s="34"/>
      <c r="AR52" s="26">
        <v>0</v>
      </c>
      <c r="AS52" s="34"/>
      <c r="AT52" s="26">
        <v>0</v>
      </c>
      <c r="AU52" s="34"/>
      <c r="AV52" s="26">
        <v>0</v>
      </c>
      <c r="AW52" s="34"/>
      <c r="AX52" s="26">
        <v>0</v>
      </c>
      <c r="AY52" s="34"/>
      <c r="AZ52" s="26">
        <v>0</v>
      </c>
      <c r="BA52" s="34"/>
      <c r="BB52" s="26">
        <v>0</v>
      </c>
      <c r="BC52" s="34"/>
      <c r="BD52" s="26">
        <v>0</v>
      </c>
      <c r="BE52" s="34"/>
      <c r="BF52" s="26">
        <v>0</v>
      </c>
      <c r="BG52" s="34"/>
      <c r="BH52" s="26">
        <v>0</v>
      </c>
      <c r="BI52" s="35"/>
    </row>
    <row r="53" spans="1:61" s="20" customFormat="1" ht="14.1" customHeight="1" x14ac:dyDescent="0.2">
      <c r="A53" s="22"/>
      <c r="B53" s="22" t="s">
        <v>29</v>
      </c>
      <c r="C53" s="22"/>
      <c r="D53" s="22"/>
      <c r="E53" s="23"/>
      <c r="F53" s="26">
        <v>2292</v>
      </c>
      <c r="G53" s="25"/>
      <c r="H53" s="26">
        <v>3793</v>
      </c>
      <c r="I53" s="25"/>
      <c r="J53" s="26">
        <v>3792</v>
      </c>
      <c r="K53" s="23"/>
      <c r="L53" s="26">
        <v>3792</v>
      </c>
      <c r="M53" s="23"/>
      <c r="N53" s="26">
        <v>5088</v>
      </c>
      <c r="O53" s="23"/>
      <c r="P53" s="26">
        <v>3792</v>
      </c>
      <c r="Q53" s="23"/>
      <c r="R53" s="26">
        <v>3791</v>
      </c>
      <c r="S53" s="23"/>
      <c r="T53" s="26">
        <v>3791</v>
      </c>
      <c r="U53" s="23"/>
      <c r="V53" s="26">
        <v>4790</v>
      </c>
      <c r="W53" s="23"/>
      <c r="X53" s="26">
        <v>6288</v>
      </c>
      <c r="Y53" s="23"/>
      <c r="Z53" s="26">
        <v>6288</v>
      </c>
      <c r="AA53" s="27"/>
      <c r="AB53" s="24">
        <v>6287</v>
      </c>
      <c r="AC53" s="27"/>
      <c r="AD53" s="26">
        <v>7684</v>
      </c>
      <c r="AE53" s="23"/>
      <c r="AF53" s="26">
        <v>4188</v>
      </c>
      <c r="AG53" s="23"/>
      <c r="AH53" s="26">
        <v>4587</v>
      </c>
      <c r="AI53" s="23"/>
      <c r="AJ53" s="26">
        <v>4587</v>
      </c>
      <c r="AK53" s="27"/>
      <c r="AL53" s="26">
        <v>4586</v>
      </c>
      <c r="AM53" s="23"/>
      <c r="AN53" s="26">
        <v>4585</v>
      </c>
      <c r="AO53" s="23"/>
      <c r="AP53" s="26">
        <v>2493</v>
      </c>
      <c r="AQ53" s="23"/>
      <c r="AR53" s="26">
        <v>2492</v>
      </c>
      <c r="AS53" s="27"/>
      <c r="AT53" s="26">
        <v>1200</v>
      </c>
      <c r="AU53" s="23"/>
      <c r="AV53" s="26">
        <v>1200</v>
      </c>
      <c r="AW53" s="23"/>
      <c r="AX53" s="26">
        <v>1200</v>
      </c>
      <c r="AY53" s="23"/>
      <c r="AZ53" s="26">
        <v>1200</v>
      </c>
      <c r="BA53" s="27"/>
      <c r="BB53" s="26">
        <v>1220</v>
      </c>
      <c r="BC53" s="23"/>
      <c r="BD53" s="26">
        <v>1200</v>
      </c>
      <c r="BE53" s="23"/>
      <c r="BF53" s="26">
        <v>1200</v>
      </c>
      <c r="BG53" s="23"/>
      <c r="BH53" s="26">
        <v>1200</v>
      </c>
      <c r="BI53" s="27"/>
    </row>
    <row r="54" spans="1:61" s="20" customFormat="1" ht="14.1" customHeight="1" x14ac:dyDescent="0.2">
      <c r="A54" s="22"/>
      <c r="B54" s="22" t="s">
        <v>33</v>
      </c>
      <c r="C54" s="22"/>
      <c r="D54" s="22"/>
      <c r="E54" s="23"/>
      <c r="F54" s="26">
        <v>0</v>
      </c>
      <c r="G54" s="25"/>
      <c r="H54" s="26">
        <v>0</v>
      </c>
      <c r="I54" s="25"/>
      <c r="J54" s="26">
        <v>0</v>
      </c>
      <c r="K54" s="23"/>
      <c r="L54" s="26">
        <v>0</v>
      </c>
      <c r="M54" s="23"/>
      <c r="N54" s="26">
        <v>0</v>
      </c>
      <c r="O54" s="23"/>
      <c r="P54" s="26">
        <v>0</v>
      </c>
      <c r="Q54" s="23"/>
      <c r="R54" s="26">
        <v>0</v>
      </c>
      <c r="S54" s="23"/>
      <c r="T54" s="26">
        <v>0</v>
      </c>
      <c r="U54" s="23"/>
      <c r="V54" s="26">
        <v>0</v>
      </c>
      <c r="W54" s="23"/>
      <c r="X54" s="26">
        <v>0</v>
      </c>
      <c r="Y54" s="23"/>
      <c r="Z54" s="26">
        <v>1</v>
      </c>
      <c r="AA54" s="27"/>
      <c r="AB54" s="24">
        <v>2</v>
      </c>
      <c r="AC54" s="27"/>
      <c r="AD54" s="26">
        <v>3</v>
      </c>
      <c r="AE54" s="23"/>
      <c r="AF54" s="26">
        <v>3</v>
      </c>
      <c r="AG54" s="23"/>
      <c r="AH54" s="26">
        <v>4</v>
      </c>
      <c r="AI54" s="23"/>
      <c r="AJ54" s="26">
        <v>5</v>
      </c>
      <c r="AK54" s="27"/>
      <c r="AL54" s="26">
        <v>5</v>
      </c>
      <c r="AM54" s="23"/>
      <c r="AN54" s="26">
        <v>6</v>
      </c>
      <c r="AO54" s="23"/>
      <c r="AP54" s="26">
        <v>7</v>
      </c>
      <c r="AQ54" s="23"/>
      <c r="AR54" s="26">
        <v>8</v>
      </c>
      <c r="AS54" s="27"/>
      <c r="AT54" s="26">
        <v>9</v>
      </c>
      <c r="AU54" s="23"/>
      <c r="AV54" s="26">
        <v>9</v>
      </c>
      <c r="AW54" s="23"/>
      <c r="AX54" s="26">
        <v>9</v>
      </c>
      <c r="AY54" s="23"/>
      <c r="AZ54" s="26">
        <v>10</v>
      </c>
      <c r="BA54" s="27"/>
      <c r="BB54" s="26">
        <v>0</v>
      </c>
      <c r="BC54" s="23"/>
      <c r="BD54" s="26">
        <v>0</v>
      </c>
      <c r="BE54" s="23"/>
      <c r="BF54" s="26">
        <v>0</v>
      </c>
      <c r="BG54" s="23"/>
      <c r="BH54" s="26">
        <v>0</v>
      </c>
      <c r="BI54" s="27"/>
    </row>
    <row r="55" spans="1:61" s="20" customFormat="1" ht="14.1" customHeight="1" x14ac:dyDescent="0.2">
      <c r="A55" s="22"/>
      <c r="B55" s="22" t="s">
        <v>34</v>
      </c>
      <c r="C55" s="22"/>
      <c r="D55" s="22"/>
      <c r="E55" s="23"/>
      <c r="F55" s="26">
        <v>2094</v>
      </c>
      <c r="G55" s="25"/>
      <c r="H55" s="26">
        <v>2059</v>
      </c>
      <c r="I55" s="25"/>
      <c r="J55" s="26">
        <v>2028</v>
      </c>
      <c r="K55" s="23"/>
      <c r="L55" s="26">
        <v>1999</v>
      </c>
      <c r="M55" s="23"/>
      <c r="N55" s="26">
        <v>1974</v>
      </c>
      <c r="O55" s="23"/>
      <c r="P55" s="26">
        <v>1949</v>
      </c>
      <c r="Q55" s="23"/>
      <c r="R55" s="26">
        <v>1924</v>
      </c>
      <c r="S55" s="23"/>
      <c r="T55" s="26">
        <v>1898</v>
      </c>
      <c r="U55" s="23"/>
      <c r="V55" s="26">
        <v>12</v>
      </c>
      <c r="W55" s="23"/>
      <c r="X55" s="26">
        <v>12</v>
      </c>
      <c r="Y55" s="23"/>
      <c r="Z55" s="26">
        <v>13</v>
      </c>
      <c r="AA55" s="27"/>
      <c r="AB55" s="24">
        <v>12</v>
      </c>
      <c r="AC55" s="27"/>
      <c r="AD55" s="26">
        <v>12</v>
      </c>
      <c r="AE55" s="23"/>
      <c r="AF55" s="26">
        <v>1713</v>
      </c>
      <c r="AG55" s="23"/>
      <c r="AH55" s="26">
        <v>1686</v>
      </c>
      <c r="AI55" s="23"/>
      <c r="AJ55" s="26">
        <v>1663</v>
      </c>
      <c r="AK55" s="27"/>
      <c r="AL55" s="26">
        <v>1375</v>
      </c>
      <c r="AM55" s="23"/>
      <c r="AN55" s="26">
        <v>1359</v>
      </c>
      <c r="AO55" s="23"/>
      <c r="AP55" s="26">
        <v>1353</v>
      </c>
      <c r="AQ55" s="23"/>
      <c r="AR55" s="26">
        <v>1349</v>
      </c>
      <c r="AS55" s="27"/>
      <c r="AT55" s="26">
        <v>1345</v>
      </c>
      <c r="AU55" s="23"/>
      <c r="AV55" s="26">
        <v>1341</v>
      </c>
      <c r="AW55" s="23"/>
      <c r="AX55" s="26">
        <v>1436</v>
      </c>
      <c r="AY55" s="23"/>
      <c r="AZ55" s="26">
        <v>1338</v>
      </c>
      <c r="BA55" s="27"/>
      <c r="BB55" s="26">
        <v>1315</v>
      </c>
      <c r="BC55" s="23"/>
      <c r="BD55" s="26">
        <v>1302</v>
      </c>
      <c r="BE55" s="23"/>
      <c r="BF55" s="26">
        <v>1436</v>
      </c>
      <c r="BG55" s="23"/>
      <c r="BH55" s="26">
        <v>1285</v>
      </c>
      <c r="BI55" s="27"/>
    </row>
    <row r="56" spans="1:61" s="20" customFormat="1" ht="14.1" customHeight="1" x14ac:dyDescent="0.2">
      <c r="A56" s="22"/>
      <c r="B56" s="22" t="s">
        <v>38</v>
      </c>
      <c r="C56" s="22"/>
      <c r="D56" s="22"/>
      <c r="E56" s="23"/>
      <c r="F56" s="26">
        <v>13</v>
      </c>
      <c r="G56" s="25"/>
      <c r="H56" s="26">
        <v>51</v>
      </c>
      <c r="I56" s="25"/>
      <c r="J56" s="26">
        <v>84</v>
      </c>
      <c r="K56" s="23"/>
      <c r="L56" s="26">
        <v>2</v>
      </c>
      <c r="M56" s="23"/>
      <c r="N56" s="26">
        <v>2</v>
      </c>
      <c r="O56" s="23"/>
      <c r="P56" s="26">
        <v>1</v>
      </c>
      <c r="Q56" s="23"/>
      <c r="R56" s="26">
        <v>1</v>
      </c>
      <c r="S56" s="23"/>
      <c r="T56" s="26">
        <v>2</v>
      </c>
      <c r="U56" s="23"/>
      <c r="V56" s="26">
        <v>1</v>
      </c>
      <c r="W56" s="23"/>
      <c r="X56" s="26">
        <v>2</v>
      </c>
      <c r="Y56" s="23"/>
      <c r="Z56" s="26">
        <v>1</v>
      </c>
      <c r="AA56" s="27"/>
      <c r="AB56" s="24">
        <v>1</v>
      </c>
      <c r="AC56" s="27"/>
      <c r="AD56" s="26">
        <v>59</v>
      </c>
      <c r="AE56" s="23"/>
      <c r="AF56" s="26">
        <v>104</v>
      </c>
      <c r="AG56" s="23"/>
      <c r="AH56" s="26">
        <v>51</v>
      </c>
      <c r="AI56" s="23"/>
      <c r="AJ56" s="26">
        <v>7</v>
      </c>
      <c r="AK56" s="27"/>
      <c r="AL56" s="26">
        <v>39</v>
      </c>
      <c r="AM56" s="23"/>
      <c r="AN56" s="26">
        <v>36</v>
      </c>
      <c r="AO56" s="23"/>
      <c r="AP56" s="26">
        <v>20</v>
      </c>
      <c r="AQ56" s="23"/>
      <c r="AR56" s="26">
        <v>19</v>
      </c>
      <c r="AS56" s="27"/>
      <c r="AT56" s="26">
        <v>0</v>
      </c>
      <c r="AU56" s="23"/>
      <c r="AV56" s="26">
        <v>0</v>
      </c>
      <c r="AW56" s="23"/>
      <c r="AX56" s="26">
        <v>0</v>
      </c>
      <c r="AY56" s="23"/>
      <c r="AZ56" s="26">
        <v>0</v>
      </c>
      <c r="BA56" s="27"/>
      <c r="BB56" s="26">
        <v>97</v>
      </c>
      <c r="BC56" s="23"/>
      <c r="BD56" s="26">
        <v>75</v>
      </c>
      <c r="BE56" s="23"/>
      <c r="BF56" s="26">
        <v>69</v>
      </c>
      <c r="BG56" s="23"/>
      <c r="BH56" s="26">
        <v>0</v>
      </c>
      <c r="BI56" s="27"/>
    </row>
    <row r="57" spans="1:61" s="20" customFormat="1" ht="14.1" customHeight="1" x14ac:dyDescent="0.2">
      <c r="A57" s="22"/>
      <c r="B57" s="22" t="s">
        <v>35</v>
      </c>
      <c r="C57" s="22"/>
      <c r="D57" s="22"/>
      <c r="E57" s="23"/>
      <c r="F57" s="26">
        <v>0</v>
      </c>
      <c r="G57" s="25"/>
      <c r="H57" s="26">
        <v>0</v>
      </c>
      <c r="I57" s="25"/>
      <c r="J57" s="26">
        <v>2</v>
      </c>
      <c r="K57" s="23"/>
      <c r="L57" s="26">
        <v>0</v>
      </c>
      <c r="M57" s="23"/>
      <c r="N57" s="26">
        <v>0</v>
      </c>
      <c r="O57" s="23"/>
      <c r="P57" s="26">
        <v>0</v>
      </c>
      <c r="Q57" s="23"/>
      <c r="R57" s="26">
        <v>0</v>
      </c>
      <c r="S57" s="23"/>
      <c r="T57" s="26">
        <v>0</v>
      </c>
      <c r="U57" s="23"/>
      <c r="V57" s="26">
        <v>0</v>
      </c>
      <c r="W57" s="23"/>
      <c r="X57" s="26">
        <v>0</v>
      </c>
      <c r="Y57" s="23"/>
      <c r="Z57" s="26">
        <v>0</v>
      </c>
      <c r="AA57" s="27"/>
      <c r="AB57" s="24">
        <v>0</v>
      </c>
      <c r="AC57" s="27"/>
      <c r="AD57" s="26">
        <v>0</v>
      </c>
      <c r="AE57" s="23"/>
      <c r="AF57" s="26">
        <v>0</v>
      </c>
      <c r="AG57" s="23"/>
      <c r="AH57" s="26">
        <v>0</v>
      </c>
      <c r="AI57" s="23"/>
      <c r="AJ57" s="26">
        <v>0</v>
      </c>
      <c r="AK57" s="27"/>
      <c r="AL57" s="26">
        <v>0</v>
      </c>
      <c r="AM57" s="23"/>
      <c r="AN57" s="26">
        <v>0</v>
      </c>
      <c r="AO57" s="23"/>
      <c r="AP57" s="26">
        <v>470</v>
      </c>
      <c r="AQ57" s="23"/>
      <c r="AR57" s="26">
        <v>425</v>
      </c>
      <c r="AS57" s="27"/>
      <c r="AT57" s="26">
        <v>458</v>
      </c>
      <c r="AU57" s="23"/>
      <c r="AV57" s="26">
        <v>454</v>
      </c>
      <c r="AW57" s="23"/>
      <c r="AX57" s="26">
        <v>429</v>
      </c>
      <c r="AY57" s="23"/>
      <c r="AZ57" s="26">
        <v>339</v>
      </c>
      <c r="BA57" s="27"/>
      <c r="BB57" s="26">
        <v>298</v>
      </c>
      <c r="BC57" s="23"/>
      <c r="BD57" s="26">
        <v>298</v>
      </c>
      <c r="BE57" s="23"/>
      <c r="BF57" s="26">
        <v>301</v>
      </c>
      <c r="BG57" s="23"/>
      <c r="BH57" s="26">
        <v>296</v>
      </c>
      <c r="BI57" s="27"/>
    </row>
    <row r="58" spans="1:61" s="20" customFormat="1" ht="14.1" customHeight="1" x14ac:dyDescent="0.2">
      <c r="A58" s="28" t="s">
        <v>39</v>
      </c>
      <c r="B58" s="29"/>
      <c r="C58" s="29"/>
      <c r="D58" s="29"/>
      <c r="E58" s="30"/>
      <c r="F58" s="31">
        <f>SUBTOTAL(109,F50:F57)</f>
        <v>5148</v>
      </c>
      <c r="G58" s="112"/>
      <c r="H58" s="31">
        <f>SUBTOTAL(109,H50:H57)</f>
        <v>6660</v>
      </c>
      <c r="I58" s="112"/>
      <c r="J58" s="31">
        <f>SUBTOTAL(109,J50:J57)</f>
        <v>6663</v>
      </c>
      <c r="K58" s="30"/>
      <c r="L58" s="31">
        <f>SUBTOTAL(109,L50:L57)</f>
        <v>6550</v>
      </c>
      <c r="M58" s="23"/>
      <c r="N58" s="31">
        <f>SUBTOTAL(109,N50:N57)</f>
        <v>7821</v>
      </c>
      <c r="O58" s="23"/>
      <c r="P58" s="31">
        <f>SUBTOTAL(109,P50:P57)</f>
        <v>6507</v>
      </c>
      <c r="Q58" s="23"/>
      <c r="R58" s="31">
        <f>SUBTOTAL(109,R50:R57)</f>
        <v>6448</v>
      </c>
      <c r="S58" s="23"/>
      <c r="T58" s="31">
        <f>SUBTOTAL(109,T50:T57)</f>
        <v>5691</v>
      </c>
      <c r="U58" s="23"/>
      <c r="V58" s="31">
        <f>SUBTOTAL(109,V50:V57)</f>
        <v>4803</v>
      </c>
      <c r="W58" s="23"/>
      <c r="X58" s="31">
        <f>SUBTOTAL(109,X50:X57)</f>
        <v>6302</v>
      </c>
      <c r="Y58" s="23"/>
      <c r="Z58" s="31">
        <f>SUBTOTAL(109,Z50:Z57)</f>
        <v>6303</v>
      </c>
      <c r="AA58" s="27"/>
      <c r="AB58" s="31">
        <f>SUBTOTAL(109,AB50:AB57)</f>
        <v>6302</v>
      </c>
      <c r="AC58" s="27"/>
      <c r="AD58" s="31">
        <f>SUBTOTAL(109,AD50:AD57)</f>
        <v>7758</v>
      </c>
      <c r="AE58" s="30"/>
      <c r="AF58" s="31">
        <f>SUBTOTAL(109,AF50:AF57)</f>
        <v>6008</v>
      </c>
      <c r="AG58" s="23"/>
      <c r="AH58" s="31">
        <f>SUBTOTAL(109,AH50:AH57)</f>
        <v>6328</v>
      </c>
      <c r="AI58" s="23"/>
      <c r="AJ58" s="31">
        <f>SUBTOTAL(109,AJ50:AJ57)</f>
        <v>6262</v>
      </c>
      <c r="AK58" s="27"/>
      <c r="AL58" s="31">
        <f>SUBTOTAL(109,AL50:AL57)</f>
        <v>6005</v>
      </c>
      <c r="AM58" s="30"/>
      <c r="AN58" s="31">
        <f>SUBTOTAL(109,AN50:AN57)</f>
        <v>5993</v>
      </c>
      <c r="AO58" s="23"/>
      <c r="AP58" s="31">
        <f>SUBTOTAL(109,AP50:AP57)</f>
        <v>4350</v>
      </c>
      <c r="AQ58" s="23"/>
      <c r="AR58" s="31">
        <f>SUBTOTAL(109,AR50:AR57)</f>
        <v>4300</v>
      </c>
      <c r="AS58" s="27"/>
      <c r="AT58" s="31">
        <f>SUBTOTAL(109,AT50:AT57)</f>
        <v>3012</v>
      </c>
      <c r="AU58" s="30"/>
      <c r="AV58" s="31">
        <f>SUBTOTAL(109,AV50:AV57)</f>
        <v>3004</v>
      </c>
      <c r="AW58" s="23"/>
      <c r="AX58" s="31">
        <f>SUBTOTAL(109,AX50:AX57)</f>
        <v>3074</v>
      </c>
      <c r="AY58" s="23"/>
      <c r="AZ58" s="31">
        <f>SUBTOTAL(109,AZ50:AZ57)</f>
        <v>2887</v>
      </c>
      <c r="BA58" s="27"/>
      <c r="BB58" s="31">
        <f>SUBTOTAL(109,BB50:BB57)</f>
        <v>2930</v>
      </c>
      <c r="BC58" s="30"/>
      <c r="BD58" s="31">
        <f>SUBTOTAL(109,BD50:BD57)</f>
        <v>2875</v>
      </c>
      <c r="BE58" s="23"/>
      <c r="BF58" s="31">
        <f>SUBTOTAL(109,BF50:BF57)</f>
        <v>3006</v>
      </c>
      <c r="BG58" s="23"/>
      <c r="BH58" s="31">
        <f>SUBTOTAL(109,BH50:BH57)</f>
        <v>2781</v>
      </c>
      <c r="BI58" s="27"/>
    </row>
    <row r="59" spans="1:61" s="20" customFormat="1" ht="6" customHeight="1" x14ac:dyDescent="0.2">
      <c r="A59" s="22"/>
      <c r="B59" s="22"/>
      <c r="C59" s="22"/>
      <c r="D59" s="22"/>
      <c r="E59" s="23"/>
      <c r="F59" s="42"/>
      <c r="G59" s="27"/>
      <c r="H59" s="42"/>
      <c r="I59" s="27"/>
      <c r="J59" s="42"/>
      <c r="K59" s="23"/>
      <c r="L59" s="42"/>
      <c r="M59" s="23"/>
      <c r="N59" s="42"/>
      <c r="O59" s="23"/>
      <c r="P59" s="42"/>
      <c r="Q59" s="23"/>
      <c r="R59" s="42"/>
      <c r="S59" s="23"/>
      <c r="T59" s="42"/>
      <c r="U59" s="23"/>
      <c r="V59" s="42"/>
      <c r="W59" s="23"/>
      <c r="X59" s="42"/>
      <c r="Y59" s="23"/>
      <c r="Z59" s="42"/>
      <c r="AA59" s="27"/>
      <c r="AB59" s="43"/>
      <c r="AC59" s="27"/>
      <c r="AD59" s="42"/>
      <c r="AE59" s="23"/>
      <c r="AF59" s="42"/>
      <c r="AG59" s="23"/>
      <c r="AH59" s="42"/>
      <c r="AI59" s="23"/>
      <c r="AJ59" s="42"/>
      <c r="AK59" s="27"/>
      <c r="AL59" s="42"/>
      <c r="AM59" s="23"/>
      <c r="AN59" s="42"/>
      <c r="AO59" s="23"/>
      <c r="AP59" s="42"/>
      <c r="AQ59" s="23"/>
      <c r="AR59" s="42"/>
      <c r="AS59" s="27"/>
      <c r="AT59" s="42"/>
      <c r="AU59" s="23"/>
      <c r="AV59" s="42"/>
      <c r="AW59" s="23"/>
      <c r="AX59" s="42"/>
      <c r="AY59" s="23"/>
      <c r="AZ59" s="42"/>
      <c r="BA59" s="27"/>
      <c r="BB59" s="42"/>
      <c r="BC59" s="23"/>
      <c r="BD59" s="42"/>
      <c r="BE59" s="23"/>
      <c r="BF59" s="42"/>
      <c r="BG59" s="23"/>
      <c r="BH59" s="42"/>
      <c r="BI59" s="27"/>
    </row>
    <row r="60" spans="1:61" s="20" customFormat="1" ht="14.1" customHeight="1" x14ac:dyDescent="0.2">
      <c r="A60" s="28" t="s">
        <v>40</v>
      </c>
      <c r="B60" s="29"/>
      <c r="C60" s="29"/>
      <c r="D60" s="29"/>
      <c r="E60" s="30"/>
      <c r="F60" s="31">
        <f>SUBTOTAL(109,F37:F59)</f>
        <v>5569</v>
      </c>
      <c r="G60" s="112"/>
      <c r="H60" s="31">
        <f>SUBTOTAL(109,H37:H59)</f>
        <v>9169</v>
      </c>
      <c r="I60" s="112"/>
      <c r="J60" s="31">
        <f>SUBTOTAL(109,J37:J59)</f>
        <v>9355</v>
      </c>
      <c r="K60" s="30"/>
      <c r="L60" s="31">
        <f>SUBTOTAL(109,L37:L59)</f>
        <v>8682</v>
      </c>
      <c r="M60" s="23"/>
      <c r="N60" s="31">
        <f>SUBTOTAL(109,N37:N59)</f>
        <v>9420</v>
      </c>
      <c r="O60" s="23"/>
      <c r="P60" s="31">
        <f>SUBTOTAL(109,P37:P59)</f>
        <v>8726</v>
      </c>
      <c r="Q60" s="23"/>
      <c r="R60" s="31">
        <f>SUBTOTAL(109,R37:R59)</f>
        <v>7712</v>
      </c>
      <c r="S60" s="23"/>
      <c r="T60" s="31">
        <f>SUBTOTAL(109,T37:T59)</f>
        <v>6946</v>
      </c>
      <c r="U60" s="23"/>
      <c r="V60" s="31">
        <f>SUBTOTAL(109,V37:V59)</f>
        <v>8947</v>
      </c>
      <c r="W60" s="23"/>
      <c r="X60" s="31">
        <f>SUBTOTAL(109,X37:X59)</f>
        <v>11556</v>
      </c>
      <c r="Y60" s="23"/>
      <c r="Z60" s="31">
        <f>SUBTOTAL(109,Z37:Z59)</f>
        <v>10885</v>
      </c>
      <c r="AA60" s="27"/>
      <c r="AB60" s="31">
        <f>SUBTOTAL(109,AB37:AB59)</f>
        <v>10457</v>
      </c>
      <c r="AC60" s="27"/>
      <c r="AD60" s="31">
        <f>SUBTOTAL(109,AD37:AD59)</f>
        <v>11800</v>
      </c>
      <c r="AE60" s="30"/>
      <c r="AF60" s="31">
        <f>SUBTOTAL(109,AF37:AF59)</f>
        <v>8304</v>
      </c>
      <c r="AG60" s="23"/>
      <c r="AH60" s="31">
        <f>SUBTOTAL(109,AH37:AH59)</f>
        <v>8242</v>
      </c>
      <c r="AI60" s="23"/>
      <c r="AJ60" s="31">
        <f>SUBTOTAL(109,AJ37:AJ59)</f>
        <v>8716</v>
      </c>
      <c r="AK60" s="27"/>
      <c r="AL60" s="31">
        <f>SUBTOTAL(109,AL37:AL59)</f>
        <v>8110</v>
      </c>
      <c r="AM60" s="30"/>
      <c r="AN60" s="31">
        <f>SUBTOTAL(109,AN37:AN59)</f>
        <v>8311</v>
      </c>
      <c r="AO60" s="23"/>
      <c r="AP60" s="31">
        <f>SUBTOTAL(109,AP37:AP59)</f>
        <v>5190</v>
      </c>
      <c r="AQ60" s="23"/>
      <c r="AR60" s="31">
        <f>SUBTOTAL(109,AR37:AR59)</f>
        <v>5642</v>
      </c>
      <c r="AS60" s="27"/>
      <c r="AT60" s="31">
        <f>SUBTOTAL(109,AT37:AT59)</f>
        <v>3585</v>
      </c>
      <c r="AU60" s="30"/>
      <c r="AV60" s="31">
        <f>SUBTOTAL(109,AV37:AV59)</f>
        <v>3652</v>
      </c>
      <c r="AW60" s="23"/>
      <c r="AX60" s="31">
        <f>SUBTOTAL(109,AX37:AX59)</f>
        <v>3636</v>
      </c>
      <c r="AY60" s="23"/>
      <c r="AZ60" s="31">
        <f>SUBTOTAL(109,AZ37:AZ59)</f>
        <v>3339</v>
      </c>
      <c r="BA60" s="27"/>
      <c r="BB60" s="31">
        <f>SUBTOTAL(109,BB37:BB59)</f>
        <v>3379</v>
      </c>
      <c r="BC60" s="30"/>
      <c r="BD60" s="31">
        <f>SUBTOTAL(109,BD37:BD59)</f>
        <v>4087</v>
      </c>
      <c r="BE60" s="23"/>
      <c r="BF60" s="31">
        <f>SUBTOTAL(109,BF37:BF59)</f>
        <v>3921</v>
      </c>
      <c r="BG60" s="23"/>
      <c r="BH60" s="31">
        <f>SUBTOTAL(109,BH37:BH59)</f>
        <v>3217</v>
      </c>
      <c r="BI60" s="27"/>
    </row>
    <row r="61" spans="1:61" s="20" customFormat="1" ht="6" customHeight="1" x14ac:dyDescent="0.2">
      <c r="A61" s="22"/>
      <c r="B61" s="22"/>
      <c r="C61" s="22"/>
      <c r="D61" s="22"/>
      <c r="E61" s="23"/>
      <c r="F61" s="42"/>
      <c r="G61" s="27"/>
      <c r="H61" s="42"/>
      <c r="I61" s="27"/>
      <c r="J61" s="42"/>
      <c r="K61" s="23"/>
      <c r="L61" s="42"/>
      <c r="M61" s="23"/>
      <c r="N61" s="42"/>
      <c r="O61" s="23"/>
      <c r="P61" s="42"/>
      <c r="Q61" s="23"/>
      <c r="R61" s="42"/>
      <c r="S61" s="23"/>
      <c r="T61" s="42"/>
      <c r="U61" s="23"/>
      <c r="V61" s="42"/>
      <c r="W61" s="23"/>
      <c r="X61" s="42"/>
      <c r="Y61" s="23"/>
      <c r="Z61" s="42"/>
      <c r="AA61" s="27"/>
      <c r="AB61" s="43"/>
      <c r="AC61" s="27"/>
      <c r="AD61" s="42"/>
      <c r="AE61" s="23"/>
      <c r="AF61" s="42"/>
      <c r="AG61" s="23"/>
      <c r="AH61" s="42"/>
      <c r="AI61" s="23"/>
      <c r="AJ61" s="42"/>
      <c r="AK61" s="27"/>
      <c r="AL61" s="42"/>
      <c r="AM61" s="23"/>
      <c r="AN61" s="42"/>
      <c r="AO61" s="23"/>
      <c r="AP61" s="42"/>
      <c r="AQ61" s="23"/>
      <c r="AR61" s="42"/>
      <c r="AS61" s="27"/>
      <c r="AT61" s="42"/>
      <c r="AU61" s="23"/>
      <c r="AV61" s="42"/>
      <c r="AW61" s="23"/>
      <c r="AX61" s="42"/>
      <c r="AY61" s="23"/>
      <c r="AZ61" s="42"/>
      <c r="BA61" s="27"/>
      <c r="BB61" s="42"/>
      <c r="BC61" s="23"/>
      <c r="BD61" s="42"/>
      <c r="BE61" s="23"/>
      <c r="BF61" s="42"/>
      <c r="BG61" s="23"/>
      <c r="BH61" s="42"/>
      <c r="BI61" s="27"/>
    </row>
    <row r="62" spans="1:61" s="20" customFormat="1" ht="14.1" customHeight="1" x14ac:dyDescent="0.2">
      <c r="A62" s="17" t="s">
        <v>41</v>
      </c>
      <c r="B62" s="17"/>
      <c r="C62" s="17"/>
      <c r="D62" s="17"/>
      <c r="E62" s="23"/>
      <c r="F62" s="42"/>
      <c r="G62" s="27"/>
      <c r="H62" s="42"/>
      <c r="I62" s="27"/>
      <c r="J62" s="42"/>
      <c r="K62" s="23"/>
      <c r="L62" s="42"/>
      <c r="M62" s="23"/>
      <c r="N62" s="42"/>
      <c r="O62" s="23"/>
      <c r="P62" s="42"/>
      <c r="Q62" s="23"/>
      <c r="R62" s="42"/>
      <c r="S62" s="23"/>
      <c r="T62" s="42"/>
      <c r="U62" s="23"/>
      <c r="V62" s="42"/>
      <c r="W62" s="23"/>
      <c r="X62" s="42"/>
      <c r="Y62" s="23"/>
      <c r="Z62" s="42"/>
      <c r="AA62" s="27"/>
      <c r="AB62" s="43"/>
      <c r="AC62" s="27"/>
      <c r="AD62" s="42"/>
      <c r="AE62" s="23"/>
      <c r="AF62" s="42"/>
      <c r="AG62" s="23"/>
      <c r="AH62" s="42"/>
      <c r="AI62" s="23"/>
      <c r="AJ62" s="42"/>
      <c r="AK62" s="27"/>
      <c r="AL62" s="42"/>
      <c r="AM62" s="23"/>
      <c r="AN62" s="42"/>
      <c r="AO62" s="23"/>
      <c r="AP62" s="42"/>
      <c r="AQ62" s="23"/>
      <c r="AR62" s="42"/>
      <c r="AS62" s="27"/>
      <c r="AT62" s="42"/>
      <c r="AU62" s="23"/>
      <c r="AV62" s="42"/>
      <c r="AW62" s="23"/>
      <c r="AX62" s="42"/>
      <c r="AY62" s="23"/>
      <c r="AZ62" s="42"/>
      <c r="BA62" s="27"/>
      <c r="BB62" s="42"/>
      <c r="BC62" s="23"/>
      <c r="BD62" s="42"/>
      <c r="BE62" s="23"/>
      <c r="BF62" s="42"/>
      <c r="BG62" s="23"/>
      <c r="BH62" s="42"/>
      <c r="BI62" s="27"/>
    </row>
    <row r="63" spans="1:61" s="20" customFormat="1" ht="14.1" customHeight="1" x14ac:dyDescent="0.2">
      <c r="A63" s="22"/>
      <c r="B63" s="22" t="s">
        <v>42</v>
      </c>
      <c r="C63" s="22"/>
      <c r="D63" s="22"/>
      <c r="E63" s="23"/>
      <c r="F63" s="26">
        <v>81189</v>
      </c>
      <c r="G63" s="25"/>
      <c r="H63" s="26">
        <v>81189</v>
      </c>
      <c r="I63" s="25"/>
      <c r="J63" s="26">
        <v>80189</v>
      </c>
      <c r="K63" s="23"/>
      <c r="L63" s="26">
        <v>80189</v>
      </c>
      <c r="M63" s="23"/>
      <c r="N63" s="26">
        <v>73189</v>
      </c>
      <c r="O63" s="23"/>
      <c r="P63" s="26">
        <v>73189</v>
      </c>
      <c r="Q63" s="23"/>
      <c r="R63" s="26">
        <v>73189</v>
      </c>
      <c r="S63" s="23"/>
      <c r="T63" s="26">
        <v>73189</v>
      </c>
      <c r="U63" s="23"/>
      <c r="V63" s="26">
        <v>63500</v>
      </c>
      <c r="W63" s="23"/>
      <c r="X63" s="26">
        <v>63500</v>
      </c>
      <c r="Y63" s="23"/>
      <c r="Z63" s="26">
        <v>63500</v>
      </c>
      <c r="AA63" s="27"/>
      <c r="AB63" s="24">
        <v>63500</v>
      </c>
      <c r="AC63" s="27"/>
      <c r="AD63" s="26">
        <v>51460</v>
      </c>
      <c r="AE63" s="23"/>
      <c r="AF63" s="26">
        <v>51460</v>
      </c>
      <c r="AG63" s="23"/>
      <c r="AH63" s="26">
        <v>51460</v>
      </c>
      <c r="AI63" s="23"/>
      <c r="AJ63" s="26">
        <v>51460</v>
      </c>
      <c r="AK63" s="27"/>
      <c r="AL63" s="26">
        <v>43515</v>
      </c>
      <c r="AM63" s="23"/>
      <c r="AN63" s="26">
        <v>43515</v>
      </c>
      <c r="AO63" s="23"/>
      <c r="AP63" s="26">
        <v>43515</v>
      </c>
      <c r="AQ63" s="23"/>
      <c r="AR63" s="26">
        <v>43515</v>
      </c>
      <c r="AS63" s="27"/>
      <c r="AT63" s="26">
        <v>43515</v>
      </c>
      <c r="AU63" s="23"/>
      <c r="AV63" s="26">
        <v>43515</v>
      </c>
      <c r="AW63" s="23"/>
      <c r="AX63" s="26">
        <v>43515</v>
      </c>
      <c r="AY63" s="23"/>
      <c r="AZ63" s="26">
        <v>43515</v>
      </c>
      <c r="BA63" s="27"/>
      <c r="BB63" s="26">
        <v>43515</v>
      </c>
      <c r="BC63" s="23"/>
      <c r="BD63" s="26">
        <v>43515</v>
      </c>
      <c r="BE63" s="23"/>
      <c r="BF63" s="26">
        <v>43515</v>
      </c>
      <c r="BG63" s="23"/>
      <c r="BH63" s="26">
        <v>43515</v>
      </c>
      <c r="BI63" s="27"/>
    </row>
    <row r="64" spans="1:61" s="20" customFormat="1" ht="14.1" customHeight="1" x14ac:dyDescent="0.2">
      <c r="A64" s="22"/>
      <c r="B64" s="22" t="s">
        <v>278</v>
      </c>
      <c r="C64" s="22"/>
      <c r="D64" s="22"/>
      <c r="E64" s="23"/>
      <c r="F64" s="26">
        <v>0</v>
      </c>
      <c r="G64" s="25"/>
      <c r="H64" s="26">
        <v>0</v>
      </c>
      <c r="I64" s="25"/>
      <c r="J64" s="26">
        <v>0</v>
      </c>
      <c r="K64" s="23"/>
      <c r="L64" s="26">
        <v>0</v>
      </c>
      <c r="M64" s="23"/>
      <c r="N64" s="26">
        <v>0</v>
      </c>
      <c r="O64" s="23"/>
      <c r="P64" s="26">
        <v>0</v>
      </c>
      <c r="Q64" s="23"/>
      <c r="R64" s="26">
        <v>0</v>
      </c>
      <c r="S64" s="23"/>
      <c r="T64" s="26">
        <v>0</v>
      </c>
      <c r="U64" s="23"/>
      <c r="V64" s="26">
        <v>36</v>
      </c>
      <c r="W64" s="23"/>
      <c r="X64" s="26">
        <v>0</v>
      </c>
      <c r="Y64" s="23"/>
      <c r="Z64" s="26">
        <v>0</v>
      </c>
      <c r="AA64" s="27"/>
      <c r="AB64" s="24">
        <v>0</v>
      </c>
      <c r="AC64" s="27"/>
      <c r="AD64" s="26">
        <v>0</v>
      </c>
      <c r="AE64" s="23"/>
      <c r="AF64" s="26">
        <v>0</v>
      </c>
      <c r="AG64" s="23"/>
      <c r="AH64" s="26">
        <v>0</v>
      </c>
      <c r="AI64" s="23"/>
      <c r="AJ64" s="26">
        <v>0</v>
      </c>
      <c r="AK64" s="27"/>
      <c r="AL64" s="26">
        <v>0</v>
      </c>
      <c r="AM64" s="23"/>
      <c r="AN64" s="26">
        <v>0</v>
      </c>
      <c r="AO64" s="23"/>
      <c r="AP64" s="26">
        <v>0</v>
      </c>
      <c r="AQ64" s="23"/>
      <c r="AR64" s="26">
        <v>0</v>
      </c>
      <c r="AS64" s="27"/>
      <c r="AT64" s="26">
        <v>0</v>
      </c>
      <c r="AU64" s="23"/>
      <c r="AV64" s="26">
        <v>0</v>
      </c>
      <c r="AW64" s="23"/>
      <c r="AX64" s="26">
        <v>0</v>
      </c>
      <c r="AY64" s="23"/>
      <c r="AZ64" s="26">
        <v>0</v>
      </c>
      <c r="BA64" s="27"/>
      <c r="BB64" s="26">
        <v>0</v>
      </c>
      <c r="BC64" s="23"/>
      <c r="BD64" s="26">
        <v>0</v>
      </c>
      <c r="BE64" s="23"/>
      <c r="BF64" s="26">
        <v>0</v>
      </c>
      <c r="BG64" s="23"/>
      <c r="BH64" s="26">
        <v>0</v>
      </c>
      <c r="BI64" s="27"/>
    </row>
    <row r="65" spans="1:81" s="20" customFormat="1" ht="14.1" customHeight="1" x14ac:dyDescent="0.2">
      <c r="A65" s="22"/>
      <c r="B65" s="22" t="s">
        <v>43</v>
      </c>
      <c r="C65" s="22"/>
      <c r="D65" s="22"/>
      <c r="E65" s="23"/>
      <c r="F65" s="26">
        <v>440</v>
      </c>
      <c r="G65" s="25"/>
      <c r="H65" s="26">
        <v>568</v>
      </c>
      <c r="I65" s="25"/>
      <c r="J65" s="26">
        <v>455</v>
      </c>
      <c r="K65" s="23"/>
      <c r="L65" s="26">
        <v>700</v>
      </c>
      <c r="M65" s="23"/>
      <c r="N65" s="26">
        <v>608</v>
      </c>
      <c r="O65" s="23"/>
      <c r="P65" s="26">
        <v>542</v>
      </c>
      <c r="Q65" s="23"/>
      <c r="R65" s="26">
        <v>458</v>
      </c>
      <c r="S65" s="23"/>
      <c r="T65" s="26">
        <v>656</v>
      </c>
      <c r="U65" s="23"/>
      <c r="V65" s="26">
        <v>581</v>
      </c>
      <c r="W65" s="23"/>
      <c r="X65" s="26">
        <v>499</v>
      </c>
      <c r="Y65" s="23"/>
      <c r="Z65" s="26">
        <v>382</v>
      </c>
      <c r="AA65" s="27"/>
      <c r="AB65" s="24">
        <v>563</v>
      </c>
      <c r="AC65" s="27"/>
      <c r="AD65" s="26">
        <v>521</v>
      </c>
      <c r="AE65" s="23"/>
      <c r="AF65" s="26">
        <v>466</v>
      </c>
      <c r="AG65" s="23"/>
      <c r="AH65" s="26">
        <v>397</v>
      </c>
      <c r="AI65" s="23"/>
      <c r="AJ65" s="26">
        <v>572</v>
      </c>
      <c r="AK65" s="27"/>
      <c r="AL65" s="26">
        <v>508</v>
      </c>
      <c r="AM65" s="23"/>
      <c r="AN65" s="26">
        <v>448</v>
      </c>
      <c r="AO65" s="23"/>
      <c r="AP65" s="26">
        <v>389</v>
      </c>
      <c r="AQ65" s="23"/>
      <c r="AR65" s="26">
        <v>586</v>
      </c>
      <c r="AS65" s="27"/>
      <c r="AT65" s="26">
        <v>461</v>
      </c>
      <c r="AU65" s="23"/>
      <c r="AV65" s="26">
        <v>398</v>
      </c>
      <c r="AW65" s="23"/>
      <c r="AX65" s="26">
        <v>338</v>
      </c>
      <c r="AY65" s="23"/>
      <c r="AZ65" s="26">
        <v>529</v>
      </c>
      <c r="BA65" s="27"/>
      <c r="BB65" s="26">
        <v>470</v>
      </c>
      <c r="BC65" s="23"/>
      <c r="BD65" s="26">
        <v>425</v>
      </c>
      <c r="BE65" s="23"/>
      <c r="BF65" s="26">
        <v>368</v>
      </c>
      <c r="BG65" s="23"/>
      <c r="BH65" s="26">
        <v>633</v>
      </c>
      <c r="BI65" s="27"/>
    </row>
    <row r="66" spans="1:81" s="20" customFormat="1" ht="14.1" customHeight="1" x14ac:dyDescent="0.2">
      <c r="A66" s="22"/>
      <c r="B66" s="22" t="s">
        <v>44</v>
      </c>
      <c r="C66" s="22"/>
      <c r="D66" s="22"/>
      <c r="E66" s="23"/>
      <c r="F66" s="26">
        <v>13479</v>
      </c>
      <c r="G66" s="25"/>
      <c r="H66" s="26">
        <v>10311</v>
      </c>
      <c r="I66" s="25"/>
      <c r="J66" s="26">
        <v>7539</v>
      </c>
      <c r="K66" s="23"/>
      <c r="L66" s="26">
        <v>10945</v>
      </c>
      <c r="M66" s="23"/>
      <c r="N66" s="26">
        <v>15308</v>
      </c>
      <c r="O66" s="23"/>
      <c r="P66" s="26">
        <v>12636</v>
      </c>
      <c r="Q66" s="23"/>
      <c r="R66" s="26">
        <v>10183</v>
      </c>
      <c r="S66" s="23"/>
      <c r="T66" s="26">
        <v>12582</v>
      </c>
      <c r="U66" s="23"/>
      <c r="V66" s="26">
        <v>19211</v>
      </c>
      <c r="W66" s="23"/>
      <c r="X66" s="26">
        <v>17354</v>
      </c>
      <c r="Y66" s="23"/>
      <c r="Z66" s="26">
        <v>14729</v>
      </c>
      <c r="AA66" s="27"/>
      <c r="AB66" s="24">
        <v>13598</v>
      </c>
      <c r="AC66" s="27"/>
      <c r="AD66" s="26">
        <v>23235</v>
      </c>
      <c r="AE66" s="23"/>
      <c r="AF66" s="26">
        <v>20291</v>
      </c>
      <c r="AG66" s="23"/>
      <c r="AH66" s="26">
        <v>17968</v>
      </c>
      <c r="AI66" s="23"/>
      <c r="AJ66" s="26">
        <v>16319</v>
      </c>
      <c r="AK66" s="27"/>
      <c r="AL66" s="26">
        <v>20608</v>
      </c>
      <c r="AM66" s="23"/>
      <c r="AN66" s="26">
        <v>18886</v>
      </c>
      <c r="AO66" s="23"/>
      <c r="AP66" s="26">
        <v>16253</v>
      </c>
      <c r="AQ66" s="23"/>
      <c r="AR66" s="26">
        <v>14545</v>
      </c>
      <c r="AS66" s="27"/>
      <c r="AT66" s="26">
        <v>11846</v>
      </c>
      <c r="AU66" s="23"/>
      <c r="AV66" s="26">
        <v>10491</v>
      </c>
      <c r="AW66" s="23"/>
      <c r="AX66" s="26">
        <v>10032</v>
      </c>
      <c r="AY66" s="23"/>
      <c r="AZ66" s="26">
        <v>12950</v>
      </c>
      <c r="BA66" s="27"/>
      <c r="BB66" s="26">
        <f>9856+6</f>
        <v>9862</v>
      </c>
      <c r="BC66" s="23"/>
      <c r="BD66" s="26">
        <v>10106</v>
      </c>
      <c r="BE66" s="23"/>
      <c r="BF66" s="26">
        <v>8181</v>
      </c>
      <c r="BG66" s="23"/>
      <c r="BH66" s="26">
        <v>12706</v>
      </c>
      <c r="BI66" s="27"/>
    </row>
    <row r="67" spans="1:81" s="20" customFormat="1" ht="14.1" customHeight="1" x14ac:dyDescent="0.2">
      <c r="A67" s="22"/>
      <c r="B67" s="22" t="s">
        <v>45</v>
      </c>
      <c r="C67" s="22"/>
      <c r="D67" s="22"/>
      <c r="E67" s="23"/>
      <c r="F67" s="26">
        <v>-2673</v>
      </c>
      <c r="G67" s="25"/>
      <c r="H67" s="26">
        <v>-2471</v>
      </c>
      <c r="I67" s="25"/>
      <c r="J67" s="26">
        <v>-2215</v>
      </c>
      <c r="K67" s="23"/>
      <c r="L67" s="26">
        <v>-1361</v>
      </c>
      <c r="M67" s="23"/>
      <c r="N67" s="26">
        <v>-2628</v>
      </c>
      <c r="O67" s="23"/>
      <c r="P67" s="26">
        <v>-2802</v>
      </c>
      <c r="Q67" s="23"/>
      <c r="R67" s="26">
        <v>-3379</v>
      </c>
      <c r="S67" s="23"/>
      <c r="T67" s="26">
        <v>-3475</v>
      </c>
      <c r="U67" s="23"/>
      <c r="V67" s="26">
        <v>-3590</v>
      </c>
      <c r="W67" s="23"/>
      <c r="X67" s="26">
        <v>-4486</v>
      </c>
      <c r="Y67" s="23"/>
      <c r="Z67" s="26">
        <v>-4979</v>
      </c>
      <c r="AA67" s="27"/>
      <c r="AB67" s="24">
        <v>-4864</v>
      </c>
      <c r="AC67" s="27"/>
      <c r="AD67" s="26">
        <v>-4256</v>
      </c>
      <c r="AE67" s="23"/>
      <c r="AF67" s="26">
        <v>-4586</v>
      </c>
      <c r="AG67" s="23"/>
      <c r="AH67" s="26">
        <v>-4137</v>
      </c>
      <c r="AI67" s="23"/>
      <c r="AJ67" s="26">
        <v>-2368</v>
      </c>
      <c r="AK67" s="27"/>
      <c r="AL67" s="26">
        <v>-1939</v>
      </c>
      <c r="AM67" s="23"/>
      <c r="AN67" s="26">
        <v>-1737</v>
      </c>
      <c r="AO67" s="23"/>
      <c r="AP67" s="26">
        <v>-1461</v>
      </c>
      <c r="AQ67" s="23"/>
      <c r="AR67" s="26">
        <v>-1303</v>
      </c>
      <c r="AS67" s="27"/>
      <c r="AT67" s="26">
        <v>-1328</v>
      </c>
      <c r="AU67" s="23"/>
      <c r="AV67" s="26">
        <v>-1508</v>
      </c>
      <c r="AW67" s="23"/>
      <c r="AX67" s="26">
        <v>-1923</v>
      </c>
      <c r="AY67" s="23"/>
      <c r="AZ67" s="26">
        <v>-1762</v>
      </c>
      <c r="BA67" s="27"/>
      <c r="BB67" s="26">
        <v>-1717</v>
      </c>
      <c r="BC67" s="23"/>
      <c r="BD67" s="26">
        <v>-1684</v>
      </c>
      <c r="BE67" s="23"/>
      <c r="BF67" s="26">
        <v>-1662</v>
      </c>
      <c r="BG67" s="23"/>
      <c r="BH67" s="26">
        <v>-1711</v>
      </c>
      <c r="BI67" s="27"/>
    </row>
    <row r="68" spans="1:81" s="20" customFormat="1" ht="14.1" customHeight="1" x14ac:dyDescent="0.2">
      <c r="A68" s="22"/>
      <c r="B68" s="22" t="s">
        <v>46</v>
      </c>
      <c r="C68" s="22"/>
      <c r="D68" s="22"/>
      <c r="E68" s="23"/>
      <c r="F68" s="26">
        <v>-23</v>
      </c>
      <c r="G68" s="25"/>
      <c r="H68" s="26">
        <v>-23</v>
      </c>
      <c r="I68" s="25"/>
      <c r="J68" s="26">
        <v>-30</v>
      </c>
      <c r="K68" s="23"/>
      <c r="L68" s="26">
        <v>-30</v>
      </c>
      <c r="M68" s="23"/>
      <c r="N68" s="26">
        <v>-14</v>
      </c>
      <c r="O68" s="23"/>
      <c r="P68" s="26">
        <v>-14</v>
      </c>
      <c r="Q68" s="23"/>
      <c r="R68" s="26">
        <v>-16</v>
      </c>
      <c r="S68" s="23"/>
      <c r="T68" s="26">
        <v>0</v>
      </c>
      <c r="U68" s="23"/>
      <c r="V68" s="26">
        <v>0</v>
      </c>
      <c r="W68" s="23"/>
      <c r="X68" s="26">
        <v>0</v>
      </c>
      <c r="Y68" s="23"/>
      <c r="Z68" s="26">
        <v>0</v>
      </c>
      <c r="AA68" s="27"/>
      <c r="AB68" s="24">
        <v>0</v>
      </c>
      <c r="AC68" s="27"/>
      <c r="AD68" s="26">
        <v>-133</v>
      </c>
      <c r="AE68" s="23"/>
      <c r="AF68" s="26">
        <v>-133</v>
      </c>
      <c r="AG68" s="23"/>
      <c r="AH68" s="26">
        <v>-133</v>
      </c>
      <c r="AI68" s="23"/>
      <c r="AJ68" s="26">
        <v>-97</v>
      </c>
      <c r="AK68" s="27"/>
      <c r="AL68" s="26">
        <v>-90</v>
      </c>
      <c r="AM68" s="23"/>
      <c r="AN68" s="26">
        <v>0</v>
      </c>
      <c r="AO68" s="23"/>
      <c r="AP68" s="26">
        <v>0</v>
      </c>
      <c r="AQ68" s="23"/>
      <c r="AR68" s="26">
        <v>0</v>
      </c>
      <c r="AS68" s="27"/>
      <c r="AT68" s="26">
        <v>0</v>
      </c>
      <c r="AU68" s="23"/>
      <c r="AV68" s="26">
        <v>0</v>
      </c>
      <c r="AW68" s="23"/>
      <c r="AX68" s="26">
        <v>0</v>
      </c>
      <c r="AY68" s="23"/>
      <c r="AZ68" s="26">
        <v>0</v>
      </c>
      <c r="BA68" s="27"/>
      <c r="BB68" s="26">
        <v>0</v>
      </c>
      <c r="BC68" s="23"/>
      <c r="BD68" s="26">
        <v>0</v>
      </c>
      <c r="BE68" s="23"/>
      <c r="BF68" s="26">
        <v>0</v>
      </c>
      <c r="BG68" s="23"/>
      <c r="BH68" s="26">
        <v>0</v>
      </c>
      <c r="BI68" s="27"/>
    </row>
    <row r="69" spans="1:81" s="20" customFormat="1" ht="14.1" customHeight="1" x14ac:dyDescent="0.2">
      <c r="A69" s="28" t="s">
        <v>49</v>
      </c>
      <c r="B69" s="29"/>
      <c r="C69" s="29"/>
      <c r="D69" s="29"/>
      <c r="E69" s="30"/>
      <c r="F69" s="31">
        <f>SUBTOTAL(109,F63:F68)</f>
        <v>92412</v>
      </c>
      <c r="G69" s="112"/>
      <c r="H69" s="31">
        <f>SUBTOTAL(109,H63:H68)</f>
        <v>89574</v>
      </c>
      <c r="I69" s="112"/>
      <c r="J69" s="31">
        <f>SUBTOTAL(109,J63:J68)</f>
        <v>85938</v>
      </c>
      <c r="K69" s="30"/>
      <c r="L69" s="31">
        <f>SUBTOTAL(109,L63:L68)</f>
        <v>90443</v>
      </c>
      <c r="M69" s="23"/>
      <c r="N69" s="31">
        <f>SUBTOTAL(109,N63:N68)</f>
        <v>86463</v>
      </c>
      <c r="O69" s="23"/>
      <c r="P69" s="31">
        <f>SUBTOTAL(109,P63:P68)</f>
        <v>83551</v>
      </c>
      <c r="Q69" s="23"/>
      <c r="R69" s="31">
        <f>SUBTOTAL(109,R63:R68)</f>
        <v>80435</v>
      </c>
      <c r="S69" s="23"/>
      <c r="T69" s="31">
        <f>SUBTOTAL(109,T63:T68)</f>
        <v>82952</v>
      </c>
      <c r="U69" s="23"/>
      <c r="V69" s="31">
        <f>SUBTOTAL(109,V63:V68)</f>
        <v>79738</v>
      </c>
      <c r="W69" s="23"/>
      <c r="X69" s="31">
        <f>SUBTOTAL(109,X63:X68)</f>
        <v>76867</v>
      </c>
      <c r="Y69" s="23"/>
      <c r="Z69" s="31">
        <f>SUBTOTAL(109,Z63:Z68)</f>
        <v>73632</v>
      </c>
      <c r="AA69" s="27"/>
      <c r="AB69" s="31">
        <f>SUBTOTAL(109,AB63:AB68)</f>
        <v>72797</v>
      </c>
      <c r="AC69" s="27"/>
      <c r="AD69" s="31">
        <f>SUBTOTAL(109,AD63:AD68)</f>
        <v>70827</v>
      </c>
      <c r="AE69" s="30"/>
      <c r="AF69" s="31">
        <f>SUBTOTAL(109,AF63:AF68)</f>
        <v>67498</v>
      </c>
      <c r="AG69" s="23"/>
      <c r="AH69" s="31">
        <f>SUBTOTAL(109,AH63:AH68)</f>
        <v>65555</v>
      </c>
      <c r="AI69" s="23"/>
      <c r="AJ69" s="31">
        <f>SUBTOTAL(109,AJ63:AJ68)</f>
        <v>65886</v>
      </c>
      <c r="AK69" s="27"/>
      <c r="AL69" s="31">
        <f>SUBTOTAL(109,AL63:AL68)</f>
        <v>62602</v>
      </c>
      <c r="AM69" s="30"/>
      <c r="AN69" s="31">
        <f>SUBTOTAL(109,AN63:AN68)</f>
        <v>61112</v>
      </c>
      <c r="AO69" s="23"/>
      <c r="AP69" s="31">
        <f>SUBTOTAL(109,AP63:AP68)</f>
        <v>58696</v>
      </c>
      <c r="AQ69" s="23"/>
      <c r="AR69" s="31">
        <f>SUBTOTAL(109,AR63:AR68)</f>
        <v>57343</v>
      </c>
      <c r="AS69" s="27"/>
      <c r="AT69" s="31">
        <f>SUBTOTAL(109,AT63:AT68)</f>
        <v>54494</v>
      </c>
      <c r="AU69" s="30"/>
      <c r="AV69" s="31">
        <f>SUBTOTAL(109,AV63:AV68)</f>
        <v>52896</v>
      </c>
      <c r="AW69" s="23"/>
      <c r="AX69" s="31">
        <f>SUBTOTAL(109,AX63:AX68)</f>
        <v>51962</v>
      </c>
      <c r="AY69" s="23"/>
      <c r="AZ69" s="31">
        <f>SUBTOTAL(109,AZ63:AZ68)</f>
        <v>55232</v>
      </c>
      <c r="BA69" s="27"/>
      <c r="BB69" s="31">
        <f>SUBTOTAL(109,BB63:BB68)</f>
        <v>52130</v>
      </c>
      <c r="BC69" s="30"/>
      <c r="BD69" s="31">
        <f>SUBTOTAL(109,BD63:BD68)</f>
        <v>52362</v>
      </c>
      <c r="BE69" s="23"/>
      <c r="BF69" s="31">
        <f>SUBTOTAL(109,BF63:BF68)</f>
        <v>50402</v>
      </c>
      <c r="BG69" s="23"/>
      <c r="BH69" s="31">
        <f>SUBTOTAL(109,BH63:BH68)</f>
        <v>55143</v>
      </c>
      <c r="BI69" s="27"/>
    </row>
    <row r="70" spans="1:81" s="20" customFormat="1" ht="6" customHeight="1" x14ac:dyDescent="0.2">
      <c r="A70" s="22"/>
      <c r="B70" s="22"/>
      <c r="C70" s="22"/>
      <c r="D70" s="22"/>
      <c r="E70" s="23"/>
      <c r="F70" s="42"/>
      <c r="G70" s="27"/>
      <c r="H70" s="42"/>
      <c r="I70" s="27"/>
      <c r="J70" s="42"/>
      <c r="K70" s="23"/>
      <c r="L70" s="42"/>
      <c r="M70" s="23"/>
      <c r="N70" s="42"/>
      <c r="O70" s="23"/>
      <c r="P70" s="42"/>
      <c r="Q70" s="23"/>
      <c r="R70" s="42"/>
      <c r="S70" s="23"/>
      <c r="T70" s="42"/>
      <c r="U70" s="23"/>
      <c r="V70" s="42"/>
      <c r="W70" s="23"/>
      <c r="X70" s="42"/>
      <c r="Y70" s="23"/>
      <c r="Z70" s="42"/>
      <c r="AA70" s="27"/>
      <c r="AB70" s="43"/>
      <c r="AC70" s="27"/>
      <c r="AD70" s="42"/>
      <c r="AE70" s="23"/>
      <c r="AF70" s="42"/>
      <c r="AG70" s="23"/>
      <c r="AH70" s="42"/>
      <c r="AI70" s="23"/>
      <c r="AJ70" s="42"/>
      <c r="AK70" s="27"/>
      <c r="AL70" s="42"/>
      <c r="AM70" s="23"/>
      <c r="AN70" s="42"/>
      <c r="AO70" s="23"/>
      <c r="AP70" s="42"/>
      <c r="AQ70" s="23"/>
      <c r="AR70" s="42"/>
      <c r="AS70" s="27"/>
      <c r="AT70" s="42"/>
      <c r="AU70" s="23"/>
      <c r="AV70" s="42"/>
      <c r="AW70" s="23"/>
      <c r="AX70" s="42"/>
      <c r="AY70" s="23"/>
      <c r="AZ70" s="42"/>
      <c r="BA70" s="27"/>
      <c r="BB70" s="42"/>
      <c r="BC70" s="23"/>
      <c r="BD70" s="42"/>
      <c r="BE70" s="23"/>
      <c r="BF70" s="42"/>
      <c r="BG70" s="23"/>
      <c r="BH70" s="42"/>
      <c r="BI70" s="27"/>
    </row>
    <row r="71" spans="1:81" s="20" customFormat="1" ht="14.1" customHeight="1" x14ac:dyDescent="0.2">
      <c r="A71" s="28" t="s">
        <v>50</v>
      </c>
      <c r="B71" s="29"/>
      <c r="C71" s="29"/>
      <c r="D71" s="29"/>
      <c r="E71" s="30"/>
      <c r="F71" s="31">
        <f>SUBTOTAL(109,F35:F70)</f>
        <v>97981</v>
      </c>
      <c r="G71" s="112"/>
      <c r="H71" s="31">
        <f>SUBTOTAL(109,H35:H70)</f>
        <v>98743</v>
      </c>
      <c r="I71" s="112"/>
      <c r="J71" s="31">
        <f>SUBTOTAL(109,J35:J70)</f>
        <v>95293</v>
      </c>
      <c r="K71" s="30"/>
      <c r="L71" s="31">
        <f>SUBTOTAL(109,L35:L70)</f>
        <v>99125</v>
      </c>
      <c r="M71" s="23"/>
      <c r="N71" s="31">
        <f>SUBTOTAL(109,N35:N70)</f>
        <v>95883</v>
      </c>
      <c r="O71" s="23"/>
      <c r="P71" s="31">
        <f>SUBTOTAL(109,P35:P70)</f>
        <v>92277</v>
      </c>
      <c r="Q71" s="23"/>
      <c r="R71" s="31">
        <f>SUBTOTAL(109,R35:R70)</f>
        <v>88147</v>
      </c>
      <c r="S71" s="23"/>
      <c r="T71" s="31">
        <f>SUBTOTAL(109,T35:T70)</f>
        <v>89898</v>
      </c>
      <c r="U71" s="23"/>
      <c r="V71" s="31">
        <f>SUBTOTAL(109,V35:V70)</f>
        <v>88685</v>
      </c>
      <c r="W71" s="23"/>
      <c r="X71" s="31">
        <f>SUBTOTAL(109,X35:X70)</f>
        <v>88423</v>
      </c>
      <c r="Y71" s="23"/>
      <c r="Z71" s="31">
        <f>SUBTOTAL(109,Z35:Z70)</f>
        <v>84517</v>
      </c>
      <c r="AA71" s="27"/>
      <c r="AB71" s="31">
        <f>SUBTOTAL(109,AB35:AB70)</f>
        <v>83254</v>
      </c>
      <c r="AC71" s="27"/>
      <c r="AD71" s="31">
        <f>SUBTOTAL(109,AD35:AD70)</f>
        <v>82627</v>
      </c>
      <c r="AE71" s="30"/>
      <c r="AF71" s="31">
        <f>SUBTOTAL(109,AF35:AF70)</f>
        <v>75802</v>
      </c>
      <c r="AG71" s="23"/>
      <c r="AH71" s="31">
        <f>SUBTOTAL(109,AH35:AH70)</f>
        <v>73797</v>
      </c>
      <c r="AI71" s="23"/>
      <c r="AJ71" s="31">
        <f>SUBTOTAL(109,AJ35:AJ70)</f>
        <v>74602</v>
      </c>
      <c r="AK71" s="27"/>
      <c r="AL71" s="31">
        <f>SUBTOTAL(109,AL35:AL70)</f>
        <v>70712</v>
      </c>
      <c r="AM71" s="30"/>
      <c r="AN71" s="31">
        <f>SUBTOTAL(109,AN35:AN70)</f>
        <v>69423</v>
      </c>
      <c r="AO71" s="23"/>
      <c r="AP71" s="31">
        <f>SUBTOTAL(109,AP35:AP70)</f>
        <v>63886</v>
      </c>
      <c r="AQ71" s="23"/>
      <c r="AR71" s="31">
        <f>SUBTOTAL(109,AR35:AR70)</f>
        <v>62985</v>
      </c>
      <c r="AS71" s="27"/>
      <c r="AT71" s="31">
        <f>SUBTOTAL(109,AT35:AT70)</f>
        <v>58079</v>
      </c>
      <c r="AU71" s="30"/>
      <c r="AV71" s="31">
        <f>SUBTOTAL(109,AV35:AV70)</f>
        <v>56548</v>
      </c>
      <c r="AW71" s="23"/>
      <c r="AX71" s="31">
        <f>SUBTOTAL(109,AX35:AX70)</f>
        <v>55598</v>
      </c>
      <c r="AY71" s="23"/>
      <c r="AZ71" s="31">
        <f>SUBTOTAL(109,AZ35:AZ70)</f>
        <v>58571</v>
      </c>
      <c r="BA71" s="27"/>
      <c r="BB71" s="31">
        <f>SUBTOTAL(109,BB35:BB70)</f>
        <v>55509</v>
      </c>
      <c r="BC71" s="30"/>
      <c r="BD71" s="31">
        <f>SUBTOTAL(109,BD35:BD70)</f>
        <v>56449</v>
      </c>
      <c r="BE71" s="23"/>
      <c r="BF71" s="31">
        <f>SUBTOTAL(109,BF35:BF70)</f>
        <v>54323</v>
      </c>
      <c r="BG71" s="23"/>
      <c r="BH71" s="31">
        <f>SUBTOTAL(109,BH35:BH70)</f>
        <v>58360</v>
      </c>
      <c r="BI71" s="27"/>
    </row>
    <row r="72" spans="1:81" s="111" customFormat="1" ht="4.8" customHeight="1" x14ac:dyDescent="0.2">
      <c r="A72" s="20"/>
      <c r="B72" s="20"/>
      <c r="C72" s="20"/>
      <c r="D72" s="20"/>
      <c r="E72" s="20"/>
      <c r="F72" s="283"/>
      <c r="G72" s="284"/>
      <c r="H72" s="283"/>
      <c r="I72" s="284"/>
      <c r="J72" s="283"/>
      <c r="K72" s="284"/>
      <c r="L72" s="283"/>
      <c r="M72" s="283"/>
      <c r="N72" s="283"/>
      <c r="O72" s="284"/>
      <c r="P72" s="283"/>
      <c r="Q72" s="285"/>
      <c r="R72" s="283"/>
      <c r="S72" s="285"/>
      <c r="T72" s="283"/>
      <c r="U72" s="285"/>
      <c r="V72" s="283"/>
      <c r="W72" s="285"/>
      <c r="X72" s="283"/>
      <c r="Y72" s="285"/>
      <c r="Z72" s="283"/>
      <c r="AA72" s="285"/>
      <c r="AB72" s="283"/>
      <c r="AC72" s="285"/>
      <c r="AD72" s="283"/>
      <c r="AE72" s="284"/>
      <c r="AF72" s="283"/>
      <c r="AG72" s="284"/>
      <c r="AH72" s="283"/>
      <c r="AI72" s="284"/>
      <c r="AJ72" s="283"/>
      <c r="AK72" s="284"/>
      <c r="AL72" s="283"/>
      <c r="AM72" s="284"/>
      <c r="AN72" s="283"/>
      <c r="AO72" s="284"/>
      <c r="AP72" s="283"/>
      <c r="AQ72" s="284"/>
      <c r="AR72" s="283"/>
      <c r="AS72" s="284"/>
      <c r="AT72" s="283"/>
      <c r="AU72" s="284"/>
      <c r="AV72" s="283"/>
      <c r="AW72" s="284"/>
      <c r="AX72" s="283"/>
      <c r="AY72" s="284"/>
      <c r="AZ72" s="283"/>
      <c r="BA72" s="284"/>
      <c r="BB72" s="283"/>
      <c r="BC72" s="284"/>
      <c r="BD72" s="283"/>
      <c r="BE72" s="284"/>
      <c r="BF72" s="283"/>
      <c r="BG72" s="284"/>
      <c r="BH72" s="283"/>
      <c r="BI72" s="284"/>
      <c r="BJ72" s="283"/>
      <c r="BK72" s="284"/>
      <c r="BL72" s="283"/>
      <c r="BM72" s="284"/>
      <c r="BN72" s="283"/>
      <c r="BO72" s="284"/>
      <c r="BP72" s="283"/>
      <c r="BQ72" s="284"/>
      <c r="BR72" s="283"/>
      <c r="BS72" s="284"/>
      <c r="BT72" s="283"/>
      <c r="BU72" s="126"/>
      <c r="BV72" s="126"/>
      <c r="BW72" s="126"/>
      <c r="BX72" s="126"/>
      <c r="BY72" s="126"/>
      <c r="BZ72" s="126"/>
      <c r="CA72" s="126"/>
      <c r="CB72" s="126"/>
      <c r="CC72" s="126"/>
    </row>
    <row r="73" spans="1:81" s="20" customFormat="1" x14ac:dyDescent="0.2">
      <c r="A73" s="66" t="s">
        <v>51</v>
      </c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7"/>
      <c r="M73" s="66"/>
      <c r="N73" s="68"/>
      <c r="O73" s="66"/>
      <c r="P73" s="68"/>
      <c r="Q73" s="67"/>
      <c r="R73" s="68"/>
      <c r="S73" s="67"/>
      <c r="T73" s="68"/>
      <c r="U73" s="67"/>
      <c r="V73" s="67"/>
      <c r="W73" s="67"/>
      <c r="X73" s="67"/>
      <c r="Y73" s="67"/>
      <c r="Z73" s="67"/>
      <c r="AA73" s="67"/>
      <c r="AB73" s="67"/>
      <c r="AC73" s="67"/>
      <c r="AD73" s="68"/>
      <c r="AE73" s="69"/>
      <c r="AF73" s="68"/>
      <c r="AG73" s="69"/>
      <c r="AH73" s="68"/>
      <c r="AI73" s="69"/>
      <c r="AJ73" s="68"/>
      <c r="AK73" s="69"/>
      <c r="AL73" s="68"/>
      <c r="AM73" s="69"/>
      <c r="AN73" s="70"/>
      <c r="AO73" s="69"/>
      <c r="AP73" s="68"/>
      <c r="AQ73" s="69"/>
      <c r="AR73" s="68"/>
      <c r="AS73" s="69"/>
      <c r="AT73" s="68"/>
      <c r="AU73" s="69"/>
      <c r="AV73" s="68"/>
      <c r="AW73" s="69"/>
      <c r="AX73" s="68"/>
      <c r="AY73" s="69"/>
      <c r="AZ73" s="68"/>
      <c r="BA73" s="69"/>
      <c r="BB73" s="68"/>
      <c r="BC73" s="69"/>
      <c r="BD73" s="68"/>
      <c r="BE73" s="69"/>
      <c r="BF73" s="68"/>
      <c r="BG73" s="69"/>
      <c r="BH73" s="68"/>
      <c r="BI73" s="69"/>
      <c r="BJ73" s="68"/>
      <c r="BK73" s="69"/>
      <c r="BL73" s="68"/>
      <c r="BM73" s="69"/>
      <c r="BN73" s="68"/>
      <c r="BO73" s="69"/>
      <c r="BP73" s="68"/>
      <c r="BQ73" s="69"/>
      <c r="BR73" s="68"/>
      <c r="BS73" s="69"/>
      <c r="BT73" s="68"/>
      <c r="BU73" s="69"/>
      <c r="BV73" s="68"/>
      <c r="BW73" s="69"/>
      <c r="BX73" s="68"/>
      <c r="BY73" s="69"/>
      <c r="BZ73" s="68"/>
      <c r="CA73" s="69"/>
      <c r="CB73" s="68"/>
      <c r="CC73" s="27"/>
    </row>
    <row r="74" spans="1:81" s="20" customFormat="1" x14ac:dyDescent="0.2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25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</row>
    <row r="75" spans="1:81" x14ac:dyDescent="0.2">
      <c r="T75" s="52"/>
      <c r="V75" s="52"/>
      <c r="Z75" s="52"/>
      <c r="AB75" s="52"/>
      <c r="AD75" s="52"/>
      <c r="AF75" s="52"/>
      <c r="AH75" s="52"/>
      <c r="AJ75" s="52"/>
      <c r="AL75" s="52"/>
      <c r="AN75" s="52"/>
      <c r="AP75" s="52"/>
      <c r="AR75" s="52"/>
      <c r="AT75" s="52"/>
      <c r="AV75" s="52"/>
      <c r="AX75" s="52"/>
      <c r="AZ75" s="52"/>
      <c r="BB75" s="52"/>
      <c r="BD75" s="52"/>
      <c r="BF75" s="52"/>
      <c r="BH75" s="52"/>
    </row>
  </sheetData>
  <mergeCells count="1">
    <mergeCell ref="F4:BH4"/>
  </mergeCells>
  <conditionalFormatting sqref="A2">
    <cfRule type="expression" dxfId="210" priority="1">
      <formula>#REF!&lt;&gt;0</formula>
    </cfRule>
  </conditionalFormatting>
  <conditionalFormatting sqref="A4:A5">
    <cfRule type="expression" dxfId="209" priority="8">
      <formula>#REF!&lt;&gt;0</formula>
    </cfRule>
  </conditionalFormatting>
  <conditionalFormatting sqref="A28">
    <cfRule type="duplicateValues" dxfId="208" priority="63"/>
  </conditionalFormatting>
  <conditionalFormatting sqref="A29">
    <cfRule type="duplicateValues" dxfId="207" priority="62"/>
  </conditionalFormatting>
  <conditionalFormatting sqref="A37">
    <cfRule type="duplicateValues" dxfId="206" priority="60"/>
  </conditionalFormatting>
  <conditionalFormatting sqref="A38:A39">
    <cfRule type="duplicateValues" dxfId="205" priority="59"/>
  </conditionalFormatting>
  <conditionalFormatting sqref="A40:A41">
    <cfRule type="duplicateValues" dxfId="204" priority="58"/>
  </conditionalFormatting>
  <conditionalFormatting sqref="A42">
    <cfRule type="duplicateValues" dxfId="203" priority="41"/>
  </conditionalFormatting>
  <conditionalFormatting sqref="A43">
    <cfRule type="duplicateValues" dxfId="202" priority="56"/>
  </conditionalFormatting>
  <conditionalFormatting sqref="A44:A45">
    <cfRule type="duplicateValues" dxfId="201" priority="32"/>
  </conditionalFormatting>
  <conditionalFormatting sqref="A46">
    <cfRule type="duplicateValues" dxfId="200" priority="55"/>
  </conditionalFormatting>
  <conditionalFormatting sqref="A53">
    <cfRule type="duplicateValues" dxfId="199" priority="29"/>
  </conditionalFormatting>
  <conditionalFormatting sqref="A54">
    <cfRule type="duplicateValues" dxfId="198" priority="27"/>
  </conditionalFormatting>
  <conditionalFormatting sqref="A55">
    <cfRule type="duplicateValues" dxfId="197" priority="31"/>
  </conditionalFormatting>
  <conditionalFormatting sqref="A56">
    <cfRule type="duplicateValues" dxfId="196" priority="14"/>
  </conditionalFormatting>
  <conditionalFormatting sqref="A57">
    <cfRule type="duplicateValues" dxfId="195" priority="18"/>
  </conditionalFormatting>
  <conditionalFormatting sqref="A62">
    <cfRule type="duplicateValues" dxfId="194" priority="2"/>
  </conditionalFormatting>
  <conditionalFormatting sqref="A63:A64">
    <cfRule type="duplicateValues" dxfId="193" priority="7"/>
  </conditionalFormatting>
  <conditionalFormatting sqref="A65">
    <cfRule type="duplicateValues" dxfId="192" priority="6"/>
  </conditionalFormatting>
  <conditionalFormatting sqref="A66">
    <cfRule type="duplicateValues" dxfId="191" priority="4"/>
  </conditionalFormatting>
  <conditionalFormatting sqref="A67">
    <cfRule type="duplicateValues" dxfId="190" priority="5"/>
  </conditionalFormatting>
  <conditionalFormatting sqref="A68">
    <cfRule type="duplicateValues" dxfId="189" priority="3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1025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5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14489"/>
    <outlinePr summaryBelow="0"/>
    <pageSetUpPr fitToPage="1"/>
  </sheetPr>
  <dimension ref="A1:CC33"/>
  <sheetViews>
    <sheetView showGridLines="0" zoomScaleNormal="100" zoomScaleSheetLayoutView="100" workbookViewId="0">
      <pane xSplit="4" ySplit="5" topLeftCell="E6" activePane="bottomRight" state="frozen"/>
      <selection activeCell="K14" sqref="K14"/>
      <selection pane="topRight" activeCell="K14" sqref="K14"/>
      <selection pane="bottomLeft" activeCell="K14" sqref="K14"/>
      <selection pane="bottomRight"/>
    </sheetView>
  </sheetViews>
  <sheetFormatPr defaultColWidth="9.109375" defaultRowHeight="13.2" outlineLevelCol="1" x14ac:dyDescent="0.25"/>
  <cols>
    <col min="1" max="3" width="2.6640625" style="73" customWidth="1"/>
    <col min="4" max="4" width="48.5546875" style="73" customWidth="1"/>
    <col min="5" max="5" width="0.44140625" style="73" customWidth="1"/>
    <col min="6" max="6" width="12.6640625" style="73" customWidth="1"/>
    <col min="7" max="7" width="0.44140625" style="73" customWidth="1"/>
    <col min="8" max="8" width="12.6640625" style="73" customWidth="1"/>
    <col min="9" max="9" width="0.44140625" style="73" customWidth="1"/>
    <col min="10" max="10" width="12.6640625" style="73" customWidth="1"/>
    <col min="11" max="11" width="0.44140625" style="73" customWidth="1"/>
    <col min="12" max="12" width="13.44140625" style="73" customWidth="1"/>
    <col min="13" max="13" width="0.44140625" style="73" customWidth="1"/>
    <col min="14" max="14" width="12.6640625" style="73" customWidth="1"/>
    <col min="15" max="15" width="0.44140625" style="73" customWidth="1"/>
    <col min="16" max="16" width="12.6640625" style="73" customWidth="1"/>
    <col min="17" max="17" width="0.44140625" style="73" customWidth="1"/>
    <col min="18" max="18" width="12.6640625" style="73" customWidth="1"/>
    <col min="19" max="19" width="0.44140625" style="73" customWidth="1"/>
    <col min="20" max="20" width="12.6640625" style="73" customWidth="1"/>
    <col min="21" max="21" width="0.44140625" style="73" customWidth="1"/>
    <col min="22" max="22" width="10.6640625" style="73" customWidth="1"/>
    <col min="23" max="23" width="0.44140625" style="73" customWidth="1"/>
    <col min="24" max="24" width="12.6640625" style="73" hidden="1" customWidth="1" outlineLevel="1"/>
    <col min="25" max="25" width="0.44140625" style="73" hidden="1" customWidth="1" outlineLevel="1"/>
    <col min="26" max="26" width="12.6640625" style="73" hidden="1" customWidth="1" outlineLevel="1"/>
    <col min="27" max="27" width="0.44140625" style="73" hidden="1" customWidth="1" outlineLevel="1"/>
    <col min="28" max="28" width="12.6640625" style="73" hidden="1" customWidth="1" outlineLevel="1"/>
    <col min="29" max="29" width="0.44140625" style="73" hidden="1" customWidth="1" outlineLevel="1"/>
    <col min="30" max="30" width="10.6640625" style="73" hidden="1" customWidth="1" outlineLevel="1"/>
    <col min="31" max="31" width="0.44140625" style="73" hidden="1" customWidth="1" outlineLevel="1"/>
    <col min="32" max="32" width="10.6640625" style="73" customWidth="1" collapsed="1"/>
    <col min="33" max="33" width="0.44140625" style="73" hidden="1" customWidth="1" outlineLevel="1"/>
    <col min="34" max="34" width="10.6640625" style="73" hidden="1" customWidth="1" outlineLevel="1"/>
    <col min="35" max="35" width="0.44140625" style="73" hidden="1" customWidth="1" outlineLevel="1"/>
    <col min="36" max="36" width="10.6640625" style="73" hidden="1" customWidth="1" outlineLevel="1"/>
    <col min="37" max="37" width="0.44140625" style="73" hidden="1" customWidth="1" outlineLevel="1"/>
    <col min="38" max="38" width="10.6640625" style="73" hidden="1" customWidth="1" outlineLevel="1"/>
    <col min="39" max="39" width="0.44140625" style="73" hidden="1" customWidth="1" outlineLevel="1"/>
    <col min="40" max="40" width="10.6640625" style="73" hidden="1" customWidth="1" outlineLevel="1"/>
    <col min="41" max="41" width="0.44140625" style="73" customWidth="1" collapsed="1"/>
    <col min="42" max="42" width="10.6640625" style="73" customWidth="1"/>
    <col min="43" max="43" width="0.44140625" style="73" hidden="1" customWidth="1" outlineLevel="1"/>
    <col min="44" max="44" width="10.6640625" style="73" hidden="1" customWidth="1" outlineLevel="1"/>
    <col min="45" max="45" width="0.44140625" style="73" hidden="1" customWidth="1" outlineLevel="1"/>
    <col min="46" max="46" width="10.6640625" style="73" hidden="1" customWidth="1" outlineLevel="1"/>
    <col min="47" max="47" width="0.44140625" style="73" hidden="1" customWidth="1" outlineLevel="1"/>
    <col min="48" max="48" width="10.6640625" style="73" hidden="1" customWidth="1" outlineLevel="1"/>
    <col min="49" max="49" width="0.44140625" style="73" hidden="1" customWidth="1" outlineLevel="1"/>
    <col min="50" max="50" width="10.6640625" style="73" hidden="1" customWidth="1" outlineLevel="1"/>
    <col min="51" max="51" width="0.44140625" style="73" customWidth="1" collapsed="1"/>
    <col min="52" max="52" width="10.6640625" style="73" customWidth="1"/>
    <col min="53" max="53" width="0.44140625" style="73" hidden="1" customWidth="1" outlineLevel="1"/>
    <col min="54" max="54" width="10.6640625" style="73" hidden="1" customWidth="1" outlineLevel="1"/>
    <col min="55" max="55" width="0.44140625" style="73" hidden="1" customWidth="1" outlineLevel="1"/>
    <col min="56" max="56" width="10.6640625" style="73" hidden="1" customWidth="1" outlineLevel="1"/>
    <col min="57" max="57" width="0.44140625" style="73" hidden="1" customWidth="1" outlineLevel="1"/>
    <col min="58" max="58" width="10.6640625" style="73" hidden="1" customWidth="1" outlineLevel="1"/>
    <col min="59" max="59" width="0.44140625" style="73" hidden="1" customWidth="1" outlineLevel="1"/>
    <col min="60" max="60" width="10.6640625" style="73" hidden="1" customWidth="1" outlineLevel="1"/>
    <col min="61" max="61" width="0.44140625" style="73" customWidth="1" collapsed="1"/>
    <col min="62" max="62" width="10.6640625" style="73" customWidth="1"/>
    <col min="63" max="63" width="0.44140625" style="73" hidden="1" customWidth="1" outlineLevel="1"/>
    <col min="64" max="64" width="10.6640625" style="73" hidden="1" customWidth="1" outlineLevel="1"/>
    <col min="65" max="65" width="0.44140625" style="73" hidden="1" customWidth="1" outlineLevel="1"/>
    <col min="66" max="66" width="10.6640625" style="73" hidden="1" customWidth="1" outlineLevel="1"/>
    <col min="67" max="67" width="0.44140625" style="73" hidden="1" customWidth="1" outlineLevel="1"/>
    <col min="68" max="68" width="10.6640625" style="73" hidden="1" customWidth="1" outlineLevel="1"/>
    <col min="69" max="69" width="0.44140625" style="73" hidden="1" customWidth="1" outlineLevel="1"/>
    <col min="70" max="70" width="10.6640625" style="73" hidden="1" customWidth="1" outlineLevel="1"/>
    <col min="71" max="71" width="0.44140625" style="73" customWidth="1" collapsed="1"/>
    <col min="72" max="72" width="10.6640625" style="73" customWidth="1"/>
    <col min="73" max="73" width="0.44140625" style="73" hidden="1" customWidth="1" outlineLevel="1"/>
    <col min="74" max="74" width="10.6640625" style="73" hidden="1" customWidth="1" outlineLevel="1"/>
    <col min="75" max="75" width="0.44140625" style="73" hidden="1" customWidth="1" outlineLevel="1"/>
    <col min="76" max="76" width="10.6640625" style="73" hidden="1" customWidth="1" outlineLevel="1"/>
    <col min="77" max="77" width="0.44140625" style="73" hidden="1" customWidth="1" outlineLevel="1"/>
    <col min="78" max="78" width="10.6640625" style="73" hidden="1" customWidth="1" outlineLevel="1"/>
    <col min="79" max="79" width="0.44140625" style="73" hidden="1" customWidth="1" outlineLevel="1"/>
    <col min="80" max="80" width="10.6640625" style="73" hidden="1" customWidth="1" outlineLevel="1"/>
    <col min="81" max="81" width="0.44140625" style="73" customWidth="1" collapsed="1"/>
    <col min="82" max="16384" width="9.109375" style="73"/>
  </cols>
  <sheetData>
    <row r="1" spans="1:81" s="123" customFormat="1" x14ac:dyDescent="0.25">
      <c r="A1" s="15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114"/>
    </row>
    <row r="2" spans="1:81" s="123" customFormat="1" x14ac:dyDescent="0.25">
      <c r="A2" s="15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7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114"/>
    </row>
    <row r="3" spans="1:81" s="123" customFormat="1" ht="14.25" customHeight="1" x14ac:dyDescent="0.25">
      <c r="A3" s="54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7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114"/>
    </row>
    <row r="4" spans="1:81" s="123" customFormat="1" ht="13.95" customHeight="1" x14ac:dyDescent="0.25">
      <c r="A4" s="249" t="s">
        <v>216</v>
      </c>
      <c r="B4" s="249"/>
      <c r="C4" s="249"/>
      <c r="D4" s="249"/>
      <c r="E4" s="10"/>
      <c r="F4" s="10"/>
      <c r="G4" s="10"/>
      <c r="H4" s="10"/>
      <c r="I4" s="10"/>
      <c r="J4" s="250" t="s">
        <v>52</v>
      </c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  <c r="BG4" s="250"/>
      <c r="BH4" s="250"/>
      <c r="BI4" s="250"/>
      <c r="BJ4" s="250"/>
      <c r="BK4" s="250"/>
      <c r="BL4" s="250"/>
      <c r="BM4" s="250"/>
      <c r="BN4" s="250"/>
      <c r="BO4" s="250"/>
      <c r="BP4" s="250"/>
      <c r="BQ4" s="250"/>
      <c r="BR4" s="250"/>
      <c r="BS4" s="250"/>
      <c r="BT4" s="250"/>
      <c r="BU4" s="250"/>
      <c r="BV4" s="250"/>
      <c r="BW4" s="250"/>
      <c r="BX4" s="250"/>
      <c r="BY4" s="250"/>
      <c r="BZ4" s="250"/>
      <c r="CA4" s="250"/>
      <c r="CB4" s="250"/>
      <c r="CC4" s="124"/>
    </row>
    <row r="5" spans="1:81" s="123" customFormat="1" ht="20.399999999999999" x14ac:dyDescent="0.25">
      <c r="A5" s="55" t="s">
        <v>53</v>
      </c>
      <c r="B5" s="6"/>
      <c r="C5" s="6"/>
      <c r="D5" s="6"/>
      <c r="E5" s="6"/>
      <c r="F5" s="56" t="s">
        <v>319</v>
      </c>
      <c r="G5" s="6"/>
      <c r="H5" s="56" t="s">
        <v>314</v>
      </c>
      <c r="I5" s="6"/>
      <c r="J5" s="56" t="s">
        <v>310</v>
      </c>
      <c r="K5" s="6"/>
      <c r="L5" s="56">
        <v>2024</v>
      </c>
      <c r="M5" s="57"/>
      <c r="N5" s="56" t="s">
        <v>304</v>
      </c>
      <c r="O5" s="6"/>
      <c r="P5" s="56" t="s">
        <v>295</v>
      </c>
      <c r="Q5" s="58"/>
      <c r="R5" s="56" t="s">
        <v>291</v>
      </c>
      <c r="S5" s="58"/>
      <c r="T5" s="56" t="s">
        <v>287</v>
      </c>
      <c r="U5" s="58"/>
      <c r="V5" s="56">
        <v>2023</v>
      </c>
      <c r="W5" s="58"/>
      <c r="X5" s="56" t="s">
        <v>282</v>
      </c>
      <c r="Y5" s="58"/>
      <c r="Z5" s="56" t="s">
        <v>275</v>
      </c>
      <c r="AA5" s="58"/>
      <c r="AB5" s="56" t="s">
        <v>222</v>
      </c>
      <c r="AC5" s="58"/>
      <c r="AD5" s="56" t="s">
        <v>110</v>
      </c>
      <c r="AE5" s="59"/>
      <c r="AF5" s="56">
        <v>2022</v>
      </c>
      <c r="AG5" s="59"/>
      <c r="AH5" s="56" t="s">
        <v>111</v>
      </c>
      <c r="AI5" s="59"/>
      <c r="AJ5" s="56" t="s">
        <v>112</v>
      </c>
      <c r="AK5" s="59"/>
      <c r="AL5" s="56" t="s">
        <v>113</v>
      </c>
      <c r="AM5" s="59"/>
      <c r="AN5" s="56" t="s">
        <v>114</v>
      </c>
      <c r="AO5" s="59"/>
      <c r="AP5" s="56">
        <v>2021</v>
      </c>
      <c r="AQ5" s="59"/>
      <c r="AR5" s="56" t="s">
        <v>115</v>
      </c>
      <c r="AS5" s="59"/>
      <c r="AT5" s="56" t="s">
        <v>116</v>
      </c>
      <c r="AU5" s="59"/>
      <c r="AV5" s="56" t="s">
        <v>117</v>
      </c>
      <c r="AW5" s="59"/>
      <c r="AX5" s="56" t="s">
        <v>118</v>
      </c>
      <c r="AY5" s="59"/>
      <c r="AZ5" s="56">
        <v>2020</v>
      </c>
      <c r="BA5" s="59"/>
      <c r="BB5" s="56" t="s">
        <v>119</v>
      </c>
      <c r="BC5" s="59"/>
      <c r="BD5" s="56" t="s">
        <v>120</v>
      </c>
      <c r="BE5" s="59"/>
      <c r="BF5" s="56" t="s">
        <v>121</v>
      </c>
      <c r="BG5" s="59"/>
      <c r="BH5" s="56" t="s">
        <v>122</v>
      </c>
      <c r="BI5" s="59"/>
      <c r="BJ5" s="56">
        <v>2019</v>
      </c>
      <c r="BK5" s="59"/>
      <c r="BL5" s="56" t="s">
        <v>123</v>
      </c>
      <c r="BM5" s="59"/>
      <c r="BN5" s="56" t="s">
        <v>124</v>
      </c>
      <c r="BO5" s="59"/>
      <c r="BP5" s="56" t="s">
        <v>125</v>
      </c>
      <c r="BQ5" s="59"/>
      <c r="BR5" s="56" t="s">
        <v>126</v>
      </c>
      <c r="BS5" s="59"/>
      <c r="BT5" s="56">
        <v>2018</v>
      </c>
      <c r="BU5" s="59"/>
      <c r="BV5" s="56" t="s">
        <v>127</v>
      </c>
      <c r="BW5" s="59"/>
      <c r="BX5" s="56" t="s">
        <v>128</v>
      </c>
      <c r="BY5" s="59"/>
      <c r="BZ5" s="56" t="s">
        <v>129</v>
      </c>
      <c r="CA5" s="59"/>
      <c r="CB5" s="56" t="s">
        <v>130</v>
      </c>
      <c r="CC5" s="125"/>
    </row>
    <row r="6" spans="1:81" s="20" customFormat="1" ht="13.95" customHeight="1" x14ac:dyDescent="0.2">
      <c r="A6" s="17" t="s">
        <v>57</v>
      </c>
      <c r="B6" s="22"/>
      <c r="C6" s="22"/>
      <c r="D6" s="22"/>
      <c r="F6" s="22"/>
      <c r="H6" s="22"/>
      <c r="J6" s="22"/>
      <c r="L6" s="22"/>
      <c r="N6" s="22"/>
      <c r="P6" s="22"/>
      <c r="Q6" s="62"/>
      <c r="R6" s="22"/>
      <c r="S6" s="62"/>
      <c r="T6" s="22"/>
      <c r="U6" s="62"/>
      <c r="V6" s="22"/>
      <c r="W6" s="23"/>
      <c r="X6" s="22"/>
      <c r="Y6" s="62"/>
      <c r="Z6" s="22"/>
      <c r="AA6" s="62"/>
      <c r="AB6" s="22"/>
      <c r="AC6" s="62"/>
      <c r="AD6" s="22"/>
      <c r="AE6" s="63"/>
      <c r="AF6" s="22"/>
      <c r="AG6" s="63"/>
      <c r="AH6" s="22"/>
      <c r="AI6" s="63"/>
      <c r="AJ6" s="22"/>
      <c r="AK6" s="63"/>
      <c r="AL6" s="22"/>
      <c r="AM6" s="63"/>
      <c r="AN6" s="22"/>
      <c r="AO6" s="63"/>
      <c r="AP6" s="64"/>
      <c r="AQ6" s="63"/>
      <c r="AR6" s="22"/>
      <c r="AS6" s="63"/>
      <c r="AT6" s="22"/>
      <c r="AU6" s="63"/>
      <c r="AV6" s="22"/>
      <c r="AW6" s="63"/>
      <c r="AX6" s="22"/>
      <c r="AY6" s="63"/>
      <c r="AZ6" s="22"/>
      <c r="BA6" s="63"/>
      <c r="BB6" s="22"/>
      <c r="BC6" s="63"/>
      <c r="BD6" s="22"/>
      <c r="BE6" s="63"/>
      <c r="BF6" s="22"/>
      <c r="BG6" s="63"/>
      <c r="BH6" s="22"/>
      <c r="BI6" s="63"/>
      <c r="BJ6" s="64"/>
      <c r="BK6" s="63"/>
      <c r="BL6" s="22"/>
      <c r="BM6" s="63"/>
      <c r="BN6" s="22"/>
      <c r="BO6" s="63"/>
      <c r="BP6" s="22"/>
      <c r="BQ6" s="63"/>
      <c r="BR6" s="22"/>
      <c r="BS6" s="63"/>
      <c r="BT6" s="64"/>
      <c r="BU6" s="63"/>
      <c r="BV6" s="22"/>
      <c r="BW6" s="63"/>
      <c r="BX6" s="22"/>
      <c r="BY6" s="63"/>
      <c r="BZ6" s="22"/>
      <c r="CA6" s="63"/>
      <c r="CB6" s="22"/>
      <c r="CC6" s="63"/>
    </row>
    <row r="7" spans="1:81" s="20" customFormat="1" ht="13.95" customHeight="1" x14ac:dyDescent="0.2">
      <c r="A7" s="22"/>
      <c r="B7" s="22" t="s">
        <v>59</v>
      </c>
      <c r="C7" s="22"/>
      <c r="D7" s="22"/>
      <c r="F7" s="24">
        <v>-45</v>
      </c>
      <c r="H7" s="24">
        <v>-47</v>
      </c>
      <c r="J7" s="24">
        <v>-41</v>
      </c>
      <c r="L7" s="24">
        <v>-178</v>
      </c>
      <c r="M7" s="25"/>
      <c r="N7" s="24">
        <f>L7-P7-R7-T7</f>
        <v>-47</v>
      </c>
      <c r="P7" s="24">
        <v>-42</v>
      </c>
      <c r="Q7" s="23"/>
      <c r="R7" s="24">
        <v>-46</v>
      </c>
      <c r="S7" s="23"/>
      <c r="T7" s="24">
        <v>-43</v>
      </c>
      <c r="U7" s="23"/>
      <c r="V7" s="24">
        <v>-177</v>
      </c>
      <c r="W7" s="23"/>
      <c r="X7" s="24">
        <f t="shared" ref="X7:X9" si="0">V7-Z7-AB7-AD7</f>
        <v>-50</v>
      </c>
      <c r="Y7" s="23"/>
      <c r="Z7" s="24">
        <v>-52</v>
      </c>
      <c r="AA7" s="23"/>
      <c r="AB7" s="24">
        <v>-43</v>
      </c>
      <c r="AC7" s="23"/>
      <c r="AD7" s="24">
        <v>-32</v>
      </c>
      <c r="AE7" s="27"/>
      <c r="AF7" s="24">
        <v>-172</v>
      </c>
      <c r="AG7" s="27"/>
      <c r="AH7" s="24">
        <f t="shared" ref="AH7:AH9" si="1">AF7-AJ7-AL7-AN7</f>
        <v>-46</v>
      </c>
      <c r="AI7" s="27"/>
      <c r="AJ7" s="24">
        <v>-40</v>
      </c>
      <c r="AK7" s="27"/>
      <c r="AL7" s="24">
        <v>-52</v>
      </c>
      <c r="AM7" s="27"/>
      <c r="AN7" s="24">
        <v>-34</v>
      </c>
      <c r="AO7" s="27"/>
      <c r="AP7" s="26">
        <v>-143</v>
      </c>
      <c r="AQ7" s="27"/>
      <c r="AR7" s="24">
        <f>AP7-AT7-AV7-AX7</f>
        <v>-39</v>
      </c>
      <c r="AS7" s="27"/>
      <c r="AT7" s="24">
        <v>-37</v>
      </c>
      <c r="AU7" s="27"/>
      <c r="AV7" s="24">
        <v>-34</v>
      </c>
      <c r="AW7" s="27"/>
      <c r="AX7" s="24">
        <v>-33</v>
      </c>
      <c r="AY7" s="27"/>
      <c r="AZ7" s="24">
        <v>-129</v>
      </c>
      <c r="BA7" s="27"/>
      <c r="BB7" s="24">
        <f t="shared" ref="BB7:BB9" si="2">AZ7-BD7-BF7-BH7</f>
        <v>-33</v>
      </c>
      <c r="BC7" s="27"/>
      <c r="BD7" s="24">
        <v>-33</v>
      </c>
      <c r="BE7" s="27"/>
      <c r="BF7" s="24">
        <v>-25</v>
      </c>
      <c r="BG7" s="27"/>
      <c r="BH7" s="24">
        <v>-38</v>
      </c>
      <c r="BI7" s="27"/>
      <c r="BJ7" s="26">
        <v>-123</v>
      </c>
      <c r="BK7" s="27"/>
      <c r="BL7" s="24">
        <f t="shared" ref="BL7:BL9" si="3">BJ7-BN7-BP7-BR7</f>
        <v>-31</v>
      </c>
      <c r="BM7" s="27"/>
      <c r="BN7" s="24">
        <v>-34</v>
      </c>
      <c r="BO7" s="27"/>
      <c r="BP7" s="24">
        <v>-27</v>
      </c>
      <c r="BQ7" s="27"/>
      <c r="BR7" s="24">
        <v>-31</v>
      </c>
      <c r="BS7" s="27"/>
      <c r="BT7" s="26">
        <v>-85</v>
      </c>
      <c r="BU7" s="27"/>
      <c r="BV7" s="24">
        <f t="shared" ref="BV7:BV9" si="4">BT7-BX7-BZ7-CB7</f>
        <v>-28</v>
      </c>
      <c r="BW7" s="27"/>
      <c r="BX7" s="24">
        <v>-23</v>
      </c>
      <c r="BY7" s="27"/>
      <c r="BZ7" s="24">
        <v>-21</v>
      </c>
      <c r="CA7" s="27"/>
      <c r="CB7" s="24">
        <v>-13</v>
      </c>
      <c r="CC7" s="27"/>
    </row>
    <row r="8" spans="1:81" s="20" customFormat="1" ht="13.95" customHeight="1" x14ac:dyDescent="0.2">
      <c r="A8" s="22"/>
      <c r="B8" s="22" t="s">
        <v>60</v>
      </c>
      <c r="C8" s="22"/>
      <c r="D8" s="22"/>
      <c r="F8" s="24">
        <v>4327</v>
      </c>
      <c r="H8" s="24">
        <v>4269</v>
      </c>
      <c r="J8" s="24">
        <v>4143</v>
      </c>
      <c r="L8" s="24">
        <v>15641</v>
      </c>
      <c r="M8" s="25"/>
      <c r="N8" s="24">
        <f>L8-P8-R8-T8</f>
        <v>4090</v>
      </c>
      <c r="P8" s="24">
        <v>3975</v>
      </c>
      <c r="Q8" s="23"/>
      <c r="R8" s="24">
        <v>3924</v>
      </c>
      <c r="S8" s="23"/>
      <c r="T8" s="24">
        <v>3652</v>
      </c>
      <c r="U8" s="23"/>
      <c r="V8" s="24">
        <v>12444</v>
      </c>
      <c r="W8" s="23"/>
      <c r="X8" s="24">
        <f t="shared" si="0"/>
        <v>2916</v>
      </c>
      <c r="Y8" s="23"/>
      <c r="Z8" s="24">
        <v>3255</v>
      </c>
      <c r="AA8" s="23"/>
      <c r="AB8" s="24">
        <v>3321</v>
      </c>
      <c r="AC8" s="23"/>
      <c r="AD8" s="24">
        <v>2952</v>
      </c>
      <c r="AE8" s="27"/>
      <c r="AF8" s="24">
        <v>11701</v>
      </c>
      <c r="AG8" s="27"/>
      <c r="AH8" s="24">
        <f t="shared" si="1"/>
        <v>2904</v>
      </c>
      <c r="AI8" s="27"/>
      <c r="AJ8" s="24">
        <v>3136</v>
      </c>
      <c r="AK8" s="27"/>
      <c r="AL8" s="24">
        <v>2942</v>
      </c>
      <c r="AM8" s="27"/>
      <c r="AN8" s="24">
        <v>2719</v>
      </c>
      <c r="AO8" s="27"/>
      <c r="AP8" s="26">
        <v>11156</v>
      </c>
      <c r="AQ8" s="27"/>
      <c r="AR8" s="24">
        <f>AP8-AT8-AV8-AX8</f>
        <v>2840</v>
      </c>
      <c r="AS8" s="27"/>
      <c r="AT8" s="24">
        <v>2516</v>
      </c>
      <c r="AU8" s="27"/>
      <c r="AV8" s="24">
        <v>3501</v>
      </c>
      <c r="AW8" s="27"/>
      <c r="AX8" s="24">
        <v>2299</v>
      </c>
      <c r="AY8" s="27"/>
      <c r="AZ8" s="24">
        <v>7214</v>
      </c>
      <c r="BA8" s="27"/>
      <c r="BB8" s="24">
        <f t="shared" si="2"/>
        <v>3465</v>
      </c>
      <c r="BC8" s="27"/>
      <c r="BD8" s="24">
        <v>1798</v>
      </c>
      <c r="BE8" s="27"/>
      <c r="BF8" s="24">
        <v>642</v>
      </c>
      <c r="BG8" s="27"/>
      <c r="BH8" s="24">
        <v>1309</v>
      </c>
      <c r="BI8" s="27"/>
      <c r="BJ8" s="26">
        <v>10436</v>
      </c>
      <c r="BK8" s="27"/>
      <c r="BL8" s="24">
        <f t="shared" si="3"/>
        <v>3382</v>
      </c>
      <c r="BM8" s="27"/>
      <c r="BN8" s="24">
        <v>1940</v>
      </c>
      <c r="BO8" s="27"/>
      <c r="BP8" s="24">
        <v>2485</v>
      </c>
      <c r="BQ8" s="27"/>
      <c r="BR8" s="24">
        <v>2629</v>
      </c>
      <c r="BS8" s="27"/>
      <c r="BT8" s="26">
        <v>9724</v>
      </c>
      <c r="BU8" s="27"/>
      <c r="BV8" s="24">
        <f t="shared" si="4"/>
        <v>2466</v>
      </c>
      <c r="BW8" s="27"/>
      <c r="BX8" s="24">
        <v>2467</v>
      </c>
      <c r="BY8" s="27"/>
      <c r="BZ8" s="24">
        <v>2140</v>
      </c>
      <c r="CA8" s="27"/>
      <c r="CB8" s="24">
        <v>2651</v>
      </c>
      <c r="CC8" s="27"/>
    </row>
    <row r="9" spans="1:81" s="20" customFormat="1" ht="13.95" customHeight="1" x14ac:dyDescent="0.2">
      <c r="A9" s="22"/>
      <c r="B9" s="22" t="s">
        <v>61</v>
      </c>
      <c r="C9" s="22"/>
      <c r="D9" s="22"/>
      <c r="F9" s="24">
        <v>201</v>
      </c>
      <c r="H9" s="24">
        <v>-16</v>
      </c>
      <c r="J9" s="24">
        <v>127</v>
      </c>
      <c r="L9" s="24">
        <v>132</v>
      </c>
      <c r="M9" s="25"/>
      <c r="N9" s="24">
        <f>L9-P9-R9-T9</f>
        <v>-67</v>
      </c>
      <c r="P9" s="24">
        <v>134</v>
      </c>
      <c r="Q9" s="23"/>
      <c r="R9" s="24">
        <v>80</v>
      </c>
      <c r="S9" s="23"/>
      <c r="T9" s="24">
        <v>-15</v>
      </c>
      <c r="U9" s="23"/>
      <c r="V9" s="24">
        <v>988</v>
      </c>
      <c r="W9" s="23"/>
      <c r="X9" s="24">
        <f t="shared" si="0"/>
        <v>-6</v>
      </c>
      <c r="Y9" s="23"/>
      <c r="Z9" s="24">
        <v>251</v>
      </c>
      <c r="AA9" s="23"/>
      <c r="AB9" s="24">
        <v>562</v>
      </c>
      <c r="AC9" s="23"/>
      <c r="AD9" s="24">
        <v>181</v>
      </c>
      <c r="AE9" s="27"/>
      <c r="AF9" s="24">
        <v>2887</v>
      </c>
      <c r="AG9" s="27"/>
      <c r="AH9" s="24">
        <f t="shared" si="1"/>
        <v>1063</v>
      </c>
      <c r="AI9" s="27"/>
      <c r="AJ9" s="24">
        <v>567</v>
      </c>
      <c r="AK9" s="27"/>
      <c r="AL9" s="24">
        <v>102</v>
      </c>
      <c r="AM9" s="27"/>
      <c r="AN9" s="24">
        <v>1155</v>
      </c>
      <c r="AO9" s="27"/>
      <c r="AP9" s="26">
        <v>822</v>
      </c>
      <c r="AQ9" s="27"/>
      <c r="AR9" s="24">
        <f>AP9-AT9-AV9-AX9</f>
        <v>634</v>
      </c>
      <c r="AS9" s="27"/>
      <c r="AT9" s="24">
        <v>51</v>
      </c>
      <c r="AU9" s="27"/>
      <c r="AV9" s="24">
        <v>72</v>
      </c>
      <c r="AW9" s="27"/>
      <c r="AX9" s="24">
        <v>65</v>
      </c>
      <c r="AY9" s="27"/>
      <c r="AZ9" s="24">
        <v>132</v>
      </c>
      <c r="BA9" s="27"/>
      <c r="BB9" s="24">
        <f t="shared" si="2"/>
        <v>43</v>
      </c>
      <c r="BC9" s="27"/>
      <c r="BD9" s="24">
        <v>42</v>
      </c>
      <c r="BE9" s="27"/>
      <c r="BF9" s="24">
        <v>-1</v>
      </c>
      <c r="BG9" s="27"/>
      <c r="BH9" s="24">
        <v>48</v>
      </c>
      <c r="BI9" s="27"/>
      <c r="BJ9" s="26">
        <v>201</v>
      </c>
      <c r="BK9" s="27"/>
      <c r="BL9" s="24">
        <f t="shared" si="3"/>
        <v>293</v>
      </c>
      <c r="BM9" s="27"/>
      <c r="BN9" s="24">
        <f>42-2</f>
        <v>40</v>
      </c>
      <c r="BO9" s="27"/>
      <c r="BP9" s="24">
        <f>74+-2</f>
        <v>72</v>
      </c>
      <c r="BQ9" s="27"/>
      <c r="BR9" s="24">
        <f>-244+40</f>
        <v>-204</v>
      </c>
      <c r="BS9" s="27"/>
      <c r="BT9" s="26">
        <v>38</v>
      </c>
      <c r="BU9" s="27"/>
      <c r="BV9" s="24">
        <f t="shared" si="4"/>
        <v>331</v>
      </c>
      <c r="BW9" s="27"/>
      <c r="BX9" s="24">
        <f>38-2</f>
        <v>36</v>
      </c>
      <c r="BY9" s="27"/>
      <c r="BZ9" s="24">
        <f>-81+-7</f>
        <v>-88</v>
      </c>
      <c r="CA9" s="27"/>
      <c r="CB9" s="24">
        <f>-284+43</f>
        <v>-241</v>
      </c>
      <c r="CC9" s="27"/>
    </row>
    <row r="10" spans="1:81" s="20" customFormat="1" ht="13.95" customHeight="1" x14ac:dyDescent="0.2">
      <c r="A10" s="28" t="s">
        <v>62</v>
      </c>
      <c r="B10" s="29"/>
      <c r="C10" s="29"/>
      <c r="D10" s="29"/>
      <c r="E10" s="30"/>
      <c r="F10" s="31">
        <f>SUBTOTAL(9,F6:F9)</f>
        <v>4483</v>
      </c>
      <c r="G10" s="30"/>
      <c r="H10" s="31">
        <f>SUBTOTAL(9,H6:H9)</f>
        <v>4206</v>
      </c>
      <c r="I10" s="30"/>
      <c r="J10" s="31">
        <f>SUBTOTAL(9,J6:J9)</f>
        <v>4229</v>
      </c>
      <c r="K10" s="30"/>
      <c r="L10" s="31">
        <f>SUBTOTAL(9,L6:L9)</f>
        <v>15595</v>
      </c>
      <c r="M10" s="23"/>
      <c r="N10" s="31">
        <f>SUBTOTAL(9,N6:N9)</f>
        <v>3976</v>
      </c>
      <c r="O10" s="23"/>
      <c r="P10" s="31">
        <f>SUBTOTAL(9,P6:P9)</f>
        <v>4067</v>
      </c>
      <c r="Q10" s="23"/>
      <c r="R10" s="31">
        <f>SUBTOTAL(9,R6:R9)</f>
        <v>3958</v>
      </c>
      <c r="S10" s="23"/>
      <c r="T10" s="31">
        <f>SUBTOTAL(9,T6:T9)</f>
        <v>3594</v>
      </c>
      <c r="U10" s="23"/>
      <c r="V10" s="31">
        <f>SUBTOTAL(9,V6:V9)</f>
        <v>13255</v>
      </c>
      <c r="W10" s="23"/>
      <c r="X10" s="31">
        <f>SUBTOTAL(9,X6:X9)</f>
        <v>2860</v>
      </c>
      <c r="Y10" s="23"/>
      <c r="Z10" s="31">
        <f>SUBTOTAL(9,Z6:Z9)</f>
        <v>3454</v>
      </c>
      <c r="AA10" s="27"/>
      <c r="AB10" s="31">
        <f>SUBTOTAL(9,AB6:AB9)</f>
        <v>3840</v>
      </c>
      <c r="AC10" s="27"/>
      <c r="AD10" s="31">
        <f>SUBTOTAL(9,AD6:AD9)</f>
        <v>3101</v>
      </c>
      <c r="AE10" s="27"/>
      <c r="AF10" s="31">
        <f t="shared" ref="AF10:BZ10" si="5">SUBTOTAL(9,AF6:AF9)</f>
        <v>14416</v>
      </c>
      <c r="AG10" s="27"/>
      <c r="AH10" s="31">
        <f t="shared" si="5"/>
        <v>3921</v>
      </c>
      <c r="AI10" s="27"/>
      <c r="AJ10" s="31">
        <f t="shared" si="5"/>
        <v>3663</v>
      </c>
      <c r="AK10" s="27"/>
      <c r="AL10" s="31">
        <f t="shared" si="5"/>
        <v>2992</v>
      </c>
      <c r="AM10" s="27"/>
      <c r="AN10" s="31">
        <f t="shared" si="5"/>
        <v>3840</v>
      </c>
      <c r="AO10" s="27"/>
      <c r="AP10" s="31">
        <f t="shared" si="5"/>
        <v>11835</v>
      </c>
      <c r="AQ10" s="27"/>
      <c r="AR10" s="31">
        <f t="shared" si="5"/>
        <v>3435</v>
      </c>
      <c r="AS10" s="27"/>
      <c r="AT10" s="31">
        <f t="shared" si="5"/>
        <v>2530</v>
      </c>
      <c r="AU10" s="27"/>
      <c r="AV10" s="31">
        <f t="shared" si="5"/>
        <v>3539</v>
      </c>
      <c r="AW10" s="27"/>
      <c r="AX10" s="31">
        <f t="shared" si="5"/>
        <v>2331</v>
      </c>
      <c r="AY10" s="27"/>
      <c r="AZ10" s="31">
        <f t="shared" si="5"/>
        <v>7217</v>
      </c>
      <c r="BA10" s="27"/>
      <c r="BB10" s="31">
        <f t="shared" si="5"/>
        <v>3475</v>
      </c>
      <c r="BC10" s="27"/>
      <c r="BD10" s="31">
        <f t="shared" si="5"/>
        <v>1807</v>
      </c>
      <c r="BE10" s="27"/>
      <c r="BF10" s="31">
        <f t="shared" si="5"/>
        <v>616</v>
      </c>
      <c r="BG10" s="27"/>
      <c r="BH10" s="31">
        <f t="shared" si="5"/>
        <v>1319</v>
      </c>
      <c r="BI10" s="27"/>
      <c r="BJ10" s="31">
        <f t="shared" si="5"/>
        <v>10514</v>
      </c>
      <c r="BL10" s="31">
        <f t="shared" si="5"/>
        <v>3644</v>
      </c>
      <c r="BM10" s="27"/>
      <c r="BN10" s="31">
        <f t="shared" si="5"/>
        <v>1946</v>
      </c>
      <c r="BO10" s="27"/>
      <c r="BP10" s="31">
        <f t="shared" si="5"/>
        <v>2530</v>
      </c>
      <c r="BQ10" s="27"/>
      <c r="BR10" s="31">
        <f t="shared" si="5"/>
        <v>2394</v>
      </c>
      <c r="BS10" s="27"/>
      <c r="BT10" s="31">
        <f t="shared" si="5"/>
        <v>9677</v>
      </c>
      <c r="BV10" s="31">
        <f t="shared" si="5"/>
        <v>2769</v>
      </c>
      <c r="BW10" s="27"/>
      <c r="BX10" s="31">
        <f t="shared" si="5"/>
        <v>2480</v>
      </c>
      <c r="BY10" s="27"/>
      <c r="BZ10" s="31">
        <f t="shared" si="5"/>
        <v>2031</v>
      </c>
      <c r="CA10" s="27"/>
      <c r="CB10" s="31">
        <f>SUBTOTAL(9,CB6:CB9)</f>
        <v>2397</v>
      </c>
    </row>
    <row r="11" spans="1:81" s="20" customFormat="1" ht="6" customHeight="1" x14ac:dyDescent="0.2">
      <c r="F11" s="22"/>
      <c r="H11" s="22"/>
      <c r="J11" s="22"/>
      <c r="L11" s="22"/>
      <c r="M11" s="22"/>
      <c r="N11" s="22"/>
      <c r="P11" s="22"/>
      <c r="Q11" s="34"/>
      <c r="R11" s="22"/>
      <c r="S11" s="34"/>
      <c r="T11" s="22"/>
      <c r="U11" s="34"/>
      <c r="V11" s="22"/>
      <c r="W11" s="34"/>
      <c r="X11" s="22"/>
      <c r="Y11" s="34"/>
      <c r="Z11" s="22"/>
      <c r="AA11" s="34"/>
      <c r="AB11" s="22"/>
      <c r="AC11" s="34"/>
      <c r="AD11" s="22"/>
      <c r="AF11" s="22"/>
      <c r="AH11" s="22"/>
      <c r="AJ11" s="22"/>
      <c r="AL11" s="22"/>
      <c r="AN11" s="22"/>
      <c r="AP11" s="134"/>
      <c r="AR11" s="22"/>
      <c r="AT11" s="22"/>
      <c r="AV11" s="22"/>
      <c r="AX11" s="22"/>
      <c r="AZ11" s="22"/>
      <c r="BB11" s="22"/>
      <c r="BD11" s="22"/>
      <c r="BF11" s="22"/>
      <c r="BH11" s="22"/>
      <c r="BJ11" s="134"/>
      <c r="BL11" s="22"/>
      <c r="BN11" s="22"/>
      <c r="BP11" s="22"/>
      <c r="BR11" s="22"/>
      <c r="BT11" s="134"/>
      <c r="BV11" s="22"/>
      <c r="BX11" s="22"/>
      <c r="BZ11" s="22"/>
      <c r="CB11" s="22"/>
    </row>
    <row r="12" spans="1:81" s="20" customFormat="1" ht="13.95" customHeight="1" x14ac:dyDescent="0.2">
      <c r="A12" s="28" t="s">
        <v>63</v>
      </c>
      <c r="B12" s="29"/>
      <c r="C12" s="29"/>
      <c r="D12" s="29"/>
      <c r="E12" s="30"/>
      <c r="F12" s="31">
        <f>SUBTOTAL(9,F7:F11)</f>
        <v>4483</v>
      </c>
      <c r="G12" s="30"/>
      <c r="H12" s="31">
        <f>SUBTOTAL(9,H7:H11)</f>
        <v>4206</v>
      </c>
      <c r="I12" s="30"/>
      <c r="J12" s="31">
        <f>SUBTOTAL(9,J7:J11)</f>
        <v>4229</v>
      </c>
      <c r="K12" s="30"/>
      <c r="L12" s="31">
        <f>SUBTOTAL(9,L7:L11)</f>
        <v>15595</v>
      </c>
      <c r="M12" s="23"/>
      <c r="N12" s="31">
        <f>SUBTOTAL(9,N7:N11)</f>
        <v>3976</v>
      </c>
      <c r="O12" s="23"/>
      <c r="P12" s="31">
        <f>SUBTOTAL(9,P7:P11)</f>
        <v>4067</v>
      </c>
      <c r="Q12" s="23"/>
      <c r="R12" s="31">
        <f>SUBTOTAL(9,R7:R11)</f>
        <v>3958</v>
      </c>
      <c r="S12" s="23"/>
      <c r="T12" s="31">
        <f>SUBTOTAL(9,T7:T11)</f>
        <v>3594</v>
      </c>
      <c r="U12" s="23"/>
      <c r="V12" s="31">
        <f>SUBTOTAL(9,V7:V11)</f>
        <v>13255</v>
      </c>
      <c r="W12" s="23"/>
      <c r="X12" s="31">
        <f>SUBTOTAL(9,X7:X11)</f>
        <v>2860</v>
      </c>
      <c r="Y12" s="23"/>
      <c r="Z12" s="31">
        <f>SUBTOTAL(9,Z7:Z11)</f>
        <v>3454</v>
      </c>
      <c r="AA12" s="27"/>
      <c r="AB12" s="31">
        <f>SUBTOTAL(9,AB7:AB11)</f>
        <v>3840</v>
      </c>
      <c r="AC12" s="27"/>
      <c r="AD12" s="31">
        <f>SUBTOTAL(9,AD7:AD11)</f>
        <v>3101</v>
      </c>
      <c r="AE12" s="27"/>
      <c r="AF12" s="31">
        <f>SUBTOTAL(9,AF7:AF11)</f>
        <v>14416</v>
      </c>
      <c r="AG12" s="27"/>
      <c r="AH12" s="31">
        <f>SUBTOTAL(9,AH7:AH11)</f>
        <v>3921</v>
      </c>
      <c r="AI12" s="27"/>
      <c r="AJ12" s="31">
        <f>SUBTOTAL(9,AJ7:AJ11)</f>
        <v>3663</v>
      </c>
      <c r="AK12" s="27"/>
      <c r="AL12" s="31">
        <f>SUBTOTAL(9,AL7:AL11)</f>
        <v>2992</v>
      </c>
      <c r="AM12" s="27"/>
      <c r="AN12" s="31">
        <f>SUBTOTAL(9,AN7:AN11)</f>
        <v>3840</v>
      </c>
      <c r="AO12" s="27"/>
      <c r="AP12" s="31">
        <f>SUBTOTAL(9,AP7:AP11)</f>
        <v>11835</v>
      </c>
      <c r="AQ12" s="27"/>
      <c r="AR12" s="31">
        <f>SUBTOTAL(9,AR7:AR11)</f>
        <v>3435</v>
      </c>
      <c r="AS12" s="27"/>
      <c r="AT12" s="31">
        <f>SUBTOTAL(9,AT7:AT11)</f>
        <v>2530</v>
      </c>
      <c r="AU12" s="27"/>
      <c r="AV12" s="31">
        <f>SUBTOTAL(9,AV7:AV11)</f>
        <v>3539</v>
      </c>
      <c r="AW12" s="27"/>
      <c r="AX12" s="31">
        <f>SUBTOTAL(9,AX7:AX11)</f>
        <v>2331</v>
      </c>
      <c r="AY12" s="27"/>
      <c r="AZ12" s="31">
        <f>SUBTOTAL(9,AZ7:AZ11)</f>
        <v>7217</v>
      </c>
      <c r="BA12" s="27">
        <f>SUBTOTAL(9,BA7:BA11)</f>
        <v>0</v>
      </c>
      <c r="BB12" s="31">
        <f>SUBTOTAL(9,BB7:BB11)</f>
        <v>3475</v>
      </c>
      <c r="BC12" s="27">
        <f>SUBTOTAL(9,BC7:BC11)</f>
        <v>0</v>
      </c>
      <c r="BD12" s="31">
        <f>SUBTOTAL(9,BD7:BD11)</f>
        <v>1807</v>
      </c>
      <c r="BE12" s="27"/>
      <c r="BF12" s="31">
        <f>SUBTOTAL(9,BF7:BF11)</f>
        <v>616</v>
      </c>
      <c r="BG12" s="27"/>
      <c r="BH12" s="31">
        <f>SUBTOTAL(9,BH7:BH11)</f>
        <v>1319</v>
      </c>
      <c r="BI12" s="27"/>
      <c r="BJ12" s="31">
        <f>SUBTOTAL(9,BJ7:BJ11)</f>
        <v>10514</v>
      </c>
      <c r="BL12" s="31">
        <f>SUBTOTAL(9,BL7:BL11)</f>
        <v>3644</v>
      </c>
      <c r="BM12" s="27"/>
      <c r="BN12" s="31">
        <f>SUBTOTAL(9,BN7:BN11)</f>
        <v>1946</v>
      </c>
      <c r="BO12" s="27"/>
      <c r="BP12" s="31">
        <f>SUBTOTAL(9,BP7:BP11)</f>
        <v>2530</v>
      </c>
      <c r="BQ12" s="27"/>
      <c r="BR12" s="31">
        <f>SUBTOTAL(9,BR7:BR11)</f>
        <v>2394</v>
      </c>
      <c r="BS12" s="27"/>
      <c r="BT12" s="31">
        <f>SUBTOTAL(9,BT7:BT11)</f>
        <v>9677</v>
      </c>
      <c r="BV12" s="31">
        <f>SUBTOTAL(9,BV7:BV11)</f>
        <v>2769</v>
      </c>
      <c r="BW12" s="27"/>
      <c r="BX12" s="31">
        <f>SUBTOTAL(9,BX7:BX11)</f>
        <v>2480</v>
      </c>
      <c r="BY12" s="27"/>
      <c r="BZ12" s="31">
        <f>SUBTOTAL(9,BZ7:BZ11)</f>
        <v>2031</v>
      </c>
      <c r="CA12" s="27"/>
      <c r="CB12" s="31">
        <f>SUBTOTAL(9,CB7:CB11)</f>
        <v>2397</v>
      </c>
    </row>
    <row r="13" spans="1:81" s="20" customFormat="1" ht="6" customHeight="1" x14ac:dyDescent="0.2">
      <c r="A13" s="22"/>
      <c r="B13" s="22"/>
      <c r="C13" s="22"/>
      <c r="D13" s="22"/>
      <c r="F13" s="22"/>
      <c r="H13" s="22"/>
      <c r="J13" s="22"/>
      <c r="L13" s="22"/>
      <c r="M13" s="22"/>
      <c r="N13" s="22"/>
      <c r="P13" s="22"/>
      <c r="Q13" s="23"/>
      <c r="R13" s="22"/>
      <c r="S13" s="23"/>
      <c r="T13" s="22"/>
      <c r="U13" s="23"/>
      <c r="V13" s="22"/>
      <c r="W13" s="23"/>
      <c r="X13" s="22"/>
      <c r="Y13" s="23"/>
      <c r="Z13" s="22"/>
      <c r="AA13" s="23"/>
      <c r="AB13" s="22"/>
      <c r="AC13" s="23"/>
      <c r="AD13" s="22"/>
      <c r="AF13" s="22"/>
      <c r="AH13" s="22"/>
      <c r="AJ13" s="22"/>
      <c r="AL13" s="22"/>
      <c r="AN13" s="22"/>
      <c r="AP13" s="134"/>
      <c r="AR13" s="22"/>
      <c r="AT13" s="22"/>
      <c r="AV13" s="22"/>
      <c r="AX13" s="22"/>
      <c r="AZ13" s="22"/>
      <c r="BB13" s="22"/>
      <c r="BD13" s="22"/>
      <c r="BF13" s="22"/>
      <c r="BH13" s="22"/>
      <c r="BJ13" s="134"/>
      <c r="BL13" s="22"/>
      <c r="BN13" s="22"/>
      <c r="BP13" s="22"/>
      <c r="BR13" s="22"/>
      <c r="BT13" s="134"/>
      <c r="BV13" s="22"/>
      <c r="BX13" s="22"/>
      <c r="BZ13" s="22"/>
      <c r="CB13" s="22"/>
    </row>
    <row r="14" spans="1:81" s="20" customFormat="1" ht="13.95" customHeight="1" x14ac:dyDescent="0.2">
      <c r="A14" s="17" t="s">
        <v>64</v>
      </c>
      <c r="B14" s="17"/>
      <c r="C14" s="17"/>
      <c r="D14" s="17"/>
      <c r="E14" s="18"/>
      <c r="F14" s="22"/>
      <c r="G14" s="18"/>
      <c r="H14" s="22"/>
      <c r="I14" s="18"/>
      <c r="J14" s="22"/>
      <c r="K14" s="18"/>
      <c r="L14" s="22"/>
      <c r="M14" s="22"/>
      <c r="N14" s="22"/>
      <c r="O14" s="18"/>
      <c r="P14" s="22"/>
      <c r="Q14" s="23"/>
      <c r="R14" s="22"/>
      <c r="S14" s="23"/>
      <c r="T14" s="22"/>
      <c r="U14" s="23"/>
      <c r="V14" s="22"/>
      <c r="W14" s="23"/>
      <c r="X14" s="22"/>
      <c r="Y14" s="23"/>
      <c r="Z14" s="22"/>
      <c r="AA14" s="23"/>
      <c r="AB14" s="22"/>
      <c r="AC14" s="23"/>
      <c r="AD14" s="22"/>
      <c r="AF14" s="22"/>
      <c r="AH14" s="22"/>
      <c r="AJ14" s="22"/>
      <c r="AL14" s="22"/>
      <c r="AN14" s="22"/>
      <c r="AP14" s="134"/>
      <c r="AR14" s="22"/>
      <c r="AT14" s="22"/>
      <c r="AV14" s="22"/>
      <c r="AX14" s="22"/>
      <c r="AZ14" s="22"/>
      <c r="BB14" s="22"/>
      <c r="BD14" s="22"/>
      <c r="BF14" s="22"/>
      <c r="BH14" s="22"/>
      <c r="BJ14" s="134"/>
      <c r="BL14" s="22"/>
      <c r="BN14" s="22"/>
      <c r="BP14" s="22"/>
      <c r="BR14" s="22"/>
      <c r="BT14" s="134"/>
      <c r="BV14" s="22"/>
      <c r="BX14" s="22"/>
      <c r="BZ14" s="22"/>
      <c r="CB14" s="22"/>
    </row>
    <row r="15" spans="1:81" s="20" customFormat="1" ht="13.95" customHeight="1" x14ac:dyDescent="0.2">
      <c r="A15" s="22"/>
      <c r="B15" s="22" t="s">
        <v>65</v>
      </c>
      <c r="C15" s="22"/>
      <c r="D15" s="22"/>
      <c r="F15" s="24">
        <v>132</v>
      </c>
      <c r="H15" s="24">
        <v>193</v>
      </c>
      <c r="J15" s="24">
        <v>125</v>
      </c>
      <c r="L15" s="24">
        <v>459</v>
      </c>
      <c r="M15" s="24"/>
      <c r="N15" s="24">
        <f t="shared" ref="N15:N16" si="6">L15-P15-R15-T15</f>
        <v>74</v>
      </c>
      <c r="P15" s="24">
        <v>126</v>
      </c>
      <c r="Q15" s="23"/>
      <c r="R15" s="24">
        <v>106</v>
      </c>
      <c r="S15" s="23"/>
      <c r="T15" s="24">
        <v>153</v>
      </c>
      <c r="U15" s="23"/>
      <c r="V15" s="24">
        <v>1563</v>
      </c>
      <c r="W15" s="23"/>
      <c r="X15" s="24">
        <f t="shared" ref="X15:X16" si="7">V15-Z15-AB15-AD15</f>
        <v>158</v>
      </c>
      <c r="Y15" s="23"/>
      <c r="Z15" s="24">
        <v>1107</v>
      </c>
      <c r="AA15" s="23"/>
      <c r="AB15" s="24">
        <v>212</v>
      </c>
      <c r="AC15" s="23"/>
      <c r="AD15" s="24">
        <v>86</v>
      </c>
      <c r="AE15" s="27"/>
      <c r="AF15" s="24">
        <v>838</v>
      </c>
      <c r="AG15" s="27"/>
      <c r="AH15" s="24">
        <f t="shared" ref="AH15:AH16" si="8">AF15-AJ15-AL15-AN15</f>
        <v>37</v>
      </c>
      <c r="AI15" s="27"/>
      <c r="AJ15" s="24">
        <v>345</v>
      </c>
      <c r="AK15" s="27"/>
      <c r="AL15" s="24">
        <v>375</v>
      </c>
      <c r="AM15" s="27"/>
      <c r="AN15" s="24">
        <v>81</v>
      </c>
      <c r="AO15" s="27"/>
      <c r="AP15" s="26">
        <v>810</v>
      </c>
      <c r="AQ15" s="27"/>
      <c r="AR15" s="24">
        <f>AP15-AT15-AV15-AX15</f>
        <v>634</v>
      </c>
      <c r="AS15" s="27"/>
      <c r="AT15" s="24">
        <v>91</v>
      </c>
      <c r="AU15" s="27"/>
      <c r="AV15" s="24">
        <v>76</v>
      </c>
      <c r="AW15" s="27"/>
      <c r="AX15" s="24">
        <v>9</v>
      </c>
      <c r="AY15" s="27"/>
      <c r="AZ15" s="24">
        <v>474</v>
      </c>
      <c r="BA15" s="27"/>
      <c r="BB15" s="24">
        <f t="shared" ref="BB15:BB16" si="9">AZ15-BD15-BF15-BH15</f>
        <v>365</v>
      </c>
      <c r="BC15" s="27"/>
      <c r="BD15" s="24">
        <v>56</v>
      </c>
      <c r="BE15" s="27"/>
      <c r="BF15" s="24">
        <v>38</v>
      </c>
      <c r="BG15" s="27"/>
      <c r="BH15" s="24">
        <v>15</v>
      </c>
      <c r="BI15" s="27"/>
      <c r="BJ15" s="26">
        <v>374</v>
      </c>
      <c r="BK15" s="27"/>
      <c r="BL15" s="24">
        <f t="shared" ref="BL15:BL16" si="10">BJ15-BN15-BP15-BR15</f>
        <v>170</v>
      </c>
      <c r="BM15" s="27"/>
      <c r="BN15" s="24">
        <v>82</v>
      </c>
      <c r="BO15" s="27"/>
      <c r="BP15" s="24">
        <v>59</v>
      </c>
      <c r="BQ15" s="27"/>
      <c r="BR15" s="24">
        <v>63</v>
      </c>
      <c r="BS15" s="27"/>
      <c r="BT15" s="26">
        <v>270</v>
      </c>
      <c r="BU15" s="27"/>
      <c r="BV15" s="24">
        <f t="shared" ref="BV15:BV16" si="11">BT15-BX15-BZ15-CB15</f>
        <v>166</v>
      </c>
      <c r="BW15" s="27"/>
      <c r="BX15" s="24">
        <v>8</v>
      </c>
      <c r="BY15" s="27"/>
      <c r="BZ15" s="24">
        <v>75</v>
      </c>
      <c r="CA15" s="27"/>
      <c r="CB15" s="24">
        <v>21</v>
      </c>
      <c r="CC15" s="27"/>
    </row>
    <row r="16" spans="1:81" s="20" customFormat="1" ht="13.95" customHeight="1" x14ac:dyDescent="0.2">
      <c r="A16" s="22"/>
      <c r="B16" s="22" t="s">
        <v>66</v>
      </c>
      <c r="C16" s="22"/>
      <c r="D16" s="22"/>
      <c r="F16" s="24">
        <v>-438</v>
      </c>
      <c r="H16" s="24">
        <v>-317</v>
      </c>
      <c r="J16" s="24">
        <v>-458</v>
      </c>
      <c r="L16" s="24">
        <v>-1320</v>
      </c>
      <c r="M16" s="24"/>
      <c r="N16" s="24">
        <f t="shared" si="6"/>
        <v>-341</v>
      </c>
      <c r="P16" s="24">
        <v>-410</v>
      </c>
      <c r="Q16" s="23"/>
      <c r="R16" s="24">
        <v>-317</v>
      </c>
      <c r="S16" s="23"/>
      <c r="T16" s="24">
        <v>-252</v>
      </c>
      <c r="U16" s="23"/>
      <c r="V16" s="24">
        <v>-1447</v>
      </c>
      <c r="W16" s="23"/>
      <c r="X16" s="24">
        <f t="shared" si="7"/>
        <v>-302</v>
      </c>
      <c r="Y16" s="23"/>
      <c r="Z16" s="24">
        <v>-386</v>
      </c>
      <c r="AA16" s="23"/>
      <c r="AB16" s="24">
        <v>-375</v>
      </c>
      <c r="AC16" s="23"/>
      <c r="AD16" s="24">
        <v>-384</v>
      </c>
      <c r="AE16" s="27"/>
      <c r="AF16" s="24">
        <v>-1330</v>
      </c>
      <c r="AG16" s="27"/>
      <c r="AH16" s="24">
        <f t="shared" si="8"/>
        <v>-413</v>
      </c>
      <c r="AI16" s="27"/>
      <c r="AJ16" s="24">
        <v>-402</v>
      </c>
      <c r="AK16" s="27"/>
      <c r="AL16" s="24">
        <v>-270</v>
      </c>
      <c r="AM16" s="27"/>
      <c r="AN16" s="24">
        <v>-245</v>
      </c>
      <c r="AO16" s="27"/>
      <c r="AP16" s="26">
        <v>-776</v>
      </c>
      <c r="AQ16" s="27"/>
      <c r="AR16" s="24">
        <f>AP16-AT16-AV16-AX16</f>
        <v>-261</v>
      </c>
      <c r="AS16" s="27"/>
      <c r="AT16" s="24">
        <v>-269</v>
      </c>
      <c r="AU16" s="27"/>
      <c r="AV16" s="24">
        <v>-106</v>
      </c>
      <c r="AW16" s="27"/>
      <c r="AX16" s="24">
        <v>-140</v>
      </c>
      <c r="AY16" s="27"/>
      <c r="AZ16" s="24">
        <v>-531</v>
      </c>
      <c r="BA16" s="27"/>
      <c r="BB16" s="24">
        <f t="shared" si="9"/>
        <v>-73</v>
      </c>
      <c r="BC16" s="27"/>
      <c r="BD16" s="24">
        <v>-71</v>
      </c>
      <c r="BE16" s="27"/>
      <c r="BF16" s="24">
        <v>-48</v>
      </c>
      <c r="BG16" s="27"/>
      <c r="BH16" s="24">
        <v>-339</v>
      </c>
      <c r="BI16" s="27"/>
      <c r="BJ16" s="26">
        <v>-495</v>
      </c>
      <c r="BK16" s="27"/>
      <c r="BL16" s="24">
        <f t="shared" si="10"/>
        <v>-321</v>
      </c>
      <c r="BM16" s="27"/>
      <c r="BN16" s="24">
        <v>-68</v>
      </c>
      <c r="BO16" s="27"/>
      <c r="BP16" s="24">
        <v>-47</v>
      </c>
      <c r="BQ16" s="27"/>
      <c r="BR16" s="24">
        <v>-59</v>
      </c>
      <c r="BS16" s="27"/>
      <c r="BT16" s="26">
        <v>-555</v>
      </c>
      <c r="BU16" s="27"/>
      <c r="BV16" s="24">
        <f t="shared" si="11"/>
        <v>-383</v>
      </c>
      <c r="BW16" s="27"/>
      <c r="BX16" s="24">
        <v>-50</v>
      </c>
      <c r="BY16" s="27"/>
      <c r="BZ16" s="24">
        <v>-86</v>
      </c>
      <c r="CA16" s="27"/>
      <c r="CB16" s="24">
        <v>-36</v>
      </c>
      <c r="CC16" s="27"/>
    </row>
    <row r="17" spans="1:81" s="20" customFormat="1" ht="13.95" customHeight="1" x14ac:dyDescent="0.2">
      <c r="A17" s="28" t="s">
        <v>67</v>
      </c>
      <c r="B17" s="29"/>
      <c r="C17" s="29"/>
      <c r="D17" s="29"/>
      <c r="E17" s="30"/>
      <c r="F17" s="31">
        <f>SUBTOTAL(9,F15:F16)</f>
        <v>-306</v>
      </c>
      <c r="G17" s="30"/>
      <c r="H17" s="31">
        <f>SUBTOTAL(9,H15:H16)</f>
        <v>-124</v>
      </c>
      <c r="I17" s="30"/>
      <c r="J17" s="31">
        <f>SUBTOTAL(9,J15:J16)</f>
        <v>-333</v>
      </c>
      <c r="K17" s="30"/>
      <c r="L17" s="31">
        <f>SUBTOTAL(9,L15:L16)</f>
        <v>-861</v>
      </c>
      <c r="M17" s="23"/>
      <c r="N17" s="31">
        <f>SUBTOTAL(9,N15:N16)</f>
        <v>-267</v>
      </c>
      <c r="O17" s="23"/>
      <c r="P17" s="31">
        <f>SUBTOTAL(9,P15:P16)</f>
        <v>-284</v>
      </c>
      <c r="Q17" s="23"/>
      <c r="R17" s="31">
        <f>SUBTOTAL(9,R15:R16)</f>
        <v>-211</v>
      </c>
      <c r="S17" s="23"/>
      <c r="T17" s="31">
        <f>SUBTOTAL(9,T15:T16)</f>
        <v>-99</v>
      </c>
      <c r="U17" s="23"/>
      <c r="V17" s="31">
        <f>SUBTOTAL(9,V15:V16)</f>
        <v>116</v>
      </c>
      <c r="W17" s="23"/>
      <c r="X17" s="31">
        <f>SUBTOTAL(9,X15:X16)</f>
        <v>-144</v>
      </c>
      <c r="Y17" s="23"/>
      <c r="Z17" s="31">
        <f>SUBTOTAL(9,Z15:Z16)</f>
        <v>721</v>
      </c>
      <c r="AA17" s="27"/>
      <c r="AB17" s="31">
        <f>SUBTOTAL(9,AB15:AB16)</f>
        <v>-163</v>
      </c>
      <c r="AC17" s="27"/>
      <c r="AD17" s="31">
        <f>SUBTOTAL(9,AD15:AD16)</f>
        <v>-298</v>
      </c>
      <c r="AE17" s="27"/>
      <c r="AF17" s="31">
        <f t="shared" ref="AF17:CB17" si="12">SUBTOTAL(9,AF15:AF16)</f>
        <v>-492</v>
      </c>
      <c r="AG17" s="27"/>
      <c r="AH17" s="31">
        <f t="shared" si="12"/>
        <v>-376</v>
      </c>
      <c r="AI17" s="27"/>
      <c r="AJ17" s="31">
        <f t="shared" si="12"/>
        <v>-57</v>
      </c>
      <c r="AK17" s="27"/>
      <c r="AL17" s="31">
        <f t="shared" si="12"/>
        <v>105</v>
      </c>
      <c r="AM17" s="27"/>
      <c r="AN17" s="31">
        <f t="shared" si="12"/>
        <v>-164</v>
      </c>
      <c r="AO17" s="27"/>
      <c r="AP17" s="31">
        <f t="shared" si="12"/>
        <v>34</v>
      </c>
      <c r="AQ17" s="27"/>
      <c r="AR17" s="31">
        <f t="shared" si="12"/>
        <v>373</v>
      </c>
      <c r="AS17" s="27"/>
      <c r="AT17" s="31">
        <f t="shared" si="12"/>
        <v>-178</v>
      </c>
      <c r="AU17" s="27"/>
      <c r="AV17" s="31">
        <f t="shared" si="12"/>
        <v>-30</v>
      </c>
      <c r="AW17" s="27"/>
      <c r="AX17" s="31">
        <f t="shared" si="12"/>
        <v>-131</v>
      </c>
      <c r="AY17" s="27"/>
      <c r="AZ17" s="31">
        <f t="shared" si="12"/>
        <v>-57</v>
      </c>
      <c r="BA17" s="27"/>
      <c r="BB17" s="31">
        <f t="shared" si="12"/>
        <v>292</v>
      </c>
      <c r="BC17" s="27"/>
      <c r="BD17" s="31">
        <f t="shared" si="12"/>
        <v>-15</v>
      </c>
      <c r="BE17" s="27"/>
      <c r="BF17" s="31">
        <f t="shared" si="12"/>
        <v>-10</v>
      </c>
      <c r="BG17" s="27"/>
      <c r="BH17" s="31">
        <f t="shared" si="12"/>
        <v>-324</v>
      </c>
      <c r="BI17" s="27"/>
      <c r="BJ17" s="31">
        <f t="shared" si="12"/>
        <v>-121</v>
      </c>
      <c r="BL17" s="31">
        <f t="shared" si="12"/>
        <v>-151</v>
      </c>
      <c r="BM17" s="27"/>
      <c r="BN17" s="31">
        <f t="shared" si="12"/>
        <v>14</v>
      </c>
      <c r="BO17" s="27"/>
      <c r="BP17" s="31">
        <f t="shared" si="12"/>
        <v>12</v>
      </c>
      <c r="BQ17" s="27"/>
      <c r="BR17" s="31">
        <f t="shared" si="12"/>
        <v>4</v>
      </c>
      <c r="BS17" s="27"/>
      <c r="BT17" s="31">
        <f t="shared" si="12"/>
        <v>-285</v>
      </c>
      <c r="BV17" s="31">
        <f t="shared" si="12"/>
        <v>-217</v>
      </c>
      <c r="BW17" s="27"/>
      <c r="BX17" s="31">
        <f t="shared" si="12"/>
        <v>-42</v>
      </c>
      <c r="BY17" s="27"/>
      <c r="BZ17" s="31">
        <f t="shared" si="12"/>
        <v>-11</v>
      </c>
      <c r="CA17" s="27"/>
      <c r="CB17" s="31">
        <f t="shared" si="12"/>
        <v>-15</v>
      </c>
    </row>
    <row r="18" spans="1:81" s="20" customFormat="1" ht="10.199999999999999" x14ac:dyDescent="0.2">
      <c r="A18" s="22"/>
      <c r="B18" s="22"/>
      <c r="C18" s="22"/>
      <c r="D18" s="22"/>
      <c r="F18" s="22"/>
      <c r="H18" s="22"/>
      <c r="J18" s="22"/>
      <c r="L18" s="22"/>
      <c r="M18" s="22"/>
      <c r="N18" s="22"/>
      <c r="P18" s="22"/>
      <c r="Q18" s="23"/>
      <c r="R18" s="22"/>
      <c r="S18" s="23"/>
      <c r="T18" s="22"/>
      <c r="U18" s="23"/>
      <c r="V18" s="22"/>
      <c r="W18" s="23"/>
      <c r="X18" s="22"/>
      <c r="Y18" s="23"/>
      <c r="Z18" s="22"/>
      <c r="AA18" s="23"/>
      <c r="AB18" s="22"/>
      <c r="AC18" s="23"/>
      <c r="AD18" s="22"/>
      <c r="AF18" s="22"/>
      <c r="AH18" s="22"/>
      <c r="AJ18" s="22"/>
      <c r="AL18" s="22"/>
      <c r="AN18" s="22"/>
      <c r="AP18" s="134"/>
      <c r="AR18" s="22"/>
      <c r="AT18" s="22"/>
      <c r="AV18" s="22"/>
      <c r="AX18" s="22"/>
      <c r="AZ18" s="22"/>
      <c r="BB18" s="22"/>
      <c r="BD18" s="22"/>
      <c r="BF18" s="22"/>
      <c r="BH18" s="22"/>
      <c r="BJ18" s="134"/>
      <c r="BL18" s="22"/>
      <c r="BN18" s="22"/>
      <c r="BP18" s="22"/>
      <c r="BR18" s="22"/>
      <c r="BT18" s="134"/>
      <c r="BV18" s="22"/>
      <c r="BX18" s="22"/>
      <c r="BZ18" s="22"/>
      <c r="CB18" s="22"/>
    </row>
    <row r="19" spans="1:81" s="20" customFormat="1" ht="13.95" customHeight="1" x14ac:dyDescent="0.2">
      <c r="A19" s="28" t="s">
        <v>68</v>
      </c>
      <c r="B19" s="29"/>
      <c r="C19" s="29"/>
      <c r="D19" s="29"/>
      <c r="E19" s="30"/>
      <c r="F19" s="31">
        <f>SUBTOTAL(9,F7:F18)</f>
        <v>4177</v>
      </c>
      <c r="G19" s="30"/>
      <c r="H19" s="31">
        <f>SUBTOTAL(9,H7:H18)</f>
        <v>4082</v>
      </c>
      <c r="I19" s="30"/>
      <c r="J19" s="31">
        <f>SUBTOTAL(9,J7:J18)</f>
        <v>3896</v>
      </c>
      <c r="K19" s="30"/>
      <c r="L19" s="31">
        <f>SUBTOTAL(9,L7:L18)</f>
        <v>14734</v>
      </c>
      <c r="M19" s="23"/>
      <c r="N19" s="31">
        <f>SUBTOTAL(9,N7:N18)</f>
        <v>3709</v>
      </c>
      <c r="O19" s="23"/>
      <c r="P19" s="31">
        <f>SUBTOTAL(9,P7:P18)</f>
        <v>3783</v>
      </c>
      <c r="Q19" s="23"/>
      <c r="R19" s="31">
        <f>SUBTOTAL(9,R7:R18)</f>
        <v>3747</v>
      </c>
      <c r="S19" s="23"/>
      <c r="T19" s="31">
        <f>SUBTOTAL(9,T7:T18)</f>
        <v>3495</v>
      </c>
      <c r="U19" s="23"/>
      <c r="V19" s="31">
        <f>SUBTOTAL(9,V7:V18)</f>
        <v>13371</v>
      </c>
      <c r="W19" s="23"/>
      <c r="X19" s="31">
        <f>SUBTOTAL(9,X7:X18)</f>
        <v>2716</v>
      </c>
      <c r="Y19" s="23"/>
      <c r="Z19" s="31">
        <f>SUBTOTAL(9,Z7:Z18)</f>
        <v>4175</v>
      </c>
      <c r="AA19" s="27"/>
      <c r="AB19" s="31">
        <f>SUBTOTAL(9,AB7:AB18)</f>
        <v>3677</v>
      </c>
      <c r="AC19" s="27"/>
      <c r="AD19" s="31">
        <f>SUBTOTAL(9,AD7:AD18)</f>
        <v>2803</v>
      </c>
      <c r="AE19" s="27"/>
      <c r="AF19" s="31">
        <f>SUBTOTAL(9,AF7:AF18)</f>
        <v>13924</v>
      </c>
      <c r="AG19" s="27"/>
      <c r="AH19" s="31">
        <f>SUBTOTAL(9,AH7:AH18)</f>
        <v>3545</v>
      </c>
      <c r="AI19" s="27"/>
      <c r="AJ19" s="31">
        <f>SUBTOTAL(9,AJ7:AJ18)</f>
        <v>3606</v>
      </c>
      <c r="AK19" s="27"/>
      <c r="AL19" s="31">
        <f>SUBTOTAL(9,AL7:AL18)</f>
        <v>3097</v>
      </c>
      <c r="AM19" s="27"/>
      <c r="AN19" s="31">
        <f>SUBTOTAL(9,AN7:AN18)</f>
        <v>3676</v>
      </c>
      <c r="AO19" s="27"/>
      <c r="AP19" s="31">
        <f>SUBTOTAL(9,AP7:AP18)</f>
        <v>11869</v>
      </c>
      <c r="AQ19" s="27"/>
      <c r="AR19" s="31">
        <f>SUBTOTAL(9,AR7:AR18)</f>
        <v>3808</v>
      </c>
      <c r="AS19" s="27"/>
      <c r="AT19" s="31">
        <f>SUBTOTAL(9,AT7:AT18)</f>
        <v>2352</v>
      </c>
      <c r="AU19" s="27"/>
      <c r="AV19" s="31">
        <f>SUBTOTAL(9,AV7:AV18)</f>
        <v>3509</v>
      </c>
      <c r="AW19" s="27"/>
      <c r="AX19" s="31">
        <f>SUBTOTAL(9,AX7:AX18)</f>
        <v>2200</v>
      </c>
      <c r="AY19" s="27"/>
      <c r="AZ19" s="31">
        <f>SUBTOTAL(9,AZ7:AZ18)</f>
        <v>7160</v>
      </c>
      <c r="BA19" s="27"/>
      <c r="BB19" s="31">
        <f>SUBTOTAL(9,BB7:BB18)</f>
        <v>3767</v>
      </c>
      <c r="BC19" s="27"/>
      <c r="BD19" s="31">
        <f>SUBTOTAL(9,BD7:BD18)</f>
        <v>1792</v>
      </c>
      <c r="BE19" s="27"/>
      <c r="BF19" s="31">
        <f>SUBTOTAL(9,BF7:BF18)</f>
        <v>606</v>
      </c>
      <c r="BG19" s="27"/>
      <c r="BH19" s="31">
        <f>SUBTOTAL(9,BH7:BH18)</f>
        <v>995</v>
      </c>
      <c r="BI19" s="27"/>
      <c r="BJ19" s="31">
        <f>SUBTOTAL(9,BJ7:BJ18)</f>
        <v>10393</v>
      </c>
      <c r="BL19" s="31">
        <f>SUBTOTAL(9,BL7:BL18)</f>
        <v>3493</v>
      </c>
      <c r="BM19" s="27"/>
      <c r="BN19" s="31">
        <f>SUBTOTAL(9,BN7:BN18)</f>
        <v>1960</v>
      </c>
      <c r="BO19" s="27"/>
      <c r="BP19" s="31">
        <f>SUBTOTAL(9,BP7:BP18)</f>
        <v>2542</v>
      </c>
      <c r="BQ19" s="27"/>
      <c r="BR19" s="31">
        <f>SUBTOTAL(9,BR7:BR18)</f>
        <v>2398</v>
      </c>
      <c r="BS19" s="27"/>
      <c r="BT19" s="31">
        <f>SUBTOTAL(9,BT7:BT18)</f>
        <v>9392</v>
      </c>
      <c r="BV19" s="31">
        <f>SUBTOTAL(9,BV7:BV18)</f>
        <v>2552</v>
      </c>
      <c r="BW19" s="27"/>
      <c r="BX19" s="31">
        <f>SUBTOTAL(9,BX7:BX18)</f>
        <v>2438</v>
      </c>
      <c r="BY19" s="27"/>
      <c r="BZ19" s="31">
        <f>SUBTOTAL(9,BZ7:BZ18)</f>
        <v>2020</v>
      </c>
      <c r="CA19" s="27"/>
      <c r="CB19" s="31">
        <f>SUBTOTAL(9,CB7:CB18)</f>
        <v>2382</v>
      </c>
    </row>
    <row r="20" spans="1:81" s="20" customFormat="1" ht="6" customHeight="1" x14ac:dyDescent="0.2">
      <c r="A20" s="22"/>
      <c r="B20" s="22"/>
      <c r="C20" s="22"/>
      <c r="D20" s="22"/>
      <c r="F20" s="213"/>
      <c r="H20" s="213"/>
      <c r="J20" s="22"/>
      <c r="L20" s="22"/>
      <c r="M20" s="22"/>
      <c r="N20" s="22"/>
      <c r="P20" s="22"/>
      <c r="Q20" s="23"/>
      <c r="R20" s="22"/>
      <c r="S20" s="23"/>
      <c r="T20" s="22"/>
      <c r="U20" s="23"/>
      <c r="V20" s="22"/>
      <c r="W20" s="23"/>
      <c r="X20" s="22"/>
      <c r="Y20" s="23"/>
      <c r="Z20" s="22"/>
      <c r="AA20" s="23"/>
      <c r="AB20" s="22"/>
      <c r="AC20" s="23"/>
      <c r="AD20" s="22"/>
      <c r="AF20" s="22"/>
      <c r="AH20" s="22"/>
      <c r="AJ20" s="22"/>
      <c r="AL20" s="22"/>
      <c r="AN20" s="22"/>
      <c r="AP20" s="134"/>
      <c r="AR20" s="22"/>
      <c r="AT20" s="22"/>
      <c r="AV20" s="22"/>
      <c r="AX20" s="22"/>
      <c r="AZ20" s="22"/>
      <c r="BB20" s="22"/>
      <c r="BD20" s="22"/>
      <c r="BF20" s="22"/>
      <c r="BH20" s="22"/>
      <c r="BJ20" s="134"/>
      <c r="BL20" s="22"/>
      <c r="BN20" s="22"/>
      <c r="BP20" s="22"/>
      <c r="BR20" s="22"/>
      <c r="BT20" s="134"/>
      <c r="BV20" s="22"/>
      <c r="BX20" s="22"/>
      <c r="BZ20" s="22"/>
      <c r="CB20" s="22"/>
    </row>
    <row r="21" spans="1:81" s="20" customFormat="1" ht="13.95" customHeight="1" x14ac:dyDescent="0.2">
      <c r="A21" s="17" t="s">
        <v>69</v>
      </c>
      <c r="B21" s="17"/>
      <c r="C21" s="17"/>
      <c r="D21" s="17"/>
      <c r="E21" s="18"/>
      <c r="F21" s="22"/>
      <c r="G21" s="18"/>
      <c r="H21" s="22"/>
      <c r="I21" s="18"/>
      <c r="J21" s="22"/>
      <c r="K21" s="18"/>
      <c r="L21" s="22"/>
      <c r="M21" s="22"/>
      <c r="N21" s="22"/>
      <c r="O21" s="18"/>
      <c r="P21" s="22"/>
      <c r="Q21" s="23"/>
      <c r="R21" s="22"/>
      <c r="S21" s="23"/>
      <c r="T21" s="22"/>
      <c r="U21" s="23"/>
      <c r="V21" s="22"/>
      <c r="W21" s="23"/>
      <c r="X21" s="22"/>
      <c r="Y21" s="23"/>
      <c r="Z21" s="22"/>
      <c r="AA21" s="23"/>
      <c r="AB21" s="22"/>
      <c r="AC21" s="23"/>
      <c r="AD21" s="22"/>
      <c r="AF21" s="22"/>
      <c r="AH21" s="22"/>
      <c r="AJ21" s="22"/>
      <c r="AL21" s="22"/>
      <c r="AN21" s="22"/>
      <c r="AP21" s="134"/>
      <c r="AR21" s="22"/>
      <c r="AT21" s="22"/>
      <c r="AV21" s="22"/>
      <c r="AX21" s="22"/>
      <c r="AZ21" s="22"/>
      <c r="BB21" s="22"/>
      <c r="BD21" s="22"/>
      <c r="BF21" s="22"/>
      <c r="BH21" s="22"/>
      <c r="BJ21" s="134"/>
      <c r="BL21" s="22"/>
      <c r="BN21" s="22"/>
      <c r="BP21" s="22"/>
      <c r="BR21" s="22"/>
      <c r="BT21" s="134"/>
      <c r="BV21" s="22"/>
      <c r="BX21" s="22"/>
      <c r="BZ21" s="22"/>
      <c r="CB21" s="22"/>
    </row>
    <row r="22" spans="1:81" s="20" customFormat="1" ht="13.95" customHeight="1" x14ac:dyDescent="0.2">
      <c r="A22" s="22"/>
      <c r="B22" s="22" t="s">
        <v>70</v>
      </c>
      <c r="C22" s="22"/>
      <c r="D22" s="22"/>
      <c r="F22" s="24">
        <v>0</v>
      </c>
      <c r="H22" s="24">
        <v>0</v>
      </c>
      <c r="J22" s="24">
        <v>0</v>
      </c>
      <c r="L22" s="24">
        <v>0</v>
      </c>
      <c r="M22" s="24"/>
      <c r="N22" s="24">
        <f t="shared" ref="N22:N23" si="13">L22-P22-R22-T22</f>
        <v>0</v>
      </c>
      <c r="P22" s="24">
        <v>0</v>
      </c>
      <c r="Q22" s="23"/>
      <c r="R22" s="24">
        <v>0</v>
      </c>
      <c r="S22" s="23"/>
      <c r="T22" s="24">
        <v>0</v>
      </c>
      <c r="U22" s="23"/>
      <c r="V22" s="24">
        <v>1</v>
      </c>
      <c r="W22" s="23"/>
      <c r="X22" s="24">
        <f t="shared" ref="X22:X23" si="14">V22-Z22-AB22-AD22</f>
        <v>1</v>
      </c>
      <c r="Y22" s="23"/>
      <c r="Z22" s="24">
        <v>15</v>
      </c>
      <c r="AA22" s="23"/>
      <c r="AB22" s="24">
        <v>-15</v>
      </c>
      <c r="AC22" s="23"/>
      <c r="AD22" s="24">
        <v>0</v>
      </c>
      <c r="AE22" s="27"/>
      <c r="AF22" s="24">
        <v>0</v>
      </c>
      <c r="AG22" s="27"/>
      <c r="AH22" s="24">
        <f t="shared" ref="AH22:AH23" si="15">AF22-AJ22-AL22-AN22</f>
        <v>0</v>
      </c>
      <c r="AI22" s="27"/>
      <c r="AJ22" s="24">
        <v>0</v>
      </c>
      <c r="AK22" s="27"/>
      <c r="AL22" s="24">
        <v>0</v>
      </c>
      <c r="AM22" s="27"/>
      <c r="AN22" s="24">
        <v>0</v>
      </c>
      <c r="AO22" s="27"/>
      <c r="AP22" s="26">
        <v>-7</v>
      </c>
      <c r="AQ22" s="27"/>
      <c r="AR22" s="24">
        <f>AP22-AT22-AV22-AX22</f>
        <v>-7</v>
      </c>
      <c r="AS22" s="27"/>
      <c r="AT22" s="24">
        <v>0</v>
      </c>
      <c r="AU22" s="27"/>
      <c r="AV22" s="24">
        <v>0</v>
      </c>
      <c r="AW22" s="27"/>
      <c r="AX22" s="24">
        <v>0</v>
      </c>
      <c r="AY22" s="27"/>
      <c r="AZ22" s="24">
        <v>0</v>
      </c>
      <c r="BA22" s="27"/>
      <c r="BB22" s="24">
        <f t="shared" ref="BB22:BB23" si="16">AZ22-BD22-BF22-BH22</f>
        <v>0</v>
      </c>
      <c r="BC22" s="27"/>
      <c r="BD22" s="24">
        <v>0</v>
      </c>
      <c r="BE22" s="27"/>
      <c r="BF22" s="24">
        <v>0</v>
      </c>
      <c r="BG22" s="27"/>
      <c r="BH22" s="24">
        <v>0</v>
      </c>
      <c r="BI22" s="27"/>
      <c r="BJ22" s="26">
        <v>0</v>
      </c>
      <c r="BK22" s="27"/>
      <c r="BL22" s="24">
        <f t="shared" ref="BL22:BL23" si="17">BJ22-BN22-BP22-BR22</f>
        <v>0</v>
      </c>
      <c r="BM22" s="27"/>
      <c r="BN22" s="24">
        <v>0</v>
      </c>
      <c r="BO22" s="27"/>
      <c r="BP22" s="24">
        <v>0</v>
      </c>
      <c r="BQ22" s="27"/>
      <c r="BR22" s="24">
        <v>0</v>
      </c>
      <c r="BS22" s="27"/>
      <c r="BT22" s="26">
        <v>-3</v>
      </c>
      <c r="BU22" s="27"/>
      <c r="BV22" s="24">
        <f t="shared" ref="BV22:BV23" si="18">BT22-BX22-BZ22-CB22</f>
        <v>-2</v>
      </c>
      <c r="BW22" s="27"/>
      <c r="BX22" s="24">
        <v>-1</v>
      </c>
      <c r="BY22" s="27"/>
      <c r="BZ22" s="24">
        <v>1</v>
      </c>
      <c r="CA22" s="27"/>
      <c r="CB22" s="24">
        <v>-1</v>
      </c>
      <c r="CC22" s="27"/>
    </row>
    <row r="23" spans="1:81" s="20" customFormat="1" ht="13.95" customHeight="1" x14ac:dyDescent="0.2">
      <c r="A23" s="22"/>
      <c r="B23" s="22" t="s">
        <v>17</v>
      </c>
      <c r="C23" s="22"/>
      <c r="D23" s="22"/>
      <c r="F23" s="24">
        <v>30</v>
      </c>
      <c r="H23" s="24">
        <v>-16</v>
      </c>
      <c r="J23" s="24">
        <v>18</v>
      </c>
      <c r="L23" s="24">
        <v>44</v>
      </c>
      <c r="M23" s="24"/>
      <c r="N23" s="24">
        <f t="shared" si="13"/>
        <v>13</v>
      </c>
      <c r="P23" s="24">
        <v>36</v>
      </c>
      <c r="Q23" s="38"/>
      <c r="R23" s="24">
        <v>15</v>
      </c>
      <c r="S23" s="38"/>
      <c r="T23" s="24">
        <v>-20</v>
      </c>
      <c r="U23" s="38"/>
      <c r="V23" s="24">
        <v>94</v>
      </c>
      <c r="W23" s="38"/>
      <c r="X23" s="24">
        <f t="shared" si="14"/>
        <v>267</v>
      </c>
      <c r="Y23" s="38"/>
      <c r="Z23" s="24">
        <v>-99</v>
      </c>
      <c r="AA23" s="38"/>
      <c r="AB23" s="24">
        <v>-69</v>
      </c>
      <c r="AC23" s="38"/>
      <c r="AD23" s="24">
        <v>-5</v>
      </c>
      <c r="AE23" s="27"/>
      <c r="AF23" s="24">
        <v>-250</v>
      </c>
      <c r="AG23" s="27"/>
      <c r="AH23" s="24">
        <f t="shared" si="15"/>
        <v>-221</v>
      </c>
      <c r="AI23" s="27"/>
      <c r="AJ23" s="24">
        <v>-51</v>
      </c>
      <c r="AK23" s="27"/>
      <c r="AL23" s="24">
        <v>-21</v>
      </c>
      <c r="AM23" s="27"/>
      <c r="AN23" s="24">
        <v>43</v>
      </c>
      <c r="AO23" s="27"/>
      <c r="AP23" s="26">
        <v>338</v>
      </c>
      <c r="AQ23" s="27"/>
      <c r="AR23" s="24">
        <f>AP23-AT23-AV23-AX23</f>
        <v>317</v>
      </c>
      <c r="AS23" s="27"/>
      <c r="AT23" s="24">
        <v>9</v>
      </c>
      <c r="AU23" s="27"/>
      <c r="AV23" s="24">
        <v>5</v>
      </c>
      <c r="AW23" s="27"/>
      <c r="AX23" s="24">
        <v>7</v>
      </c>
      <c r="AY23" s="27"/>
      <c r="AZ23" s="24">
        <v>-104</v>
      </c>
      <c r="BA23" s="27"/>
      <c r="BB23" s="24">
        <f t="shared" si="16"/>
        <v>-105</v>
      </c>
      <c r="BC23" s="27"/>
      <c r="BD23" s="24">
        <v>-8</v>
      </c>
      <c r="BE23" s="27"/>
      <c r="BF23" s="24">
        <v>-8</v>
      </c>
      <c r="BG23" s="27"/>
      <c r="BH23" s="24">
        <v>17</v>
      </c>
      <c r="BI23" s="27"/>
      <c r="BJ23" s="26">
        <v>-81</v>
      </c>
      <c r="BK23" s="27"/>
      <c r="BL23" s="24">
        <f t="shared" si="17"/>
        <v>-43</v>
      </c>
      <c r="BM23" s="27"/>
      <c r="BN23" s="24">
        <v>-19</v>
      </c>
      <c r="BO23" s="27"/>
      <c r="BP23" s="24">
        <v>-107</v>
      </c>
      <c r="BQ23" s="27"/>
      <c r="BR23" s="24">
        <v>88</v>
      </c>
      <c r="BS23" s="27"/>
      <c r="BT23" s="26">
        <v>47</v>
      </c>
      <c r="BU23" s="27"/>
      <c r="BV23" s="24">
        <f t="shared" si="18"/>
        <v>-43</v>
      </c>
      <c r="BW23" s="27"/>
      <c r="BX23" s="24">
        <v>45</v>
      </c>
      <c r="BY23" s="27"/>
      <c r="BZ23" s="24">
        <v>26</v>
      </c>
      <c r="CA23" s="27"/>
      <c r="CB23" s="24">
        <v>19</v>
      </c>
      <c r="CC23" s="27"/>
    </row>
    <row r="24" spans="1:81" s="20" customFormat="1" ht="13.95" customHeight="1" x14ac:dyDescent="0.2">
      <c r="A24" s="28" t="s">
        <v>71</v>
      </c>
      <c r="B24" s="29"/>
      <c r="C24" s="29"/>
      <c r="D24" s="29"/>
      <c r="E24" s="30"/>
      <c r="F24" s="31">
        <f>SUBTOTAL(9,F22:F23)</f>
        <v>30</v>
      </c>
      <c r="G24" s="30"/>
      <c r="H24" s="31">
        <f>SUBTOTAL(9,H22:H23)</f>
        <v>-16</v>
      </c>
      <c r="I24" s="30"/>
      <c r="J24" s="31">
        <f>SUBTOTAL(9,J22:J23)</f>
        <v>18</v>
      </c>
      <c r="K24" s="30"/>
      <c r="L24" s="31">
        <f>SUBTOTAL(9,L22:L23)</f>
        <v>44</v>
      </c>
      <c r="M24" s="23"/>
      <c r="N24" s="31">
        <f>SUBTOTAL(9,N22:N23)</f>
        <v>13</v>
      </c>
      <c r="O24" s="23"/>
      <c r="P24" s="31">
        <f>SUBTOTAL(9,P22:P23)</f>
        <v>36</v>
      </c>
      <c r="Q24" s="23"/>
      <c r="R24" s="31">
        <f>SUBTOTAL(9,R22:R23)</f>
        <v>15</v>
      </c>
      <c r="S24" s="23"/>
      <c r="T24" s="31">
        <f>SUBTOTAL(9,T22:T23)</f>
        <v>-20</v>
      </c>
      <c r="U24" s="23"/>
      <c r="V24" s="31">
        <f>SUBTOTAL(9,V22:V23)</f>
        <v>95</v>
      </c>
      <c r="W24" s="23"/>
      <c r="X24" s="31">
        <f>SUBTOTAL(9,X22:X23)</f>
        <v>268</v>
      </c>
      <c r="Y24" s="23"/>
      <c r="Z24" s="31">
        <f>SUBTOTAL(9,Z22:Z23)</f>
        <v>-84</v>
      </c>
      <c r="AA24" s="27"/>
      <c r="AB24" s="31">
        <f>SUBTOTAL(9,AB22:AB23)</f>
        <v>-84</v>
      </c>
      <c r="AC24" s="27"/>
      <c r="AD24" s="31">
        <f>SUBTOTAL(9,AD22:AD23)</f>
        <v>-5</v>
      </c>
      <c r="AE24" s="27"/>
      <c r="AF24" s="31">
        <f t="shared" ref="AF24:CB24" si="19">SUBTOTAL(9,AF22:AF23)</f>
        <v>-250</v>
      </c>
      <c r="AG24" s="27"/>
      <c r="AH24" s="31">
        <f t="shared" si="19"/>
        <v>-221</v>
      </c>
      <c r="AI24" s="27"/>
      <c r="AJ24" s="31">
        <f t="shared" si="19"/>
        <v>-51</v>
      </c>
      <c r="AK24" s="27"/>
      <c r="AL24" s="31">
        <f t="shared" si="19"/>
        <v>-21</v>
      </c>
      <c r="AM24" s="27"/>
      <c r="AN24" s="31">
        <f t="shared" si="19"/>
        <v>43</v>
      </c>
      <c r="AO24" s="27"/>
      <c r="AP24" s="31">
        <f t="shared" si="19"/>
        <v>331</v>
      </c>
      <c r="AQ24" s="27"/>
      <c r="AR24" s="31">
        <f t="shared" si="19"/>
        <v>310</v>
      </c>
      <c r="AS24" s="27"/>
      <c r="AT24" s="31">
        <f t="shared" si="19"/>
        <v>9</v>
      </c>
      <c r="AU24" s="27"/>
      <c r="AV24" s="31">
        <f t="shared" si="19"/>
        <v>5</v>
      </c>
      <c r="AW24" s="27"/>
      <c r="AX24" s="31">
        <f t="shared" si="19"/>
        <v>7</v>
      </c>
      <c r="AY24" s="27"/>
      <c r="AZ24" s="31">
        <f t="shared" si="19"/>
        <v>-104</v>
      </c>
      <c r="BA24" s="27"/>
      <c r="BB24" s="31">
        <f t="shared" si="19"/>
        <v>-105</v>
      </c>
      <c r="BC24" s="27"/>
      <c r="BD24" s="31">
        <f t="shared" si="19"/>
        <v>-8</v>
      </c>
      <c r="BE24" s="27"/>
      <c r="BF24" s="31">
        <f t="shared" si="19"/>
        <v>-8</v>
      </c>
      <c r="BG24" s="27"/>
      <c r="BH24" s="31">
        <f t="shared" si="19"/>
        <v>17</v>
      </c>
      <c r="BI24" s="27"/>
      <c r="BJ24" s="31">
        <f t="shared" si="19"/>
        <v>-81</v>
      </c>
      <c r="BL24" s="31">
        <f t="shared" si="19"/>
        <v>-43</v>
      </c>
      <c r="BM24" s="27"/>
      <c r="BN24" s="31">
        <f t="shared" si="19"/>
        <v>-19</v>
      </c>
      <c r="BO24" s="27"/>
      <c r="BP24" s="31">
        <f t="shared" si="19"/>
        <v>-107</v>
      </c>
      <c r="BQ24" s="27"/>
      <c r="BR24" s="31">
        <f t="shared" si="19"/>
        <v>88</v>
      </c>
      <c r="BS24" s="27"/>
      <c r="BT24" s="31">
        <f t="shared" si="19"/>
        <v>44</v>
      </c>
      <c r="BV24" s="31">
        <f t="shared" si="19"/>
        <v>-45</v>
      </c>
      <c r="BW24" s="27"/>
      <c r="BX24" s="31">
        <f t="shared" si="19"/>
        <v>44</v>
      </c>
      <c r="BY24" s="27"/>
      <c r="BZ24" s="31">
        <f t="shared" si="19"/>
        <v>27</v>
      </c>
      <c r="CA24" s="27"/>
      <c r="CB24" s="31">
        <f t="shared" si="19"/>
        <v>18</v>
      </c>
    </row>
    <row r="25" spans="1:81" s="20" customFormat="1" ht="6" customHeight="1" x14ac:dyDescent="0.2">
      <c r="A25" s="22"/>
      <c r="B25" s="22"/>
      <c r="C25" s="22"/>
      <c r="D25" s="22"/>
      <c r="F25" s="22"/>
      <c r="H25" s="22"/>
      <c r="J25" s="22"/>
      <c r="L25" s="22"/>
      <c r="M25" s="22"/>
      <c r="N25" s="22"/>
      <c r="P25" s="22"/>
      <c r="R25" s="22"/>
      <c r="T25" s="22"/>
      <c r="V25" s="22"/>
      <c r="X25" s="22"/>
      <c r="Z25" s="22"/>
      <c r="AB25" s="22"/>
      <c r="AD25" s="22"/>
      <c r="AF25" s="22"/>
      <c r="AH25" s="22"/>
      <c r="AJ25" s="22"/>
      <c r="AL25" s="22"/>
      <c r="AN25" s="22"/>
      <c r="AP25" s="134"/>
      <c r="AR25" s="22"/>
      <c r="AT25" s="22"/>
      <c r="AV25" s="22"/>
      <c r="AX25" s="22"/>
      <c r="AZ25" s="22"/>
      <c r="BB25" s="22"/>
      <c r="BD25" s="22"/>
      <c r="BF25" s="22"/>
      <c r="BH25" s="22"/>
      <c r="BJ25" s="134"/>
      <c r="BL25" s="22"/>
      <c r="BN25" s="22"/>
      <c r="BP25" s="22"/>
      <c r="BR25" s="22"/>
      <c r="BT25" s="134"/>
      <c r="BV25" s="22"/>
      <c r="BX25" s="22"/>
      <c r="BZ25" s="22"/>
      <c r="CB25" s="22"/>
    </row>
    <row r="26" spans="1:81" s="20" customFormat="1" ht="13.95" customHeight="1" x14ac:dyDescent="0.2">
      <c r="A26" s="28" t="s">
        <v>72</v>
      </c>
      <c r="B26" s="29"/>
      <c r="C26" s="29"/>
      <c r="D26" s="29"/>
      <c r="E26" s="30"/>
      <c r="F26" s="31">
        <f>SUBTOTAL(9,F7:F25)</f>
        <v>4207</v>
      </c>
      <c r="G26" s="30"/>
      <c r="H26" s="31">
        <f>SUBTOTAL(9,H7:H25)</f>
        <v>4066</v>
      </c>
      <c r="I26" s="30"/>
      <c r="J26" s="31">
        <f>SUBTOTAL(9,J7:J25)</f>
        <v>3914</v>
      </c>
      <c r="K26" s="30"/>
      <c r="L26" s="31">
        <f>SUBTOTAL(9,L7:L25)</f>
        <v>14778</v>
      </c>
      <c r="M26" s="23"/>
      <c r="N26" s="31">
        <f>SUBTOTAL(9,N7:N25)</f>
        <v>3722</v>
      </c>
      <c r="O26" s="23"/>
      <c r="P26" s="31">
        <f>SUBTOTAL(9,P2:P25)</f>
        <v>3819</v>
      </c>
      <c r="Q26" s="23"/>
      <c r="R26" s="31">
        <f>SUBTOTAL(9,R2:R25)</f>
        <v>3762</v>
      </c>
      <c r="S26" s="23"/>
      <c r="T26" s="31">
        <f>SUBTOTAL(9,T2:T25)</f>
        <v>3475</v>
      </c>
      <c r="U26" s="23"/>
      <c r="V26" s="31">
        <f>SUBTOTAL(9,V7:V25)</f>
        <v>13466</v>
      </c>
      <c r="W26" s="23"/>
      <c r="X26" s="31">
        <f>SUBTOTAL(9,X7:X25)</f>
        <v>2984</v>
      </c>
      <c r="Y26" s="23"/>
      <c r="Z26" s="31">
        <f>SUBTOTAL(9,Z2:Z25)</f>
        <v>4091</v>
      </c>
      <c r="AA26" s="27"/>
      <c r="AB26" s="31">
        <f>SUBTOTAL(9,AB2:AB25)</f>
        <v>3593</v>
      </c>
      <c r="AC26" s="27"/>
      <c r="AD26" s="31">
        <f>SUBTOTAL(9,AD2:AD25)</f>
        <v>2798</v>
      </c>
      <c r="AE26" s="27"/>
      <c r="AF26" s="31">
        <f>SUBTOTAL(9,AF7:AF25)</f>
        <v>13674</v>
      </c>
      <c r="AG26" s="27"/>
      <c r="AH26" s="31">
        <f t="shared" ref="AH26:CB26" si="20">SUBTOTAL(9,AH2:AH25)</f>
        <v>3324</v>
      </c>
      <c r="AI26" s="27"/>
      <c r="AJ26" s="31">
        <f t="shared" si="20"/>
        <v>3555</v>
      </c>
      <c r="AK26" s="27"/>
      <c r="AL26" s="31">
        <f t="shared" si="20"/>
        <v>3076</v>
      </c>
      <c r="AM26" s="27"/>
      <c r="AN26" s="31">
        <f t="shared" si="20"/>
        <v>3719</v>
      </c>
      <c r="AO26" s="27"/>
      <c r="AP26" s="31">
        <f>SUBTOTAL(9,AP7:AP25)</f>
        <v>12200</v>
      </c>
      <c r="AQ26" s="27"/>
      <c r="AR26" s="31">
        <f t="shared" si="20"/>
        <v>4118</v>
      </c>
      <c r="AS26" s="27"/>
      <c r="AT26" s="31">
        <f t="shared" si="20"/>
        <v>2361</v>
      </c>
      <c r="AU26" s="27"/>
      <c r="AV26" s="31">
        <f t="shared" si="20"/>
        <v>3514</v>
      </c>
      <c r="AW26" s="27"/>
      <c r="AX26" s="31">
        <f t="shared" si="20"/>
        <v>2207</v>
      </c>
      <c r="AY26" s="27"/>
      <c r="AZ26" s="31">
        <f>SUBTOTAL(9,AZ7:AZ25)</f>
        <v>7056</v>
      </c>
      <c r="BA26" s="27"/>
      <c r="BB26" s="31">
        <f t="shared" si="20"/>
        <v>3662</v>
      </c>
      <c r="BC26" s="27"/>
      <c r="BD26" s="31">
        <f t="shared" si="20"/>
        <v>1784</v>
      </c>
      <c r="BE26" s="27"/>
      <c r="BF26" s="31">
        <f t="shared" si="20"/>
        <v>598</v>
      </c>
      <c r="BG26" s="27"/>
      <c r="BH26" s="31">
        <f t="shared" si="20"/>
        <v>1012</v>
      </c>
      <c r="BI26" s="27"/>
      <c r="BJ26" s="31">
        <f>SUBTOTAL(9,BJ7:BJ25)</f>
        <v>10312</v>
      </c>
      <c r="BL26" s="31">
        <f t="shared" si="20"/>
        <v>3450</v>
      </c>
      <c r="BM26" s="27"/>
      <c r="BN26" s="31">
        <f t="shared" si="20"/>
        <v>1941</v>
      </c>
      <c r="BO26" s="27"/>
      <c r="BP26" s="31">
        <f t="shared" si="20"/>
        <v>2435</v>
      </c>
      <c r="BQ26" s="27"/>
      <c r="BR26" s="31">
        <f t="shared" si="20"/>
        <v>2486</v>
      </c>
      <c r="BS26" s="27"/>
      <c r="BT26" s="31">
        <f>SUBTOTAL(9,BT7:BT25)</f>
        <v>9436</v>
      </c>
      <c r="BV26" s="31">
        <f t="shared" si="20"/>
        <v>2507</v>
      </c>
      <c r="BW26" s="27"/>
      <c r="BX26" s="31">
        <f t="shared" si="20"/>
        <v>2482</v>
      </c>
      <c r="BY26" s="27"/>
      <c r="BZ26" s="31">
        <f t="shared" si="20"/>
        <v>2047</v>
      </c>
      <c r="CA26" s="27"/>
      <c r="CB26" s="31">
        <f t="shared" si="20"/>
        <v>2400</v>
      </c>
    </row>
    <row r="27" spans="1:81" s="20" customFormat="1" ht="6" customHeight="1" x14ac:dyDescent="0.2"/>
    <row r="28" spans="1:81" s="20" customFormat="1" ht="13.95" customHeight="1" x14ac:dyDescent="0.2">
      <c r="A28" s="74" t="s">
        <v>75</v>
      </c>
      <c r="B28" s="22"/>
      <c r="C28" s="22"/>
      <c r="D28" s="22"/>
      <c r="E28" s="22"/>
      <c r="F28" s="256"/>
      <c r="G28" s="257"/>
      <c r="H28" s="256"/>
      <c r="I28" s="258"/>
      <c r="J28" s="256"/>
      <c r="K28" s="257"/>
      <c r="L28" s="256"/>
      <c r="M28" s="256"/>
      <c r="N28" s="256"/>
      <c r="O28" s="257"/>
      <c r="P28" s="256"/>
      <c r="Q28" s="259"/>
      <c r="R28" s="256"/>
      <c r="S28" s="259"/>
      <c r="T28" s="256"/>
      <c r="U28" s="259"/>
      <c r="V28" s="256"/>
      <c r="W28" s="259"/>
      <c r="X28" s="256"/>
      <c r="Y28" s="259"/>
      <c r="Z28" s="256"/>
      <c r="AA28" s="259"/>
      <c r="AB28" s="256"/>
      <c r="AC28" s="259"/>
      <c r="AD28" s="256"/>
      <c r="AE28" s="257"/>
      <c r="AF28" s="256"/>
      <c r="AG28" s="257"/>
      <c r="AH28" s="256"/>
      <c r="AI28" s="257"/>
      <c r="AJ28" s="256"/>
      <c r="AK28" s="257"/>
      <c r="AL28" s="256"/>
      <c r="AM28" s="257"/>
      <c r="AN28" s="256"/>
      <c r="AO28" s="257"/>
      <c r="AP28" s="260"/>
      <c r="AQ28" s="257"/>
      <c r="AR28" s="256"/>
      <c r="AS28" s="257"/>
      <c r="AT28" s="256"/>
      <c r="AU28" s="257"/>
      <c r="AV28" s="256"/>
      <c r="AW28" s="257"/>
      <c r="AX28" s="256"/>
      <c r="AY28" s="257"/>
      <c r="AZ28" s="256"/>
      <c r="BA28" s="257"/>
      <c r="BB28" s="256"/>
      <c r="BC28" s="257"/>
      <c r="BD28" s="256"/>
      <c r="BE28" s="257"/>
      <c r="BF28" s="256"/>
      <c r="BG28" s="257"/>
      <c r="BH28" s="256"/>
      <c r="BI28" s="257"/>
      <c r="BJ28" s="260"/>
      <c r="BK28" s="257"/>
      <c r="BL28" s="256"/>
      <c r="BM28" s="257"/>
      <c r="BN28" s="256"/>
      <c r="BO28" s="257"/>
      <c r="BP28" s="256"/>
      <c r="BQ28" s="257"/>
      <c r="BR28" s="256"/>
      <c r="BS28" s="257"/>
      <c r="BT28" s="260"/>
      <c r="BU28" s="22"/>
      <c r="BV28" s="22"/>
      <c r="BW28" s="22"/>
      <c r="BX28" s="22"/>
      <c r="BY28" s="22"/>
      <c r="BZ28" s="22"/>
      <c r="CA28" s="22"/>
      <c r="CB28" s="22"/>
    </row>
    <row r="29" spans="1:81" s="20" customFormat="1" ht="13.95" customHeight="1" x14ac:dyDescent="0.2">
      <c r="A29" s="22"/>
      <c r="B29" s="22" t="s">
        <v>76</v>
      </c>
      <c r="C29" s="22"/>
      <c r="D29" s="22"/>
      <c r="E29" s="22"/>
      <c r="F29" s="256">
        <v>0.38274999999999998</v>
      </c>
      <c r="G29" s="257"/>
      <c r="H29" s="256">
        <v>0.37161</v>
      </c>
      <c r="I29" s="258"/>
      <c r="J29" s="256">
        <v>0.36105999999999999</v>
      </c>
      <c r="K29" s="257"/>
      <c r="L29" s="256">
        <v>1.3629100000000001</v>
      </c>
      <c r="M29" s="256"/>
      <c r="N29" s="256">
        <f t="shared" ref="N29:N30" si="21">L29-P29-R29-T29</f>
        <v>0.30987000000000009</v>
      </c>
      <c r="O29" s="257"/>
      <c r="P29" s="256">
        <v>0.36375000000000002</v>
      </c>
      <c r="Q29" s="259"/>
      <c r="R29" s="256">
        <v>0.35832000000000003</v>
      </c>
      <c r="S29" s="259"/>
      <c r="T29" s="256">
        <v>0.33096999999999999</v>
      </c>
      <c r="U29" s="259"/>
      <c r="V29" s="256">
        <v>1.25474</v>
      </c>
      <c r="W29" s="259"/>
      <c r="X29" s="256">
        <v>0.22642345853493628</v>
      </c>
      <c r="Y29" s="259"/>
      <c r="Z29" s="256">
        <v>0.40133999999999997</v>
      </c>
      <c r="AA29" s="259"/>
      <c r="AB29" s="256">
        <v>0.35249000000000003</v>
      </c>
      <c r="AC29" s="259"/>
      <c r="AD29" s="256">
        <v>0.27448654146506363</v>
      </c>
      <c r="AE29" s="257"/>
      <c r="AF29" s="256">
        <v>1.34141</v>
      </c>
      <c r="AG29" s="257"/>
      <c r="AH29" s="256">
        <v>0.32611341407031991</v>
      </c>
      <c r="AI29" s="257"/>
      <c r="AJ29" s="256">
        <v>0.34876886802229312</v>
      </c>
      <c r="AK29" s="257"/>
      <c r="AL29" s="256">
        <v>0.30177284440712104</v>
      </c>
      <c r="AM29" s="257"/>
      <c r="AN29" s="256">
        <v>0.36475487350026592</v>
      </c>
      <c r="AO29" s="257"/>
      <c r="AP29" s="260">
        <v>1.2563800000000001</v>
      </c>
      <c r="AQ29" s="257"/>
      <c r="AR29" s="256">
        <f t="shared" ref="AR29:AR30" si="22">AP29-AT29-AV29-AX29</f>
        <v>0.32766237612148374</v>
      </c>
      <c r="AS29" s="257"/>
      <c r="AT29" s="256">
        <v>0.28090762387851642</v>
      </c>
      <c r="AU29" s="257"/>
      <c r="AV29" s="256">
        <v>0.39789999999999998</v>
      </c>
      <c r="AW29" s="257"/>
      <c r="AX29" s="256">
        <v>0.24990999999999999</v>
      </c>
      <c r="AY29" s="257"/>
      <c r="AZ29" s="256">
        <v>0.79897133102410778</v>
      </c>
      <c r="BA29" s="257"/>
      <c r="BB29" s="256">
        <f t="shared" ref="BB29:BB30" si="23">AZ29-BD29-BF29-BH29</f>
        <v>0.3954432510167642</v>
      </c>
      <c r="BC29" s="257"/>
      <c r="BD29" s="256">
        <v>0.21210786527198022</v>
      </c>
      <c r="BE29" s="257"/>
      <c r="BF29" s="256">
        <v>7.1098936901706378E-2</v>
      </c>
      <c r="BG29" s="257"/>
      <c r="BH29" s="256">
        <v>0.12032127783365694</v>
      </c>
      <c r="BI29" s="257"/>
      <c r="BJ29" s="260">
        <v>1.2260500000000001</v>
      </c>
      <c r="BK29" s="257"/>
      <c r="BL29" s="256">
        <f t="shared" ref="BL29:BL30" si="24">BJ29-BN29-BP29-BR29</f>
        <v>0.40605000000000008</v>
      </c>
      <c r="BM29" s="257"/>
      <c r="BN29" s="256">
        <v>0.23</v>
      </c>
      <c r="BO29" s="257"/>
      <c r="BP29" s="256">
        <v>0.28999999999999998</v>
      </c>
      <c r="BQ29" s="257"/>
      <c r="BR29" s="256">
        <v>0.3</v>
      </c>
      <c r="BS29" s="257"/>
      <c r="BT29" s="260">
        <v>1.1299999999999999</v>
      </c>
      <c r="BU29" s="75"/>
      <c r="BV29" s="75">
        <f t="shared" ref="BV29:BV30" si="25">BT29-BX29-BZ29-CB29</f>
        <v>0.25999999999999984</v>
      </c>
      <c r="BW29" s="75"/>
      <c r="BX29" s="75">
        <v>0.3</v>
      </c>
      <c r="BY29" s="75"/>
      <c r="BZ29" s="75">
        <v>0.25</v>
      </c>
      <c r="CA29" s="75"/>
      <c r="CB29" s="75">
        <v>0.32</v>
      </c>
      <c r="CC29" s="126"/>
    </row>
    <row r="30" spans="1:81" s="111" customFormat="1" ht="13.95" customHeight="1" x14ac:dyDescent="0.2">
      <c r="A30" s="22"/>
      <c r="B30" s="22" t="s">
        <v>77</v>
      </c>
      <c r="C30" s="22"/>
      <c r="D30" s="22"/>
      <c r="E30" s="22"/>
      <c r="F30" s="256">
        <v>0.38274999999999998</v>
      </c>
      <c r="G30" s="257"/>
      <c r="H30" s="256">
        <v>0.37161</v>
      </c>
      <c r="I30" s="258"/>
      <c r="J30" s="256">
        <v>0.36105999999999999</v>
      </c>
      <c r="K30" s="257"/>
      <c r="L30" s="256">
        <v>1.3629100000000001</v>
      </c>
      <c r="M30" s="256"/>
      <c r="N30" s="256">
        <f t="shared" si="21"/>
        <v>0.30987000000000009</v>
      </c>
      <c r="O30" s="257"/>
      <c r="P30" s="256">
        <v>0.36375000000000002</v>
      </c>
      <c r="Q30" s="259"/>
      <c r="R30" s="256">
        <f>R29</f>
        <v>0.35832000000000003</v>
      </c>
      <c r="S30" s="259"/>
      <c r="T30" s="256">
        <v>0.33096999999999999</v>
      </c>
      <c r="U30" s="259"/>
      <c r="V30" s="256">
        <v>1.25474</v>
      </c>
      <c r="W30" s="259"/>
      <c r="X30" s="256">
        <v>0.22642345853493628</v>
      </c>
      <c r="Y30" s="259"/>
      <c r="Z30" s="256">
        <v>0.40133999999999997</v>
      </c>
      <c r="AA30" s="259"/>
      <c r="AB30" s="256">
        <v>0.35249000000000003</v>
      </c>
      <c r="AC30" s="259"/>
      <c r="AD30" s="256">
        <v>0.27448654146506363</v>
      </c>
      <c r="AE30" s="257"/>
      <c r="AF30" s="256">
        <v>1.34141</v>
      </c>
      <c r="AG30" s="257"/>
      <c r="AH30" s="256">
        <v>0.32611341407031991</v>
      </c>
      <c r="AI30" s="257"/>
      <c r="AJ30" s="256">
        <v>0.34876886802229312</v>
      </c>
      <c r="AK30" s="257"/>
      <c r="AL30" s="256">
        <v>0.30177284440712104</v>
      </c>
      <c r="AM30" s="257"/>
      <c r="AN30" s="256">
        <v>0.36475487350026592</v>
      </c>
      <c r="AO30" s="257"/>
      <c r="AP30" s="260">
        <v>1.2563800000000001</v>
      </c>
      <c r="AQ30" s="257"/>
      <c r="AR30" s="256">
        <f t="shared" si="22"/>
        <v>0.32766237612148374</v>
      </c>
      <c r="AS30" s="257"/>
      <c r="AT30" s="256">
        <v>0.28090762387851642</v>
      </c>
      <c r="AU30" s="257"/>
      <c r="AV30" s="256">
        <v>0.39789999999999998</v>
      </c>
      <c r="AW30" s="257"/>
      <c r="AX30" s="256">
        <v>0.24990999999999999</v>
      </c>
      <c r="AY30" s="257"/>
      <c r="AZ30" s="256">
        <v>0.79897133102410767</v>
      </c>
      <c r="BA30" s="257"/>
      <c r="BB30" s="256">
        <f t="shared" si="23"/>
        <v>0.39544325101676414</v>
      </c>
      <c r="BC30" s="257"/>
      <c r="BD30" s="256">
        <v>0.21210786527198025</v>
      </c>
      <c r="BE30" s="257"/>
      <c r="BF30" s="256">
        <v>7.1098936901706378E-2</v>
      </c>
      <c r="BG30" s="257"/>
      <c r="BH30" s="256">
        <v>0.12032127783365695</v>
      </c>
      <c r="BI30" s="257"/>
      <c r="BJ30" s="260">
        <v>1.2260500000000001</v>
      </c>
      <c r="BK30" s="257"/>
      <c r="BL30" s="256">
        <f t="shared" si="24"/>
        <v>0.40605000000000008</v>
      </c>
      <c r="BM30" s="257"/>
      <c r="BN30" s="256">
        <v>0.23</v>
      </c>
      <c r="BO30" s="257"/>
      <c r="BP30" s="256">
        <v>0.28999999999999998</v>
      </c>
      <c r="BQ30" s="257"/>
      <c r="BR30" s="256">
        <v>0.3</v>
      </c>
      <c r="BS30" s="257"/>
      <c r="BT30" s="260">
        <v>1.1299999999999999</v>
      </c>
      <c r="BU30" s="75"/>
      <c r="BV30" s="75">
        <f t="shared" si="25"/>
        <v>0.25999999999999984</v>
      </c>
      <c r="BW30" s="75"/>
      <c r="BX30" s="75">
        <v>0.3</v>
      </c>
      <c r="BY30" s="75"/>
      <c r="BZ30" s="75">
        <v>0.25</v>
      </c>
      <c r="CA30" s="75"/>
      <c r="CB30" s="75">
        <v>0.32</v>
      </c>
      <c r="CC30" s="126"/>
    </row>
    <row r="31" spans="1:81" s="111" customFormat="1" ht="4.8" customHeight="1" x14ac:dyDescent="0.2">
      <c r="A31" s="20"/>
      <c r="B31" s="20"/>
      <c r="C31" s="20"/>
      <c r="D31" s="20"/>
      <c r="E31" s="20"/>
      <c r="F31" s="283"/>
      <c r="G31" s="284"/>
      <c r="H31" s="283"/>
      <c r="I31" s="284"/>
      <c r="J31" s="283"/>
      <c r="K31" s="284"/>
      <c r="L31" s="283"/>
      <c r="M31" s="283"/>
      <c r="N31" s="283"/>
      <c r="O31" s="284"/>
      <c r="P31" s="283"/>
      <c r="Q31" s="285"/>
      <c r="R31" s="283"/>
      <c r="S31" s="285"/>
      <c r="T31" s="283"/>
      <c r="U31" s="285"/>
      <c r="V31" s="283"/>
      <c r="W31" s="285"/>
      <c r="X31" s="283"/>
      <c r="Y31" s="285"/>
      <c r="Z31" s="283"/>
      <c r="AA31" s="285"/>
      <c r="AB31" s="283"/>
      <c r="AC31" s="285"/>
      <c r="AD31" s="283"/>
      <c r="AE31" s="284"/>
      <c r="AF31" s="283"/>
      <c r="AG31" s="284"/>
      <c r="AH31" s="283"/>
      <c r="AI31" s="284"/>
      <c r="AJ31" s="283"/>
      <c r="AK31" s="284"/>
      <c r="AL31" s="283"/>
      <c r="AM31" s="284"/>
      <c r="AN31" s="283"/>
      <c r="AO31" s="284"/>
      <c r="AP31" s="283"/>
      <c r="AQ31" s="284"/>
      <c r="AR31" s="283"/>
      <c r="AS31" s="284"/>
      <c r="AT31" s="283"/>
      <c r="AU31" s="284"/>
      <c r="AV31" s="283"/>
      <c r="AW31" s="284"/>
      <c r="AX31" s="283"/>
      <c r="AY31" s="284"/>
      <c r="AZ31" s="283"/>
      <c r="BA31" s="284"/>
      <c r="BB31" s="283"/>
      <c r="BC31" s="284"/>
      <c r="BD31" s="283"/>
      <c r="BE31" s="284"/>
      <c r="BF31" s="283"/>
      <c r="BG31" s="284"/>
      <c r="BH31" s="283"/>
      <c r="BI31" s="284"/>
      <c r="BJ31" s="283"/>
      <c r="BK31" s="284"/>
      <c r="BL31" s="283"/>
      <c r="BM31" s="284"/>
      <c r="BN31" s="283"/>
      <c r="BO31" s="284"/>
      <c r="BP31" s="283"/>
      <c r="BQ31" s="284"/>
      <c r="BR31" s="283"/>
      <c r="BS31" s="284"/>
      <c r="BT31" s="283"/>
      <c r="BU31" s="126"/>
      <c r="BV31" s="126"/>
      <c r="BW31" s="126"/>
      <c r="BX31" s="126"/>
      <c r="BY31" s="126"/>
      <c r="BZ31" s="126"/>
      <c r="CA31" s="126"/>
      <c r="CB31" s="126"/>
      <c r="CC31" s="126"/>
    </row>
    <row r="32" spans="1:81" s="20" customFormat="1" ht="10.199999999999999" x14ac:dyDescent="0.2">
      <c r="A32" s="66" t="s">
        <v>51</v>
      </c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7"/>
      <c r="M32" s="66"/>
      <c r="N32" s="68"/>
      <c r="O32" s="66"/>
      <c r="P32" s="68"/>
      <c r="Q32" s="67"/>
      <c r="R32" s="68"/>
      <c r="S32" s="67"/>
      <c r="T32" s="68"/>
      <c r="U32" s="67"/>
      <c r="V32" s="67"/>
      <c r="W32" s="67"/>
      <c r="X32" s="67"/>
      <c r="Y32" s="67"/>
      <c r="Z32" s="67"/>
      <c r="AA32" s="67"/>
      <c r="AB32" s="67"/>
      <c r="AC32" s="67"/>
      <c r="AD32" s="68"/>
      <c r="AE32" s="69"/>
      <c r="AF32" s="68"/>
      <c r="AG32" s="69"/>
      <c r="AH32" s="68"/>
      <c r="AI32" s="69"/>
      <c r="AJ32" s="68"/>
      <c r="AK32" s="69"/>
      <c r="AL32" s="68"/>
      <c r="AM32" s="69"/>
      <c r="AN32" s="70"/>
      <c r="AO32" s="69"/>
      <c r="AP32" s="68"/>
      <c r="AQ32" s="69"/>
      <c r="AR32" s="68"/>
      <c r="AS32" s="69"/>
      <c r="AT32" s="68"/>
      <c r="AU32" s="69"/>
      <c r="AV32" s="68"/>
      <c r="AW32" s="69"/>
      <c r="AX32" s="68"/>
      <c r="AY32" s="69"/>
      <c r="AZ32" s="68"/>
      <c r="BA32" s="69"/>
      <c r="BB32" s="68"/>
      <c r="BC32" s="69"/>
      <c r="BD32" s="68"/>
      <c r="BE32" s="69"/>
      <c r="BF32" s="68"/>
      <c r="BG32" s="69"/>
      <c r="BH32" s="68"/>
      <c r="BI32" s="69"/>
      <c r="BJ32" s="68"/>
      <c r="BK32" s="69"/>
      <c r="BL32" s="68"/>
      <c r="BM32" s="69"/>
      <c r="BN32" s="68"/>
      <c r="BO32" s="69"/>
      <c r="BP32" s="68"/>
      <c r="BQ32" s="69"/>
      <c r="BR32" s="68"/>
      <c r="BS32" s="69"/>
      <c r="BT32" s="68"/>
      <c r="BU32" s="69"/>
      <c r="BV32" s="68"/>
      <c r="BW32" s="69"/>
      <c r="BX32" s="68"/>
      <c r="BY32" s="69"/>
      <c r="BZ32" s="68"/>
      <c r="CA32" s="69"/>
      <c r="CB32" s="68"/>
      <c r="CC32" s="27"/>
    </row>
    <row r="33" spans="1:81" x14ac:dyDescent="0.25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2"/>
      <c r="AE33" s="52"/>
      <c r="AF33" s="72"/>
      <c r="AG33" s="52"/>
      <c r="AH33" s="72"/>
      <c r="AI33" s="52"/>
      <c r="AJ33" s="72"/>
      <c r="AK33" s="52"/>
      <c r="AL33" s="72"/>
      <c r="AM33" s="52"/>
      <c r="AN33" s="72"/>
      <c r="AO33" s="52"/>
      <c r="AP33" s="72"/>
      <c r="AQ33" s="52"/>
      <c r="AR33" s="72"/>
      <c r="AS33" s="52"/>
      <c r="AT33" s="72"/>
      <c r="AU33" s="52"/>
      <c r="AV33" s="72"/>
      <c r="AW33" s="52"/>
      <c r="AX33" s="72"/>
      <c r="AY33" s="52"/>
      <c r="AZ33" s="72"/>
      <c r="BA33" s="52"/>
      <c r="BB33" s="72"/>
      <c r="BC33" s="52"/>
      <c r="BD33" s="72"/>
      <c r="BE33" s="52"/>
      <c r="BF33" s="72"/>
      <c r="BG33" s="52"/>
      <c r="BH33" s="72"/>
      <c r="BI33" s="52"/>
      <c r="BJ33" s="72"/>
      <c r="BK33" s="52"/>
      <c r="BL33" s="72"/>
      <c r="BM33" s="52"/>
      <c r="BN33" s="72"/>
      <c r="BO33" s="52"/>
      <c r="BP33" s="72"/>
      <c r="BQ33" s="52"/>
      <c r="BR33" s="72"/>
      <c r="BS33" s="52"/>
      <c r="BT33" s="72"/>
      <c r="BU33" s="52"/>
      <c r="BV33" s="72"/>
      <c r="BW33" s="52"/>
      <c r="BX33" s="72"/>
      <c r="BY33" s="52"/>
      <c r="BZ33" s="72"/>
      <c r="CA33" s="52"/>
      <c r="CB33" s="72"/>
      <c r="CC33" s="52"/>
    </row>
  </sheetData>
  <mergeCells count="2">
    <mergeCell ref="A4:D4"/>
    <mergeCell ref="J4:CB4"/>
  </mergeCells>
  <conditionalFormatting sqref="A33">
    <cfRule type="duplicateValues" dxfId="188" priority="91"/>
  </conditionalFormatting>
  <conditionalFormatting sqref="A1:A5 B1:O3">
    <cfRule type="expression" dxfId="187" priority="2">
      <formula>#REF!&lt;&gt;0</formula>
    </cfRule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2049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213360</xdr:colOff>
                <xdr:row>0</xdr:row>
                <xdr:rowOff>0</xdr:rowOff>
              </to>
            </anchor>
          </controlPr>
        </control>
      </mc:Choice>
      <mc:Fallback>
        <control shapeId="2049" r:id="rId5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14489"/>
  </sheetPr>
  <dimension ref="A1:OMH59"/>
  <sheetViews>
    <sheetView showGridLines="0" zoomScaleNormal="100" workbookViewId="0">
      <pane xSplit="2" ySplit="5" topLeftCell="C6" activePane="bottomRight" state="frozen"/>
      <selection activeCell="K14" sqref="K14"/>
      <selection pane="topRight" activeCell="K14" sqref="K14"/>
      <selection pane="bottomLeft" activeCell="K14" sqref="K14"/>
      <selection pane="bottomRight"/>
    </sheetView>
  </sheetViews>
  <sheetFormatPr defaultColWidth="9.109375" defaultRowHeight="10.199999999999999" outlineLevelCol="1" x14ac:dyDescent="0.2"/>
  <cols>
    <col min="1" max="1" width="72.33203125" style="80" customWidth="1"/>
    <col min="2" max="2" width="0.44140625" style="80" customWidth="1"/>
    <col min="3" max="3" width="12.6640625" style="80" customWidth="1"/>
    <col min="4" max="4" width="0.44140625" style="80" customWidth="1"/>
    <col min="5" max="5" width="12.6640625" style="80" customWidth="1"/>
    <col min="6" max="6" width="0.44140625" style="80" customWidth="1"/>
    <col min="7" max="7" width="12.6640625" style="80" customWidth="1"/>
    <col min="8" max="8" width="0.44140625" style="80" customWidth="1"/>
    <col min="9" max="9" width="13.44140625" style="80" customWidth="1"/>
    <col min="10" max="10" width="0.44140625" style="80" customWidth="1"/>
    <col min="11" max="11" width="12.6640625" style="80" customWidth="1"/>
    <col min="12" max="12" width="0.44140625" style="80" customWidth="1"/>
    <col min="13" max="13" width="12.6640625" style="80" customWidth="1"/>
    <col min="14" max="14" width="0.44140625" style="80" customWidth="1"/>
    <col min="15" max="15" width="12.6640625" style="80" customWidth="1"/>
    <col min="16" max="16" width="0.44140625" style="80" customWidth="1"/>
    <col min="17" max="17" width="12.6640625" style="80" customWidth="1"/>
    <col min="18" max="18" width="0.44140625" style="80" customWidth="1"/>
    <col min="19" max="19" width="13.44140625" style="80" customWidth="1"/>
    <col min="20" max="20" width="0.44140625" style="80" customWidth="1"/>
    <col min="21" max="21" width="12.6640625" style="80" customWidth="1"/>
    <col min="22" max="22" width="0.44140625" style="80" customWidth="1"/>
    <col min="23" max="23" width="12.6640625" style="80" customWidth="1"/>
    <col min="24" max="24" width="0.44140625" style="80" customWidth="1"/>
    <col min="25" max="25" width="12.6640625" style="81" customWidth="1"/>
    <col min="26" max="26" width="0.44140625" style="81" customWidth="1"/>
    <col min="27" max="27" width="12.6640625" style="81" customWidth="1"/>
    <col min="28" max="28" width="0.44140625" style="81" hidden="1" customWidth="1" outlineLevel="1"/>
    <col min="29" max="29" width="12.6640625" style="81" hidden="1" customWidth="1" outlineLevel="1"/>
    <col min="30" max="30" width="0.44140625" style="81" hidden="1" customWidth="1" outlineLevel="1"/>
    <col min="31" max="31" width="12.6640625" style="81" hidden="1" customWidth="1" outlineLevel="1"/>
    <col min="32" max="32" width="0.44140625" style="81" hidden="1" customWidth="1" outlineLevel="1"/>
    <col min="33" max="33" width="12.6640625" style="81" hidden="1" customWidth="1" outlineLevel="1"/>
    <col min="34" max="34" width="0.44140625" style="81" customWidth="1" collapsed="1"/>
    <col min="35" max="35" width="12.6640625" style="81" customWidth="1"/>
    <col min="36" max="36" width="0.44140625" style="80" hidden="1" customWidth="1" outlineLevel="1"/>
    <col min="37" max="37" width="12.6640625" style="81" hidden="1" customWidth="1" outlineLevel="1"/>
    <col min="38" max="38" width="0.44140625" style="81" hidden="1" customWidth="1" outlineLevel="1"/>
    <col min="39" max="39" width="12.6640625" style="81" hidden="1" customWidth="1" outlineLevel="1"/>
    <col min="40" max="40" width="0.44140625" style="81" hidden="1" customWidth="1" outlineLevel="1"/>
    <col min="41" max="41" width="12.6640625" style="81" hidden="1" customWidth="1" outlineLevel="1"/>
    <col min="42" max="42" width="0.44140625" style="81" customWidth="1" collapsed="1"/>
    <col min="43" max="43" width="12.6640625" style="81" customWidth="1"/>
    <col min="44" max="44" width="0.44140625" style="80" hidden="1" customWidth="1" outlineLevel="1"/>
    <col min="45" max="45" width="12.6640625" style="81" hidden="1" customWidth="1" outlineLevel="1"/>
    <col min="46" max="46" width="0.44140625" style="81" hidden="1" customWidth="1" outlineLevel="1"/>
    <col min="47" max="47" width="12.6640625" style="81" hidden="1" customWidth="1" outlineLevel="1"/>
    <col min="48" max="48" width="0.44140625" style="81" hidden="1" customWidth="1" outlineLevel="1"/>
    <col min="49" max="49" width="12.6640625" style="81" hidden="1" customWidth="1" outlineLevel="1"/>
    <col min="50" max="50" width="0.44140625" style="81" customWidth="1" collapsed="1"/>
    <col min="51" max="51" width="12.6640625" style="81" customWidth="1"/>
    <col min="52" max="52" width="0.44140625" style="80" hidden="1" customWidth="1" outlineLevel="1"/>
    <col min="53" max="53" width="12.6640625" style="81" hidden="1" customWidth="1" outlineLevel="1"/>
    <col min="54" max="54" width="0.44140625" style="81" hidden="1" customWidth="1" outlineLevel="1"/>
    <col min="55" max="55" width="12.6640625" style="81" hidden="1" customWidth="1" outlineLevel="1"/>
    <col min="56" max="56" width="0.44140625" style="81" hidden="1" customWidth="1" outlineLevel="1"/>
    <col min="57" max="57" width="12.6640625" style="81" hidden="1" customWidth="1" outlineLevel="1"/>
    <col min="58" max="58" width="0.44140625" style="81" customWidth="1" collapsed="1"/>
    <col min="59" max="59" width="12.6640625" style="81" customWidth="1"/>
    <col min="60" max="16384" width="9.109375" style="81"/>
  </cols>
  <sheetData>
    <row r="1" spans="1:59" s="77" customFormat="1" ht="14.1" customHeight="1" x14ac:dyDescent="0.2">
      <c r="A1" s="15"/>
      <c r="B1" s="105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</row>
    <row r="2" spans="1:59" s="77" customFormat="1" ht="14.1" customHeight="1" x14ac:dyDescent="0.2">
      <c r="A2" s="15"/>
      <c r="B2" s="105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</row>
    <row r="3" spans="1:59" s="77" customFormat="1" ht="14.1" customHeight="1" x14ac:dyDescent="0.2">
      <c r="A3" s="54"/>
      <c r="B3" s="105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</row>
    <row r="4" spans="1:59" s="77" customFormat="1" ht="14.1" customHeight="1" x14ac:dyDescent="0.25">
      <c r="A4" s="78" t="s">
        <v>217</v>
      </c>
      <c r="B4" s="105"/>
      <c r="C4" s="76"/>
      <c r="D4" s="76"/>
      <c r="E4" s="76"/>
      <c r="F4" s="76"/>
      <c r="G4" s="251" t="s">
        <v>52</v>
      </c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</row>
    <row r="5" spans="1:59" s="77" customFormat="1" ht="24" customHeight="1" x14ac:dyDescent="0.2">
      <c r="A5" s="55" t="s">
        <v>0</v>
      </c>
      <c r="B5" s="105"/>
      <c r="C5" s="56" t="s">
        <v>320</v>
      </c>
      <c r="D5" s="56"/>
      <c r="E5" s="56" t="s">
        <v>315</v>
      </c>
      <c r="F5" s="56"/>
      <c r="G5" s="56" t="s">
        <v>310</v>
      </c>
      <c r="H5" s="76"/>
      <c r="I5" s="56">
        <v>2024</v>
      </c>
      <c r="J5" s="76"/>
      <c r="K5" s="56" t="s">
        <v>304</v>
      </c>
      <c r="L5" s="76"/>
      <c r="M5" s="56" t="s">
        <v>296</v>
      </c>
      <c r="N5" s="76"/>
      <c r="O5" s="56" t="s">
        <v>292</v>
      </c>
      <c r="P5" s="76"/>
      <c r="Q5" s="56" t="s">
        <v>287</v>
      </c>
      <c r="R5" s="76"/>
      <c r="S5" s="56">
        <v>2023</v>
      </c>
      <c r="T5" s="76"/>
      <c r="U5" s="56" t="s">
        <v>276</v>
      </c>
      <c r="V5" s="76"/>
      <c r="W5" s="56" t="s">
        <v>223</v>
      </c>
      <c r="X5" s="76"/>
      <c r="Y5" s="56" t="s">
        <v>110</v>
      </c>
      <c r="Z5" s="79"/>
      <c r="AA5" s="56">
        <v>2022</v>
      </c>
      <c r="AB5" s="79"/>
      <c r="AC5" s="56" t="s">
        <v>156</v>
      </c>
      <c r="AD5" s="79"/>
      <c r="AE5" s="56" t="s">
        <v>149</v>
      </c>
      <c r="AF5" s="79"/>
      <c r="AG5" s="56" t="s">
        <v>114</v>
      </c>
      <c r="AH5" s="79"/>
      <c r="AI5" s="56">
        <v>2021</v>
      </c>
      <c r="AJ5" s="76"/>
      <c r="AK5" s="56" t="s">
        <v>150</v>
      </c>
      <c r="AL5" s="79"/>
      <c r="AM5" s="56" t="s">
        <v>151</v>
      </c>
      <c r="AN5" s="79"/>
      <c r="AO5" s="56" t="s">
        <v>118</v>
      </c>
      <c r="AP5" s="79"/>
      <c r="AQ5" s="56">
        <v>2020</v>
      </c>
      <c r="AR5" s="76"/>
      <c r="AS5" s="56" t="s">
        <v>152</v>
      </c>
      <c r="AT5" s="79"/>
      <c r="AU5" s="56" t="s">
        <v>153</v>
      </c>
      <c r="AV5" s="79"/>
      <c r="AW5" s="56" t="s">
        <v>122</v>
      </c>
      <c r="AX5" s="79"/>
      <c r="AY5" s="56">
        <v>2019</v>
      </c>
      <c r="AZ5" s="76"/>
      <c r="BA5" s="56" t="s">
        <v>154</v>
      </c>
      <c r="BB5" s="79"/>
      <c r="BC5" s="56" t="s">
        <v>155</v>
      </c>
      <c r="BD5" s="79"/>
      <c r="BE5" s="56" t="s">
        <v>126</v>
      </c>
      <c r="BF5" s="79"/>
      <c r="BG5" s="56">
        <v>2018</v>
      </c>
    </row>
    <row r="6" spans="1:59" s="84" customFormat="1" ht="14.1" customHeight="1" x14ac:dyDescent="0.2">
      <c r="A6" s="85" t="s">
        <v>78</v>
      </c>
      <c r="B6" s="82"/>
      <c r="C6" s="83"/>
      <c r="E6" s="83"/>
      <c r="G6" s="83"/>
      <c r="H6" s="82"/>
      <c r="I6" s="83"/>
      <c r="J6" s="82"/>
      <c r="K6" s="83"/>
      <c r="L6" s="82"/>
      <c r="M6" s="83"/>
      <c r="N6" s="82"/>
      <c r="O6" s="83"/>
      <c r="P6" s="82"/>
      <c r="Q6" s="83"/>
      <c r="R6" s="82"/>
      <c r="S6" s="85"/>
      <c r="T6" s="82"/>
      <c r="U6" s="83"/>
      <c r="V6" s="82"/>
      <c r="W6" s="83"/>
      <c r="X6" s="82"/>
      <c r="Y6" s="83"/>
      <c r="AA6" s="83"/>
      <c r="AC6" s="83"/>
      <c r="AE6" s="83"/>
      <c r="AG6" s="83"/>
      <c r="AI6" s="86"/>
      <c r="AJ6" s="82"/>
      <c r="AK6" s="83"/>
      <c r="AM6" s="83"/>
      <c r="AO6" s="83"/>
      <c r="AQ6" s="86"/>
      <c r="AR6" s="82"/>
      <c r="AS6" s="83"/>
      <c r="AU6" s="83"/>
      <c r="AW6" s="83"/>
      <c r="AY6" s="86"/>
      <c r="AZ6" s="82"/>
      <c r="BA6" s="83"/>
      <c r="BC6" s="83"/>
      <c r="BE6" s="83"/>
      <c r="BG6" s="86"/>
    </row>
    <row r="7" spans="1:59" s="89" customFormat="1" ht="13.95" customHeight="1" x14ac:dyDescent="0.2">
      <c r="A7" s="90" t="s">
        <v>79</v>
      </c>
      <c r="B7" s="87"/>
      <c r="C7" s="88"/>
      <c r="E7" s="88"/>
      <c r="G7" s="88"/>
      <c r="H7" s="87"/>
      <c r="I7" s="88"/>
      <c r="J7" s="87"/>
      <c r="K7" s="88"/>
      <c r="L7" s="87"/>
      <c r="M7" s="88"/>
      <c r="N7" s="87"/>
      <c r="O7" s="88"/>
      <c r="P7" s="87"/>
      <c r="Q7" s="88"/>
      <c r="R7" s="87"/>
      <c r="S7" s="90"/>
      <c r="T7" s="87"/>
      <c r="U7" s="88"/>
      <c r="V7" s="87"/>
      <c r="W7" s="88"/>
      <c r="X7" s="87"/>
      <c r="Y7" s="88"/>
      <c r="Z7" s="91"/>
      <c r="AA7" s="88"/>
      <c r="AB7" s="91"/>
      <c r="AC7" s="88"/>
      <c r="AD7" s="91"/>
      <c r="AE7" s="88"/>
      <c r="AF7" s="91"/>
      <c r="AG7" s="88"/>
      <c r="AH7" s="91"/>
      <c r="AI7" s="92"/>
      <c r="AJ7" s="87"/>
      <c r="AK7" s="88"/>
      <c r="AL7" s="91"/>
      <c r="AM7" s="88"/>
      <c r="AN7" s="91"/>
      <c r="AO7" s="88"/>
      <c r="AP7" s="91"/>
      <c r="AQ7" s="92"/>
      <c r="AR7" s="87"/>
      <c r="AS7" s="88"/>
      <c r="AT7" s="91"/>
      <c r="AU7" s="88"/>
      <c r="AV7" s="91"/>
      <c r="AW7" s="88"/>
      <c r="AX7" s="91"/>
      <c r="AY7" s="92"/>
      <c r="AZ7" s="87"/>
      <c r="BA7" s="88"/>
      <c r="BB7" s="91"/>
      <c r="BC7" s="88"/>
      <c r="BD7" s="91"/>
      <c r="BE7" s="88"/>
      <c r="BF7" s="91"/>
      <c r="BG7" s="92"/>
    </row>
    <row r="8" spans="1:59" s="84" customFormat="1" ht="14.1" customHeight="1" x14ac:dyDescent="0.2">
      <c r="A8" s="137" t="s">
        <v>68</v>
      </c>
      <c r="B8" s="93"/>
      <c r="C8" s="94">
        <v>12155</v>
      </c>
      <c r="D8" s="95"/>
      <c r="E8" s="94">
        <v>7978</v>
      </c>
      <c r="F8" s="95"/>
      <c r="G8" s="94">
        <v>3896</v>
      </c>
      <c r="H8" s="93"/>
      <c r="I8" s="94">
        <v>14734</v>
      </c>
      <c r="J8" s="93"/>
      <c r="K8" s="94">
        <f>I8-M8-O8-Q8</f>
        <v>-7028</v>
      </c>
      <c r="L8" s="93"/>
      <c r="M8" s="94">
        <v>11025</v>
      </c>
      <c r="N8" s="93"/>
      <c r="O8" s="94">
        <v>7242</v>
      </c>
      <c r="P8" s="93"/>
      <c r="Q8" s="94">
        <v>3495</v>
      </c>
      <c r="R8" s="93"/>
      <c r="S8" s="94">
        <v>13371</v>
      </c>
      <c r="T8" s="93"/>
      <c r="U8" s="94">
        <v>10655</v>
      </c>
      <c r="V8" s="93"/>
      <c r="W8" s="94">
        <v>6480</v>
      </c>
      <c r="X8" s="93"/>
      <c r="Y8" s="94">
        <v>2803</v>
      </c>
      <c r="Z8" s="91"/>
      <c r="AA8" s="94">
        <v>13924</v>
      </c>
      <c r="AB8" s="91"/>
      <c r="AC8" s="94">
        <v>10379</v>
      </c>
      <c r="AD8" s="91"/>
      <c r="AE8" s="94">
        <v>6773</v>
      </c>
      <c r="AF8" s="91"/>
      <c r="AG8" s="94">
        <v>3676</v>
      </c>
      <c r="AH8" s="91"/>
      <c r="AI8" s="96">
        <v>11869</v>
      </c>
      <c r="AJ8" s="93"/>
      <c r="AK8" s="94">
        <v>8061</v>
      </c>
      <c r="AL8" s="91"/>
      <c r="AM8" s="94">
        <v>5709</v>
      </c>
      <c r="AN8" s="91"/>
      <c r="AO8" s="94">
        <v>2200</v>
      </c>
      <c r="AP8" s="91"/>
      <c r="AQ8" s="96">
        <v>7160</v>
      </c>
      <c r="AR8" s="93"/>
      <c r="AS8" s="94">
        <v>3393</v>
      </c>
      <c r="AT8" s="91"/>
      <c r="AU8" s="94">
        <v>1601</v>
      </c>
      <c r="AV8" s="91"/>
      <c r="AW8" s="94">
        <v>995</v>
      </c>
      <c r="AX8" s="91"/>
      <c r="AY8" s="96">
        <v>10393</v>
      </c>
      <c r="AZ8" s="93"/>
      <c r="BA8" s="94">
        <v>6900</v>
      </c>
      <c r="BB8" s="91"/>
      <c r="BC8" s="94">
        <v>4940</v>
      </c>
      <c r="BD8" s="91"/>
      <c r="BE8" s="94">
        <v>2398</v>
      </c>
      <c r="BF8" s="91"/>
      <c r="BG8" s="96">
        <v>9392</v>
      </c>
    </row>
    <row r="9" spans="1:59" s="84" customFormat="1" ht="14.1" customHeight="1" x14ac:dyDescent="0.2">
      <c r="A9" s="137" t="s">
        <v>60</v>
      </c>
      <c r="B9" s="93"/>
      <c r="C9" s="94">
        <v>-12739</v>
      </c>
      <c r="D9" s="95"/>
      <c r="E9" s="94">
        <v>-8412</v>
      </c>
      <c r="F9" s="95"/>
      <c r="G9" s="94">
        <v>-4143</v>
      </c>
      <c r="H9" s="93"/>
      <c r="I9" s="94">
        <v>-15641</v>
      </c>
      <c r="J9" s="93"/>
      <c r="K9" s="94">
        <f t="shared" ref="K9:K16" si="0">I9-M9-O9-Q9</f>
        <v>7138</v>
      </c>
      <c r="L9" s="93"/>
      <c r="M9" s="94">
        <v>-11551</v>
      </c>
      <c r="N9" s="93"/>
      <c r="O9" s="94">
        <v>-7576</v>
      </c>
      <c r="P9" s="93"/>
      <c r="Q9" s="94">
        <v>-3652</v>
      </c>
      <c r="R9" s="93"/>
      <c r="S9" s="94">
        <v>-12444</v>
      </c>
      <c r="T9" s="93"/>
      <c r="U9" s="94">
        <v>-9528</v>
      </c>
      <c r="V9" s="93"/>
      <c r="W9" s="94">
        <v>-6273</v>
      </c>
      <c r="X9" s="93"/>
      <c r="Y9" s="94">
        <v>-2952</v>
      </c>
      <c r="Z9" s="91"/>
      <c r="AA9" s="94">
        <v>-11701</v>
      </c>
      <c r="AB9" s="91"/>
      <c r="AC9" s="94">
        <v>-8797</v>
      </c>
      <c r="AD9" s="91"/>
      <c r="AE9" s="94">
        <v>-5661</v>
      </c>
      <c r="AF9" s="91"/>
      <c r="AG9" s="94">
        <v>-2719</v>
      </c>
      <c r="AH9" s="91"/>
      <c r="AI9" s="96">
        <v>-11156</v>
      </c>
      <c r="AJ9" s="93"/>
      <c r="AK9" s="94">
        <v>-8316</v>
      </c>
      <c r="AL9" s="91"/>
      <c r="AM9" s="94">
        <v>-5800</v>
      </c>
      <c r="AN9" s="91"/>
      <c r="AO9" s="94">
        <v>-2299</v>
      </c>
      <c r="AP9" s="91"/>
      <c r="AQ9" s="96">
        <v>-7214</v>
      </c>
      <c r="AR9" s="93"/>
      <c r="AS9" s="94">
        <v>-3749</v>
      </c>
      <c r="AT9" s="91"/>
      <c r="AU9" s="94">
        <v>-1951</v>
      </c>
      <c r="AV9" s="91"/>
      <c r="AW9" s="94">
        <v>-1309</v>
      </c>
      <c r="AX9" s="91"/>
      <c r="AY9" s="96">
        <v>-10436</v>
      </c>
      <c r="AZ9" s="93"/>
      <c r="BA9" s="94">
        <v>-7054</v>
      </c>
      <c r="BB9" s="91"/>
      <c r="BC9" s="94">
        <v>-5114</v>
      </c>
      <c r="BD9" s="91"/>
      <c r="BE9" s="94">
        <v>-2629</v>
      </c>
      <c r="BF9" s="91"/>
      <c r="BG9" s="96">
        <v>-9724</v>
      </c>
    </row>
    <row r="10" spans="1:59" s="84" customFormat="1" ht="14.1" customHeight="1" x14ac:dyDescent="0.2">
      <c r="A10" s="138" t="s">
        <v>34</v>
      </c>
      <c r="B10" s="97"/>
      <c r="C10" s="94">
        <v>-5</v>
      </c>
      <c r="D10" s="95"/>
      <c r="E10" s="94">
        <v>-11</v>
      </c>
      <c r="F10" s="95"/>
      <c r="G10" s="94">
        <v>-16</v>
      </c>
      <c r="H10" s="97"/>
      <c r="I10" s="94">
        <v>32</v>
      </c>
      <c r="J10" s="97"/>
      <c r="K10" s="94">
        <f t="shared" si="0"/>
        <v>-40</v>
      </c>
      <c r="L10" s="97"/>
      <c r="M10" s="94">
        <v>28</v>
      </c>
      <c r="N10" s="97"/>
      <c r="O10" s="94">
        <v>24</v>
      </c>
      <c r="P10" s="97"/>
      <c r="Q10" s="94">
        <v>20</v>
      </c>
      <c r="R10" s="97"/>
      <c r="S10" s="94">
        <v>2</v>
      </c>
      <c r="T10" s="97"/>
      <c r="U10" s="94">
        <v>2</v>
      </c>
      <c r="V10" s="97"/>
      <c r="W10" s="94">
        <v>1</v>
      </c>
      <c r="X10" s="97"/>
      <c r="Y10" s="94">
        <v>2</v>
      </c>
      <c r="Z10" s="91"/>
      <c r="AA10" s="94">
        <v>-69</v>
      </c>
      <c r="AB10" s="91"/>
      <c r="AC10" s="94">
        <v>-445</v>
      </c>
      <c r="AD10" s="91"/>
      <c r="AE10" s="94">
        <v>4</v>
      </c>
      <c r="AF10" s="91"/>
      <c r="AG10" s="94">
        <v>4</v>
      </c>
      <c r="AH10" s="91"/>
      <c r="AI10" s="96">
        <v>282</v>
      </c>
      <c r="AJ10" s="97"/>
      <c r="AK10" s="94">
        <v>8</v>
      </c>
      <c r="AL10" s="91"/>
      <c r="AM10" s="94">
        <v>0</v>
      </c>
      <c r="AN10" s="91"/>
      <c r="AO10" s="94">
        <v>0</v>
      </c>
      <c r="AP10" s="91"/>
      <c r="AQ10" s="96">
        <v>1</v>
      </c>
      <c r="AR10" s="97"/>
      <c r="AS10" s="94">
        <v>1</v>
      </c>
      <c r="AT10" s="91"/>
      <c r="AU10" s="94">
        <v>1</v>
      </c>
      <c r="AV10" s="91"/>
      <c r="AW10" s="94">
        <v>103</v>
      </c>
      <c r="AX10" s="91"/>
      <c r="AY10" s="96">
        <v>163</v>
      </c>
      <c r="AZ10" s="97"/>
      <c r="BA10" s="94">
        <v>150</v>
      </c>
      <c r="BB10" s="91"/>
      <c r="BC10" s="94">
        <v>149</v>
      </c>
      <c r="BD10" s="91"/>
      <c r="BE10" s="94">
        <v>148</v>
      </c>
      <c r="BF10" s="91"/>
      <c r="BG10" s="96">
        <v>190</v>
      </c>
    </row>
    <row r="11" spans="1:59" s="84" customFormat="1" ht="14.1" customHeight="1" x14ac:dyDescent="0.2">
      <c r="A11" s="138" t="s">
        <v>80</v>
      </c>
      <c r="B11" s="97"/>
      <c r="C11" s="94">
        <v>579</v>
      </c>
      <c r="D11" s="95"/>
      <c r="E11" s="94">
        <v>362</v>
      </c>
      <c r="F11" s="95"/>
      <c r="G11" s="94">
        <v>167</v>
      </c>
      <c r="H11" s="97"/>
      <c r="I11" s="94">
        <v>713</v>
      </c>
      <c r="J11" s="97"/>
      <c r="K11" s="94">
        <f t="shared" si="0"/>
        <v>-183</v>
      </c>
      <c r="L11" s="97"/>
      <c r="M11" s="94">
        <v>478</v>
      </c>
      <c r="N11" s="97"/>
      <c r="O11" s="94">
        <v>289</v>
      </c>
      <c r="P11" s="97"/>
      <c r="Q11" s="94">
        <v>129</v>
      </c>
      <c r="R11" s="97"/>
      <c r="S11" s="94">
        <v>953</v>
      </c>
      <c r="T11" s="97"/>
      <c r="U11" s="94">
        <v>772</v>
      </c>
      <c r="V11" s="97"/>
      <c r="W11" s="94">
        <f>426-W15</f>
        <v>505</v>
      </c>
      <c r="X11" s="97"/>
      <c r="Y11" s="94">
        <f>274-Y15</f>
        <v>262</v>
      </c>
      <c r="AA11" s="94">
        <f>528-AA15</f>
        <v>1017</v>
      </c>
      <c r="AC11" s="94">
        <f>107-AC15</f>
        <v>629</v>
      </c>
      <c r="AE11" s="94">
        <f>16-AE15</f>
        <v>352</v>
      </c>
      <c r="AG11" s="94">
        <f>138-AG15</f>
        <v>160</v>
      </c>
      <c r="AI11" s="96">
        <v>-250</v>
      </c>
      <c r="AJ11" s="97"/>
      <c r="AK11" s="94">
        <v>208</v>
      </c>
      <c r="AM11" s="94">
        <v>89</v>
      </c>
      <c r="AO11" s="94">
        <v>23</v>
      </c>
      <c r="AQ11" s="96">
        <v>-148</v>
      </c>
      <c r="AR11" s="97"/>
      <c r="AS11" s="94">
        <v>183</v>
      </c>
      <c r="AU11" s="94">
        <v>179</v>
      </c>
      <c r="AW11" s="94">
        <v>163</v>
      </c>
      <c r="AY11" s="96">
        <v>-99</v>
      </c>
      <c r="AZ11" s="97"/>
      <c r="BA11" s="94">
        <v>7</v>
      </c>
      <c r="BC11" s="94">
        <v>5</v>
      </c>
      <c r="BE11" s="94">
        <v>7</v>
      </c>
      <c r="BG11" s="96">
        <v>34</v>
      </c>
    </row>
    <row r="12" spans="1:59" s="84" customFormat="1" ht="14.1" customHeight="1" x14ac:dyDescent="0.2">
      <c r="A12" s="138" t="s">
        <v>81</v>
      </c>
      <c r="B12" s="97"/>
      <c r="C12" s="94">
        <v>6</v>
      </c>
      <c r="D12" s="95"/>
      <c r="E12" s="94">
        <v>4</v>
      </c>
      <c r="F12" s="95"/>
      <c r="G12" s="94">
        <v>2</v>
      </c>
      <c r="H12" s="97"/>
      <c r="I12" s="94">
        <v>10</v>
      </c>
      <c r="J12" s="97"/>
      <c r="K12" s="94">
        <f t="shared" si="0"/>
        <v>-7</v>
      </c>
      <c r="L12" s="97"/>
      <c r="M12" s="94">
        <v>8</v>
      </c>
      <c r="N12" s="97"/>
      <c r="O12" s="94">
        <v>6</v>
      </c>
      <c r="P12" s="97"/>
      <c r="Q12" s="94">
        <v>3</v>
      </c>
      <c r="R12" s="97"/>
      <c r="S12" s="94">
        <v>11</v>
      </c>
      <c r="T12" s="97"/>
      <c r="U12" s="94">
        <v>8</v>
      </c>
      <c r="V12" s="97"/>
      <c r="W12" s="94">
        <v>5</v>
      </c>
      <c r="X12" s="97"/>
      <c r="Y12" s="94">
        <v>3</v>
      </c>
      <c r="AA12" s="94">
        <v>10</v>
      </c>
      <c r="AC12" s="94">
        <v>7</v>
      </c>
      <c r="AE12" s="94">
        <v>5</v>
      </c>
      <c r="AG12" s="94">
        <v>2</v>
      </c>
      <c r="AI12" s="96">
        <v>10</v>
      </c>
      <c r="AJ12" s="97"/>
      <c r="AK12" s="94">
        <v>7</v>
      </c>
      <c r="AM12" s="94">
        <v>5</v>
      </c>
      <c r="AO12" s="94">
        <v>2</v>
      </c>
      <c r="AQ12" s="96">
        <v>7</v>
      </c>
      <c r="AR12" s="97"/>
      <c r="AS12" s="94">
        <v>5</v>
      </c>
      <c r="AU12" s="94">
        <v>3</v>
      </c>
      <c r="AW12" s="94">
        <v>2</v>
      </c>
      <c r="AY12" s="96">
        <v>5</v>
      </c>
      <c r="AZ12" s="97"/>
      <c r="BA12" s="94">
        <v>3</v>
      </c>
      <c r="BC12" s="94">
        <v>2</v>
      </c>
      <c r="BE12" s="94">
        <v>1</v>
      </c>
      <c r="BG12" s="96">
        <v>3</v>
      </c>
    </row>
    <row r="13" spans="1:59" s="84" customFormat="1" ht="14.1" customHeight="1" x14ac:dyDescent="0.2">
      <c r="A13" s="138" t="s">
        <v>305</v>
      </c>
      <c r="B13" s="97"/>
      <c r="C13" s="94">
        <v>0</v>
      </c>
      <c r="D13" s="95"/>
      <c r="E13" s="94">
        <v>0</v>
      </c>
      <c r="F13" s="95"/>
      <c r="G13" s="94">
        <v>0</v>
      </c>
      <c r="H13" s="97"/>
      <c r="I13" s="94">
        <v>0</v>
      </c>
      <c r="J13" s="97"/>
      <c r="K13" s="94">
        <f t="shared" si="0"/>
        <v>0</v>
      </c>
      <c r="L13" s="97"/>
      <c r="M13" s="94">
        <v>0</v>
      </c>
      <c r="N13" s="97"/>
      <c r="O13" s="94">
        <v>0</v>
      </c>
      <c r="P13" s="97"/>
      <c r="Q13" s="94">
        <v>0</v>
      </c>
      <c r="R13" s="97"/>
      <c r="S13" s="94">
        <v>0</v>
      </c>
      <c r="T13" s="97"/>
      <c r="U13" s="94">
        <v>0</v>
      </c>
      <c r="V13" s="97"/>
      <c r="W13" s="94">
        <v>0</v>
      </c>
      <c r="X13" s="97"/>
      <c r="Y13" s="94">
        <v>0</v>
      </c>
      <c r="AA13" s="94">
        <v>0</v>
      </c>
      <c r="AC13" s="94">
        <v>0</v>
      </c>
      <c r="AE13" s="94">
        <v>0</v>
      </c>
      <c r="AG13" s="94">
        <v>0</v>
      </c>
      <c r="AI13" s="96">
        <v>0</v>
      </c>
      <c r="AJ13" s="97"/>
      <c r="AK13" s="94">
        <v>0</v>
      </c>
      <c r="AM13" s="94">
        <v>0</v>
      </c>
      <c r="AO13" s="94">
        <v>0</v>
      </c>
      <c r="AQ13" s="96">
        <v>0</v>
      </c>
      <c r="AR13" s="97"/>
      <c r="AS13" s="94">
        <v>0</v>
      </c>
      <c r="AU13" s="94">
        <v>0</v>
      </c>
      <c r="AW13" s="94">
        <v>0</v>
      </c>
      <c r="AY13" s="96">
        <v>0</v>
      </c>
      <c r="AZ13" s="97"/>
      <c r="BA13" s="94">
        <v>0</v>
      </c>
      <c r="BC13" s="94">
        <v>0</v>
      </c>
      <c r="BE13" s="94">
        <v>0</v>
      </c>
      <c r="BG13" s="96">
        <v>0</v>
      </c>
    </row>
    <row r="14" spans="1:59" s="84" customFormat="1" ht="14.1" customHeight="1" x14ac:dyDescent="0.2">
      <c r="A14" s="138" t="s">
        <v>178</v>
      </c>
      <c r="B14" s="97"/>
      <c r="C14" s="94">
        <v>6</v>
      </c>
      <c r="D14" s="95"/>
      <c r="E14" s="94">
        <v>6</v>
      </c>
      <c r="F14" s="95"/>
      <c r="G14" s="94">
        <v>6</v>
      </c>
      <c r="H14" s="97"/>
      <c r="I14" s="94">
        <v>0</v>
      </c>
      <c r="J14" s="97"/>
      <c r="K14" s="94">
        <f t="shared" si="0"/>
        <v>0</v>
      </c>
      <c r="L14" s="97"/>
      <c r="M14" s="94">
        <v>0</v>
      </c>
      <c r="N14" s="97"/>
      <c r="O14" s="94">
        <v>0</v>
      </c>
      <c r="P14" s="97"/>
      <c r="Q14" s="94">
        <v>0</v>
      </c>
      <c r="R14" s="97"/>
      <c r="S14" s="94">
        <v>-409</v>
      </c>
      <c r="T14" s="97"/>
      <c r="U14" s="94">
        <v>-409</v>
      </c>
      <c r="V14" s="97"/>
      <c r="W14" s="94">
        <v>-409</v>
      </c>
      <c r="X14" s="97"/>
      <c r="Y14" s="94">
        <v>0</v>
      </c>
      <c r="AA14" s="94">
        <v>-2551</v>
      </c>
      <c r="AC14" s="94">
        <v>-1501</v>
      </c>
      <c r="AE14" s="94">
        <v>-1187</v>
      </c>
      <c r="AG14" s="94">
        <v>-1187</v>
      </c>
      <c r="AI14" s="96">
        <v>-903</v>
      </c>
      <c r="AJ14" s="97"/>
      <c r="AK14" s="94">
        <v>-1501</v>
      </c>
      <c r="AM14" s="94">
        <v>0</v>
      </c>
      <c r="AO14" s="94">
        <v>0</v>
      </c>
      <c r="AQ14" s="96">
        <v>0</v>
      </c>
      <c r="AR14" s="97"/>
      <c r="AS14" s="94">
        <v>0</v>
      </c>
      <c r="AU14" s="94">
        <v>0</v>
      </c>
      <c r="AW14" s="94">
        <v>0</v>
      </c>
      <c r="AY14" s="96">
        <v>-27</v>
      </c>
      <c r="AZ14" s="97"/>
      <c r="BA14" s="94">
        <v>-27</v>
      </c>
      <c r="BC14" s="94">
        <v>-27</v>
      </c>
      <c r="BE14" s="94">
        <v>0</v>
      </c>
      <c r="BG14" s="96">
        <v>121</v>
      </c>
    </row>
    <row r="15" spans="1:59" s="84" customFormat="1" ht="14.1" customHeight="1" x14ac:dyDescent="0.2">
      <c r="A15" s="138" t="s">
        <v>280</v>
      </c>
      <c r="B15" s="97"/>
      <c r="C15" s="94">
        <v>97</v>
      </c>
      <c r="D15" s="95"/>
      <c r="E15" s="94">
        <v>10</v>
      </c>
      <c r="F15" s="95"/>
      <c r="G15" s="94">
        <v>55</v>
      </c>
      <c r="H15" s="97"/>
      <c r="I15" s="94">
        <v>129</v>
      </c>
      <c r="J15" s="97"/>
      <c r="K15" s="94">
        <f t="shared" si="0"/>
        <v>100</v>
      </c>
      <c r="L15" s="97"/>
      <c r="M15" s="94">
        <v>96</v>
      </c>
      <c r="N15" s="97"/>
      <c r="O15" s="94">
        <v>-10</v>
      </c>
      <c r="P15" s="97"/>
      <c r="Q15" s="94">
        <v>-57</v>
      </c>
      <c r="R15" s="97"/>
      <c r="S15" s="94">
        <v>-1117</v>
      </c>
      <c r="T15" s="97"/>
      <c r="U15" s="94">
        <v>-1039</v>
      </c>
      <c r="V15" s="97"/>
      <c r="W15" s="94">
        <v>-79</v>
      </c>
      <c r="X15" s="97"/>
      <c r="Y15" s="94">
        <v>12</v>
      </c>
      <c r="AA15" s="94">
        <f>-489</f>
        <v>-489</v>
      </c>
      <c r="AC15" s="94">
        <v>-522</v>
      </c>
      <c r="AE15" s="94">
        <v>-336</v>
      </c>
      <c r="AG15" s="94">
        <v>-22</v>
      </c>
      <c r="AI15" s="96"/>
      <c r="AJ15" s="97"/>
      <c r="AK15" s="94"/>
      <c r="AM15" s="94"/>
      <c r="AO15" s="94"/>
      <c r="AQ15" s="96"/>
      <c r="AR15" s="97"/>
      <c r="AS15" s="94"/>
      <c r="AU15" s="94"/>
      <c r="AW15" s="94"/>
      <c r="AY15" s="96"/>
      <c r="AZ15" s="97"/>
      <c r="BA15" s="94"/>
      <c r="BC15" s="94"/>
      <c r="BE15" s="94"/>
      <c r="BG15" s="96"/>
    </row>
    <row r="16" spans="1:59" s="84" customFormat="1" ht="14.1" customHeight="1" x14ac:dyDescent="0.2">
      <c r="A16" s="138" t="s">
        <v>159</v>
      </c>
      <c r="B16" s="97"/>
      <c r="C16" s="94">
        <v>-9</v>
      </c>
      <c r="D16" s="95"/>
      <c r="E16" s="94">
        <v>-9</v>
      </c>
      <c r="F16" s="95"/>
      <c r="G16" s="94">
        <v>-9</v>
      </c>
      <c r="H16" s="97"/>
      <c r="I16" s="94">
        <v>37</v>
      </c>
      <c r="J16" s="97"/>
      <c r="K16" s="94">
        <f t="shared" si="0"/>
        <v>32</v>
      </c>
      <c r="L16" s="97"/>
      <c r="M16" s="94">
        <v>3</v>
      </c>
      <c r="N16" s="97"/>
      <c r="O16" s="94">
        <v>1</v>
      </c>
      <c r="P16" s="97"/>
      <c r="Q16" s="94">
        <v>1</v>
      </c>
      <c r="R16" s="97"/>
      <c r="S16" s="94">
        <v>3</v>
      </c>
      <c r="T16" s="97"/>
      <c r="U16" s="94">
        <v>1</v>
      </c>
      <c r="V16" s="97"/>
      <c r="W16" s="94">
        <v>0</v>
      </c>
      <c r="X16" s="97"/>
      <c r="Y16" s="94">
        <v>0</v>
      </c>
      <c r="AA16" s="94">
        <v>0</v>
      </c>
      <c r="AC16" s="94">
        <v>0</v>
      </c>
      <c r="AE16" s="94">
        <v>0</v>
      </c>
      <c r="AG16" s="94">
        <v>0</v>
      </c>
      <c r="AI16" s="96">
        <v>0</v>
      </c>
      <c r="AJ16" s="97"/>
      <c r="AK16" s="94">
        <v>0</v>
      </c>
      <c r="AM16" s="94">
        <v>0</v>
      </c>
      <c r="AO16" s="94">
        <v>20</v>
      </c>
      <c r="AQ16" s="96">
        <v>0</v>
      </c>
      <c r="AR16" s="97"/>
      <c r="AS16" s="94">
        <v>0</v>
      </c>
      <c r="AU16" s="94">
        <v>0</v>
      </c>
      <c r="AW16" s="94">
        <v>0</v>
      </c>
      <c r="AY16" s="96">
        <v>0</v>
      </c>
      <c r="AZ16" s="97"/>
      <c r="BA16" s="94">
        <v>0</v>
      </c>
      <c r="BC16" s="94">
        <v>0</v>
      </c>
      <c r="BE16" s="94">
        <v>0</v>
      </c>
      <c r="BG16" s="96">
        <v>0</v>
      </c>
    </row>
    <row r="17" spans="1:10486" s="84" customFormat="1" ht="14.1" customHeight="1" x14ac:dyDescent="0.2">
      <c r="A17" s="29"/>
      <c r="B17" s="106"/>
      <c r="C17" s="31">
        <f>SUM(C8:C16)</f>
        <v>90</v>
      </c>
      <c r="D17" s="112"/>
      <c r="E17" s="31">
        <f>SUM(E8:E16)</f>
        <v>-72</v>
      </c>
      <c r="F17" s="112"/>
      <c r="G17" s="31">
        <f>SUM(G8:G16)</f>
        <v>-42</v>
      </c>
      <c r="H17" s="30"/>
      <c r="I17" s="31">
        <f>SUM(I8:I16)</f>
        <v>14</v>
      </c>
      <c r="J17" s="30"/>
      <c r="K17" s="31">
        <f>SUM(K8:K16)</f>
        <v>12</v>
      </c>
      <c r="L17" s="23"/>
      <c r="M17" s="31">
        <f>SUM(M8:M16)</f>
        <v>87</v>
      </c>
      <c r="N17" s="23"/>
      <c r="O17" s="31">
        <f>SUM(O8:O16)</f>
        <v>-24</v>
      </c>
      <c r="P17" s="23"/>
      <c r="Q17" s="31">
        <f>SUM(Q8:Q16)</f>
        <v>-61</v>
      </c>
      <c r="R17" s="23"/>
      <c r="S17" s="31">
        <f>SUM(S8:S16)</f>
        <v>370</v>
      </c>
      <c r="T17" s="23"/>
      <c r="U17" s="31">
        <f>SUM(U8:U16)</f>
        <v>462</v>
      </c>
      <c r="V17" s="23"/>
      <c r="W17" s="31">
        <f>SUM(W8:W16)</f>
        <v>230</v>
      </c>
      <c r="X17" s="23"/>
      <c r="Y17" s="31">
        <v>130</v>
      </c>
      <c r="Z17" s="27"/>
      <c r="AA17" s="31">
        <v>141</v>
      </c>
      <c r="AB17" s="27"/>
      <c r="AC17" s="31">
        <v>-250</v>
      </c>
      <c r="AD17" s="27"/>
      <c r="AE17" s="31">
        <f>SUM(AE8:AE16)</f>
        <v>-50</v>
      </c>
      <c r="AF17" s="27"/>
      <c r="AG17" s="31">
        <v>-86</v>
      </c>
      <c r="AH17" s="27"/>
      <c r="AI17" s="31">
        <f>SUM(AI8:AI16)</f>
        <v>-148</v>
      </c>
      <c r="AJ17" s="27"/>
      <c r="AK17" s="31">
        <v>-32</v>
      </c>
      <c r="AL17" s="27"/>
      <c r="AM17" s="31">
        <v>3</v>
      </c>
      <c r="AN17" s="27"/>
      <c r="AO17" s="31">
        <v>-54</v>
      </c>
      <c r="AP17" s="27"/>
      <c r="AQ17" s="31">
        <v>-194</v>
      </c>
      <c r="AR17" s="27"/>
      <c r="AS17" s="31">
        <v>-167</v>
      </c>
      <c r="AT17" s="27"/>
      <c r="AU17" s="31">
        <f>SUM(AU8:AU16)</f>
        <v>-167</v>
      </c>
      <c r="AV17" s="27"/>
      <c r="AW17" s="31">
        <v>-46</v>
      </c>
      <c r="AX17" s="27"/>
      <c r="AY17" s="31">
        <v>-1</v>
      </c>
      <c r="AZ17" s="27"/>
      <c r="BA17" s="31">
        <f>SUM(BA8:BA16)</f>
        <v>-21</v>
      </c>
      <c r="BB17" s="27"/>
      <c r="BC17" s="31">
        <v>-45</v>
      </c>
      <c r="BD17" s="27"/>
      <c r="BE17" s="31">
        <v>-75</v>
      </c>
      <c r="BF17" s="27"/>
      <c r="BG17" s="31">
        <v>16</v>
      </c>
      <c r="BH17" s="112"/>
      <c r="BI17" s="27"/>
      <c r="BJ17" s="112"/>
      <c r="BK17" s="27"/>
      <c r="BL17" s="112"/>
      <c r="BM17" s="27"/>
      <c r="BN17" s="112"/>
      <c r="BO17" s="27"/>
      <c r="BP17" s="112"/>
      <c r="BQ17" s="27"/>
      <c r="BR17" s="112"/>
      <c r="BS17" s="27"/>
      <c r="BT17" s="112"/>
      <c r="BU17" s="27"/>
      <c r="BV17" s="113"/>
      <c r="BW17" s="27"/>
      <c r="BX17" s="112"/>
      <c r="BY17" s="27"/>
      <c r="BZ17" s="112"/>
      <c r="CA17" s="27"/>
      <c r="CB17" s="112"/>
      <c r="CC17" s="27"/>
      <c r="CD17" s="112"/>
      <c r="CE17" s="27"/>
      <c r="CF17" s="112"/>
      <c r="CG17" s="27"/>
      <c r="CH17" s="112"/>
      <c r="CI17" s="27"/>
      <c r="CJ17" s="112"/>
      <c r="CK17" s="20"/>
      <c r="CL17" s="112"/>
      <c r="CM17" s="27"/>
      <c r="CN17" s="112"/>
      <c r="CO17" s="27"/>
      <c r="CP17" s="112"/>
      <c r="CQ17" s="27"/>
      <c r="CR17" s="112"/>
      <c r="CS17" s="27"/>
      <c r="CT17" s="112"/>
      <c r="CU17" s="20"/>
      <c r="CV17" s="112"/>
      <c r="CW17" s="27"/>
      <c r="CX17" s="112"/>
      <c r="CY17" s="27"/>
      <c r="CZ17" s="112"/>
      <c r="DA17" s="27"/>
      <c r="DB17" s="112"/>
      <c r="DC17" s="20"/>
      <c r="DD17" s="106"/>
      <c r="DE17" s="106"/>
      <c r="DF17" s="106"/>
      <c r="DG17" s="30"/>
      <c r="DH17" s="112"/>
      <c r="DI17" s="30"/>
      <c r="DJ17" s="112"/>
      <c r="DK17" s="23"/>
      <c r="DL17" s="112"/>
      <c r="DM17" s="23"/>
      <c r="DN17" s="112"/>
      <c r="DO17" s="23"/>
      <c r="DP17" s="112"/>
      <c r="DQ17" s="23"/>
      <c r="DR17" s="112"/>
      <c r="DS17" s="23"/>
      <c r="DT17" s="112"/>
      <c r="DU17" s="23"/>
      <c r="DV17" s="112"/>
      <c r="DW17" s="23"/>
      <c r="DX17" s="112"/>
      <c r="DY17" s="27"/>
      <c r="DZ17" s="112"/>
      <c r="EA17" s="27"/>
      <c r="EB17" s="112"/>
      <c r="EC17" s="27"/>
      <c r="ED17" s="112"/>
      <c r="EE17" s="27"/>
      <c r="EF17" s="112"/>
      <c r="EG17" s="27"/>
      <c r="EH17" s="112"/>
      <c r="EI17" s="27"/>
      <c r="EJ17" s="112"/>
      <c r="EK17" s="27"/>
      <c r="EL17" s="112"/>
      <c r="EM17" s="27"/>
      <c r="EN17" s="112"/>
      <c r="EO17" s="27"/>
      <c r="EP17" s="112"/>
      <c r="EQ17" s="27"/>
      <c r="ER17" s="112"/>
      <c r="ES17" s="27"/>
      <c r="ET17" s="113"/>
      <c r="EU17" s="27"/>
      <c r="EV17" s="112"/>
      <c r="EW17" s="27"/>
      <c r="EX17" s="112"/>
      <c r="EY17" s="27"/>
      <c r="EZ17" s="112"/>
      <c r="FA17" s="27"/>
      <c r="FB17" s="112"/>
      <c r="FC17" s="27"/>
      <c r="FD17" s="112"/>
      <c r="FE17" s="27"/>
      <c r="FF17" s="112"/>
      <c r="FG17" s="27"/>
      <c r="FH17" s="112"/>
      <c r="FI17" s="20"/>
      <c r="FJ17" s="112"/>
      <c r="FK17" s="27"/>
      <c r="FL17" s="112"/>
      <c r="FM17" s="27"/>
      <c r="FN17" s="112"/>
      <c r="FO17" s="27"/>
      <c r="FP17" s="112"/>
      <c r="FQ17" s="27"/>
      <c r="FR17" s="112"/>
      <c r="FS17" s="20"/>
      <c r="FT17" s="112"/>
      <c r="FU17" s="27"/>
      <c r="FV17" s="112"/>
      <c r="FW17" s="27"/>
      <c r="FX17" s="112"/>
      <c r="FY17" s="27"/>
      <c r="FZ17" s="112"/>
      <c r="GA17" s="20"/>
      <c r="GB17" s="106"/>
      <c r="GC17" s="106"/>
      <c r="GD17" s="106"/>
      <c r="GE17" s="30"/>
      <c r="GF17" s="112"/>
      <c r="GG17" s="30"/>
      <c r="GH17" s="112"/>
      <c r="GI17" s="23"/>
      <c r="GJ17" s="112"/>
      <c r="GK17" s="23"/>
      <c r="GL17" s="112"/>
      <c r="GM17" s="23"/>
      <c r="GN17" s="112"/>
      <c r="GO17" s="23"/>
      <c r="GP17" s="112"/>
      <c r="GQ17" s="23"/>
      <c r="GR17" s="112"/>
      <c r="GS17" s="23"/>
      <c r="GT17" s="112"/>
      <c r="GU17" s="23"/>
      <c r="GV17" s="112"/>
      <c r="GW17" s="27"/>
      <c r="GX17" s="112"/>
      <c r="GY17" s="27"/>
      <c r="GZ17" s="112"/>
      <c r="HA17" s="27"/>
      <c r="HB17" s="112"/>
      <c r="HC17" s="27"/>
      <c r="HD17" s="112"/>
      <c r="HE17" s="27"/>
      <c r="HF17" s="112"/>
      <c r="HG17" s="27"/>
      <c r="HH17" s="112"/>
      <c r="HI17" s="27"/>
      <c r="HJ17" s="112"/>
      <c r="HK17" s="27"/>
      <c r="HL17" s="112"/>
      <c r="HM17" s="27"/>
      <c r="HN17" s="112"/>
      <c r="HO17" s="27"/>
      <c r="HP17" s="112"/>
      <c r="HQ17" s="27"/>
      <c r="HR17" s="113"/>
      <c r="HS17" s="27"/>
      <c r="HT17" s="112"/>
      <c r="HU17" s="27"/>
      <c r="HV17" s="112"/>
      <c r="HW17" s="27"/>
      <c r="HX17" s="112"/>
      <c r="HY17" s="27"/>
      <c r="HZ17" s="112"/>
      <c r="IA17" s="27"/>
      <c r="IB17" s="112"/>
      <c r="IC17" s="27"/>
      <c r="ID17" s="112"/>
      <c r="IE17" s="27"/>
      <c r="IF17" s="112"/>
      <c r="IG17" s="20"/>
      <c r="IH17" s="112"/>
      <c r="II17" s="27"/>
      <c r="IJ17" s="112"/>
      <c r="IK17" s="27"/>
      <c r="IL17" s="112"/>
      <c r="IM17" s="27"/>
      <c r="IN17" s="112"/>
      <c r="IO17" s="27"/>
      <c r="IP17" s="112"/>
      <c r="IQ17" s="20"/>
      <c r="IR17" s="112"/>
      <c r="IS17" s="27"/>
      <c r="IT17" s="112"/>
      <c r="IU17" s="27"/>
      <c r="IV17" s="112"/>
      <c r="IW17" s="27"/>
      <c r="IX17" s="112"/>
      <c r="IY17" s="20"/>
      <c r="IZ17" s="106"/>
      <c r="JA17" s="106"/>
      <c r="JB17" s="106"/>
      <c r="JC17" s="30"/>
      <c r="JD17" s="112"/>
      <c r="JE17" s="30"/>
      <c r="JF17" s="112"/>
      <c r="JG17" s="23"/>
      <c r="JH17" s="112"/>
      <c r="JI17" s="23"/>
      <c r="JJ17" s="112"/>
      <c r="JK17" s="23"/>
      <c r="JL17" s="112"/>
      <c r="JM17" s="23"/>
      <c r="JN17" s="112"/>
      <c r="JO17" s="23"/>
      <c r="JP17" s="112"/>
      <c r="JQ17" s="23"/>
      <c r="JR17" s="112"/>
      <c r="JS17" s="23"/>
      <c r="JT17" s="112"/>
      <c r="JU17" s="27"/>
      <c r="JV17" s="112"/>
      <c r="JW17" s="27"/>
      <c r="JX17" s="112"/>
      <c r="JY17" s="27"/>
      <c r="JZ17" s="112"/>
      <c r="KA17" s="27"/>
      <c r="KB17" s="112"/>
      <c r="KC17" s="27"/>
      <c r="KD17" s="112"/>
      <c r="KE17" s="27"/>
      <c r="KF17" s="112"/>
      <c r="KG17" s="27"/>
      <c r="KH17" s="112"/>
      <c r="KI17" s="27"/>
      <c r="KJ17" s="112"/>
      <c r="KK17" s="27"/>
      <c r="KL17" s="112"/>
      <c r="KM17" s="27"/>
      <c r="KN17" s="112"/>
      <c r="KO17" s="27"/>
      <c r="KP17" s="113"/>
      <c r="KQ17" s="27"/>
      <c r="KR17" s="112"/>
      <c r="KS17" s="27"/>
      <c r="KT17" s="112"/>
      <c r="KU17" s="27"/>
      <c r="KV17" s="112"/>
      <c r="KW17" s="27"/>
      <c r="KX17" s="112"/>
      <c r="KY17" s="27"/>
      <c r="KZ17" s="112"/>
      <c r="LA17" s="27"/>
      <c r="LB17" s="112"/>
      <c r="LC17" s="27"/>
      <c r="LD17" s="112"/>
      <c r="LE17" s="20"/>
      <c r="LF17" s="112"/>
      <c r="LG17" s="27"/>
      <c r="LH17" s="112"/>
      <c r="LI17" s="27"/>
      <c r="LJ17" s="112"/>
      <c r="LK17" s="27"/>
      <c r="LL17" s="112"/>
      <c r="LM17" s="27"/>
      <c r="LN17" s="112"/>
      <c r="LO17" s="20"/>
      <c r="LP17" s="112"/>
      <c r="LQ17" s="27"/>
      <c r="LR17" s="112"/>
      <c r="LS17" s="27"/>
      <c r="LT17" s="112"/>
      <c r="LU17" s="27"/>
      <c r="LV17" s="112"/>
      <c r="LW17" s="20"/>
      <c r="LX17" s="106"/>
      <c r="LY17" s="106"/>
      <c r="LZ17" s="106"/>
      <c r="MA17" s="30"/>
      <c r="MB17" s="112"/>
      <c r="MC17" s="30"/>
      <c r="MD17" s="112"/>
      <c r="ME17" s="23"/>
      <c r="MF17" s="112"/>
      <c r="MG17" s="23"/>
      <c r="MH17" s="112"/>
      <c r="MI17" s="23"/>
      <c r="MJ17" s="112"/>
      <c r="MK17" s="23"/>
      <c r="ML17" s="112"/>
      <c r="MM17" s="23"/>
      <c r="MN17" s="112"/>
      <c r="MO17" s="23"/>
      <c r="MP17" s="112"/>
      <c r="MQ17" s="23"/>
      <c r="MR17" s="112"/>
      <c r="MS17" s="27"/>
      <c r="MT17" s="112"/>
      <c r="MU17" s="27"/>
      <c r="MV17" s="112"/>
      <c r="MW17" s="27"/>
      <c r="MX17" s="112"/>
      <c r="MY17" s="27"/>
      <c r="MZ17" s="112"/>
      <c r="NA17" s="27"/>
      <c r="NB17" s="112"/>
      <c r="NC17" s="27"/>
      <c r="ND17" s="112"/>
      <c r="NE17" s="27"/>
      <c r="NF17" s="112"/>
      <c r="NG17" s="27"/>
      <c r="NH17" s="112"/>
      <c r="NI17" s="27"/>
      <c r="NJ17" s="112"/>
      <c r="NK17" s="27"/>
      <c r="NL17" s="112"/>
      <c r="NM17" s="27"/>
      <c r="NN17" s="113"/>
      <c r="NO17" s="27"/>
      <c r="NP17" s="112"/>
      <c r="NQ17" s="27"/>
      <c r="NR17" s="112"/>
      <c r="NS17" s="27"/>
      <c r="NT17" s="112"/>
      <c r="NU17" s="27"/>
      <c r="NV17" s="112"/>
      <c r="NW17" s="27"/>
      <c r="NX17" s="112"/>
      <c r="NY17" s="27"/>
      <c r="NZ17" s="112"/>
      <c r="OA17" s="27"/>
      <c r="OB17" s="112"/>
      <c r="OC17" s="20"/>
      <c r="OD17" s="112"/>
      <c r="OE17" s="27"/>
      <c r="OF17" s="112"/>
      <c r="OG17" s="27"/>
      <c r="OH17" s="112"/>
      <c r="OI17" s="27"/>
      <c r="OJ17" s="112"/>
      <c r="OK17" s="27"/>
      <c r="OL17" s="112"/>
      <c r="OM17" s="20"/>
      <c r="ON17" s="112"/>
      <c r="OO17" s="27"/>
      <c r="OP17" s="112"/>
      <c r="OQ17" s="27"/>
      <c r="OR17" s="112"/>
      <c r="OS17" s="27"/>
      <c r="OT17" s="112"/>
      <c r="OU17" s="20"/>
      <c r="OV17" s="106"/>
      <c r="OW17" s="106"/>
      <c r="OX17" s="106"/>
      <c r="OY17" s="30"/>
      <c r="OZ17" s="112"/>
      <c r="PA17" s="30"/>
      <c r="PB17" s="112"/>
      <c r="PC17" s="23"/>
      <c r="PD17" s="112"/>
      <c r="PE17" s="23"/>
      <c r="PF17" s="112"/>
      <c r="PG17" s="23"/>
      <c r="PH17" s="112"/>
      <c r="PI17" s="23"/>
      <c r="PJ17" s="112"/>
      <c r="PK17" s="23"/>
      <c r="PL17" s="112"/>
      <c r="PM17" s="23"/>
      <c r="PN17" s="112"/>
      <c r="PO17" s="23"/>
      <c r="PP17" s="112"/>
      <c r="PQ17" s="27"/>
      <c r="PR17" s="112"/>
      <c r="PS17" s="27"/>
      <c r="PT17" s="112"/>
      <c r="PU17" s="27"/>
      <c r="PV17" s="112"/>
      <c r="PW17" s="27"/>
      <c r="PX17" s="112"/>
      <c r="PY17" s="27"/>
      <c r="PZ17" s="112"/>
      <c r="QA17" s="27"/>
      <c r="QB17" s="112"/>
      <c r="QC17" s="27"/>
      <c r="QD17" s="112"/>
      <c r="QE17" s="27"/>
      <c r="QF17" s="112"/>
      <c r="QG17" s="27"/>
      <c r="QH17" s="112"/>
      <c r="QI17" s="27"/>
      <c r="QJ17" s="112"/>
      <c r="QK17" s="27"/>
      <c r="QL17" s="113"/>
      <c r="QM17" s="27"/>
      <c r="QN17" s="112"/>
      <c r="QO17" s="27"/>
      <c r="QP17" s="112"/>
      <c r="QQ17" s="27"/>
      <c r="QR17" s="112"/>
      <c r="QS17" s="27"/>
      <c r="QT17" s="112"/>
      <c r="QU17" s="27"/>
      <c r="QV17" s="112"/>
      <c r="QW17" s="27"/>
      <c r="QX17" s="112"/>
      <c r="QY17" s="27"/>
      <c r="QZ17" s="112"/>
      <c r="RA17" s="20"/>
      <c r="RB17" s="112"/>
      <c r="RC17" s="27"/>
      <c r="RD17" s="112"/>
      <c r="RE17" s="27"/>
      <c r="RF17" s="112"/>
      <c r="RG17" s="27"/>
      <c r="RH17" s="112"/>
      <c r="RI17" s="27"/>
      <c r="RJ17" s="112"/>
      <c r="RK17" s="20"/>
      <c r="RL17" s="112"/>
      <c r="RM17" s="27"/>
      <c r="RN17" s="112"/>
      <c r="RO17" s="27"/>
      <c r="RP17" s="112"/>
      <c r="RQ17" s="27"/>
      <c r="RR17" s="112"/>
      <c r="RS17" s="20"/>
      <c r="RT17" s="106"/>
      <c r="RU17" s="106"/>
      <c r="RV17" s="106"/>
      <c r="RW17" s="30"/>
      <c r="RX17" s="112"/>
      <c r="RY17" s="30"/>
      <c r="RZ17" s="112"/>
      <c r="SA17" s="23"/>
      <c r="SB17" s="112"/>
      <c r="SC17" s="23"/>
      <c r="SD17" s="112"/>
      <c r="SE17" s="23"/>
      <c r="SF17" s="112"/>
      <c r="SG17" s="23"/>
      <c r="SH17" s="112"/>
      <c r="SI17" s="23"/>
      <c r="SJ17" s="112"/>
      <c r="SK17" s="23"/>
      <c r="SL17" s="112"/>
      <c r="SM17" s="23"/>
      <c r="SN17" s="112"/>
      <c r="SO17" s="27"/>
      <c r="SP17" s="112"/>
      <c r="SQ17" s="27"/>
      <c r="SR17" s="112"/>
      <c r="SS17" s="27"/>
      <c r="ST17" s="112"/>
      <c r="SU17" s="27"/>
      <c r="SV17" s="112"/>
      <c r="SW17" s="27"/>
      <c r="SX17" s="112"/>
      <c r="SY17" s="27"/>
      <c r="SZ17" s="112"/>
      <c r="TA17" s="27"/>
      <c r="TB17" s="112"/>
      <c r="TC17" s="27"/>
      <c r="TD17" s="112"/>
      <c r="TE17" s="27"/>
      <c r="TF17" s="112"/>
      <c r="TG17" s="27"/>
      <c r="TH17" s="112"/>
      <c r="TI17" s="27"/>
      <c r="TJ17" s="113"/>
      <c r="TK17" s="27"/>
      <c r="TL17" s="112"/>
      <c r="TM17" s="27"/>
      <c r="TN17" s="112"/>
      <c r="TO17" s="27"/>
      <c r="TP17" s="112"/>
      <c r="TQ17" s="27"/>
      <c r="TR17" s="112"/>
      <c r="TS17" s="27"/>
      <c r="TT17" s="112"/>
      <c r="TU17" s="27"/>
      <c r="TV17" s="112"/>
      <c r="TW17" s="27"/>
      <c r="TX17" s="112"/>
      <c r="TY17" s="20"/>
      <c r="TZ17" s="112"/>
      <c r="UA17" s="27"/>
      <c r="UB17" s="112"/>
      <c r="UC17" s="27"/>
      <c r="UD17" s="112"/>
      <c r="UE17" s="27"/>
      <c r="UF17" s="112"/>
      <c r="UG17" s="27"/>
      <c r="UH17" s="112"/>
      <c r="UI17" s="20"/>
      <c r="UJ17" s="112"/>
      <c r="UK17" s="27"/>
      <c r="UL17" s="112"/>
      <c r="UM17" s="27"/>
      <c r="UN17" s="112"/>
      <c r="UO17" s="27"/>
      <c r="UP17" s="112"/>
      <c r="UQ17" s="20"/>
      <c r="UR17" s="106"/>
      <c r="US17" s="106"/>
      <c r="UT17" s="106"/>
      <c r="UU17" s="30"/>
      <c r="UV17" s="112"/>
      <c r="UW17" s="30"/>
      <c r="UX17" s="112"/>
      <c r="UY17" s="23"/>
      <c r="UZ17" s="112"/>
      <c r="VA17" s="23"/>
      <c r="VB17" s="112"/>
      <c r="VC17" s="23"/>
      <c r="VD17" s="112"/>
      <c r="VE17" s="23"/>
      <c r="VF17" s="112"/>
      <c r="VG17" s="23"/>
      <c r="VH17" s="112"/>
      <c r="VI17" s="23"/>
      <c r="VJ17" s="112"/>
      <c r="VK17" s="23"/>
      <c r="VL17" s="112"/>
      <c r="VM17" s="27"/>
      <c r="VN17" s="112"/>
      <c r="VO17" s="27"/>
      <c r="VP17" s="112"/>
      <c r="VQ17" s="27"/>
      <c r="VR17" s="112"/>
      <c r="VS17" s="27"/>
      <c r="VT17" s="112"/>
      <c r="VU17" s="27"/>
      <c r="VV17" s="112"/>
      <c r="VW17" s="27"/>
      <c r="VX17" s="112"/>
      <c r="VY17" s="27"/>
      <c r="VZ17" s="112"/>
      <c r="WA17" s="27"/>
      <c r="WB17" s="112"/>
      <c r="WC17" s="27"/>
      <c r="WD17" s="112"/>
      <c r="WE17" s="27"/>
      <c r="WF17" s="112"/>
      <c r="WG17" s="27"/>
      <c r="WH17" s="113"/>
      <c r="WI17" s="27"/>
      <c r="WJ17" s="112"/>
      <c r="WK17" s="27"/>
      <c r="WL17" s="112"/>
      <c r="WM17" s="27"/>
      <c r="WN17" s="112"/>
      <c r="WO17" s="27"/>
      <c r="WP17" s="112"/>
      <c r="WQ17" s="27"/>
      <c r="WR17" s="112"/>
      <c r="WS17" s="27"/>
      <c r="WT17" s="112"/>
      <c r="WU17" s="27"/>
      <c r="WV17" s="112"/>
      <c r="WW17" s="20"/>
      <c r="WX17" s="112"/>
      <c r="WY17" s="27"/>
      <c r="WZ17" s="112"/>
      <c r="XA17" s="27"/>
      <c r="XB17" s="112"/>
      <c r="XC17" s="27"/>
      <c r="XD17" s="112"/>
      <c r="XE17" s="27"/>
      <c r="XF17" s="112"/>
      <c r="XG17" s="20"/>
      <c r="XH17" s="112"/>
      <c r="XI17" s="27"/>
      <c r="XJ17" s="112"/>
      <c r="XK17" s="27"/>
      <c r="XL17" s="112"/>
      <c r="XM17" s="27"/>
      <c r="XN17" s="112"/>
      <c r="XO17" s="20"/>
      <c r="XP17" s="106"/>
      <c r="XQ17" s="106"/>
      <c r="XR17" s="106"/>
      <c r="XS17" s="30"/>
      <c r="XT17" s="112"/>
      <c r="XU17" s="30"/>
      <c r="XV17" s="112"/>
      <c r="XW17" s="23"/>
      <c r="XX17" s="112"/>
      <c r="XY17" s="23"/>
      <c r="XZ17" s="112"/>
      <c r="YA17" s="23"/>
      <c r="YB17" s="112"/>
      <c r="YC17" s="23"/>
      <c r="YD17" s="112"/>
      <c r="YE17" s="23"/>
      <c r="YF17" s="112"/>
      <c r="YG17" s="23"/>
      <c r="YH17" s="112"/>
      <c r="YI17" s="23"/>
      <c r="YJ17" s="112"/>
      <c r="YK17" s="27"/>
      <c r="YL17" s="112"/>
      <c r="YM17" s="27"/>
      <c r="YN17" s="112"/>
      <c r="YO17" s="27"/>
      <c r="YP17" s="112"/>
      <c r="YQ17" s="27"/>
      <c r="YR17" s="112"/>
      <c r="YS17" s="27"/>
      <c r="YT17" s="112"/>
      <c r="YU17" s="27"/>
      <c r="YV17" s="112"/>
      <c r="YW17" s="27"/>
      <c r="YX17" s="112"/>
      <c r="YY17" s="27"/>
      <c r="YZ17" s="112"/>
      <c r="ZA17" s="27"/>
      <c r="ZB17" s="112"/>
      <c r="ZC17" s="27"/>
      <c r="ZD17" s="112"/>
      <c r="ZE17" s="27"/>
      <c r="ZF17" s="113"/>
      <c r="ZG17" s="27"/>
      <c r="ZH17" s="112"/>
      <c r="ZI17" s="27"/>
      <c r="ZJ17" s="112"/>
      <c r="ZK17" s="27"/>
      <c r="ZL17" s="112"/>
      <c r="ZM17" s="27"/>
      <c r="ZN17" s="112"/>
      <c r="ZO17" s="27"/>
      <c r="ZP17" s="112"/>
      <c r="ZQ17" s="27"/>
      <c r="ZR17" s="112"/>
      <c r="ZS17" s="27"/>
      <c r="ZT17" s="112"/>
      <c r="ZU17" s="20"/>
      <c r="ZV17" s="112"/>
      <c r="ZW17" s="27"/>
      <c r="ZX17" s="112"/>
      <c r="ZY17" s="27"/>
      <c r="ZZ17" s="112"/>
      <c r="AAA17" s="27"/>
      <c r="AAB17" s="112"/>
      <c r="AAC17" s="27"/>
      <c r="AAD17" s="112"/>
      <c r="AAE17" s="20"/>
      <c r="AAF17" s="112"/>
      <c r="AAG17" s="27"/>
      <c r="AAH17" s="112"/>
      <c r="AAI17" s="27"/>
      <c r="AAJ17" s="112"/>
      <c r="AAK17" s="27"/>
      <c r="AAL17" s="112"/>
      <c r="AAM17" s="20"/>
      <c r="AAN17" s="106"/>
      <c r="AAO17" s="106"/>
      <c r="AAP17" s="106"/>
      <c r="AAQ17" s="30"/>
      <c r="AAR17" s="112"/>
      <c r="AAS17" s="30"/>
      <c r="AAT17" s="112"/>
      <c r="AAU17" s="23"/>
      <c r="AAV17" s="112"/>
      <c r="AAW17" s="23"/>
      <c r="AAX17" s="112"/>
      <c r="AAY17" s="23"/>
      <c r="AAZ17" s="112"/>
      <c r="ABA17" s="23"/>
      <c r="ABB17" s="112"/>
      <c r="ABC17" s="23"/>
      <c r="ABD17" s="112"/>
      <c r="ABE17" s="23"/>
      <c r="ABF17" s="112"/>
      <c r="ABG17" s="23"/>
      <c r="ABH17" s="112"/>
      <c r="ABI17" s="27"/>
      <c r="ABJ17" s="112"/>
      <c r="ABK17" s="27"/>
      <c r="ABL17" s="112"/>
      <c r="ABM17" s="27"/>
      <c r="ABN17" s="112"/>
      <c r="ABO17" s="27"/>
      <c r="ABP17" s="112"/>
      <c r="ABQ17" s="27"/>
      <c r="ABR17" s="112"/>
      <c r="ABS17" s="27"/>
      <c r="ABT17" s="112"/>
      <c r="ABU17" s="27"/>
      <c r="ABV17" s="112"/>
      <c r="ABW17" s="27"/>
      <c r="ABX17" s="112"/>
      <c r="ABY17" s="27"/>
      <c r="ABZ17" s="112"/>
      <c r="ACA17" s="27"/>
      <c r="ACB17" s="112"/>
      <c r="ACC17" s="27"/>
      <c r="ACD17" s="113"/>
      <c r="ACE17" s="27"/>
      <c r="ACF17" s="112"/>
      <c r="ACG17" s="27"/>
      <c r="ACH17" s="112"/>
      <c r="ACI17" s="27"/>
      <c r="ACJ17" s="112"/>
      <c r="ACK17" s="27"/>
      <c r="ACL17" s="112"/>
      <c r="ACM17" s="27"/>
      <c r="ACN17" s="112"/>
      <c r="ACO17" s="27"/>
      <c r="ACP17" s="112"/>
      <c r="ACQ17" s="27"/>
      <c r="ACR17" s="112"/>
      <c r="ACS17" s="20"/>
      <c r="ACT17" s="112"/>
      <c r="ACU17" s="27"/>
      <c r="ACV17" s="112"/>
      <c r="ACW17" s="27"/>
      <c r="ACX17" s="112"/>
      <c r="ACY17" s="27"/>
      <c r="ACZ17" s="112"/>
      <c r="ADA17" s="27"/>
      <c r="ADB17" s="112"/>
      <c r="ADC17" s="20"/>
      <c r="ADD17" s="112"/>
      <c r="ADE17" s="27"/>
      <c r="ADF17" s="112"/>
      <c r="ADG17" s="27"/>
      <c r="ADH17" s="112"/>
      <c r="ADI17" s="27"/>
      <c r="ADJ17" s="112"/>
      <c r="ADK17" s="20"/>
      <c r="ADL17" s="106"/>
      <c r="ADM17" s="106"/>
      <c r="ADN17" s="106"/>
      <c r="ADO17" s="30"/>
      <c r="ADP17" s="112"/>
      <c r="ADQ17" s="30"/>
      <c r="ADR17" s="112"/>
      <c r="ADS17" s="23"/>
      <c r="ADT17" s="112"/>
      <c r="ADU17" s="23"/>
      <c r="ADV17" s="112"/>
      <c r="ADW17" s="23"/>
      <c r="ADX17" s="112"/>
      <c r="ADY17" s="23"/>
      <c r="ADZ17" s="112"/>
      <c r="AEA17" s="23"/>
      <c r="AEB17" s="112"/>
      <c r="AEC17" s="23"/>
      <c r="AED17" s="112"/>
      <c r="AEE17" s="23"/>
      <c r="AEF17" s="112"/>
      <c r="AEG17" s="27"/>
      <c r="AEH17" s="112"/>
      <c r="AEI17" s="27"/>
      <c r="AEJ17" s="112"/>
      <c r="AEK17" s="27"/>
      <c r="AEL17" s="112"/>
      <c r="AEM17" s="27"/>
      <c r="AEN17" s="112"/>
      <c r="AEO17" s="27"/>
      <c r="AEP17" s="112"/>
      <c r="AEQ17" s="27"/>
      <c r="AER17" s="112"/>
      <c r="AES17" s="27"/>
      <c r="AET17" s="112"/>
      <c r="AEU17" s="27"/>
      <c r="AEV17" s="112"/>
      <c r="AEW17" s="27"/>
      <c r="AEX17" s="112"/>
      <c r="AEY17" s="27"/>
      <c r="AEZ17" s="112"/>
      <c r="AFA17" s="27"/>
      <c r="AFB17" s="113"/>
      <c r="AFC17" s="27"/>
      <c r="AFD17" s="112"/>
      <c r="AFE17" s="27"/>
      <c r="AFF17" s="112"/>
      <c r="AFG17" s="27"/>
      <c r="AFH17" s="112"/>
      <c r="AFI17" s="27"/>
      <c r="AFJ17" s="112"/>
      <c r="AFK17" s="27"/>
      <c r="AFL17" s="112"/>
      <c r="AFM17" s="27"/>
      <c r="AFN17" s="112"/>
      <c r="AFO17" s="27"/>
      <c r="AFP17" s="112"/>
      <c r="AFQ17" s="20"/>
      <c r="AFR17" s="112"/>
      <c r="AFS17" s="27"/>
      <c r="AFT17" s="112"/>
      <c r="AFU17" s="27"/>
      <c r="AFV17" s="112"/>
      <c r="AFW17" s="27"/>
      <c r="AFX17" s="112"/>
      <c r="AFY17" s="27"/>
      <c r="AFZ17" s="112"/>
      <c r="AGA17" s="20"/>
      <c r="AGB17" s="112"/>
      <c r="AGC17" s="27"/>
      <c r="AGD17" s="112"/>
      <c r="AGE17" s="27"/>
      <c r="AGF17" s="112"/>
      <c r="AGG17" s="27"/>
      <c r="AGH17" s="112"/>
      <c r="AGI17" s="20"/>
      <c r="AGJ17" s="106"/>
      <c r="AGK17" s="106"/>
      <c r="AGL17" s="106"/>
      <c r="AGM17" s="30"/>
      <c r="AGN17" s="112"/>
      <c r="AGO17" s="30"/>
      <c r="AGP17" s="112"/>
      <c r="AGQ17" s="23"/>
      <c r="AGR17" s="112"/>
      <c r="AGS17" s="23"/>
      <c r="AGT17" s="112"/>
      <c r="AGU17" s="23"/>
      <c r="AGV17" s="112"/>
      <c r="AGW17" s="23"/>
      <c r="AGX17" s="112"/>
      <c r="AGY17" s="23"/>
      <c r="AGZ17" s="112"/>
      <c r="AHA17" s="23"/>
      <c r="AHB17" s="112"/>
      <c r="AHC17" s="23"/>
      <c r="AHD17" s="112"/>
      <c r="AHE17" s="27"/>
      <c r="AHF17" s="112"/>
      <c r="AHG17" s="27"/>
      <c r="AHH17" s="112"/>
      <c r="AHI17" s="27"/>
      <c r="AHJ17" s="112"/>
      <c r="AHK17" s="27"/>
      <c r="AHL17" s="112"/>
      <c r="AHM17" s="27"/>
      <c r="AHN17" s="112"/>
      <c r="AHO17" s="27"/>
      <c r="AHP17" s="112"/>
      <c r="AHQ17" s="27"/>
      <c r="AHR17" s="112"/>
      <c r="AHS17" s="27"/>
      <c r="AHT17" s="112"/>
      <c r="AHU17" s="27"/>
      <c r="AHV17" s="112"/>
      <c r="AHW17" s="27"/>
      <c r="AHX17" s="112"/>
      <c r="AHY17" s="27"/>
      <c r="AHZ17" s="113"/>
      <c r="AIA17" s="27"/>
      <c r="AIB17" s="112"/>
      <c r="AIC17" s="27"/>
      <c r="AID17" s="112"/>
      <c r="AIE17" s="27"/>
      <c r="AIF17" s="112"/>
      <c r="AIG17" s="27"/>
      <c r="AIH17" s="112"/>
      <c r="AII17" s="27"/>
      <c r="AIJ17" s="112"/>
      <c r="AIK17" s="27"/>
      <c r="AIL17" s="112"/>
      <c r="AIM17" s="27"/>
      <c r="AIN17" s="112"/>
      <c r="AIO17" s="20"/>
      <c r="AIP17" s="112"/>
      <c r="AIQ17" s="27"/>
      <c r="AIR17" s="112"/>
      <c r="AIS17" s="27"/>
      <c r="AIT17" s="112"/>
      <c r="AIU17" s="27"/>
      <c r="AIV17" s="112"/>
      <c r="AIW17" s="27"/>
      <c r="AIX17" s="112"/>
      <c r="AIY17" s="20"/>
      <c r="AIZ17" s="112"/>
      <c r="AJA17" s="27"/>
      <c r="AJB17" s="112"/>
      <c r="AJC17" s="27"/>
      <c r="AJD17" s="112"/>
      <c r="AJE17" s="27"/>
      <c r="AJF17" s="112"/>
      <c r="AJG17" s="20"/>
      <c r="AJH17" s="106"/>
      <c r="AJI17" s="106"/>
      <c r="AJJ17" s="106"/>
      <c r="AJK17" s="30"/>
      <c r="AJL17" s="112"/>
      <c r="AJM17" s="30"/>
      <c r="AJN17" s="112"/>
      <c r="AJO17" s="23"/>
      <c r="AJP17" s="112"/>
      <c r="AJQ17" s="23"/>
      <c r="AJR17" s="112"/>
      <c r="AJS17" s="23"/>
      <c r="AJT17" s="112"/>
      <c r="AJU17" s="23"/>
      <c r="AJV17" s="112"/>
      <c r="AJW17" s="23"/>
      <c r="AJX17" s="112"/>
      <c r="AJY17" s="23"/>
      <c r="AJZ17" s="112"/>
      <c r="AKA17" s="23"/>
      <c r="AKB17" s="112"/>
      <c r="AKC17" s="27"/>
      <c r="AKD17" s="112"/>
      <c r="AKE17" s="27"/>
      <c r="AKF17" s="112"/>
      <c r="AKG17" s="27"/>
      <c r="AKH17" s="112"/>
      <c r="AKI17" s="27"/>
      <c r="AKJ17" s="112"/>
      <c r="AKK17" s="27"/>
      <c r="AKL17" s="112"/>
      <c r="AKM17" s="27"/>
      <c r="AKN17" s="112"/>
      <c r="AKO17" s="27"/>
      <c r="AKP17" s="112"/>
      <c r="AKQ17" s="27"/>
      <c r="AKR17" s="112"/>
      <c r="AKS17" s="27"/>
      <c r="AKT17" s="112"/>
      <c r="AKU17" s="27"/>
      <c r="AKV17" s="112"/>
      <c r="AKW17" s="27"/>
      <c r="AKX17" s="113"/>
      <c r="AKY17" s="27"/>
      <c r="AKZ17" s="112"/>
      <c r="ALA17" s="27"/>
      <c r="ALB17" s="112"/>
      <c r="ALC17" s="27"/>
      <c r="ALD17" s="112"/>
      <c r="ALE17" s="27"/>
      <c r="ALF17" s="112"/>
      <c r="ALG17" s="27"/>
      <c r="ALH17" s="112"/>
      <c r="ALI17" s="27"/>
      <c r="ALJ17" s="112"/>
      <c r="ALK17" s="27"/>
      <c r="ALL17" s="112"/>
      <c r="ALM17" s="20"/>
      <c r="ALN17" s="112"/>
      <c r="ALO17" s="27"/>
      <c r="ALP17" s="112"/>
      <c r="ALQ17" s="27"/>
      <c r="ALR17" s="112"/>
      <c r="ALS17" s="27"/>
      <c r="ALT17" s="112"/>
      <c r="ALU17" s="27"/>
      <c r="ALV17" s="112"/>
      <c r="ALW17" s="20"/>
      <c r="ALX17" s="112"/>
      <c r="ALY17" s="27"/>
      <c r="ALZ17" s="112"/>
      <c r="AMA17" s="27"/>
      <c r="AMB17" s="112"/>
      <c r="AMC17" s="27"/>
      <c r="AMD17" s="112"/>
      <c r="AME17" s="20"/>
      <c r="AMF17" s="106"/>
      <c r="AMG17" s="106"/>
      <c r="AMH17" s="106"/>
      <c r="AMI17" s="30"/>
      <c r="AMJ17" s="112"/>
      <c r="AMK17" s="30"/>
      <c r="AML17" s="112"/>
      <c r="AMM17" s="23"/>
      <c r="AMN17" s="112"/>
      <c r="AMO17" s="23"/>
      <c r="AMP17" s="112"/>
      <c r="AMQ17" s="23"/>
      <c r="AMR17" s="112"/>
      <c r="AMS17" s="23"/>
      <c r="AMT17" s="112"/>
      <c r="AMU17" s="23"/>
      <c r="AMV17" s="112"/>
      <c r="AMW17" s="23"/>
      <c r="AMX17" s="112"/>
      <c r="AMY17" s="23"/>
      <c r="AMZ17" s="112"/>
      <c r="ANA17" s="27"/>
      <c r="ANB17" s="112"/>
      <c r="ANC17" s="27"/>
      <c r="AND17" s="112"/>
      <c r="ANE17" s="27"/>
      <c r="ANF17" s="112"/>
      <c r="ANG17" s="27"/>
      <c r="ANH17" s="112"/>
      <c r="ANI17" s="27"/>
      <c r="ANJ17" s="112"/>
      <c r="ANK17" s="27"/>
      <c r="ANL17" s="112"/>
      <c r="ANM17" s="27"/>
      <c r="ANN17" s="112"/>
      <c r="ANO17" s="27"/>
      <c r="ANP17" s="112"/>
      <c r="ANQ17" s="27"/>
      <c r="ANR17" s="112"/>
      <c r="ANS17" s="27"/>
      <c r="ANT17" s="112"/>
      <c r="ANU17" s="27"/>
      <c r="ANV17" s="113"/>
      <c r="ANW17" s="27"/>
      <c r="ANX17" s="112"/>
      <c r="ANY17" s="27"/>
      <c r="ANZ17" s="112"/>
      <c r="AOA17" s="27"/>
      <c r="AOB17" s="112"/>
      <c r="AOC17" s="27"/>
      <c r="AOD17" s="112"/>
      <c r="AOE17" s="27"/>
      <c r="AOF17" s="112"/>
      <c r="AOG17" s="27"/>
      <c r="AOH17" s="112"/>
      <c r="AOI17" s="27"/>
      <c r="AOJ17" s="112"/>
      <c r="AOK17" s="20"/>
      <c r="AOL17" s="112"/>
      <c r="AOM17" s="27"/>
      <c r="AON17" s="112"/>
      <c r="AOO17" s="27"/>
      <c r="AOP17" s="112"/>
      <c r="AOQ17" s="27"/>
      <c r="AOR17" s="112"/>
      <c r="AOS17" s="27"/>
      <c r="AOT17" s="112"/>
      <c r="AOU17" s="20"/>
      <c r="AOV17" s="112"/>
      <c r="AOW17" s="27"/>
      <c r="AOX17" s="112"/>
      <c r="AOY17" s="27"/>
      <c r="AOZ17" s="112"/>
      <c r="APA17" s="27"/>
      <c r="APB17" s="112"/>
      <c r="APC17" s="20"/>
      <c r="APD17" s="106"/>
      <c r="APE17" s="106"/>
      <c r="APF17" s="106"/>
      <c r="APG17" s="30"/>
      <c r="APH17" s="112"/>
      <c r="API17" s="30"/>
      <c r="APJ17" s="112"/>
      <c r="APK17" s="23"/>
      <c r="APL17" s="112"/>
      <c r="APM17" s="23"/>
      <c r="APN17" s="112"/>
      <c r="APO17" s="23"/>
      <c r="APP17" s="112"/>
      <c r="APQ17" s="23"/>
      <c r="APR17" s="112"/>
      <c r="APS17" s="23"/>
      <c r="APT17" s="112"/>
      <c r="APU17" s="23"/>
      <c r="APV17" s="112"/>
      <c r="APW17" s="23"/>
      <c r="APX17" s="112"/>
      <c r="APY17" s="27"/>
      <c r="APZ17" s="112"/>
      <c r="AQA17" s="27"/>
      <c r="AQB17" s="112"/>
      <c r="AQC17" s="27"/>
      <c r="AQD17" s="112"/>
      <c r="AQE17" s="27"/>
      <c r="AQF17" s="112"/>
      <c r="AQG17" s="27"/>
      <c r="AQH17" s="112"/>
      <c r="AQI17" s="27"/>
      <c r="AQJ17" s="112"/>
      <c r="AQK17" s="27"/>
      <c r="AQL17" s="112"/>
      <c r="AQM17" s="27"/>
      <c r="AQN17" s="112"/>
      <c r="AQO17" s="27"/>
      <c r="AQP17" s="112"/>
      <c r="AQQ17" s="27"/>
      <c r="AQR17" s="112"/>
      <c r="AQS17" s="27"/>
      <c r="AQT17" s="113"/>
      <c r="AQU17" s="27"/>
      <c r="AQV17" s="112"/>
      <c r="AQW17" s="27"/>
      <c r="AQX17" s="112"/>
      <c r="AQY17" s="27"/>
      <c r="AQZ17" s="112"/>
      <c r="ARA17" s="27"/>
      <c r="ARB17" s="112"/>
      <c r="ARC17" s="27"/>
      <c r="ARD17" s="112"/>
      <c r="ARE17" s="27"/>
      <c r="ARF17" s="112"/>
      <c r="ARG17" s="27"/>
      <c r="ARH17" s="112"/>
      <c r="ARI17" s="20"/>
      <c r="ARJ17" s="112"/>
      <c r="ARK17" s="27"/>
      <c r="ARL17" s="112"/>
      <c r="ARM17" s="27"/>
      <c r="ARN17" s="112"/>
      <c r="ARO17" s="27"/>
      <c r="ARP17" s="112"/>
      <c r="ARQ17" s="27"/>
      <c r="ARR17" s="112"/>
      <c r="ARS17" s="20"/>
      <c r="ART17" s="112"/>
      <c r="ARU17" s="27"/>
      <c r="ARV17" s="112"/>
      <c r="ARW17" s="27"/>
      <c r="ARX17" s="112"/>
      <c r="ARY17" s="27"/>
      <c r="ARZ17" s="112"/>
      <c r="ASA17" s="20"/>
      <c r="ASB17" s="106"/>
      <c r="ASC17" s="106"/>
      <c r="ASD17" s="106"/>
      <c r="ASE17" s="30"/>
      <c r="ASF17" s="112"/>
      <c r="ASG17" s="30"/>
      <c r="ASH17" s="112"/>
      <c r="ASI17" s="23"/>
      <c r="ASJ17" s="112"/>
      <c r="ASK17" s="23"/>
      <c r="ASL17" s="112"/>
      <c r="ASM17" s="23"/>
      <c r="ASN17" s="112"/>
      <c r="ASO17" s="23"/>
      <c r="ASP17" s="112"/>
      <c r="ASQ17" s="23"/>
      <c r="ASR17" s="112"/>
      <c r="ASS17" s="23"/>
      <c r="AST17" s="112"/>
      <c r="ASU17" s="23"/>
      <c r="ASV17" s="112"/>
      <c r="ASW17" s="27"/>
      <c r="ASX17" s="112"/>
      <c r="ASY17" s="27"/>
      <c r="ASZ17" s="112"/>
      <c r="ATA17" s="27"/>
      <c r="ATB17" s="112"/>
      <c r="ATC17" s="27"/>
      <c r="ATD17" s="112"/>
      <c r="ATE17" s="27"/>
      <c r="ATF17" s="112"/>
      <c r="ATG17" s="27"/>
      <c r="ATH17" s="112"/>
      <c r="ATI17" s="27"/>
      <c r="ATJ17" s="112"/>
      <c r="ATK17" s="27"/>
      <c r="ATL17" s="112"/>
      <c r="ATM17" s="27"/>
      <c r="ATN17" s="112"/>
      <c r="ATO17" s="27"/>
      <c r="ATP17" s="112"/>
      <c r="ATQ17" s="27"/>
      <c r="ATR17" s="113"/>
      <c r="ATS17" s="27"/>
      <c r="ATT17" s="112"/>
      <c r="ATU17" s="27"/>
      <c r="ATV17" s="112"/>
      <c r="ATW17" s="27"/>
      <c r="ATX17" s="112"/>
      <c r="ATY17" s="27"/>
      <c r="ATZ17" s="112"/>
      <c r="AUA17" s="27"/>
      <c r="AUB17" s="112"/>
      <c r="AUC17" s="27"/>
      <c r="AUD17" s="112"/>
      <c r="AUE17" s="27"/>
      <c r="AUF17" s="112"/>
      <c r="AUG17" s="20"/>
      <c r="AUH17" s="112"/>
      <c r="AUI17" s="27"/>
      <c r="AUJ17" s="112"/>
      <c r="AUK17" s="27"/>
      <c r="AUL17" s="112"/>
      <c r="AUM17" s="27"/>
      <c r="AUN17" s="112"/>
      <c r="AUO17" s="27"/>
      <c r="AUP17" s="112"/>
      <c r="AUQ17" s="20"/>
      <c r="AUR17" s="112"/>
      <c r="AUS17" s="27"/>
      <c r="AUT17" s="112"/>
      <c r="AUU17" s="27"/>
      <c r="AUV17" s="112"/>
      <c r="AUW17" s="27"/>
      <c r="AUX17" s="112"/>
      <c r="AUY17" s="20"/>
      <c r="AUZ17" s="106"/>
      <c r="AVA17" s="106"/>
      <c r="AVB17" s="106"/>
      <c r="AVC17" s="30"/>
      <c r="AVD17" s="112"/>
      <c r="AVE17" s="30"/>
      <c r="AVF17" s="112"/>
      <c r="AVG17" s="23"/>
      <c r="AVH17" s="112"/>
      <c r="AVI17" s="23"/>
      <c r="AVJ17" s="112"/>
      <c r="AVK17" s="23"/>
      <c r="AVL17" s="112"/>
      <c r="AVM17" s="23"/>
      <c r="AVN17" s="112"/>
      <c r="AVO17" s="23"/>
      <c r="AVP17" s="112"/>
      <c r="AVQ17" s="23"/>
      <c r="AVR17" s="112"/>
      <c r="AVS17" s="23"/>
      <c r="AVT17" s="112"/>
      <c r="AVU17" s="27"/>
      <c r="AVV17" s="112"/>
      <c r="AVW17" s="27"/>
      <c r="AVX17" s="112"/>
      <c r="AVY17" s="27"/>
      <c r="AVZ17" s="112"/>
      <c r="AWA17" s="27"/>
      <c r="AWB17" s="112"/>
      <c r="AWC17" s="27"/>
      <c r="AWD17" s="112"/>
      <c r="AWE17" s="27"/>
      <c r="AWF17" s="112"/>
      <c r="AWG17" s="27"/>
      <c r="AWH17" s="112"/>
      <c r="AWI17" s="27"/>
      <c r="AWJ17" s="112"/>
      <c r="AWK17" s="27"/>
      <c r="AWL17" s="112"/>
      <c r="AWM17" s="27"/>
      <c r="AWN17" s="112"/>
      <c r="AWO17" s="27"/>
      <c r="AWP17" s="113"/>
      <c r="AWQ17" s="27"/>
      <c r="AWR17" s="112"/>
      <c r="AWS17" s="27"/>
      <c r="AWT17" s="112"/>
      <c r="AWU17" s="27"/>
      <c r="AWV17" s="112"/>
      <c r="AWW17" s="27"/>
      <c r="AWX17" s="112"/>
      <c r="AWY17" s="27"/>
      <c r="AWZ17" s="112"/>
      <c r="AXA17" s="27"/>
      <c r="AXB17" s="112"/>
      <c r="AXC17" s="27"/>
      <c r="AXD17" s="112"/>
      <c r="AXE17" s="20"/>
      <c r="AXF17" s="112"/>
      <c r="AXG17" s="27"/>
      <c r="AXH17" s="112"/>
      <c r="AXI17" s="27"/>
      <c r="AXJ17" s="112"/>
      <c r="AXK17" s="27"/>
      <c r="AXL17" s="112"/>
      <c r="AXM17" s="27"/>
      <c r="AXN17" s="112"/>
      <c r="AXO17" s="20"/>
      <c r="AXP17" s="112"/>
      <c r="AXQ17" s="27"/>
      <c r="AXR17" s="112"/>
      <c r="AXS17" s="27"/>
      <c r="AXT17" s="112"/>
      <c r="AXU17" s="27"/>
      <c r="AXV17" s="112"/>
      <c r="AXW17" s="20"/>
      <c r="AXX17" s="106"/>
      <c r="AXY17" s="106"/>
      <c r="AXZ17" s="106"/>
      <c r="AYA17" s="30"/>
      <c r="AYB17" s="112"/>
      <c r="AYC17" s="30"/>
      <c r="AYD17" s="112"/>
      <c r="AYE17" s="23"/>
      <c r="AYF17" s="112"/>
      <c r="AYG17" s="23"/>
      <c r="AYH17" s="112"/>
      <c r="AYI17" s="23"/>
      <c r="AYJ17" s="112"/>
      <c r="AYK17" s="23"/>
      <c r="AYL17" s="112"/>
      <c r="AYM17" s="23"/>
      <c r="AYN17" s="112"/>
      <c r="AYO17" s="23"/>
      <c r="AYP17" s="112"/>
      <c r="AYQ17" s="23"/>
      <c r="AYR17" s="112"/>
      <c r="AYS17" s="27"/>
      <c r="AYT17" s="112"/>
      <c r="AYU17" s="27"/>
      <c r="AYV17" s="112"/>
      <c r="AYW17" s="27"/>
      <c r="AYX17" s="112"/>
      <c r="AYY17" s="27"/>
      <c r="AYZ17" s="112"/>
      <c r="AZA17" s="27"/>
      <c r="AZB17" s="112"/>
      <c r="AZC17" s="27"/>
      <c r="AZD17" s="112"/>
      <c r="AZE17" s="27"/>
      <c r="AZF17" s="112"/>
      <c r="AZG17" s="27"/>
      <c r="AZH17" s="112"/>
      <c r="AZI17" s="27"/>
      <c r="AZJ17" s="112"/>
      <c r="AZK17" s="27"/>
      <c r="AZL17" s="112"/>
      <c r="AZM17" s="27"/>
      <c r="AZN17" s="113"/>
      <c r="AZO17" s="27"/>
      <c r="AZP17" s="112"/>
      <c r="AZQ17" s="27"/>
      <c r="AZR17" s="112"/>
      <c r="AZS17" s="27"/>
      <c r="AZT17" s="112"/>
      <c r="AZU17" s="27"/>
      <c r="AZV17" s="112"/>
      <c r="AZW17" s="27"/>
      <c r="AZX17" s="112"/>
      <c r="AZY17" s="27"/>
      <c r="AZZ17" s="112"/>
      <c r="BAA17" s="27"/>
      <c r="BAB17" s="112"/>
      <c r="BAC17" s="20"/>
      <c r="BAD17" s="112"/>
      <c r="BAE17" s="27"/>
      <c r="BAF17" s="112"/>
      <c r="BAG17" s="27"/>
      <c r="BAH17" s="112"/>
      <c r="BAI17" s="27"/>
      <c r="BAJ17" s="112"/>
      <c r="BAK17" s="27"/>
      <c r="BAL17" s="112"/>
      <c r="BAM17" s="20"/>
      <c r="BAN17" s="112"/>
      <c r="BAO17" s="27"/>
      <c r="BAP17" s="112"/>
      <c r="BAQ17" s="27"/>
      <c r="BAR17" s="112"/>
      <c r="BAS17" s="27"/>
      <c r="BAT17" s="112"/>
      <c r="BAU17" s="20"/>
      <c r="BAV17" s="106"/>
      <c r="BAW17" s="106"/>
      <c r="BAX17" s="106"/>
      <c r="BAY17" s="30"/>
      <c r="BAZ17" s="112"/>
      <c r="BBA17" s="30"/>
      <c r="BBB17" s="112"/>
      <c r="BBC17" s="23"/>
      <c r="BBD17" s="112"/>
      <c r="BBE17" s="23"/>
      <c r="BBF17" s="112"/>
      <c r="BBG17" s="23"/>
      <c r="BBH17" s="112"/>
      <c r="BBI17" s="23"/>
      <c r="BBJ17" s="112"/>
      <c r="BBK17" s="23"/>
      <c r="BBL17" s="112"/>
      <c r="BBM17" s="23"/>
      <c r="BBN17" s="112"/>
      <c r="BBO17" s="23"/>
      <c r="BBP17" s="112"/>
      <c r="BBQ17" s="27"/>
      <c r="BBR17" s="112"/>
      <c r="BBS17" s="27"/>
      <c r="BBT17" s="112"/>
      <c r="BBU17" s="27"/>
      <c r="BBV17" s="112"/>
      <c r="BBW17" s="27"/>
      <c r="BBX17" s="112"/>
      <c r="BBY17" s="27"/>
      <c r="BBZ17" s="112"/>
      <c r="BCA17" s="27"/>
      <c r="BCB17" s="112"/>
      <c r="BCC17" s="27"/>
      <c r="BCD17" s="112"/>
      <c r="BCE17" s="27"/>
      <c r="BCF17" s="112"/>
      <c r="BCG17" s="27"/>
      <c r="BCH17" s="112"/>
      <c r="BCI17" s="27"/>
      <c r="BCJ17" s="112"/>
      <c r="BCK17" s="27"/>
      <c r="BCL17" s="113"/>
      <c r="BCM17" s="27"/>
      <c r="BCN17" s="112"/>
      <c r="BCO17" s="27"/>
      <c r="BCP17" s="112"/>
      <c r="BCQ17" s="27"/>
      <c r="BCR17" s="112"/>
      <c r="BCS17" s="27"/>
      <c r="BCT17" s="112"/>
      <c r="BCU17" s="27"/>
      <c r="BCV17" s="112"/>
      <c r="BCW17" s="27"/>
      <c r="BCX17" s="112"/>
      <c r="BCY17" s="27"/>
      <c r="BCZ17" s="112"/>
      <c r="BDA17" s="20"/>
      <c r="BDB17" s="112"/>
      <c r="BDC17" s="27"/>
      <c r="BDD17" s="112"/>
      <c r="BDE17" s="27"/>
      <c r="BDF17" s="112"/>
      <c r="BDG17" s="27"/>
      <c r="BDH17" s="112"/>
      <c r="BDI17" s="27"/>
      <c r="BDJ17" s="112"/>
      <c r="BDK17" s="20"/>
      <c r="BDL17" s="112"/>
      <c r="BDM17" s="27"/>
      <c r="BDN17" s="112"/>
      <c r="BDO17" s="27"/>
      <c r="BDP17" s="112"/>
      <c r="BDQ17" s="27"/>
      <c r="BDR17" s="112"/>
      <c r="BDS17" s="20"/>
      <c r="BDT17" s="106"/>
      <c r="BDU17" s="106"/>
      <c r="BDV17" s="106"/>
      <c r="BDW17" s="30"/>
      <c r="BDX17" s="112"/>
      <c r="BDY17" s="30"/>
      <c r="BDZ17" s="112"/>
      <c r="BEA17" s="23"/>
      <c r="BEB17" s="112"/>
      <c r="BEC17" s="23"/>
      <c r="BED17" s="112"/>
      <c r="BEE17" s="23"/>
      <c r="BEF17" s="112"/>
      <c r="BEG17" s="23"/>
      <c r="BEH17" s="112"/>
      <c r="BEI17" s="23"/>
      <c r="BEJ17" s="112"/>
      <c r="BEK17" s="23"/>
      <c r="BEL17" s="112"/>
      <c r="BEM17" s="23"/>
      <c r="BEN17" s="112"/>
      <c r="BEO17" s="27"/>
      <c r="BEP17" s="112"/>
      <c r="BEQ17" s="27"/>
      <c r="BER17" s="112"/>
      <c r="BES17" s="27"/>
      <c r="BET17" s="112"/>
      <c r="BEU17" s="27"/>
      <c r="BEV17" s="112"/>
      <c r="BEW17" s="27"/>
      <c r="BEX17" s="112"/>
      <c r="BEY17" s="27"/>
      <c r="BEZ17" s="112"/>
      <c r="BFA17" s="27"/>
      <c r="BFB17" s="112"/>
      <c r="BFC17" s="27"/>
      <c r="BFD17" s="112"/>
      <c r="BFE17" s="27"/>
      <c r="BFF17" s="112"/>
      <c r="BFG17" s="27"/>
      <c r="BFH17" s="112"/>
      <c r="BFI17" s="27"/>
      <c r="BFJ17" s="113"/>
      <c r="BFK17" s="27"/>
      <c r="BFL17" s="112"/>
      <c r="BFM17" s="27"/>
      <c r="BFN17" s="112"/>
      <c r="BFO17" s="27"/>
      <c r="BFP17" s="112"/>
      <c r="BFQ17" s="27"/>
      <c r="BFR17" s="112"/>
      <c r="BFS17" s="27"/>
      <c r="BFT17" s="112"/>
      <c r="BFU17" s="27"/>
      <c r="BFV17" s="112"/>
      <c r="BFW17" s="27"/>
      <c r="BFX17" s="112"/>
      <c r="BFY17" s="20"/>
      <c r="BFZ17" s="112"/>
      <c r="BGA17" s="27"/>
      <c r="BGB17" s="112"/>
      <c r="BGC17" s="27"/>
      <c r="BGD17" s="112"/>
      <c r="BGE17" s="27"/>
      <c r="BGF17" s="112"/>
      <c r="BGG17" s="27"/>
      <c r="BGH17" s="112"/>
      <c r="BGI17" s="20"/>
      <c r="BGJ17" s="112"/>
      <c r="BGK17" s="27"/>
      <c r="BGL17" s="112"/>
      <c r="BGM17" s="27"/>
      <c r="BGN17" s="112"/>
      <c r="BGO17" s="27"/>
      <c r="BGP17" s="112"/>
      <c r="BGQ17" s="20"/>
      <c r="BGR17" s="106"/>
      <c r="BGS17" s="106"/>
      <c r="BGT17" s="106"/>
      <c r="BGU17" s="30"/>
      <c r="BGV17" s="112"/>
      <c r="BGW17" s="30"/>
      <c r="BGX17" s="112"/>
      <c r="BGY17" s="23"/>
      <c r="BGZ17" s="112"/>
      <c r="BHA17" s="23"/>
      <c r="BHB17" s="112"/>
      <c r="BHC17" s="23"/>
      <c r="BHD17" s="112"/>
      <c r="BHE17" s="23"/>
      <c r="BHF17" s="112"/>
      <c r="BHG17" s="23"/>
      <c r="BHH17" s="112"/>
      <c r="BHI17" s="23"/>
      <c r="BHJ17" s="112"/>
      <c r="BHK17" s="23"/>
      <c r="BHL17" s="112"/>
      <c r="BHM17" s="27"/>
      <c r="BHN17" s="112"/>
      <c r="BHO17" s="27"/>
      <c r="BHP17" s="112"/>
      <c r="BHQ17" s="27"/>
      <c r="BHR17" s="112"/>
      <c r="BHS17" s="27"/>
      <c r="BHT17" s="112"/>
      <c r="BHU17" s="27"/>
      <c r="BHV17" s="112"/>
      <c r="BHW17" s="27"/>
      <c r="BHX17" s="112"/>
      <c r="BHY17" s="27"/>
      <c r="BHZ17" s="112"/>
      <c r="BIA17" s="27"/>
      <c r="BIB17" s="112"/>
      <c r="BIC17" s="27"/>
      <c r="BID17" s="112"/>
      <c r="BIE17" s="27"/>
      <c r="BIF17" s="112"/>
      <c r="BIG17" s="27"/>
      <c r="BIH17" s="113"/>
      <c r="BII17" s="27"/>
      <c r="BIJ17" s="112"/>
      <c r="BIK17" s="27"/>
      <c r="BIL17" s="112"/>
      <c r="BIM17" s="27"/>
      <c r="BIN17" s="112"/>
      <c r="BIO17" s="27"/>
      <c r="BIP17" s="112"/>
      <c r="BIQ17" s="27"/>
      <c r="BIR17" s="112"/>
      <c r="BIS17" s="27"/>
      <c r="BIT17" s="112"/>
      <c r="BIU17" s="27"/>
      <c r="BIV17" s="112"/>
      <c r="BIW17" s="20"/>
      <c r="BIX17" s="112"/>
      <c r="BIY17" s="27"/>
      <c r="BIZ17" s="112"/>
      <c r="BJA17" s="27"/>
      <c r="BJB17" s="112"/>
      <c r="BJC17" s="27"/>
      <c r="BJD17" s="112"/>
      <c r="BJE17" s="27"/>
      <c r="BJF17" s="112"/>
      <c r="BJG17" s="20"/>
      <c r="BJH17" s="112"/>
      <c r="BJI17" s="27"/>
      <c r="BJJ17" s="112"/>
      <c r="BJK17" s="27"/>
      <c r="BJL17" s="112"/>
      <c r="BJM17" s="27"/>
      <c r="BJN17" s="112"/>
      <c r="BJO17" s="20"/>
      <c r="BJP17" s="106"/>
      <c r="BJQ17" s="106"/>
      <c r="BJR17" s="106"/>
      <c r="BJS17" s="30"/>
      <c r="BJT17" s="112"/>
      <c r="BJU17" s="30"/>
      <c r="BJV17" s="112"/>
      <c r="BJW17" s="23"/>
      <c r="BJX17" s="112"/>
      <c r="BJY17" s="23"/>
      <c r="BJZ17" s="112"/>
      <c r="BKA17" s="23"/>
      <c r="BKB17" s="112"/>
      <c r="BKC17" s="23"/>
      <c r="BKD17" s="112"/>
      <c r="BKE17" s="23"/>
      <c r="BKF17" s="112"/>
      <c r="BKG17" s="23"/>
      <c r="BKH17" s="112"/>
      <c r="BKI17" s="23"/>
      <c r="BKJ17" s="112"/>
      <c r="BKK17" s="27"/>
      <c r="BKL17" s="112"/>
      <c r="BKM17" s="27"/>
      <c r="BKN17" s="112"/>
      <c r="BKO17" s="27"/>
      <c r="BKP17" s="112"/>
      <c r="BKQ17" s="27"/>
      <c r="BKR17" s="112"/>
      <c r="BKS17" s="27"/>
      <c r="BKT17" s="112"/>
      <c r="BKU17" s="27"/>
      <c r="BKV17" s="112"/>
      <c r="BKW17" s="27"/>
      <c r="BKX17" s="112"/>
      <c r="BKY17" s="27"/>
      <c r="BKZ17" s="112"/>
      <c r="BLA17" s="27"/>
      <c r="BLB17" s="112"/>
      <c r="BLC17" s="27"/>
      <c r="BLD17" s="112"/>
      <c r="BLE17" s="27"/>
      <c r="BLF17" s="113"/>
      <c r="BLG17" s="27"/>
      <c r="BLH17" s="112"/>
      <c r="BLI17" s="27"/>
      <c r="BLJ17" s="112"/>
      <c r="BLK17" s="27"/>
      <c r="BLL17" s="112"/>
      <c r="BLM17" s="27"/>
      <c r="BLN17" s="112"/>
      <c r="BLO17" s="27"/>
      <c r="BLP17" s="112"/>
      <c r="BLQ17" s="27"/>
      <c r="BLR17" s="112"/>
      <c r="BLS17" s="27"/>
      <c r="BLT17" s="112"/>
      <c r="BLU17" s="20"/>
      <c r="BLV17" s="112"/>
      <c r="BLW17" s="27"/>
      <c r="BLX17" s="112"/>
      <c r="BLY17" s="27"/>
      <c r="BLZ17" s="112"/>
      <c r="BMA17" s="27"/>
      <c r="BMB17" s="112"/>
      <c r="BMC17" s="27"/>
      <c r="BMD17" s="112"/>
      <c r="BME17" s="20"/>
      <c r="BMF17" s="112"/>
      <c r="BMG17" s="27"/>
      <c r="BMH17" s="112"/>
      <c r="BMI17" s="27"/>
      <c r="BMJ17" s="112"/>
      <c r="BMK17" s="27"/>
      <c r="BML17" s="112"/>
      <c r="BMM17" s="20"/>
      <c r="BMN17" s="106"/>
      <c r="BMO17" s="106"/>
      <c r="BMP17" s="106"/>
      <c r="BMQ17" s="30"/>
      <c r="BMR17" s="112"/>
      <c r="BMS17" s="30"/>
      <c r="BMT17" s="112"/>
      <c r="BMU17" s="23"/>
      <c r="BMV17" s="112"/>
      <c r="BMW17" s="23"/>
      <c r="BMX17" s="112"/>
      <c r="BMY17" s="23"/>
      <c r="BMZ17" s="112"/>
      <c r="BNA17" s="23"/>
      <c r="BNB17" s="112"/>
      <c r="BNC17" s="23"/>
      <c r="BND17" s="112"/>
      <c r="BNE17" s="23"/>
      <c r="BNF17" s="112"/>
      <c r="BNG17" s="23"/>
      <c r="BNH17" s="112"/>
      <c r="BNI17" s="27"/>
      <c r="BNJ17" s="112"/>
      <c r="BNK17" s="27"/>
      <c r="BNL17" s="112"/>
      <c r="BNM17" s="27"/>
      <c r="BNN17" s="112"/>
      <c r="BNO17" s="27"/>
      <c r="BNP17" s="112"/>
      <c r="BNQ17" s="27"/>
      <c r="BNR17" s="112"/>
      <c r="BNS17" s="27"/>
      <c r="BNT17" s="112"/>
      <c r="BNU17" s="27"/>
      <c r="BNV17" s="112"/>
      <c r="BNW17" s="27"/>
      <c r="BNX17" s="112"/>
      <c r="BNY17" s="27"/>
      <c r="BNZ17" s="112"/>
      <c r="BOA17" s="27"/>
      <c r="BOB17" s="112"/>
      <c r="BOC17" s="27"/>
      <c r="BOD17" s="113"/>
      <c r="BOE17" s="27"/>
      <c r="BOF17" s="112"/>
      <c r="BOG17" s="27"/>
      <c r="BOH17" s="112"/>
      <c r="BOI17" s="27"/>
      <c r="BOJ17" s="112"/>
      <c r="BOK17" s="27"/>
      <c r="BOL17" s="112"/>
      <c r="BOM17" s="27"/>
      <c r="BON17" s="112"/>
      <c r="BOO17" s="27"/>
      <c r="BOP17" s="112"/>
      <c r="BOQ17" s="27"/>
      <c r="BOR17" s="112"/>
      <c r="BOS17" s="20"/>
      <c r="BOT17" s="112"/>
      <c r="BOU17" s="27"/>
      <c r="BOV17" s="112"/>
      <c r="BOW17" s="27"/>
      <c r="BOX17" s="112"/>
      <c r="BOY17" s="27"/>
      <c r="BOZ17" s="112"/>
      <c r="BPA17" s="27"/>
      <c r="BPB17" s="112"/>
      <c r="BPC17" s="20"/>
      <c r="BPD17" s="112"/>
      <c r="BPE17" s="27"/>
      <c r="BPF17" s="112"/>
      <c r="BPG17" s="27"/>
      <c r="BPH17" s="112"/>
      <c r="BPI17" s="27"/>
      <c r="BPJ17" s="112"/>
      <c r="BPK17" s="20"/>
      <c r="BPL17" s="106"/>
      <c r="BPM17" s="106"/>
      <c r="BPN17" s="106"/>
      <c r="BPO17" s="30"/>
      <c r="BPP17" s="112"/>
      <c r="BPQ17" s="30"/>
      <c r="BPR17" s="112"/>
      <c r="BPS17" s="23"/>
      <c r="BPT17" s="112"/>
      <c r="BPU17" s="23"/>
      <c r="BPV17" s="112"/>
      <c r="BPW17" s="23"/>
      <c r="BPX17" s="112"/>
      <c r="BPY17" s="23"/>
      <c r="BPZ17" s="112"/>
      <c r="BQA17" s="23"/>
      <c r="BQB17" s="112"/>
      <c r="BQC17" s="23"/>
      <c r="BQD17" s="112"/>
      <c r="BQE17" s="23"/>
      <c r="BQF17" s="112"/>
      <c r="BQG17" s="27"/>
      <c r="BQH17" s="112"/>
      <c r="BQI17" s="27"/>
      <c r="BQJ17" s="112"/>
      <c r="BQK17" s="27"/>
      <c r="BQL17" s="112"/>
      <c r="BQM17" s="27"/>
      <c r="BQN17" s="112"/>
      <c r="BQO17" s="27"/>
      <c r="BQP17" s="112"/>
      <c r="BQQ17" s="27"/>
      <c r="BQR17" s="112"/>
      <c r="BQS17" s="27"/>
      <c r="BQT17" s="112"/>
      <c r="BQU17" s="27"/>
      <c r="BQV17" s="112"/>
      <c r="BQW17" s="27"/>
      <c r="BQX17" s="112"/>
      <c r="BQY17" s="27"/>
      <c r="BQZ17" s="112"/>
      <c r="BRA17" s="27"/>
      <c r="BRB17" s="113"/>
      <c r="BRC17" s="27"/>
      <c r="BRD17" s="112"/>
      <c r="BRE17" s="27"/>
      <c r="BRF17" s="112"/>
      <c r="BRG17" s="27"/>
      <c r="BRH17" s="112"/>
      <c r="BRI17" s="27"/>
      <c r="BRJ17" s="112"/>
      <c r="BRK17" s="27"/>
      <c r="BRL17" s="112"/>
      <c r="BRM17" s="27"/>
      <c r="BRN17" s="112"/>
      <c r="BRO17" s="27"/>
      <c r="BRP17" s="112"/>
      <c r="BRQ17" s="20"/>
      <c r="BRR17" s="112"/>
      <c r="BRS17" s="27"/>
      <c r="BRT17" s="112"/>
      <c r="BRU17" s="27"/>
      <c r="BRV17" s="112"/>
      <c r="BRW17" s="27"/>
      <c r="BRX17" s="112"/>
      <c r="BRY17" s="27"/>
      <c r="BRZ17" s="112"/>
      <c r="BSA17" s="20"/>
      <c r="BSB17" s="112"/>
      <c r="BSC17" s="27"/>
      <c r="BSD17" s="112"/>
      <c r="BSE17" s="27"/>
      <c r="BSF17" s="112"/>
      <c r="BSG17" s="27"/>
      <c r="BSH17" s="112"/>
      <c r="BSI17" s="20"/>
      <c r="BSJ17" s="106"/>
      <c r="BSK17" s="106"/>
      <c r="BSL17" s="106"/>
      <c r="BSM17" s="30"/>
      <c r="BSN17" s="112"/>
      <c r="BSO17" s="30"/>
      <c r="BSP17" s="112"/>
      <c r="BSQ17" s="23"/>
      <c r="BSR17" s="112"/>
      <c r="BSS17" s="23"/>
      <c r="BST17" s="112"/>
      <c r="BSU17" s="23"/>
      <c r="BSV17" s="112"/>
      <c r="BSW17" s="23"/>
      <c r="BSX17" s="112"/>
      <c r="BSY17" s="23"/>
      <c r="BSZ17" s="112"/>
      <c r="BTA17" s="23"/>
      <c r="BTB17" s="112"/>
      <c r="BTC17" s="23"/>
      <c r="BTD17" s="112"/>
      <c r="BTE17" s="27"/>
      <c r="BTF17" s="112"/>
      <c r="BTG17" s="27"/>
      <c r="BTH17" s="112"/>
      <c r="BTI17" s="27"/>
      <c r="BTJ17" s="112"/>
      <c r="BTK17" s="27"/>
      <c r="BTL17" s="112"/>
      <c r="BTM17" s="27"/>
      <c r="BTN17" s="112"/>
      <c r="BTO17" s="27"/>
      <c r="BTP17" s="112"/>
      <c r="BTQ17" s="27"/>
      <c r="BTR17" s="112"/>
      <c r="BTS17" s="27"/>
      <c r="BTT17" s="112"/>
      <c r="BTU17" s="27"/>
      <c r="BTV17" s="112"/>
      <c r="BTW17" s="27"/>
      <c r="BTX17" s="112"/>
      <c r="BTY17" s="27"/>
      <c r="BTZ17" s="113"/>
      <c r="BUA17" s="27"/>
      <c r="BUB17" s="112"/>
      <c r="BUC17" s="27"/>
      <c r="BUD17" s="112"/>
      <c r="BUE17" s="27"/>
      <c r="BUF17" s="112"/>
      <c r="BUG17" s="27"/>
      <c r="BUH17" s="112"/>
      <c r="BUI17" s="27"/>
      <c r="BUJ17" s="112"/>
      <c r="BUK17" s="27"/>
      <c r="BUL17" s="112"/>
      <c r="BUM17" s="27"/>
      <c r="BUN17" s="112"/>
      <c r="BUO17" s="20"/>
      <c r="BUP17" s="112"/>
      <c r="BUQ17" s="27"/>
      <c r="BUR17" s="112"/>
      <c r="BUS17" s="27"/>
      <c r="BUT17" s="112"/>
      <c r="BUU17" s="27"/>
      <c r="BUV17" s="112"/>
      <c r="BUW17" s="27"/>
      <c r="BUX17" s="112"/>
      <c r="BUY17" s="20"/>
      <c r="BUZ17" s="112"/>
      <c r="BVA17" s="27"/>
      <c r="BVB17" s="112"/>
      <c r="BVC17" s="27"/>
      <c r="BVD17" s="112"/>
      <c r="BVE17" s="27"/>
      <c r="BVF17" s="112"/>
      <c r="BVG17" s="20"/>
      <c r="BVH17" s="106"/>
      <c r="BVI17" s="106"/>
      <c r="BVJ17" s="106"/>
      <c r="BVK17" s="30"/>
      <c r="BVL17" s="112"/>
      <c r="BVM17" s="30"/>
      <c r="BVN17" s="112"/>
      <c r="BVO17" s="23"/>
      <c r="BVP17" s="112"/>
      <c r="BVQ17" s="23"/>
      <c r="BVR17" s="112"/>
      <c r="BVS17" s="23"/>
      <c r="BVT17" s="112"/>
      <c r="BVU17" s="23"/>
      <c r="BVV17" s="112"/>
      <c r="BVW17" s="23"/>
      <c r="BVX17" s="112"/>
      <c r="BVY17" s="23"/>
      <c r="BVZ17" s="112"/>
      <c r="BWA17" s="23"/>
      <c r="BWB17" s="112"/>
      <c r="BWC17" s="27"/>
      <c r="BWD17" s="112"/>
      <c r="BWE17" s="27"/>
      <c r="BWF17" s="112"/>
      <c r="BWG17" s="27"/>
      <c r="BWH17" s="112"/>
      <c r="BWI17" s="27"/>
      <c r="BWJ17" s="112"/>
      <c r="BWK17" s="27"/>
      <c r="BWL17" s="112"/>
      <c r="BWM17" s="27"/>
      <c r="BWN17" s="112"/>
      <c r="BWO17" s="27"/>
      <c r="BWP17" s="112"/>
      <c r="BWQ17" s="27"/>
      <c r="BWR17" s="112"/>
      <c r="BWS17" s="27"/>
      <c r="BWT17" s="112"/>
      <c r="BWU17" s="27"/>
      <c r="BWV17" s="112"/>
      <c r="BWW17" s="27"/>
      <c r="BWX17" s="113"/>
      <c r="BWY17" s="27"/>
      <c r="BWZ17" s="112"/>
      <c r="BXA17" s="27"/>
      <c r="BXB17" s="112"/>
      <c r="BXC17" s="27"/>
      <c r="BXD17" s="112"/>
      <c r="BXE17" s="27"/>
      <c r="BXF17" s="112"/>
      <c r="BXG17" s="27"/>
      <c r="BXH17" s="112"/>
      <c r="BXI17" s="27"/>
      <c r="BXJ17" s="112"/>
      <c r="BXK17" s="27"/>
      <c r="BXL17" s="112"/>
      <c r="BXM17" s="20"/>
      <c r="BXN17" s="112"/>
      <c r="BXO17" s="27"/>
      <c r="BXP17" s="112"/>
      <c r="BXQ17" s="27"/>
      <c r="BXR17" s="112"/>
      <c r="BXS17" s="27"/>
      <c r="BXT17" s="112"/>
      <c r="BXU17" s="27"/>
      <c r="BXV17" s="112"/>
      <c r="BXW17" s="20"/>
      <c r="BXX17" s="112"/>
      <c r="BXY17" s="27"/>
      <c r="BXZ17" s="112"/>
      <c r="BYA17" s="27"/>
      <c r="BYB17" s="112"/>
      <c r="BYC17" s="27"/>
      <c r="BYD17" s="112"/>
      <c r="BYE17" s="20"/>
      <c r="BYF17" s="106"/>
      <c r="BYG17" s="106"/>
      <c r="BYH17" s="106"/>
      <c r="BYI17" s="30"/>
      <c r="BYJ17" s="112"/>
      <c r="BYK17" s="30"/>
      <c r="BYL17" s="112"/>
      <c r="BYM17" s="23"/>
      <c r="BYN17" s="112"/>
      <c r="BYO17" s="23"/>
      <c r="BYP17" s="112"/>
      <c r="BYQ17" s="23"/>
      <c r="BYR17" s="112"/>
      <c r="BYS17" s="23"/>
      <c r="BYT17" s="112"/>
      <c r="BYU17" s="23"/>
      <c r="BYV17" s="112"/>
      <c r="BYW17" s="23"/>
      <c r="BYX17" s="112"/>
      <c r="BYY17" s="23"/>
      <c r="BYZ17" s="112"/>
      <c r="BZA17" s="27"/>
      <c r="BZB17" s="112"/>
      <c r="BZC17" s="27"/>
      <c r="BZD17" s="112"/>
      <c r="BZE17" s="27"/>
      <c r="BZF17" s="112"/>
      <c r="BZG17" s="27"/>
      <c r="BZH17" s="112"/>
      <c r="BZI17" s="27"/>
      <c r="BZJ17" s="112"/>
      <c r="BZK17" s="27"/>
      <c r="BZL17" s="112"/>
      <c r="BZM17" s="27"/>
      <c r="BZN17" s="112"/>
      <c r="BZO17" s="27"/>
      <c r="BZP17" s="112"/>
      <c r="BZQ17" s="27"/>
      <c r="BZR17" s="112"/>
      <c r="BZS17" s="27"/>
      <c r="BZT17" s="112"/>
      <c r="BZU17" s="27"/>
      <c r="BZV17" s="113"/>
      <c r="BZW17" s="27"/>
      <c r="BZX17" s="112"/>
      <c r="BZY17" s="27"/>
      <c r="BZZ17" s="112"/>
      <c r="CAA17" s="27"/>
      <c r="CAB17" s="112"/>
      <c r="CAC17" s="27"/>
      <c r="CAD17" s="112"/>
      <c r="CAE17" s="27"/>
      <c r="CAF17" s="112"/>
      <c r="CAG17" s="27"/>
      <c r="CAH17" s="112"/>
      <c r="CAI17" s="27"/>
      <c r="CAJ17" s="112"/>
      <c r="CAK17" s="20"/>
      <c r="CAL17" s="112"/>
      <c r="CAM17" s="27"/>
      <c r="CAN17" s="112"/>
      <c r="CAO17" s="27"/>
      <c r="CAP17" s="112"/>
      <c r="CAQ17" s="27"/>
      <c r="CAR17" s="112"/>
      <c r="CAS17" s="27"/>
      <c r="CAT17" s="112"/>
      <c r="CAU17" s="20"/>
      <c r="CAV17" s="112"/>
      <c r="CAW17" s="27"/>
      <c r="CAX17" s="112"/>
      <c r="CAY17" s="27"/>
      <c r="CAZ17" s="112"/>
      <c r="CBA17" s="27"/>
      <c r="CBB17" s="112"/>
      <c r="CBC17" s="20"/>
      <c r="CBD17" s="106"/>
      <c r="CBE17" s="106"/>
      <c r="CBF17" s="106"/>
      <c r="CBG17" s="30"/>
      <c r="CBH17" s="112"/>
      <c r="CBI17" s="30"/>
      <c r="CBJ17" s="112"/>
      <c r="CBK17" s="23"/>
      <c r="CBL17" s="112"/>
      <c r="CBM17" s="23"/>
      <c r="CBN17" s="112"/>
      <c r="CBO17" s="23"/>
      <c r="CBP17" s="112"/>
      <c r="CBQ17" s="23"/>
      <c r="CBR17" s="112"/>
      <c r="CBS17" s="23"/>
      <c r="CBT17" s="112"/>
      <c r="CBU17" s="23"/>
      <c r="CBV17" s="112"/>
      <c r="CBW17" s="23"/>
      <c r="CBX17" s="112"/>
      <c r="CBY17" s="27"/>
      <c r="CBZ17" s="112"/>
      <c r="CCA17" s="27"/>
      <c r="CCB17" s="112"/>
      <c r="CCC17" s="27"/>
      <c r="CCD17" s="112"/>
      <c r="CCE17" s="27"/>
      <c r="CCF17" s="112"/>
      <c r="CCG17" s="27"/>
      <c r="CCH17" s="112"/>
      <c r="CCI17" s="27"/>
      <c r="CCJ17" s="112"/>
      <c r="CCK17" s="27"/>
      <c r="CCL17" s="112"/>
      <c r="CCM17" s="27"/>
      <c r="CCN17" s="112"/>
      <c r="CCO17" s="27"/>
      <c r="CCP17" s="112"/>
      <c r="CCQ17" s="27"/>
      <c r="CCR17" s="112"/>
      <c r="CCS17" s="27"/>
      <c r="CCT17" s="113"/>
      <c r="CCU17" s="27"/>
      <c r="CCV17" s="112"/>
      <c r="CCW17" s="27"/>
      <c r="CCX17" s="112"/>
      <c r="CCY17" s="27"/>
      <c r="CCZ17" s="112"/>
      <c r="CDA17" s="27"/>
      <c r="CDB17" s="112"/>
      <c r="CDC17" s="27"/>
      <c r="CDD17" s="112"/>
      <c r="CDE17" s="27"/>
      <c r="CDF17" s="112"/>
      <c r="CDG17" s="27"/>
      <c r="CDH17" s="112"/>
      <c r="CDI17" s="20"/>
      <c r="CDJ17" s="112"/>
      <c r="CDK17" s="27"/>
      <c r="CDL17" s="112"/>
      <c r="CDM17" s="27"/>
      <c r="CDN17" s="112"/>
      <c r="CDO17" s="27"/>
      <c r="CDP17" s="112"/>
      <c r="CDQ17" s="27"/>
      <c r="CDR17" s="112"/>
      <c r="CDS17" s="20"/>
      <c r="CDT17" s="112"/>
      <c r="CDU17" s="27"/>
      <c r="CDV17" s="112"/>
      <c r="CDW17" s="27"/>
      <c r="CDX17" s="112"/>
      <c r="CDY17" s="27"/>
      <c r="CDZ17" s="112"/>
      <c r="CEA17" s="20"/>
      <c r="CEB17" s="106"/>
      <c r="CEC17" s="106"/>
      <c r="CED17" s="106"/>
      <c r="CEE17" s="30"/>
      <c r="CEF17" s="112"/>
      <c r="CEG17" s="30"/>
      <c r="CEH17" s="112"/>
      <c r="CEI17" s="23"/>
      <c r="CEJ17" s="112"/>
      <c r="CEK17" s="23"/>
      <c r="CEL17" s="112"/>
      <c r="CEM17" s="23"/>
      <c r="CEN17" s="112"/>
      <c r="CEO17" s="23"/>
      <c r="CEP17" s="112"/>
      <c r="CEQ17" s="23"/>
      <c r="CER17" s="112"/>
      <c r="CES17" s="23"/>
      <c r="CET17" s="112"/>
      <c r="CEU17" s="23"/>
      <c r="CEV17" s="112"/>
      <c r="CEW17" s="27"/>
      <c r="CEX17" s="112"/>
      <c r="CEY17" s="27"/>
      <c r="CEZ17" s="112"/>
      <c r="CFA17" s="27"/>
      <c r="CFB17" s="112"/>
      <c r="CFC17" s="27"/>
      <c r="CFD17" s="112"/>
      <c r="CFE17" s="27"/>
      <c r="CFF17" s="112"/>
      <c r="CFG17" s="27"/>
      <c r="CFH17" s="112"/>
      <c r="CFI17" s="27"/>
      <c r="CFJ17" s="112"/>
      <c r="CFK17" s="27"/>
      <c r="CFL17" s="112"/>
      <c r="CFM17" s="27"/>
      <c r="CFN17" s="112"/>
      <c r="CFO17" s="27"/>
      <c r="CFP17" s="112"/>
      <c r="CFQ17" s="27"/>
      <c r="CFR17" s="113"/>
      <c r="CFS17" s="27"/>
      <c r="CFT17" s="112"/>
      <c r="CFU17" s="27"/>
      <c r="CFV17" s="112"/>
      <c r="CFW17" s="27"/>
      <c r="CFX17" s="112"/>
      <c r="CFY17" s="27"/>
      <c r="CFZ17" s="112"/>
      <c r="CGA17" s="27"/>
      <c r="CGB17" s="112"/>
      <c r="CGC17" s="27"/>
      <c r="CGD17" s="112"/>
      <c r="CGE17" s="27"/>
      <c r="CGF17" s="112"/>
      <c r="CGG17" s="20"/>
      <c r="CGH17" s="112"/>
      <c r="CGI17" s="27"/>
      <c r="CGJ17" s="112"/>
      <c r="CGK17" s="27"/>
      <c r="CGL17" s="112"/>
      <c r="CGM17" s="27"/>
      <c r="CGN17" s="112"/>
      <c r="CGO17" s="27"/>
      <c r="CGP17" s="112"/>
      <c r="CGQ17" s="20"/>
      <c r="CGR17" s="112"/>
      <c r="CGS17" s="27"/>
      <c r="CGT17" s="112"/>
      <c r="CGU17" s="27"/>
      <c r="CGV17" s="112"/>
      <c r="CGW17" s="27"/>
      <c r="CGX17" s="112"/>
      <c r="CGY17" s="20"/>
      <c r="CGZ17" s="106"/>
      <c r="CHA17" s="106"/>
      <c r="CHB17" s="106"/>
      <c r="CHC17" s="30"/>
      <c r="CHD17" s="112"/>
      <c r="CHE17" s="30"/>
      <c r="CHF17" s="112"/>
      <c r="CHG17" s="23"/>
      <c r="CHH17" s="112"/>
      <c r="CHI17" s="23"/>
      <c r="CHJ17" s="112"/>
      <c r="CHK17" s="23"/>
      <c r="CHL17" s="112"/>
      <c r="CHM17" s="23"/>
      <c r="CHN17" s="112"/>
      <c r="CHO17" s="23"/>
      <c r="CHP17" s="112"/>
      <c r="CHQ17" s="23"/>
      <c r="CHR17" s="112"/>
      <c r="CHS17" s="23"/>
      <c r="CHT17" s="112"/>
      <c r="CHU17" s="27"/>
      <c r="CHV17" s="112"/>
      <c r="CHW17" s="27"/>
      <c r="CHX17" s="112"/>
      <c r="CHY17" s="27"/>
      <c r="CHZ17" s="112"/>
      <c r="CIA17" s="27"/>
      <c r="CIB17" s="112"/>
      <c r="CIC17" s="27"/>
      <c r="CID17" s="112"/>
      <c r="CIE17" s="27"/>
      <c r="CIF17" s="112"/>
      <c r="CIG17" s="27"/>
      <c r="CIH17" s="112"/>
      <c r="CII17" s="27"/>
      <c r="CIJ17" s="112"/>
      <c r="CIK17" s="27"/>
      <c r="CIL17" s="112"/>
      <c r="CIM17" s="27"/>
      <c r="CIN17" s="112"/>
      <c r="CIO17" s="27"/>
      <c r="CIP17" s="113"/>
      <c r="CIQ17" s="27"/>
      <c r="CIR17" s="112"/>
      <c r="CIS17" s="27"/>
      <c r="CIT17" s="112"/>
      <c r="CIU17" s="27"/>
      <c r="CIV17" s="112"/>
      <c r="CIW17" s="27"/>
      <c r="CIX17" s="112"/>
      <c r="CIY17" s="27"/>
      <c r="CIZ17" s="112"/>
      <c r="CJA17" s="27"/>
      <c r="CJB17" s="112"/>
      <c r="CJC17" s="27"/>
      <c r="CJD17" s="112"/>
      <c r="CJE17" s="20"/>
      <c r="CJF17" s="112"/>
      <c r="CJG17" s="27"/>
      <c r="CJH17" s="112"/>
      <c r="CJI17" s="27"/>
      <c r="CJJ17" s="112"/>
      <c r="CJK17" s="27"/>
      <c r="CJL17" s="112"/>
      <c r="CJM17" s="27"/>
      <c r="CJN17" s="112"/>
      <c r="CJO17" s="20"/>
      <c r="CJP17" s="112"/>
      <c r="CJQ17" s="27"/>
      <c r="CJR17" s="112"/>
      <c r="CJS17" s="27"/>
      <c r="CJT17" s="112"/>
      <c r="CJU17" s="27"/>
      <c r="CJV17" s="112"/>
      <c r="CJW17" s="20"/>
      <c r="CJX17" s="106"/>
      <c r="CJY17" s="106"/>
      <c r="CJZ17" s="106"/>
      <c r="CKA17" s="30"/>
      <c r="CKB17" s="112"/>
      <c r="CKC17" s="30"/>
      <c r="CKD17" s="112"/>
      <c r="CKE17" s="23"/>
      <c r="CKF17" s="112"/>
      <c r="CKG17" s="23"/>
      <c r="CKH17" s="112"/>
      <c r="CKI17" s="23"/>
      <c r="CKJ17" s="112"/>
      <c r="CKK17" s="23"/>
      <c r="CKL17" s="112"/>
      <c r="CKM17" s="23"/>
      <c r="CKN17" s="112"/>
      <c r="CKO17" s="23"/>
      <c r="CKP17" s="112"/>
      <c r="CKQ17" s="23"/>
      <c r="CKR17" s="112"/>
      <c r="CKS17" s="27"/>
      <c r="CKT17" s="112"/>
      <c r="CKU17" s="27"/>
      <c r="CKV17" s="112"/>
      <c r="CKW17" s="27"/>
      <c r="CKX17" s="112"/>
      <c r="CKY17" s="27"/>
      <c r="CKZ17" s="112"/>
      <c r="CLA17" s="27"/>
      <c r="CLB17" s="112"/>
      <c r="CLC17" s="27"/>
      <c r="CLD17" s="112"/>
      <c r="CLE17" s="27"/>
      <c r="CLF17" s="112"/>
      <c r="CLG17" s="27"/>
      <c r="CLH17" s="112"/>
      <c r="CLI17" s="27"/>
      <c r="CLJ17" s="112"/>
      <c r="CLK17" s="27"/>
      <c r="CLL17" s="112"/>
      <c r="CLM17" s="27"/>
      <c r="CLN17" s="113"/>
      <c r="CLO17" s="27"/>
      <c r="CLP17" s="112"/>
      <c r="CLQ17" s="27"/>
      <c r="CLR17" s="112"/>
      <c r="CLS17" s="27"/>
      <c r="CLT17" s="112"/>
      <c r="CLU17" s="27"/>
      <c r="CLV17" s="112"/>
      <c r="CLW17" s="27"/>
      <c r="CLX17" s="112"/>
      <c r="CLY17" s="27"/>
      <c r="CLZ17" s="112"/>
      <c r="CMA17" s="27"/>
      <c r="CMB17" s="112"/>
      <c r="CMC17" s="20"/>
      <c r="CMD17" s="112"/>
      <c r="CME17" s="27"/>
      <c r="CMF17" s="112"/>
      <c r="CMG17" s="27"/>
      <c r="CMH17" s="112"/>
      <c r="CMI17" s="27"/>
      <c r="CMJ17" s="112"/>
      <c r="CMK17" s="27"/>
      <c r="CML17" s="112"/>
      <c r="CMM17" s="20"/>
      <c r="CMN17" s="112"/>
      <c r="CMO17" s="27"/>
      <c r="CMP17" s="112"/>
      <c r="CMQ17" s="27"/>
      <c r="CMR17" s="112"/>
      <c r="CMS17" s="27"/>
      <c r="CMT17" s="112"/>
      <c r="CMU17" s="20"/>
      <c r="CMV17" s="106"/>
      <c r="CMW17" s="106"/>
      <c r="CMX17" s="106"/>
      <c r="CMY17" s="30"/>
      <c r="CMZ17" s="112"/>
      <c r="CNA17" s="30"/>
      <c r="CNB17" s="112"/>
      <c r="CNC17" s="23"/>
      <c r="CND17" s="112"/>
      <c r="CNE17" s="23"/>
      <c r="CNF17" s="112"/>
      <c r="CNG17" s="23"/>
      <c r="CNH17" s="112"/>
      <c r="CNI17" s="23"/>
      <c r="CNJ17" s="112"/>
      <c r="CNK17" s="23"/>
      <c r="CNL17" s="112"/>
      <c r="CNM17" s="23"/>
      <c r="CNN17" s="112"/>
      <c r="CNO17" s="23"/>
      <c r="CNP17" s="112"/>
      <c r="CNQ17" s="27"/>
      <c r="CNR17" s="112"/>
      <c r="CNS17" s="27"/>
      <c r="CNT17" s="112"/>
      <c r="CNU17" s="27"/>
      <c r="CNV17" s="112"/>
      <c r="CNW17" s="27"/>
      <c r="CNX17" s="112"/>
      <c r="CNY17" s="27"/>
      <c r="CNZ17" s="112"/>
      <c r="COA17" s="27"/>
      <c r="COB17" s="112"/>
      <c r="COC17" s="27"/>
      <c r="COD17" s="112"/>
      <c r="COE17" s="27"/>
      <c r="COF17" s="112"/>
      <c r="COG17" s="27"/>
      <c r="COH17" s="112"/>
      <c r="COI17" s="27"/>
      <c r="COJ17" s="112"/>
      <c r="COK17" s="27"/>
      <c r="COL17" s="113"/>
      <c r="COM17" s="27"/>
      <c r="CON17" s="112"/>
      <c r="COO17" s="27"/>
      <c r="COP17" s="112"/>
      <c r="COQ17" s="27"/>
      <c r="COR17" s="112"/>
      <c r="COS17" s="27"/>
      <c r="COT17" s="112"/>
      <c r="COU17" s="27"/>
      <c r="COV17" s="112"/>
      <c r="COW17" s="27"/>
      <c r="COX17" s="112"/>
      <c r="COY17" s="27"/>
      <c r="COZ17" s="112"/>
      <c r="CPA17" s="20"/>
      <c r="CPB17" s="112"/>
      <c r="CPC17" s="27"/>
      <c r="CPD17" s="112"/>
      <c r="CPE17" s="27"/>
      <c r="CPF17" s="112"/>
      <c r="CPG17" s="27"/>
      <c r="CPH17" s="112"/>
      <c r="CPI17" s="27"/>
      <c r="CPJ17" s="112"/>
      <c r="CPK17" s="20"/>
      <c r="CPL17" s="112"/>
      <c r="CPM17" s="27"/>
      <c r="CPN17" s="112"/>
      <c r="CPO17" s="27"/>
      <c r="CPP17" s="112"/>
      <c r="CPQ17" s="27"/>
      <c r="CPR17" s="112"/>
      <c r="CPS17" s="20"/>
      <c r="CPT17" s="106"/>
      <c r="CPU17" s="106"/>
      <c r="CPV17" s="106"/>
      <c r="CPW17" s="30"/>
      <c r="CPX17" s="112"/>
      <c r="CPY17" s="30"/>
      <c r="CPZ17" s="112"/>
      <c r="CQA17" s="23"/>
      <c r="CQB17" s="112"/>
      <c r="CQC17" s="23"/>
      <c r="CQD17" s="112"/>
      <c r="CQE17" s="23"/>
      <c r="CQF17" s="112"/>
      <c r="CQG17" s="23"/>
      <c r="CQH17" s="112"/>
      <c r="CQI17" s="23"/>
      <c r="CQJ17" s="112"/>
      <c r="CQK17" s="23"/>
      <c r="CQL17" s="112"/>
      <c r="CQM17" s="23"/>
      <c r="CQN17" s="112"/>
      <c r="CQO17" s="27"/>
      <c r="CQP17" s="112"/>
      <c r="CQQ17" s="27"/>
      <c r="CQR17" s="112"/>
      <c r="CQS17" s="27"/>
      <c r="CQT17" s="112"/>
      <c r="CQU17" s="27"/>
      <c r="CQV17" s="112"/>
      <c r="CQW17" s="27"/>
      <c r="CQX17" s="112"/>
      <c r="CQY17" s="27"/>
      <c r="CQZ17" s="112"/>
      <c r="CRA17" s="27"/>
      <c r="CRB17" s="112"/>
      <c r="CRC17" s="27"/>
      <c r="CRD17" s="112"/>
      <c r="CRE17" s="27"/>
      <c r="CRF17" s="112"/>
      <c r="CRG17" s="27"/>
      <c r="CRH17" s="112"/>
      <c r="CRI17" s="27"/>
      <c r="CRJ17" s="113"/>
      <c r="CRK17" s="27"/>
      <c r="CRL17" s="112"/>
      <c r="CRM17" s="27"/>
      <c r="CRN17" s="112"/>
      <c r="CRO17" s="27"/>
      <c r="CRP17" s="112"/>
      <c r="CRQ17" s="27"/>
      <c r="CRR17" s="112"/>
      <c r="CRS17" s="27"/>
      <c r="CRT17" s="112"/>
      <c r="CRU17" s="27"/>
      <c r="CRV17" s="112"/>
      <c r="CRW17" s="27"/>
      <c r="CRX17" s="112"/>
      <c r="CRY17" s="20"/>
      <c r="CRZ17" s="112"/>
      <c r="CSA17" s="27"/>
      <c r="CSB17" s="112"/>
      <c r="CSC17" s="27"/>
      <c r="CSD17" s="112"/>
      <c r="CSE17" s="27"/>
      <c r="CSF17" s="112"/>
      <c r="CSG17" s="27"/>
      <c r="CSH17" s="112"/>
      <c r="CSI17" s="20"/>
      <c r="CSJ17" s="112"/>
      <c r="CSK17" s="27"/>
      <c r="CSL17" s="112"/>
      <c r="CSM17" s="27"/>
      <c r="CSN17" s="112"/>
      <c r="CSO17" s="27"/>
      <c r="CSP17" s="112"/>
      <c r="CSQ17" s="20"/>
      <c r="CSR17" s="106"/>
      <c r="CSS17" s="106"/>
      <c r="CST17" s="106"/>
      <c r="CSU17" s="30"/>
      <c r="CSV17" s="112"/>
      <c r="CSW17" s="30"/>
      <c r="CSX17" s="112"/>
      <c r="CSY17" s="23"/>
      <c r="CSZ17" s="112"/>
      <c r="CTA17" s="23"/>
      <c r="CTB17" s="112"/>
      <c r="CTC17" s="23"/>
      <c r="CTD17" s="112"/>
      <c r="CTE17" s="23"/>
      <c r="CTF17" s="112"/>
      <c r="CTG17" s="23"/>
      <c r="CTH17" s="112"/>
      <c r="CTI17" s="23"/>
      <c r="CTJ17" s="112"/>
      <c r="CTK17" s="23"/>
      <c r="CTL17" s="112"/>
      <c r="CTM17" s="27"/>
      <c r="CTN17" s="112"/>
      <c r="CTO17" s="27"/>
      <c r="CTP17" s="112"/>
      <c r="CTQ17" s="27"/>
      <c r="CTR17" s="112"/>
      <c r="CTS17" s="27"/>
      <c r="CTT17" s="112"/>
      <c r="CTU17" s="27"/>
      <c r="CTV17" s="112"/>
      <c r="CTW17" s="27"/>
      <c r="CTX17" s="112"/>
      <c r="CTY17" s="27"/>
      <c r="CTZ17" s="112"/>
      <c r="CUA17" s="27"/>
      <c r="CUB17" s="112"/>
      <c r="CUC17" s="27"/>
      <c r="CUD17" s="112"/>
      <c r="CUE17" s="27"/>
      <c r="CUF17" s="112"/>
      <c r="CUG17" s="27"/>
      <c r="CUH17" s="113"/>
      <c r="CUI17" s="27"/>
      <c r="CUJ17" s="112"/>
      <c r="CUK17" s="27"/>
      <c r="CUL17" s="112"/>
      <c r="CUM17" s="27"/>
      <c r="CUN17" s="112"/>
      <c r="CUO17" s="27"/>
      <c r="CUP17" s="112"/>
      <c r="CUQ17" s="27"/>
      <c r="CUR17" s="112"/>
      <c r="CUS17" s="27"/>
      <c r="CUT17" s="112"/>
      <c r="CUU17" s="27"/>
      <c r="CUV17" s="112"/>
      <c r="CUW17" s="20"/>
      <c r="CUX17" s="112"/>
      <c r="CUY17" s="27"/>
      <c r="CUZ17" s="112"/>
      <c r="CVA17" s="27"/>
      <c r="CVB17" s="112"/>
      <c r="CVC17" s="27"/>
      <c r="CVD17" s="112"/>
      <c r="CVE17" s="27"/>
      <c r="CVF17" s="112"/>
      <c r="CVG17" s="20"/>
      <c r="CVH17" s="112"/>
      <c r="CVI17" s="27"/>
      <c r="CVJ17" s="112"/>
      <c r="CVK17" s="27"/>
      <c r="CVL17" s="112"/>
      <c r="CVM17" s="27"/>
      <c r="CVN17" s="112"/>
      <c r="CVO17" s="20"/>
      <c r="CVP17" s="106"/>
      <c r="CVQ17" s="106"/>
      <c r="CVR17" s="106"/>
      <c r="CVS17" s="30"/>
      <c r="CVT17" s="112"/>
      <c r="CVU17" s="30"/>
      <c r="CVV17" s="112"/>
      <c r="CVW17" s="23"/>
      <c r="CVX17" s="112"/>
      <c r="CVY17" s="23"/>
      <c r="CVZ17" s="112"/>
      <c r="CWA17" s="23"/>
      <c r="CWB17" s="112"/>
      <c r="CWC17" s="23"/>
      <c r="CWD17" s="112"/>
      <c r="CWE17" s="23"/>
      <c r="CWF17" s="112"/>
      <c r="CWG17" s="23"/>
      <c r="CWH17" s="112"/>
      <c r="CWI17" s="23"/>
      <c r="CWJ17" s="112"/>
      <c r="CWK17" s="27"/>
      <c r="CWL17" s="112"/>
      <c r="CWM17" s="27"/>
      <c r="CWN17" s="112"/>
      <c r="CWO17" s="27"/>
      <c r="CWP17" s="112"/>
      <c r="CWQ17" s="27"/>
      <c r="CWR17" s="112"/>
      <c r="CWS17" s="27"/>
      <c r="CWT17" s="112"/>
      <c r="CWU17" s="27"/>
      <c r="CWV17" s="112"/>
      <c r="CWW17" s="27"/>
      <c r="CWX17" s="112"/>
      <c r="CWY17" s="27"/>
      <c r="CWZ17" s="112"/>
      <c r="CXA17" s="27"/>
      <c r="CXB17" s="112"/>
      <c r="CXC17" s="27"/>
      <c r="CXD17" s="112"/>
      <c r="CXE17" s="27"/>
      <c r="CXF17" s="113"/>
      <c r="CXG17" s="27"/>
      <c r="CXH17" s="112"/>
      <c r="CXI17" s="27"/>
      <c r="CXJ17" s="112"/>
      <c r="CXK17" s="27"/>
      <c r="CXL17" s="112"/>
      <c r="CXM17" s="27"/>
      <c r="CXN17" s="112"/>
      <c r="CXO17" s="27"/>
      <c r="CXP17" s="112"/>
      <c r="CXQ17" s="27"/>
      <c r="CXR17" s="112"/>
      <c r="CXS17" s="27"/>
      <c r="CXT17" s="112"/>
      <c r="CXU17" s="20"/>
      <c r="CXV17" s="112"/>
      <c r="CXW17" s="27"/>
      <c r="CXX17" s="112"/>
      <c r="CXY17" s="27"/>
      <c r="CXZ17" s="112"/>
      <c r="CYA17" s="27"/>
      <c r="CYB17" s="112"/>
      <c r="CYC17" s="27"/>
      <c r="CYD17" s="112"/>
      <c r="CYE17" s="20"/>
      <c r="CYF17" s="112"/>
      <c r="CYG17" s="27"/>
      <c r="CYH17" s="112"/>
      <c r="CYI17" s="27"/>
      <c r="CYJ17" s="112"/>
      <c r="CYK17" s="27"/>
      <c r="CYL17" s="112"/>
      <c r="CYM17" s="20"/>
      <c r="CYN17" s="106"/>
      <c r="CYO17" s="106"/>
      <c r="CYP17" s="106"/>
      <c r="CYQ17" s="30"/>
      <c r="CYR17" s="112"/>
      <c r="CYS17" s="30"/>
      <c r="CYT17" s="112"/>
      <c r="CYU17" s="23"/>
      <c r="CYV17" s="112"/>
      <c r="CYW17" s="23"/>
      <c r="CYX17" s="112"/>
      <c r="CYY17" s="23"/>
      <c r="CYZ17" s="112"/>
      <c r="CZA17" s="23"/>
      <c r="CZB17" s="112"/>
      <c r="CZC17" s="23"/>
      <c r="CZD17" s="112"/>
      <c r="CZE17" s="23"/>
      <c r="CZF17" s="112"/>
      <c r="CZG17" s="23"/>
      <c r="CZH17" s="112"/>
      <c r="CZI17" s="27"/>
      <c r="CZJ17" s="112"/>
      <c r="CZK17" s="27"/>
      <c r="CZL17" s="112"/>
      <c r="CZM17" s="27"/>
      <c r="CZN17" s="112"/>
      <c r="CZO17" s="27"/>
      <c r="CZP17" s="112"/>
      <c r="CZQ17" s="27"/>
      <c r="CZR17" s="112"/>
      <c r="CZS17" s="27"/>
      <c r="CZT17" s="112"/>
      <c r="CZU17" s="27"/>
      <c r="CZV17" s="112"/>
      <c r="CZW17" s="27"/>
      <c r="CZX17" s="112"/>
      <c r="CZY17" s="27"/>
      <c r="CZZ17" s="112"/>
      <c r="DAA17" s="27"/>
      <c r="DAB17" s="112"/>
      <c r="DAC17" s="27"/>
      <c r="DAD17" s="113"/>
      <c r="DAE17" s="27"/>
      <c r="DAF17" s="112"/>
      <c r="DAG17" s="27"/>
      <c r="DAH17" s="112"/>
      <c r="DAI17" s="27"/>
      <c r="DAJ17" s="112"/>
      <c r="DAK17" s="27"/>
      <c r="DAL17" s="112"/>
      <c r="DAM17" s="27"/>
      <c r="DAN17" s="112"/>
      <c r="DAO17" s="27"/>
      <c r="DAP17" s="112"/>
      <c r="DAQ17" s="27"/>
      <c r="DAR17" s="112"/>
      <c r="DAS17" s="20"/>
      <c r="DAT17" s="112"/>
      <c r="DAU17" s="27"/>
      <c r="DAV17" s="112"/>
      <c r="DAW17" s="27"/>
      <c r="DAX17" s="112"/>
      <c r="DAY17" s="27"/>
      <c r="DAZ17" s="112"/>
      <c r="DBA17" s="27"/>
      <c r="DBB17" s="112"/>
      <c r="DBC17" s="20"/>
      <c r="DBD17" s="112"/>
      <c r="DBE17" s="27"/>
      <c r="DBF17" s="112"/>
      <c r="DBG17" s="27"/>
      <c r="DBH17" s="112"/>
      <c r="DBI17" s="27"/>
      <c r="DBJ17" s="112"/>
      <c r="DBK17" s="20"/>
      <c r="DBL17" s="106"/>
      <c r="DBM17" s="106"/>
      <c r="DBN17" s="106"/>
      <c r="DBO17" s="30"/>
      <c r="DBP17" s="112"/>
      <c r="DBQ17" s="30"/>
      <c r="DBR17" s="112"/>
      <c r="DBS17" s="23"/>
      <c r="DBT17" s="112"/>
      <c r="DBU17" s="23"/>
      <c r="DBV17" s="112"/>
      <c r="DBW17" s="23"/>
      <c r="DBX17" s="112"/>
      <c r="DBY17" s="23"/>
      <c r="DBZ17" s="112"/>
      <c r="DCA17" s="23"/>
      <c r="DCB17" s="112"/>
      <c r="DCC17" s="23"/>
      <c r="DCD17" s="112"/>
      <c r="DCE17" s="23"/>
      <c r="DCF17" s="112"/>
      <c r="DCG17" s="27"/>
      <c r="DCH17" s="112"/>
      <c r="DCI17" s="27"/>
      <c r="DCJ17" s="112"/>
      <c r="DCK17" s="27"/>
      <c r="DCL17" s="112"/>
      <c r="DCM17" s="27"/>
      <c r="DCN17" s="112"/>
      <c r="DCO17" s="27"/>
      <c r="DCP17" s="112"/>
      <c r="DCQ17" s="27"/>
      <c r="DCR17" s="112"/>
      <c r="DCS17" s="27"/>
      <c r="DCT17" s="112"/>
      <c r="DCU17" s="27"/>
      <c r="DCV17" s="112"/>
      <c r="DCW17" s="27"/>
      <c r="DCX17" s="112"/>
      <c r="DCY17" s="27"/>
      <c r="DCZ17" s="112"/>
      <c r="DDA17" s="27"/>
      <c r="DDB17" s="113"/>
      <c r="DDC17" s="27"/>
      <c r="DDD17" s="112"/>
      <c r="DDE17" s="27"/>
      <c r="DDF17" s="112"/>
      <c r="DDG17" s="27"/>
      <c r="DDH17" s="112"/>
      <c r="DDI17" s="27"/>
      <c r="DDJ17" s="112"/>
      <c r="DDK17" s="27"/>
      <c r="DDL17" s="112"/>
      <c r="DDM17" s="27"/>
      <c r="DDN17" s="112"/>
      <c r="DDO17" s="27"/>
      <c r="DDP17" s="112"/>
      <c r="DDQ17" s="20"/>
      <c r="DDR17" s="112"/>
      <c r="DDS17" s="27"/>
      <c r="DDT17" s="112"/>
      <c r="DDU17" s="27"/>
      <c r="DDV17" s="112"/>
      <c r="DDW17" s="27"/>
      <c r="DDX17" s="112"/>
      <c r="DDY17" s="27"/>
      <c r="DDZ17" s="112"/>
      <c r="DEA17" s="20"/>
      <c r="DEB17" s="112"/>
      <c r="DEC17" s="27"/>
      <c r="DED17" s="112"/>
      <c r="DEE17" s="27"/>
      <c r="DEF17" s="112"/>
      <c r="DEG17" s="27"/>
      <c r="DEH17" s="112"/>
      <c r="DEI17" s="20"/>
      <c r="DEJ17" s="106"/>
      <c r="DEK17" s="106"/>
      <c r="DEL17" s="106"/>
      <c r="DEM17" s="30"/>
      <c r="DEN17" s="112"/>
      <c r="DEO17" s="30"/>
      <c r="DEP17" s="112"/>
      <c r="DEQ17" s="23"/>
      <c r="DER17" s="112"/>
      <c r="DES17" s="23"/>
      <c r="DET17" s="112"/>
      <c r="DEU17" s="23"/>
      <c r="DEV17" s="112"/>
      <c r="DEW17" s="23"/>
      <c r="DEX17" s="112"/>
      <c r="DEY17" s="23"/>
      <c r="DEZ17" s="112"/>
      <c r="DFA17" s="23"/>
      <c r="DFB17" s="112"/>
      <c r="DFC17" s="23"/>
      <c r="DFD17" s="112"/>
      <c r="DFE17" s="27"/>
      <c r="DFF17" s="112"/>
      <c r="DFG17" s="27"/>
      <c r="DFH17" s="112"/>
      <c r="DFI17" s="27"/>
      <c r="DFJ17" s="112"/>
      <c r="DFK17" s="27"/>
      <c r="DFL17" s="112"/>
      <c r="DFM17" s="27"/>
      <c r="DFN17" s="112"/>
      <c r="DFO17" s="27"/>
      <c r="DFP17" s="112"/>
      <c r="DFQ17" s="27"/>
      <c r="DFR17" s="112"/>
      <c r="DFS17" s="27"/>
      <c r="DFT17" s="112"/>
      <c r="DFU17" s="27"/>
      <c r="DFV17" s="112"/>
      <c r="DFW17" s="27"/>
      <c r="DFX17" s="112"/>
      <c r="DFY17" s="27"/>
      <c r="DFZ17" s="113"/>
      <c r="DGA17" s="27"/>
      <c r="DGB17" s="112"/>
      <c r="DGC17" s="27"/>
      <c r="DGD17" s="112"/>
      <c r="DGE17" s="27"/>
      <c r="DGF17" s="112"/>
      <c r="DGG17" s="27"/>
      <c r="DGH17" s="112"/>
      <c r="DGI17" s="27"/>
      <c r="DGJ17" s="112"/>
      <c r="DGK17" s="27"/>
      <c r="DGL17" s="112"/>
      <c r="DGM17" s="27"/>
      <c r="DGN17" s="112"/>
      <c r="DGO17" s="20"/>
      <c r="DGP17" s="112"/>
      <c r="DGQ17" s="27"/>
      <c r="DGR17" s="112"/>
      <c r="DGS17" s="27"/>
      <c r="DGT17" s="112"/>
      <c r="DGU17" s="27"/>
      <c r="DGV17" s="112"/>
      <c r="DGW17" s="27"/>
      <c r="DGX17" s="112"/>
      <c r="DGY17" s="20"/>
      <c r="DGZ17" s="112"/>
      <c r="DHA17" s="27"/>
      <c r="DHB17" s="112"/>
      <c r="DHC17" s="27"/>
      <c r="DHD17" s="112"/>
      <c r="DHE17" s="27"/>
      <c r="DHF17" s="112"/>
      <c r="DHG17" s="20"/>
      <c r="DHH17" s="106"/>
      <c r="DHI17" s="106"/>
      <c r="DHJ17" s="106"/>
      <c r="DHK17" s="30"/>
      <c r="DHL17" s="112"/>
      <c r="DHM17" s="30"/>
      <c r="DHN17" s="112"/>
      <c r="DHO17" s="23"/>
      <c r="DHP17" s="112"/>
      <c r="DHQ17" s="23"/>
      <c r="DHR17" s="112"/>
      <c r="DHS17" s="23"/>
      <c r="DHT17" s="112"/>
      <c r="DHU17" s="23"/>
      <c r="DHV17" s="112"/>
      <c r="DHW17" s="23"/>
      <c r="DHX17" s="112"/>
      <c r="DHY17" s="23"/>
      <c r="DHZ17" s="112"/>
      <c r="DIA17" s="23"/>
      <c r="DIB17" s="112"/>
      <c r="DIC17" s="27"/>
      <c r="DID17" s="112"/>
      <c r="DIE17" s="27"/>
      <c r="DIF17" s="112"/>
      <c r="DIG17" s="27"/>
      <c r="DIH17" s="112"/>
      <c r="DII17" s="27"/>
      <c r="DIJ17" s="112"/>
      <c r="DIK17" s="27"/>
      <c r="DIL17" s="112"/>
      <c r="DIM17" s="27"/>
      <c r="DIN17" s="112"/>
      <c r="DIO17" s="27"/>
      <c r="DIP17" s="112"/>
      <c r="DIQ17" s="27"/>
      <c r="DIR17" s="112"/>
      <c r="DIS17" s="27"/>
      <c r="DIT17" s="112"/>
      <c r="DIU17" s="27"/>
      <c r="DIV17" s="112"/>
      <c r="DIW17" s="27"/>
      <c r="DIX17" s="113"/>
      <c r="DIY17" s="27"/>
      <c r="DIZ17" s="112"/>
      <c r="DJA17" s="27"/>
      <c r="DJB17" s="112"/>
      <c r="DJC17" s="27"/>
      <c r="DJD17" s="112"/>
      <c r="DJE17" s="27"/>
      <c r="DJF17" s="112"/>
      <c r="DJG17" s="27"/>
      <c r="DJH17" s="112"/>
      <c r="DJI17" s="27"/>
      <c r="DJJ17" s="112"/>
      <c r="DJK17" s="27"/>
      <c r="DJL17" s="112"/>
      <c r="DJM17" s="20"/>
      <c r="DJN17" s="112"/>
      <c r="DJO17" s="27"/>
      <c r="DJP17" s="112"/>
      <c r="DJQ17" s="27"/>
      <c r="DJR17" s="112"/>
      <c r="DJS17" s="27"/>
      <c r="DJT17" s="112"/>
      <c r="DJU17" s="27"/>
      <c r="DJV17" s="112"/>
      <c r="DJW17" s="20"/>
      <c r="DJX17" s="112"/>
      <c r="DJY17" s="27"/>
      <c r="DJZ17" s="112"/>
      <c r="DKA17" s="27"/>
      <c r="DKB17" s="112"/>
      <c r="DKC17" s="27"/>
      <c r="DKD17" s="112"/>
      <c r="DKE17" s="20"/>
      <c r="DKF17" s="106"/>
      <c r="DKG17" s="106"/>
      <c r="DKH17" s="106"/>
      <c r="DKI17" s="30"/>
      <c r="DKJ17" s="112"/>
      <c r="DKK17" s="30"/>
      <c r="DKL17" s="112"/>
      <c r="DKM17" s="23"/>
      <c r="DKN17" s="112"/>
      <c r="DKO17" s="23"/>
      <c r="DKP17" s="112"/>
      <c r="DKQ17" s="23"/>
      <c r="DKR17" s="112"/>
      <c r="DKS17" s="23"/>
      <c r="DKT17" s="112"/>
      <c r="DKU17" s="23"/>
      <c r="DKV17" s="112"/>
      <c r="DKW17" s="23"/>
      <c r="DKX17" s="112"/>
      <c r="DKY17" s="23"/>
      <c r="DKZ17" s="112"/>
      <c r="DLA17" s="27"/>
      <c r="DLB17" s="112"/>
      <c r="DLC17" s="27"/>
      <c r="DLD17" s="112"/>
      <c r="DLE17" s="27"/>
      <c r="DLF17" s="112"/>
      <c r="DLG17" s="27"/>
      <c r="DLH17" s="112"/>
      <c r="DLI17" s="27"/>
      <c r="DLJ17" s="112"/>
      <c r="DLK17" s="27"/>
      <c r="DLL17" s="112"/>
      <c r="DLM17" s="27"/>
      <c r="DLN17" s="112"/>
      <c r="DLO17" s="27"/>
      <c r="DLP17" s="112"/>
      <c r="DLQ17" s="27"/>
      <c r="DLR17" s="112"/>
      <c r="DLS17" s="27"/>
      <c r="DLT17" s="112"/>
      <c r="DLU17" s="27"/>
      <c r="DLV17" s="113"/>
      <c r="DLW17" s="27"/>
      <c r="DLX17" s="112"/>
      <c r="DLY17" s="27"/>
      <c r="DLZ17" s="112"/>
      <c r="DMA17" s="27"/>
      <c r="DMB17" s="112"/>
      <c r="DMC17" s="27"/>
      <c r="DMD17" s="112"/>
      <c r="DME17" s="27"/>
      <c r="DMF17" s="112"/>
      <c r="DMG17" s="27"/>
      <c r="DMH17" s="112"/>
      <c r="DMI17" s="27"/>
      <c r="DMJ17" s="112"/>
      <c r="DMK17" s="20"/>
      <c r="DML17" s="112"/>
      <c r="DMM17" s="27"/>
      <c r="DMN17" s="112"/>
      <c r="DMO17" s="27"/>
      <c r="DMP17" s="112"/>
      <c r="DMQ17" s="27"/>
      <c r="DMR17" s="112"/>
      <c r="DMS17" s="27"/>
      <c r="DMT17" s="112"/>
      <c r="DMU17" s="20"/>
      <c r="DMV17" s="112"/>
      <c r="DMW17" s="27"/>
      <c r="DMX17" s="112"/>
      <c r="DMY17" s="27"/>
      <c r="DMZ17" s="112"/>
      <c r="DNA17" s="27"/>
      <c r="DNB17" s="112"/>
      <c r="DNC17" s="20"/>
      <c r="DND17" s="106"/>
      <c r="DNE17" s="106"/>
      <c r="DNF17" s="106"/>
      <c r="DNG17" s="30"/>
      <c r="DNH17" s="112"/>
      <c r="DNI17" s="30"/>
      <c r="DNJ17" s="112"/>
      <c r="DNK17" s="23"/>
      <c r="DNL17" s="112"/>
      <c r="DNM17" s="23"/>
      <c r="DNN17" s="112"/>
      <c r="DNO17" s="23"/>
      <c r="DNP17" s="112"/>
      <c r="DNQ17" s="23"/>
      <c r="DNR17" s="112"/>
      <c r="DNS17" s="23"/>
      <c r="DNT17" s="112"/>
      <c r="DNU17" s="23"/>
      <c r="DNV17" s="112"/>
      <c r="DNW17" s="23"/>
      <c r="DNX17" s="112"/>
      <c r="DNY17" s="27"/>
      <c r="DNZ17" s="112"/>
      <c r="DOA17" s="27"/>
      <c r="DOB17" s="112"/>
      <c r="DOC17" s="27"/>
      <c r="DOD17" s="112"/>
      <c r="DOE17" s="27"/>
      <c r="DOF17" s="112"/>
      <c r="DOG17" s="27"/>
      <c r="DOH17" s="112"/>
      <c r="DOI17" s="27"/>
      <c r="DOJ17" s="112"/>
      <c r="DOK17" s="27"/>
      <c r="DOL17" s="112"/>
      <c r="DOM17" s="27"/>
      <c r="DON17" s="112"/>
      <c r="DOO17" s="27"/>
      <c r="DOP17" s="112"/>
      <c r="DOQ17" s="27"/>
      <c r="DOR17" s="112"/>
      <c r="DOS17" s="27"/>
      <c r="DOT17" s="113"/>
      <c r="DOU17" s="27"/>
      <c r="DOV17" s="112"/>
      <c r="DOW17" s="27"/>
      <c r="DOX17" s="112"/>
      <c r="DOY17" s="27"/>
      <c r="DOZ17" s="112"/>
      <c r="DPA17" s="27"/>
      <c r="DPB17" s="112"/>
      <c r="DPC17" s="27"/>
      <c r="DPD17" s="112"/>
      <c r="DPE17" s="27"/>
      <c r="DPF17" s="112"/>
      <c r="DPG17" s="27"/>
      <c r="DPH17" s="112"/>
      <c r="DPI17" s="20"/>
      <c r="DPJ17" s="112"/>
      <c r="DPK17" s="27"/>
      <c r="DPL17" s="112"/>
      <c r="DPM17" s="27"/>
      <c r="DPN17" s="112"/>
      <c r="DPO17" s="27"/>
      <c r="DPP17" s="112"/>
      <c r="DPQ17" s="27"/>
      <c r="DPR17" s="112"/>
      <c r="DPS17" s="20"/>
      <c r="DPT17" s="112"/>
      <c r="DPU17" s="27"/>
      <c r="DPV17" s="112"/>
      <c r="DPW17" s="27"/>
      <c r="DPX17" s="112"/>
      <c r="DPY17" s="27"/>
      <c r="DPZ17" s="112"/>
      <c r="DQA17" s="20"/>
      <c r="DQB17" s="106"/>
      <c r="DQC17" s="106"/>
      <c r="DQD17" s="106"/>
      <c r="DQE17" s="30"/>
      <c r="DQF17" s="112"/>
      <c r="DQG17" s="30"/>
      <c r="DQH17" s="112"/>
      <c r="DQI17" s="23"/>
      <c r="DQJ17" s="112"/>
      <c r="DQK17" s="23"/>
      <c r="DQL17" s="112"/>
      <c r="DQM17" s="23"/>
      <c r="DQN17" s="112"/>
      <c r="DQO17" s="23"/>
      <c r="DQP17" s="112"/>
      <c r="DQQ17" s="23"/>
      <c r="DQR17" s="112"/>
      <c r="DQS17" s="23"/>
      <c r="DQT17" s="112"/>
      <c r="DQU17" s="23"/>
      <c r="DQV17" s="112"/>
      <c r="DQW17" s="27"/>
      <c r="DQX17" s="112"/>
      <c r="DQY17" s="27"/>
      <c r="DQZ17" s="112"/>
      <c r="DRA17" s="27"/>
      <c r="DRB17" s="112"/>
      <c r="DRC17" s="27"/>
      <c r="DRD17" s="112"/>
      <c r="DRE17" s="27"/>
      <c r="DRF17" s="112"/>
      <c r="DRG17" s="27"/>
      <c r="DRH17" s="112"/>
      <c r="DRI17" s="27"/>
      <c r="DRJ17" s="112"/>
      <c r="DRK17" s="27"/>
      <c r="DRL17" s="112"/>
      <c r="DRM17" s="27"/>
      <c r="DRN17" s="112"/>
      <c r="DRO17" s="27"/>
      <c r="DRP17" s="112"/>
      <c r="DRQ17" s="27"/>
      <c r="DRR17" s="113"/>
      <c r="DRS17" s="27"/>
      <c r="DRT17" s="112"/>
      <c r="DRU17" s="27"/>
      <c r="DRV17" s="112"/>
      <c r="DRW17" s="27"/>
      <c r="DRX17" s="112"/>
      <c r="DRY17" s="27"/>
      <c r="DRZ17" s="112"/>
      <c r="DSA17" s="27"/>
      <c r="DSB17" s="112"/>
      <c r="DSC17" s="27"/>
      <c r="DSD17" s="112"/>
      <c r="DSE17" s="27"/>
      <c r="DSF17" s="112"/>
      <c r="DSG17" s="20"/>
      <c r="DSH17" s="112"/>
      <c r="DSI17" s="27"/>
      <c r="DSJ17" s="112"/>
      <c r="DSK17" s="27"/>
      <c r="DSL17" s="112"/>
      <c r="DSM17" s="27"/>
      <c r="DSN17" s="112"/>
      <c r="DSO17" s="27"/>
      <c r="DSP17" s="112"/>
      <c r="DSQ17" s="20"/>
      <c r="DSR17" s="112"/>
      <c r="DSS17" s="27"/>
      <c r="DST17" s="112"/>
      <c r="DSU17" s="27"/>
      <c r="DSV17" s="112"/>
      <c r="DSW17" s="27"/>
      <c r="DSX17" s="112"/>
      <c r="DSY17" s="20"/>
      <c r="DSZ17" s="106"/>
      <c r="DTA17" s="106"/>
      <c r="DTB17" s="106"/>
      <c r="DTC17" s="30"/>
      <c r="DTD17" s="112"/>
      <c r="DTE17" s="30"/>
      <c r="DTF17" s="112"/>
      <c r="DTG17" s="23"/>
      <c r="DTH17" s="112"/>
      <c r="DTI17" s="23"/>
      <c r="DTJ17" s="112"/>
      <c r="DTK17" s="23"/>
      <c r="DTL17" s="112"/>
      <c r="DTM17" s="23"/>
      <c r="DTN17" s="112"/>
      <c r="DTO17" s="23"/>
      <c r="DTP17" s="112"/>
      <c r="DTQ17" s="23"/>
      <c r="DTR17" s="112"/>
      <c r="DTS17" s="23"/>
      <c r="DTT17" s="112"/>
      <c r="DTU17" s="27"/>
      <c r="DTV17" s="112"/>
      <c r="DTW17" s="27"/>
      <c r="DTX17" s="112"/>
      <c r="DTY17" s="27"/>
      <c r="DTZ17" s="112"/>
      <c r="DUA17" s="27"/>
      <c r="DUB17" s="112"/>
      <c r="DUC17" s="27"/>
      <c r="DUD17" s="112"/>
      <c r="DUE17" s="27"/>
      <c r="DUF17" s="112"/>
      <c r="DUG17" s="27"/>
      <c r="DUH17" s="112"/>
      <c r="DUI17" s="27"/>
      <c r="DUJ17" s="112"/>
      <c r="DUK17" s="27"/>
      <c r="DUL17" s="112"/>
      <c r="DUM17" s="27"/>
      <c r="DUN17" s="112"/>
      <c r="DUO17" s="27"/>
      <c r="DUP17" s="113"/>
      <c r="DUQ17" s="27"/>
      <c r="DUR17" s="112"/>
      <c r="DUS17" s="27"/>
      <c r="DUT17" s="112"/>
      <c r="DUU17" s="27"/>
      <c r="DUV17" s="112"/>
      <c r="DUW17" s="27"/>
      <c r="DUX17" s="112"/>
      <c r="DUY17" s="27"/>
      <c r="DUZ17" s="112"/>
      <c r="DVA17" s="27"/>
      <c r="DVB17" s="112"/>
      <c r="DVC17" s="27"/>
      <c r="DVD17" s="112"/>
      <c r="DVE17" s="20"/>
      <c r="DVF17" s="112"/>
      <c r="DVG17" s="27"/>
      <c r="DVH17" s="112"/>
      <c r="DVI17" s="27"/>
      <c r="DVJ17" s="112"/>
      <c r="DVK17" s="27"/>
      <c r="DVL17" s="112"/>
      <c r="DVM17" s="27"/>
      <c r="DVN17" s="112"/>
      <c r="DVO17" s="20"/>
      <c r="DVP17" s="112"/>
      <c r="DVQ17" s="27"/>
      <c r="DVR17" s="112"/>
      <c r="DVS17" s="27"/>
      <c r="DVT17" s="112"/>
      <c r="DVU17" s="27"/>
      <c r="DVV17" s="112"/>
      <c r="DVW17" s="20"/>
      <c r="DVX17" s="106"/>
      <c r="DVY17" s="106"/>
      <c r="DVZ17" s="106"/>
      <c r="DWA17" s="30"/>
      <c r="DWB17" s="112"/>
      <c r="DWC17" s="30"/>
      <c r="DWD17" s="112"/>
      <c r="DWE17" s="23"/>
      <c r="DWF17" s="112"/>
      <c r="DWG17" s="23"/>
      <c r="DWH17" s="112"/>
      <c r="DWI17" s="23"/>
      <c r="DWJ17" s="112"/>
      <c r="DWK17" s="23"/>
      <c r="DWL17" s="112"/>
      <c r="DWM17" s="23"/>
      <c r="DWN17" s="112"/>
      <c r="DWO17" s="23"/>
      <c r="DWP17" s="112"/>
      <c r="DWQ17" s="23"/>
      <c r="DWR17" s="112"/>
      <c r="DWS17" s="27"/>
      <c r="DWT17" s="112"/>
      <c r="DWU17" s="27"/>
      <c r="DWV17" s="112"/>
      <c r="DWW17" s="27"/>
      <c r="DWX17" s="112"/>
      <c r="DWY17" s="27"/>
      <c r="DWZ17" s="112"/>
      <c r="DXA17" s="27"/>
      <c r="DXB17" s="112"/>
      <c r="DXC17" s="27"/>
      <c r="DXD17" s="112"/>
      <c r="DXE17" s="27"/>
      <c r="DXF17" s="112"/>
      <c r="DXG17" s="27"/>
      <c r="DXH17" s="112"/>
      <c r="DXI17" s="27"/>
      <c r="DXJ17" s="112"/>
      <c r="DXK17" s="27"/>
      <c r="DXL17" s="112"/>
      <c r="DXM17" s="27"/>
      <c r="DXN17" s="113"/>
      <c r="DXO17" s="27"/>
      <c r="DXP17" s="112"/>
      <c r="DXQ17" s="27"/>
      <c r="DXR17" s="112"/>
      <c r="DXS17" s="27"/>
      <c r="DXT17" s="112"/>
      <c r="DXU17" s="27"/>
      <c r="DXV17" s="112"/>
      <c r="DXW17" s="27"/>
      <c r="DXX17" s="112"/>
      <c r="DXY17" s="27"/>
      <c r="DXZ17" s="112"/>
      <c r="DYA17" s="27"/>
      <c r="DYB17" s="112"/>
      <c r="DYC17" s="20"/>
      <c r="DYD17" s="112"/>
      <c r="DYE17" s="27"/>
      <c r="DYF17" s="112"/>
      <c r="DYG17" s="27"/>
      <c r="DYH17" s="112"/>
      <c r="DYI17" s="27"/>
      <c r="DYJ17" s="112"/>
      <c r="DYK17" s="27"/>
      <c r="DYL17" s="112"/>
      <c r="DYM17" s="20"/>
      <c r="DYN17" s="112"/>
      <c r="DYO17" s="27"/>
      <c r="DYP17" s="112"/>
      <c r="DYQ17" s="27"/>
      <c r="DYR17" s="112"/>
      <c r="DYS17" s="27"/>
      <c r="DYT17" s="112"/>
      <c r="DYU17" s="20"/>
      <c r="DYV17" s="106"/>
      <c r="DYW17" s="106"/>
      <c r="DYX17" s="106"/>
      <c r="DYY17" s="30"/>
      <c r="DYZ17" s="112"/>
      <c r="DZA17" s="30"/>
      <c r="DZB17" s="112"/>
      <c r="DZC17" s="23"/>
      <c r="DZD17" s="112"/>
      <c r="DZE17" s="23"/>
      <c r="DZF17" s="112"/>
      <c r="DZG17" s="23"/>
      <c r="DZH17" s="112"/>
      <c r="DZI17" s="23"/>
      <c r="DZJ17" s="112"/>
      <c r="DZK17" s="23"/>
      <c r="DZL17" s="112"/>
      <c r="DZM17" s="23"/>
      <c r="DZN17" s="112"/>
      <c r="DZO17" s="23"/>
      <c r="DZP17" s="112"/>
      <c r="DZQ17" s="27"/>
      <c r="DZR17" s="112"/>
      <c r="DZS17" s="27"/>
      <c r="DZT17" s="112"/>
      <c r="DZU17" s="27"/>
      <c r="DZV17" s="112"/>
      <c r="DZW17" s="27"/>
      <c r="DZX17" s="112"/>
      <c r="DZY17" s="27"/>
      <c r="DZZ17" s="112"/>
      <c r="EAA17" s="27"/>
      <c r="EAB17" s="112"/>
      <c r="EAC17" s="27"/>
      <c r="EAD17" s="112"/>
      <c r="EAE17" s="27"/>
      <c r="EAF17" s="112"/>
      <c r="EAG17" s="27"/>
      <c r="EAH17" s="112"/>
      <c r="EAI17" s="27"/>
      <c r="EAJ17" s="112"/>
      <c r="EAK17" s="27"/>
      <c r="EAL17" s="113"/>
      <c r="EAM17" s="27"/>
      <c r="EAN17" s="112"/>
      <c r="EAO17" s="27"/>
      <c r="EAP17" s="112"/>
      <c r="EAQ17" s="27"/>
      <c r="EAR17" s="112"/>
      <c r="EAS17" s="27"/>
      <c r="EAT17" s="112"/>
      <c r="EAU17" s="27"/>
      <c r="EAV17" s="112"/>
      <c r="EAW17" s="27"/>
      <c r="EAX17" s="112"/>
      <c r="EAY17" s="27"/>
      <c r="EAZ17" s="112"/>
      <c r="EBA17" s="20"/>
      <c r="EBB17" s="112"/>
      <c r="EBC17" s="27"/>
      <c r="EBD17" s="112"/>
      <c r="EBE17" s="27"/>
      <c r="EBF17" s="112"/>
      <c r="EBG17" s="27"/>
      <c r="EBH17" s="112"/>
      <c r="EBI17" s="27"/>
      <c r="EBJ17" s="112"/>
      <c r="EBK17" s="20"/>
      <c r="EBL17" s="112"/>
      <c r="EBM17" s="27"/>
      <c r="EBN17" s="112"/>
      <c r="EBO17" s="27"/>
      <c r="EBP17" s="112"/>
      <c r="EBQ17" s="27"/>
      <c r="EBR17" s="112"/>
      <c r="EBS17" s="20"/>
      <c r="EBT17" s="106"/>
      <c r="EBU17" s="106"/>
      <c r="EBV17" s="106"/>
      <c r="EBW17" s="30"/>
      <c r="EBX17" s="112"/>
      <c r="EBY17" s="30"/>
      <c r="EBZ17" s="112"/>
      <c r="ECA17" s="23"/>
      <c r="ECB17" s="112"/>
      <c r="ECC17" s="23"/>
      <c r="ECD17" s="112"/>
      <c r="ECE17" s="23"/>
      <c r="ECF17" s="112"/>
      <c r="ECG17" s="23"/>
      <c r="ECH17" s="112"/>
      <c r="ECI17" s="23"/>
      <c r="ECJ17" s="112"/>
      <c r="ECK17" s="23"/>
      <c r="ECL17" s="112"/>
      <c r="ECM17" s="23"/>
      <c r="ECN17" s="112"/>
      <c r="ECO17" s="27"/>
      <c r="ECP17" s="112"/>
      <c r="ECQ17" s="27"/>
      <c r="ECR17" s="112"/>
      <c r="ECS17" s="27"/>
      <c r="ECT17" s="112"/>
      <c r="ECU17" s="27"/>
      <c r="ECV17" s="112"/>
      <c r="ECW17" s="27"/>
      <c r="ECX17" s="112"/>
      <c r="ECY17" s="27"/>
      <c r="ECZ17" s="112"/>
      <c r="EDA17" s="27"/>
      <c r="EDB17" s="112"/>
      <c r="EDC17" s="27"/>
      <c r="EDD17" s="112"/>
      <c r="EDE17" s="27"/>
      <c r="EDF17" s="112"/>
      <c r="EDG17" s="27"/>
      <c r="EDH17" s="112"/>
      <c r="EDI17" s="27"/>
      <c r="EDJ17" s="113"/>
      <c r="EDK17" s="27"/>
      <c r="EDL17" s="112"/>
      <c r="EDM17" s="27"/>
      <c r="EDN17" s="112"/>
      <c r="EDO17" s="27"/>
      <c r="EDP17" s="112"/>
      <c r="EDQ17" s="27"/>
      <c r="EDR17" s="112"/>
      <c r="EDS17" s="27"/>
      <c r="EDT17" s="112"/>
      <c r="EDU17" s="27"/>
      <c r="EDV17" s="112"/>
      <c r="EDW17" s="27"/>
      <c r="EDX17" s="112"/>
      <c r="EDY17" s="20"/>
      <c r="EDZ17" s="112"/>
      <c r="EEA17" s="27"/>
      <c r="EEB17" s="112"/>
      <c r="EEC17" s="27"/>
      <c r="EED17" s="112"/>
      <c r="EEE17" s="27"/>
      <c r="EEF17" s="112"/>
      <c r="EEG17" s="27"/>
      <c r="EEH17" s="112"/>
      <c r="EEI17" s="20"/>
      <c r="EEJ17" s="112"/>
      <c r="EEK17" s="27"/>
      <c r="EEL17" s="112"/>
      <c r="EEM17" s="27"/>
      <c r="EEN17" s="112"/>
      <c r="EEO17" s="27"/>
      <c r="EEP17" s="112"/>
      <c r="EEQ17" s="20"/>
      <c r="EER17" s="106"/>
      <c r="EES17" s="106"/>
      <c r="EET17" s="106"/>
      <c r="EEU17" s="30"/>
      <c r="EEV17" s="112"/>
      <c r="EEW17" s="30"/>
      <c r="EEX17" s="112"/>
      <c r="EEY17" s="23"/>
      <c r="EEZ17" s="112"/>
      <c r="EFA17" s="23"/>
      <c r="EFB17" s="112"/>
      <c r="EFC17" s="23"/>
      <c r="EFD17" s="112"/>
      <c r="EFE17" s="23"/>
      <c r="EFF17" s="112"/>
      <c r="EFG17" s="23"/>
      <c r="EFH17" s="112"/>
      <c r="EFI17" s="23"/>
      <c r="EFJ17" s="112"/>
      <c r="EFK17" s="23"/>
      <c r="EFL17" s="112"/>
      <c r="EFM17" s="27"/>
      <c r="EFN17" s="112"/>
      <c r="EFO17" s="27"/>
      <c r="EFP17" s="112"/>
      <c r="EFQ17" s="27"/>
      <c r="EFR17" s="112"/>
      <c r="EFS17" s="27"/>
      <c r="EFT17" s="112"/>
      <c r="EFU17" s="27"/>
      <c r="EFV17" s="112"/>
      <c r="EFW17" s="27"/>
      <c r="EFX17" s="112"/>
      <c r="EFY17" s="27"/>
      <c r="EFZ17" s="112"/>
      <c r="EGA17" s="27"/>
      <c r="EGB17" s="112"/>
      <c r="EGC17" s="27"/>
      <c r="EGD17" s="112"/>
      <c r="EGE17" s="27"/>
      <c r="EGF17" s="112"/>
      <c r="EGG17" s="27"/>
      <c r="EGH17" s="113"/>
      <c r="EGI17" s="27"/>
      <c r="EGJ17" s="112"/>
      <c r="EGK17" s="27"/>
      <c r="EGL17" s="112"/>
      <c r="EGM17" s="27"/>
      <c r="EGN17" s="112"/>
      <c r="EGO17" s="27"/>
      <c r="EGP17" s="112"/>
      <c r="EGQ17" s="27"/>
      <c r="EGR17" s="112"/>
      <c r="EGS17" s="27"/>
      <c r="EGT17" s="112"/>
      <c r="EGU17" s="27"/>
      <c r="EGV17" s="112"/>
      <c r="EGW17" s="20"/>
      <c r="EGX17" s="112"/>
      <c r="EGY17" s="27"/>
      <c r="EGZ17" s="112"/>
      <c r="EHA17" s="27"/>
      <c r="EHB17" s="112"/>
      <c r="EHC17" s="27"/>
      <c r="EHD17" s="112"/>
      <c r="EHE17" s="27"/>
      <c r="EHF17" s="112"/>
      <c r="EHG17" s="20"/>
      <c r="EHH17" s="112"/>
      <c r="EHI17" s="27"/>
      <c r="EHJ17" s="112"/>
      <c r="EHK17" s="27"/>
      <c r="EHL17" s="112"/>
      <c r="EHM17" s="27"/>
      <c r="EHN17" s="112"/>
      <c r="EHO17" s="20"/>
      <c r="EHP17" s="106"/>
      <c r="EHQ17" s="106"/>
      <c r="EHR17" s="106"/>
      <c r="EHS17" s="30"/>
      <c r="EHT17" s="112"/>
      <c r="EHU17" s="30"/>
      <c r="EHV17" s="112"/>
      <c r="EHW17" s="23"/>
      <c r="EHX17" s="112"/>
      <c r="EHY17" s="23"/>
      <c r="EHZ17" s="112"/>
      <c r="EIA17" s="23"/>
      <c r="EIB17" s="112"/>
      <c r="EIC17" s="23"/>
      <c r="EID17" s="112"/>
      <c r="EIE17" s="23"/>
      <c r="EIF17" s="112"/>
      <c r="EIG17" s="23"/>
      <c r="EIH17" s="112"/>
      <c r="EII17" s="23"/>
      <c r="EIJ17" s="112"/>
      <c r="EIK17" s="27"/>
      <c r="EIL17" s="112"/>
      <c r="EIM17" s="27"/>
      <c r="EIN17" s="112"/>
      <c r="EIO17" s="27"/>
      <c r="EIP17" s="112"/>
      <c r="EIQ17" s="27"/>
      <c r="EIR17" s="112"/>
      <c r="EIS17" s="27"/>
      <c r="EIT17" s="112"/>
      <c r="EIU17" s="27"/>
      <c r="EIV17" s="112"/>
      <c r="EIW17" s="27"/>
      <c r="EIX17" s="112"/>
      <c r="EIY17" s="27"/>
      <c r="EIZ17" s="112"/>
      <c r="EJA17" s="27"/>
      <c r="EJB17" s="112"/>
      <c r="EJC17" s="27"/>
      <c r="EJD17" s="112"/>
      <c r="EJE17" s="27"/>
      <c r="EJF17" s="113"/>
      <c r="EJG17" s="27"/>
      <c r="EJH17" s="112"/>
      <c r="EJI17" s="27"/>
      <c r="EJJ17" s="112"/>
      <c r="EJK17" s="27"/>
      <c r="EJL17" s="112"/>
      <c r="EJM17" s="27"/>
      <c r="EJN17" s="112"/>
      <c r="EJO17" s="27"/>
      <c r="EJP17" s="112"/>
      <c r="EJQ17" s="27"/>
      <c r="EJR17" s="112"/>
      <c r="EJS17" s="27"/>
      <c r="EJT17" s="112"/>
      <c r="EJU17" s="20"/>
      <c r="EJV17" s="112"/>
      <c r="EJW17" s="27"/>
      <c r="EJX17" s="112"/>
      <c r="EJY17" s="27"/>
      <c r="EJZ17" s="112"/>
      <c r="EKA17" s="27"/>
      <c r="EKB17" s="112"/>
      <c r="EKC17" s="27"/>
      <c r="EKD17" s="112"/>
      <c r="EKE17" s="20"/>
      <c r="EKF17" s="112"/>
      <c r="EKG17" s="27"/>
      <c r="EKH17" s="112"/>
      <c r="EKI17" s="27"/>
      <c r="EKJ17" s="112"/>
      <c r="EKK17" s="27"/>
      <c r="EKL17" s="112"/>
      <c r="EKM17" s="20"/>
      <c r="EKN17" s="106"/>
      <c r="EKO17" s="106"/>
      <c r="EKP17" s="106"/>
      <c r="EKQ17" s="30"/>
      <c r="EKR17" s="112"/>
      <c r="EKS17" s="30"/>
      <c r="EKT17" s="112"/>
      <c r="EKU17" s="23"/>
      <c r="EKV17" s="112"/>
      <c r="EKW17" s="23"/>
      <c r="EKX17" s="112"/>
      <c r="EKY17" s="23"/>
      <c r="EKZ17" s="112"/>
      <c r="ELA17" s="23"/>
      <c r="ELB17" s="112"/>
      <c r="ELC17" s="23"/>
      <c r="ELD17" s="112"/>
      <c r="ELE17" s="23"/>
      <c r="ELF17" s="112"/>
      <c r="ELG17" s="23"/>
      <c r="ELH17" s="112"/>
      <c r="ELI17" s="27"/>
      <c r="ELJ17" s="112"/>
      <c r="ELK17" s="27"/>
      <c r="ELL17" s="112"/>
      <c r="ELM17" s="27"/>
      <c r="ELN17" s="112"/>
      <c r="ELO17" s="27"/>
      <c r="ELP17" s="112"/>
      <c r="ELQ17" s="27"/>
      <c r="ELR17" s="112"/>
      <c r="ELS17" s="27"/>
      <c r="ELT17" s="112"/>
      <c r="ELU17" s="27"/>
      <c r="ELV17" s="112"/>
      <c r="ELW17" s="27"/>
      <c r="ELX17" s="112"/>
      <c r="ELY17" s="27"/>
      <c r="ELZ17" s="112"/>
      <c r="EMA17" s="27"/>
      <c r="EMB17" s="112"/>
      <c r="EMC17" s="27"/>
      <c r="EMD17" s="113"/>
      <c r="EME17" s="27"/>
      <c r="EMF17" s="112"/>
      <c r="EMG17" s="27"/>
      <c r="EMH17" s="112"/>
      <c r="EMI17" s="27"/>
      <c r="EMJ17" s="112"/>
      <c r="EMK17" s="27"/>
      <c r="EML17" s="112"/>
      <c r="EMM17" s="27"/>
      <c r="EMN17" s="112"/>
      <c r="EMO17" s="27"/>
      <c r="EMP17" s="112"/>
      <c r="EMQ17" s="27"/>
      <c r="EMR17" s="112"/>
      <c r="EMS17" s="20"/>
      <c r="EMT17" s="112"/>
      <c r="EMU17" s="27"/>
      <c r="EMV17" s="112"/>
      <c r="EMW17" s="27"/>
      <c r="EMX17" s="112"/>
      <c r="EMY17" s="27"/>
      <c r="EMZ17" s="112"/>
      <c r="ENA17" s="27"/>
      <c r="ENB17" s="112"/>
      <c r="ENC17" s="20"/>
      <c r="END17" s="112"/>
      <c r="ENE17" s="27"/>
      <c r="ENF17" s="112"/>
      <c r="ENG17" s="27"/>
      <c r="ENH17" s="112"/>
      <c r="ENI17" s="27"/>
      <c r="ENJ17" s="112"/>
      <c r="ENK17" s="20"/>
      <c r="ENL17" s="106"/>
      <c r="ENM17" s="106"/>
      <c r="ENN17" s="106"/>
      <c r="ENO17" s="30"/>
      <c r="ENP17" s="112"/>
      <c r="ENQ17" s="30"/>
      <c r="ENR17" s="112"/>
      <c r="ENS17" s="23"/>
      <c r="ENT17" s="112"/>
      <c r="ENU17" s="23"/>
      <c r="ENV17" s="112"/>
      <c r="ENW17" s="23"/>
      <c r="ENX17" s="112"/>
      <c r="ENY17" s="23"/>
      <c r="ENZ17" s="112"/>
      <c r="EOA17" s="23"/>
      <c r="EOB17" s="112"/>
      <c r="EOC17" s="23"/>
      <c r="EOD17" s="112"/>
      <c r="EOE17" s="23"/>
      <c r="EOF17" s="112"/>
      <c r="EOG17" s="27"/>
      <c r="EOH17" s="112"/>
      <c r="EOI17" s="27"/>
      <c r="EOJ17" s="112"/>
      <c r="EOK17" s="27"/>
      <c r="EOL17" s="112"/>
      <c r="EOM17" s="27"/>
      <c r="EON17" s="112"/>
      <c r="EOO17" s="27"/>
      <c r="EOP17" s="112"/>
      <c r="EOQ17" s="27"/>
      <c r="EOR17" s="112"/>
      <c r="EOS17" s="27"/>
      <c r="EOT17" s="112"/>
      <c r="EOU17" s="27"/>
      <c r="EOV17" s="112"/>
      <c r="EOW17" s="27"/>
      <c r="EOX17" s="112"/>
      <c r="EOY17" s="27"/>
      <c r="EOZ17" s="112"/>
      <c r="EPA17" s="27"/>
      <c r="EPB17" s="113"/>
      <c r="EPC17" s="27"/>
      <c r="EPD17" s="112"/>
      <c r="EPE17" s="27"/>
      <c r="EPF17" s="112"/>
      <c r="EPG17" s="27"/>
      <c r="EPH17" s="112"/>
      <c r="EPI17" s="27"/>
      <c r="EPJ17" s="112"/>
      <c r="EPK17" s="27"/>
      <c r="EPL17" s="112"/>
      <c r="EPM17" s="27"/>
      <c r="EPN17" s="112"/>
      <c r="EPO17" s="27"/>
      <c r="EPP17" s="112"/>
      <c r="EPQ17" s="20"/>
      <c r="EPR17" s="112"/>
      <c r="EPS17" s="27"/>
      <c r="EPT17" s="112"/>
      <c r="EPU17" s="27"/>
      <c r="EPV17" s="112"/>
      <c r="EPW17" s="27"/>
      <c r="EPX17" s="112"/>
      <c r="EPY17" s="27"/>
      <c r="EPZ17" s="112"/>
      <c r="EQA17" s="20"/>
      <c r="EQB17" s="112"/>
      <c r="EQC17" s="27"/>
      <c r="EQD17" s="112"/>
      <c r="EQE17" s="27"/>
      <c r="EQF17" s="112"/>
      <c r="EQG17" s="27"/>
      <c r="EQH17" s="112"/>
      <c r="EQI17" s="20"/>
      <c r="EQJ17" s="106"/>
      <c r="EQK17" s="106"/>
      <c r="EQL17" s="106"/>
      <c r="EQM17" s="30"/>
      <c r="EQN17" s="112"/>
      <c r="EQO17" s="30"/>
      <c r="EQP17" s="112"/>
      <c r="EQQ17" s="23"/>
      <c r="EQR17" s="112"/>
      <c r="EQS17" s="23"/>
      <c r="EQT17" s="112"/>
      <c r="EQU17" s="23"/>
      <c r="EQV17" s="112"/>
      <c r="EQW17" s="23"/>
      <c r="EQX17" s="112"/>
      <c r="EQY17" s="23"/>
      <c r="EQZ17" s="112"/>
      <c r="ERA17" s="23"/>
      <c r="ERB17" s="112"/>
      <c r="ERC17" s="23"/>
      <c r="ERD17" s="112"/>
      <c r="ERE17" s="27"/>
      <c r="ERF17" s="112"/>
      <c r="ERG17" s="27"/>
      <c r="ERH17" s="112"/>
      <c r="ERI17" s="27"/>
      <c r="ERJ17" s="112"/>
      <c r="ERK17" s="27"/>
      <c r="ERL17" s="112"/>
      <c r="ERM17" s="27"/>
      <c r="ERN17" s="112"/>
      <c r="ERO17" s="27"/>
      <c r="ERP17" s="112"/>
      <c r="ERQ17" s="27"/>
      <c r="ERR17" s="112"/>
      <c r="ERS17" s="27"/>
      <c r="ERT17" s="112"/>
      <c r="ERU17" s="27"/>
      <c r="ERV17" s="112"/>
      <c r="ERW17" s="27"/>
      <c r="ERX17" s="112"/>
      <c r="ERY17" s="27"/>
      <c r="ERZ17" s="113"/>
      <c r="ESA17" s="27"/>
      <c r="ESB17" s="112"/>
      <c r="ESC17" s="27"/>
      <c r="ESD17" s="112"/>
      <c r="ESE17" s="27"/>
      <c r="ESF17" s="112"/>
      <c r="ESG17" s="27"/>
      <c r="ESH17" s="112"/>
      <c r="ESI17" s="27"/>
      <c r="ESJ17" s="112"/>
      <c r="ESK17" s="27"/>
      <c r="ESL17" s="112"/>
      <c r="ESM17" s="27"/>
      <c r="ESN17" s="112"/>
      <c r="ESO17" s="20"/>
      <c r="ESP17" s="112"/>
      <c r="ESQ17" s="27"/>
      <c r="ESR17" s="112"/>
      <c r="ESS17" s="27"/>
      <c r="EST17" s="112"/>
      <c r="ESU17" s="27"/>
      <c r="ESV17" s="112"/>
      <c r="ESW17" s="27"/>
      <c r="ESX17" s="112"/>
      <c r="ESY17" s="20"/>
      <c r="ESZ17" s="112"/>
      <c r="ETA17" s="27"/>
      <c r="ETB17" s="112"/>
      <c r="ETC17" s="27"/>
      <c r="ETD17" s="112"/>
      <c r="ETE17" s="27"/>
      <c r="ETF17" s="112"/>
      <c r="ETG17" s="20"/>
      <c r="ETH17" s="106"/>
      <c r="ETI17" s="106"/>
      <c r="ETJ17" s="106"/>
      <c r="ETK17" s="30"/>
      <c r="ETL17" s="112"/>
      <c r="ETM17" s="30"/>
      <c r="ETN17" s="112"/>
      <c r="ETO17" s="23"/>
      <c r="ETP17" s="112"/>
      <c r="ETQ17" s="23"/>
      <c r="ETR17" s="112"/>
      <c r="ETS17" s="23"/>
      <c r="ETT17" s="112"/>
      <c r="ETU17" s="23"/>
      <c r="ETV17" s="112"/>
      <c r="ETW17" s="23"/>
      <c r="ETX17" s="112"/>
      <c r="ETY17" s="23"/>
      <c r="ETZ17" s="112"/>
      <c r="EUA17" s="23"/>
      <c r="EUB17" s="112"/>
      <c r="EUC17" s="27"/>
      <c r="EUD17" s="112"/>
      <c r="EUE17" s="27"/>
      <c r="EUF17" s="112"/>
      <c r="EUG17" s="27"/>
      <c r="EUH17" s="112"/>
      <c r="EUI17" s="27"/>
      <c r="EUJ17" s="112"/>
      <c r="EUK17" s="27"/>
      <c r="EUL17" s="112"/>
      <c r="EUM17" s="27"/>
      <c r="EUN17" s="112"/>
      <c r="EUO17" s="27"/>
      <c r="EUP17" s="112"/>
      <c r="EUQ17" s="27"/>
      <c r="EUR17" s="112"/>
      <c r="EUS17" s="27"/>
      <c r="EUT17" s="112"/>
      <c r="EUU17" s="27"/>
      <c r="EUV17" s="112"/>
      <c r="EUW17" s="27"/>
      <c r="EUX17" s="113"/>
      <c r="EUY17" s="27"/>
      <c r="EUZ17" s="112"/>
      <c r="EVA17" s="27"/>
      <c r="EVB17" s="112"/>
      <c r="EVC17" s="27"/>
      <c r="EVD17" s="112"/>
      <c r="EVE17" s="27"/>
      <c r="EVF17" s="112"/>
      <c r="EVG17" s="27"/>
      <c r="EVH17" s="112"/>
      <c r="EVI17" s="27"/>
      <c r="EVJ17" s="112"/>
      <c r="EVK17" s="27"/>
      <c r="EVL17" s="112"/>
      <c r="EVM17" s="20"/>
      <c r="EVN17" s="112"/>
      <c r="EVO17" s="27"/>
      <c r="EVP17" s="112"/>
      <c r="EVQ17" s="27"/>
      <c r="EVR17" s="112"/>
      <c r="EVS17" s="27"/>
      <c r="EVT17" s="112"/>
      <c r="EVU17" s="27"/>
      <c r="EVV17" s="112"/>
      <c r="EVW17" s="20"/>
      <c r="EVX17" s="112"/>
      <c r="EVY17" s="27"/>
      <c r="EVZ17" s="112"/>
      <c r="EWA17" s="27"/>
      <c r="EWB17" s="112"/>
      <c r="EWC17" s="27"/>
      <c r="EWD17" s="112"/>
      <c r="EWE17" s="20"/>
      <c r="EWF17" s="106"/>
      <c r="EWG17" s="106"/>
      <c r="EWH17" s="106"/>
      <c r="EWI17" s="30"/>
      <c r="EWJ17" s="112"/>
      <c r="EWK17" s="30"/>
      <c r="EWL17" s="112"/>
      <c r="EWM17" s="23"/>
      <c r="EWN17" s="112"/>
      <c r="EWO17" s="23"/>
      <c r="EWP17" s="112"/>
      <c r="EWQ17" s="23"/>
      <c r="EWR17" s="112"/>
      <c r="EWS17" s="23"/>
      <c r="EWT17" s="112"/>
      <c r="EWU17" s="23"/>
      <c r="EWV17" s="112"/>
      <c r="EWW17" s="23"/>
      <c r="EWX17" s="112"/>
      <c r="EWY17" s="23"/>
      <c r="EWZ17" s="112"/>
      <c r="EXA17" s="27"/>
      <c r="EXB17" s="112"/>
      <c r="EXC17" s="27"/>
      <c r="EXD17" s="112"/>
      <c r="EXE17" s="27"/>
      <c r="EXF17" s="112"/>
      <c r="EXG17" s="27"/>
      <c r="EXH17" s="112"/>
      <c r="EXI17" s="27"/>
      <c r="EXJ17" s="112"/>
      <c r="EXK17" s="27"/>
      <c r="EXL17" s="112"/>
      <c r="EXM17" s="27"/>
      <c r="EXN17" s="112"/>
      <c r="EXO17" s="27"/>
      <c r="EXP17" s="112"/>
      <c r="EXQ17" s="27"/>
      <c r="EXR17" s="112"/>
      <c r="EXS17" s="27"/>
      <c r="EXT17" s="112"/>
      <c r="EXU17" s="27"/>
      <c r="EXV17" s="113"/>
      <c r="EXW17" s="27"/>
      <c r="EXX17" s="112"/>
      <c r="EXY17" s="27"/>
      <c r="EXZ17" s="112"/>
      <c r="EYA17" s="27"/>
      <c r="EYB17" s="112"/>
      <c r="EYC17" s="27"/>
      <c r="EYD17" s="112"/>
      <c r="EYE17" s="27"/>
      <c r="EYF17" s="112"/>
      <c r="EYG17" s="27"/>
      <c r="EYH17" s="112"/>
      <c r="EYI17" s="27"/>
      <c r="EYJ17" s="112"/>
      <c r="EYK17" s="20"/>
      <c r="EYL17" s="112"/>
      <c r="EYM17" s="27"/>
      <c r="EYN17" s="112"/>
      <c r="EYO17" s="27"/>
      <c r="EYP17" s="112"/>
      <c r="EYQ17" s="27"/>
      <c r="EYR17" s="112"/>
      <c r="EYS17" s="27"/>
      <c r="EYT17" s="112"/>
      <c r="EYU17" s="20"/>
      <c r="EYV17" s="112"/>
      <c r="EYW17" s="27"/>
      <c r="EYX17" s="112"/>
      <c r="EYY17" s="27"/>
      <c r="EYZ17" s="112"/>
      <c r="EZA17" s="27"/>
      <c r="EZB17" s="112"/>
      <c r="EZC17" s="20"/>
      <c r="EZD17" s="106"/>
      <c r="EZE17" s="106"/>
      <c r="EZF17" s="106"/>
      <c r="EZG17" s="30"/>
      <c r="EZH17" s="112"/>
      <c r="EZI17" s="30"/>
      <c r="EZJ17" s="112"/>
      <c r="EZK17" s="23"/>
      <c r="EZL17" s="112"/>
      <c r="EZM17" s="23"/>
      <c r="EZN17" s="112"/>
      <c r="EZO17" s="23"/>
      <c r="EZP17" s="112"/>
      <c r="EZQ17" s="23"/>
      <c r="EZR17" s="112"/>
      <c r="EZS17" s="23"/>
      <c r="EZT17" s="112"/>
      <c r="EZU17" s="23"/>
      <c r="EZV17" s="112"/>
      <c r="EZW17" s="23"/>
      <c r="EZX17" s="112"/>
      <c r="EZY17" s="27"/>
      <c r="EZZ17" s="112"/>
      <c r="FAA17" s="27"/>
      <c r="FAB17" s="112"/>
      <c r="FAC17" s="27"/>
      <c r="FAD17" s="112"/>
      <c r="FAE17" s="27"/>
      <c r="FAF17" s="112"/>
      <c r="FAG17" s="27"/>
      <c r="FAH17" s="112"/>
      <c r="FAI17" s="27"/>
      <c r="FAJ17" s="112"/>
      <c r="FAK17" s="27"/>
      <c r="FAL17" s="112"/>
      <c r="FAM17" s="27"/>
      <c r="FAN17" s="112"/>
      <c r="FAO17" s="27"/>
      <c r="FAP17" s="112"/>
      <c r="FAQ17" s="27"/>
      <c r="FAR17" s="112"/>
      <c r="FAS17" s="27"/>
      <c r="FAT17" s="113"/>
      <c r="FAU17" s="27"/>
      <c r="FAV17" s="112"/>
      <c r="FAW17" s="27"/>
      <c r="FAX17" s="112"/>
      <c r="FAY17" s="27"/>
      <c r="FAZ17" s="112"/>
      <c r="FBA17" s="27"/>
      <c r="FBB17" s="112"/>
      <c r="FBC17" s="27"/>
      <c r="FBD17" s="112"/>
      <c r="FBE17" s="27"/>
      <c r="FBF17" s="112"/>
      <c r="FBG17" s="27"/>
      <c r="FBH17" s="112"/>
      <c r="FBI17" s="20"/>
      <c r="FBJ17" s="112"/>
      <c r="FBK17" s="27"/>
      <c r="FBL17" s="112"/>
      <c r="FBM17" s="27"/>
      <c r="FBN17" s="112"/>
      <c r="FBO17" s="27"/>
      <c r="FBP17" s="112"/>
      <c r="FBQ17" s="27"/>
      <c r="FBR17" s="112"/>
      <c r="FBS17" s="20"/>
      <c r="FBT17" s="112"/>
      <c r="FBU17" s="27"/>
      <c r="FBV17" s="112"/>
      <c r="FBW17" s="27"/>
      <c r="FBX17" s="112"/>
      <c r="FBY17" s="27"/>
      <c r="FBZ17" s="112"/>
      <c r="FCA17" s="20"/>
      <c r="FCB17" s="106"/>
      <c r="FCC17" s="106"/>
      <c r="FCD17" s="106"/>
      <c r="FCE17" s="30"/>
      <c r="FCF17" s="112"/>
      <c r="FCG17" s="30"/>
      <c r="FCH17" s="112"/>
      <c r="FCI17" s="23"/>
      <c r="FCJ17" s="112"/>
      <c r="FCK17" s="23"/>
      <c r="FCL17" s="112"/>
      <c r="FCM17" s="23"/>
      <c r="FCN17" s="112"/>
      <c r="FCO17" s="23"/>
      <c r="FCP17" s="112"/>
      <c r="FCQ17" s="23"/>
      <c r="FCR17" s="112"/>
      <c r="FCS17" s="23"/>
      <c r="FCT17" s="112"/>
      <c r="FCU17" s="23"/>
      <c r="FCV17" s="112"/>
      <c r="FCW17" s="27"/>
      <c r="FCX17" s="112"/>
      <c r="FCY17" s="27"/>
      <c r="FCZ17" s="112"/>
      <c r="FDA17" s="27"/>
      <c r="FDB17" s="112"/>
      <c r="FDC17" s="27"/>
      <c r="FDD17" s="112"/>
      <c r="FDE17" s="27"/>
      <c r="FDF17" s="112"/>
      <c r="FDG17" s="27"/>
      <c r="FDH17" s="112"/>
      <c r="FDI17" s="27"/>
      <c r="FDJ17" s="112"/>
      <c r="FDK17" s="27"/>
      <c r="FDL17" s="112"/>
      <c r="FDM17" s="27"/>
      <c r="FDN17" s="112"/>
      <c r="FDO17" s="27"/>
      <c r="FDP17" s="112"/>
      <c r="FDQ17" s="27"/>
      <c r="FDR17" s="113"/>
      <c r="FDS17" s="27"/>
      <c r="FDT17" s="112"/>
      <c r="FDU17" s="27"/>
      <c r="FDV17" s="112"/>
      <c r="FDW17" s="27"/>
      <c r="FDX17" s="112"/>
      <c r="FDY17" s="27"/>
      <c r="FDZ17" s="112"/>
      <c r="FEA17" s="27"/>
      <c r="FEB17" s="112"/>
      <c r="FEC17" s="27"/>
      <c r="FED17" s="112"/>
      <c r="FEE17" s="27"/>
      <c r="FEF17" s="112"/>
      <c r="FEG17" s="20"/>
      <c r="FEH17" s="112"/>
      <c r="FEI17" s="27"/>
      <c r="FEJ17" s="112"/>
      <c r="FEK17" s="27"/>
      <c r="FEL17" s="112"/>
      <c r="FEM17" s="27"/>
      <c r="FEN17" s="112"/>
      <c r="FEO17" s="27"/>
      <c r="FEP17" s="112"/>
      <c r="FEQ17" s="20"/>
      <c r="FER17" s="112"/>
      <c r="FES17" s="27"/>
      <c r="FET17" s="112"/>
      <c r="FEU17" s="27"/>
      <c r="FEV17" s="112"/>
      <c r="FEW17" s="27"/>
      <c r="FEX17" s="112"/>
      <c r="FEY17" s="20"/>
      <c r="FEZ17" s="106"/>
      <c r="FFA17" s="106"/>
      <c r="FFB17" s="106"/>
      <c r="FFC17" s="30"/>
      <c r="FFD17" s="112"/>
      <c r="FFE17" s="30"/>
      <c r="FFF17" s="112"/>
      <c r="FFG17" s="23"/>
      <c r="FFH17" s="112"/>
      <c r="FFI17" s="23"/>
      <c r="FFJ17" s="112"/>
      <c r="FFK17" s="23"/>
      <c r="FFL17" s="112"/>
      <c r="FFM17" s="23"/>
      <c r="FFN17" s="112"/>
      <c r="FFO17" s="23"/>
      <c r="FFP17" s="112"/>
      <c r="FFQ17" s="23"/>
      <c r="FFR17" s="112"/>
      <c r="FFS17" s="23"/>
      <c r="FFT17" s="112"/>
      <c r="FFU17" s="27"/>
      <c r="FFV17" s="112"/>
      <c r="FFW17" s="27"/>
      <c r="FFX17" s="112"/>
      <c r="FFY17" s="27"/>
      <c r="FFZ17" s="112"/>
      <c r="FGA17" s="27"/>
      <c r="FGB17" s="112"/>
      <c r="FGC17" s="27"/>
      <c r="FGD17" s="112"/>
      <c r="FGE17" s="27"/>
      <c r="FGF17" s="112"/>
      <c r="FGG17" s="27"/>
      <c r="FGH17" s="112"/>
      <c r="FGI17" s="27"/>
      <c r="FGJ17" s="112"/>
      <c r="FGK17" s="27"/>
      <c r="FGL17" s="112"/>
      <c r="FGM17" s="27"/>
      <c r="FGN17" s="112"/>
      <c r="FGO17" s="27"/>
      <c r="FGP17" s="113"/>
      <c r="FGQ17" s="27"/>
      <c r="FGR17" s="112"/>
      <c r="FGS17" s="27"/>
      <c r="FGT17" s="112"/>
      <c r="FGU17" s="27"/>
      <c r="FGV17" s="112"/>
      <c r="FGW17" s="27"/>
      <c r="FGX17" s="112"/>
      <c r="FGY17" s="27"/>
      <c r="FGZ17" s="112"/>
      <c r="FHA17" s="27"/>
      <c r="FHB17" s="112"/>
      <c r="FHC17" s="27"/>
      <c r="FHD17" s="112"/>
      <c r="FHE17" s="20"/>
      <c r="FHF17" s="112"/>
      <c r="FHG17" s="27"/>
      <c r="FHH17" s="112"/>
      <c r="FHI17" s="27"/>
      <c r="FHJ17" s="112"/>
      <c r="FHK17" s="27"/>
      <c r="FHL17" s="112"/>
      <c r="FHM17" s="27"/>
      <c r="FHN17" s="112"/>
      <c r="FHO17" s="20"/>
      <c r="FHP17" s="112"/>
      <c r="FHQ17" s="27"/>
      <c r="FHR17" s="112"/>
      <c r="FHS17" s="27"/>
      <c r="FHT17" s="112"/>
      <c r="FHU17" s="27"/>
      <c r="FHV17" s="112"/>
      <c r="FHW17" s="20"/>
      <c r="FHX17" s="106"/>
      <c r="FHY17" s="106"/>
      <c r="FHZ17" s="106"/>
      <c r="FIA17" s="30"/>
      <c r="FIB17" s="112"/>
      <c r="FIC17" s="30"/>
      <c r="FID17" s="112"/>
      <c r="FIE17" s="23"/>
      <c r="FIF17" s="112"/>
      <c r="FIG17" s="23"/>
      <c r="FIH17" s="112"/>
      <c r="FII17" s="23"/>
      <c r="FIJ17" s="112"/>
      <c r="FIK17" s="23"/>
      <c r="FIL17" s="112"/>
      <c r="FIM17" s="23"/>
      <c r="FIN17" s="112"/>
      <c r="FIO17" s="23"/>
      <c r="FIP17" s="112"/>
      <c r="FIQ17" s="23"/>
      <c r="FIR17" s="112"/>
      <c r="FIS17" s="27"/>
      <c r="FIT17" s="112"/>
      <c r="FIU17" s="27"/>
      <c r="FIV17" s="112"/>
      <c r="FIW17" s="27"/>
      <c r="FIX17" s="112"/>
      <c r="FIY17" s="27"/>
      <c r="FIZ17" s="112"/>
      <c r="FJA17" s="27"/>
      <c r="FJB17" s="112"/>
      <c r="FJC17" s="27"/>
      <c r="FJD17" s="112"/>
      <c r="FJE17" s="27"/>
      <c r="FJF17" s="112"/>
      <c r="FJG17" s="27"/>
      <c r="FJH17" s="112"/>
      <c r="FJI17" s="27"/>
      <c r="FJJ17" s="112"/>
      <c r="FJK17" s="27"/>
      <c r="FJL17" s="112"/>
      <c r="FJM17" s="27"/>
      <c r="FJN17" s="113"/>
      <c r="FJO17" s="27"/>
      <c r="FJP17" s="112"/>
      <c r="FJQ17" s="27"/>
      <c r="FJR17" s="112"/>
      <c r="FJS17" s="27"/>
      <c r="FJT17" s="112"/>
      <c r="FJU17" s="27"/>
      <c r="FJV17" s="112"/>
      <c r="FJW17" s="27"/>
      <c r="FJX17" s="112"/>
      <c r="FJY17" s="27"/>
      <c r="FJZ17" s="112"/>
      <c r="FKA17" s="27"/>
      <c r="FKB17" s="112"/>
      <c r="FKC17" s="20"/>
      <c r="FKD17" s="112"/>
      <c r="FKE17" s="27"/>
      <c r="FKF17" s="112"/>
      <c r="FKG17" s="27"/>
      <c r="FKH17" s="112"/>
      <c r="FKI17" s="27"/>
      <c r="FKJ17" s="112"/>
      <c r="FKK17" s="27"/>
      <c r="FKL17" s="112"/>
      <c r="FKM17" s="20"/>
      <c r="FKN17" s="112"/>
      <c r="FKO17" s="27"/>
      <c r="FKP17" s="112"/>
      <c r="FKQ17" s="27"/>
      <c r="FKR17" s="112"/>
      <c r="FKS17" s="27"/>
      <c r="FKT17" s="112"/>
      <c r="FKU17" s="20"/>
      <c r="FKV17" s="106"/>
      <c r="FKW17" s="106"/>
      <c r="FKX17" s="106"/>
      <c r="FKY17" s="30"/>
      <c r="FKZ17" s="112"/>
      <c r="FLA17" s="30"/>
      <c r="FLB17" s="112"/>
      <c r="FLC17" s="23"/>
      <c r="FLD17" s="112"/>
      <c r="FLE17" s="23"/>
      <c r="FLF17" s="112"/>
      <c r="FLG17" s="23"/>
      <c r="FLH17" s="112"/>
      <c r="FLI17" s="23"/>
      <c r="FLJ17" s="112"/>
      <c r="FLK17" s="23"/>
      <c r="FLL17" s="112"/>
      <c r="FLM17" s="23"/>
      <c r="FLN17" s="112"/>
      <c r="FLO17" s="23"/>
      <c r="FLP17" s="112"/>
      <c r="FLQ17" s="27"/>
      <c r="FLR17" s="112"/>
      <c r="FLS17" s="27"/>
      <c r="FLT17" s="112"/>
      <c r="FLU17" s="27"/>
      <c r="FLV17" s="112"/>
      <c r="FLW17" s="27"/>
      <c r="FLX17" s="112"/>
      <c r="FLY17" s="27"/>
      <c r="FLZ17" s="112"/>
      <c r="FMA17" s="27"/>
      <c r="FMB17" s="112"/>
      <c r="FMC17" s="27"/>
      <c r="FMD17" s="112"/>
      <c r="FME17" s="27"/>
      <c r="FMF17" s="112"/>
      <c r="FMG17" s="27"/>
      <c r="FMH17" s="112"/>
      <c r="FMI17" s="27"/>
      <c r="FMJ17" s="112"/>
      <c r="FMK17" s="27"/>
      <c r="FML17" s="113"/>
      <c r="FMM17" s="27"/>
      <c r="FMN17" s="112"/>
      <c r="FMO17" s="27"/>
      <c r="FMP17" s="112"/>
      <c r="FMQ17" s="27"/>
      <c r="FMR17" s="112"/>
      <c r="FMS17" s="27"/>
      <c r="FMT17" s="112"/>
      <c r="FMU17" s="27"/>
      <c r="FMV17" s="112"/>
      <c r="FMW17" s="27"/>
      <c r="FMX17" s="112"/>
      <c r="FMY17" s="27"/>
      <c r="FMZ17" s="112"/>
      <c r="FNA17" s="20"/>
      <c r="FNB17" s="112"/>
      <c r="FNC17" s="27"/>
      <c r="FND17" s="112"/>
      <c r="FNE17" s="27"/>
      <c r="FNF17" s="112"/>
      <c r="FNG17" s="27"/>
      <c r="FNH17" s="112"/>
      <c r="FNI17" s="27"/>
      <c r="FNJ17" s="112"/>
      <c r="FNK17" s="20"/>
      <c r="FNL17" s="112"/>
      <c r="FNM17" s="27"/>
      <c r="FNN17" s="112"/>
      <c r="FNO17" s="27"/>
      <c r="FNP17" s="112"/>
      <c r="FNQ17" s="27"/>
      <c r="FNR17" s="112"/>
      <c r="FNS17" s="20"/>
      <c r="FNT17" s="106"/>
      <c r="FNU17" s="106"/>
      <c r="FNV17" s="106"/>
      <c r="FNW17" s="30"/>
      <c r="FNX17" s="112"/>
      <c r="FNY17" s="30"/>
      <c r="FNZ17" s="112"/>
      <c r="FOA17" s="23"/>
      <c r="FOB17" s="112"/>
      <c r="FOC17" s="23"/>
      <c r="FOD17" s="112"/>
      <c r="FOE17" s="23"/>
      <c r="FOF17" s="112"/>
      <c r="FOG17" s="23"/>
      <c r="FOH17" s="112"/>
      <c r="FOI17" s="23"/>
      <c r="FOJ17" s="112"/>
      <c r="FOK17" s="23"/>
      <c r="FOL17" s="112"/>
      <c r="FOM17" s="23"/>
      <c r="FON17" s="112"/>
      <c r="FOO17" s="27"/>
      <c r="FOP17" s="112"/>
      <c r="FOQ17" s="27"/>
      <c r="FOR17" s="112"/>
      <c r="FOS17" s="27"/>
      <c r="FOT17" s="112"/>
      <c r="FOU17" s="27"/>
      <c r="FOV17" s="112"/>
      <c r="FOW17" s="27"/>
      <c r="FOX17" s="112"/>
      <c r="FOY17" s="27"/>
      <c r="FOZ17" s="112"/>
      <c r="FPA17" s="27"/>
      <c r="FPB17" s="112"/>
      <c r="FPC17" s="27"/>
      <c r="FPD17" s="112"/>
      <c r="FPE17" s="27"/>
      <c r="FPF17" s="112"/>
      <c r="FPG17" s="27"/>
      <c r="FPH17" s="112"/>
      <c r="FPI17" s="27"/>
      <c r="FPJ17" s="113"/>
      <c r="FPK17" s="27"/>
      <c r="FPL17" s="112"/>
      <c r="FPM17" s="27"/>
      <c r="FPN17" s="112"/>
      <c r="FPO17" s="27"/>
      <c r="FPP17" s="112"/>
      <c r="FPQ17" s="27"/>
      <c r="FPR17" s="112"/>
      <c r="FPS17" s="27"/>
      <c r="FPT17" s="112"/>
      <c r="FPU17" s="27"/>
      <c r="FPV17" s="112"/>
      <c r="FPW17" s="27"/>
      <c r="FPX17" s="112"/>
      <c r="FPY17" s="20"/>
      <c r="FPZ17" s="112"/>
      <c r="FQA17" s="27"/>
      <c r="FQB17" s="112"/>
      <c r="FQC17" s="27"/>
      <c r="FQD17" s="112"/>
      <c r="FQE17" s="27"/>
      <c r="FQF17" s="112"/>
      <c r="FQG17" s="27"/>
      <c r="FQH17" s="112"/>
      <c r="FQI17" s="20"/>
      <c r="FQJ17" s="112"/>
      <c r="FQK17" s="27"/>
      <c r="FQL17" s="112"/>
      <c r="FQM17" s="27"/>
      <c r="FQN17" s="112"/>
      <c r="FQO17" s="27"/>
      <c r="FQP17" s="112"/>
      <c r="FQQ17" s="20"/>
      <c r="FQR17" s="106"/>
      <c r="FQS17" s="106"/>
      <c r="FQT17" s="106"/>
      <c r="FQU17" s="30"/>
      <c r="FQV17" s="112"/>
      <c r="FQW17" s="30"/>
      <c r="FQX17" s="112"/>
      <c r="FQY17" s="23"/>
      <c r="FQZ17" s="112"/>
      <c r="FRA17" s="23"/>
      <c r="FRB17" s="112"/>
      <c r="FRC17" s="23"/>
      <c r="FRD17" s="112"/>
      <c r="FRE17" s="23"/>
      <c r="FRF17" s="112"/>
      <c r="FRG17" s="23"/>
      <c r="FRH17" s="112"/>
      <c r="FRI17" s="23"/>
      <c r="FRJ17" s="112"/>
      <c r="FRK17" s="23"/>
      <c r="FRL17" s="112"/>
      <c r="FRM17" s="27"/>
      <c r="FRN17" s="112"/>
      <c r="FRO17" s="27"/>
      <c r="FRP17" s="112"/>
      <c r="FRQ17" s="27"/>
      <c r="FRR17" s="112"/>
      <c r="FRS17" s="27"/>
      <c r="FRT17" s="112"/>
      <c r="FRU17" s="27"/>
      <c r="FRV17" s="112"/>
      <c r="FRW17" s="27"/>
      <c r="FRX17" s="112"/>
      <c r="FRY17" s="27"/>
      <c r="FRZ17" s="112"/>
      <c r="FSA17" s="27"/>
      <c r="FSB17" s="112"/>
      <c r="FSC17" s="27"/>
      <c r="FSD17" s="112"/>
      <c r="FSE17" s="27"/>
      <c r="FSF17" s="112"/>
      <c r="FSG17" s="27"/>
      <c r="FSH17" s="113"/>
      <c r="FSI17" s="27"/>
      <c r="FSJ17" s="112"/>
      <c r="FSK17" s="27"/>
      <c r="FSL17" s="112"/>
      <c r="FSM17" s="27"/>
      <c r="FSN17" s="112"/>
      <c r="FSO17" s="27"/>
      <c r="FSP17" s="112"/>
      <c r="FSQ17" s="27"/>
      <c r="FSR17" s="112"/>
      <c r="FSS17" s="27"/>
      <c r="FST17" s="112"/>
      <c r="FSU17" s="27"/>
      <c r="FSV17" s="112"/>
      <c r="FSW17" s="20"/>
      <c r="FSX17" s="112"/>
      <c r="FSY17" s="27"/>
      <c r="FSZ17" s="112"/>
      <c r="FTA17" s="27"/>
      <c r="FTB17" s="112"/>
      <c r="FTC17" s="27"/>
      <c r="FTD17" s="112"/>
      <c r="FTE17" s="27"/>
      <c r="FTF17" s="112"/>
      <c r="FTG17" s="20"/>
      <c r="FTH17" s="112"/>
      <c r="FTI17" s="27"/>
      <c r="FTJ17" s="112"/>
      <c r="FTK17" s="27"/>
      <c r="FTL17" s="112"/>
      <c r="FTM17" s="27"/>
      <c r="FTN17" s="112"/>
      <c r="FTO17" s="20"/>
      <c r="FTP17" s="106"/>
      <c r="FTQ17" s="106"/>
      <c r="FTR17" s="106"/>
      <c r="FTS17" s="30"/>
      <c r="FTT17" s="112"/>
      <c r="FTU17" s="30"/>
      <c r="FTV17" s="112"/>
      <c r="FTW17" s="23"/>
      <c r="FTX17" s="112"/>
      <c r="FTY17" s="23"/>
      <c r="FTZ17" s="112"/>
      <c r="FUA17" s="23"/>
      <c r="FUB17" s="112"/>
      <c r="FUC17" s="23"/>
      <c r="FUD17" s="112"/>
      <c r="FUE17" s="23"/>
      <c r="FUF17" s="112"/>
      <c r="FUG17" s="23"/>
      <c r="FUH17" s="112"/>
      <c r="FUI17" s="23"/>
      <c r="FUJ17" s="112"/>
      <c r="FUK17" s="27"/>
      <c r="FUL17" s="112"/>
      <c r="FUM17" s="27"/>
      <c r="FUN17" s="112"/>
      <c r="FUO17" s="27"/>
      <c r="FUP17" s="112"/>
      <c r="FUQ17" s="27"/>
      <c r="FUR17" s="112"/>
      <c r="FUS17" s="27"/>
      <c r="FUT17" s="112"/>
      <c r="FUU17" s="27"/>
      <c r="FUV17" s="112"/>
      <c r="FUW17" s="27"/>
      <c r="FUX17" s="112"/>
      <c r="FUY17" s="27"/>
      <c r="FUZ17" s="112"/>
      <c r="FVA17" s="27"/>
      <c r="FVB17" s="112"/>
      <c r="FVC17" s="27"/>
      <c r="FVD17" s="112"/>
      <c r="FVE17" s="27"/>
      <c r="FVF17" s="113"/>
      <c r="FVG17" s="27"/>
      <c r="FVH17" s="112"/>
      <c r="FVI17" s="27"/>
      <c r="FVJ17" s="112"/>
      <c r="FVK17" s="27"/>
      <c r="FVL17" s="112"/>
      <c r="FVM17" s="27"/>
      <c r="FVN17" s="112"/>
      <c r="FVO17" s="27"/>
      <c r="FVP17" s="112"/>
      <c r="FVQ17" s="27"/>
      <c r="FVR17" s="112"/>
      <c r="FVS17" s="27"/>
      <c r="FVT17" s="112"/>
      <c r="FVU17" s="20"/>
      <c r="FVV17" s="112"/>
      <c r="FVW17" s="27"/>
      <c r="FVX17" s="112"/>
      <c r="FVY17" s="27"/>
      <c r="FVZ17" s="112"/>
      <c r="FWA17" s="27"/>
      <c r="FWB17" s="112"/>
      <c r="FWC17" s="27"/>
      <c r="FWD17" s="112"/>
      <c r="FWE17" s="20"/>
      <c r="FWF17" s="112"/>
      <c r="FWG17" s="27"/>
      <c r="FWH17" s="112"/>
      <c r="FWI17" s="27"/>
      <c r="FWJ17" s="112"/>
      <c r="FWK17" s="27"/>
      <c r="FWL17" s="112"/>
      <c r="FWM17" s="20"/>
      <c r="FWN17" s="106"/>
      <c r="FWO17" s="106"/>
      <c r="FWP17" s="106"/>
      <c r="FWQ17" s="30"/>
      <c r="FWR17" s="112"/>
      <c r="FWS17" s="30"/>
      <c r="FWT17" s="112"/>
      <c r="FWU17" s="23"/>
      <c r="FWV17" s="112"/>
      <c r="FWW17" s="23"/>
      <c r="FWX17" s="112"/>
      <c r="FWY17" s="23"/>
      <c r="FWZ17" s="112"/>
      <c r="FXA17" s="23"/>
      <c r="FXB17" s="112"/>
      <c r="FXC17" s="23"/>
      <c r="FXD17" s="112"/>
      <c r="FXE17" s="23"/>
      <c r="FXF17" s="112"/>
      <c r="FXG17" s="23"/>
      <c r="FXH17" s="112"/>
      <c r="FXI17" s="27"/>
      <c r="FXJ17" s="112"/>
      <c r="FXK17" s="27"/>
      <c r="FXL17" s="112"/>
      <c r="FXM17" s="27"/>
      <c r="FXN17" s="112"/>
      <c r="FXO17" s="27"/>
      <c r="FXP17" s="112"/>
      <c r="FXQ17" s="27"/>
      <c r="FXR17" s="112"/>
      <c r="FXS17" s="27"/>
      <c r="FXT17" s="112"/>
      <c r="FXU17" s="27"/>
      <c r="FXV17" s="112"/>
      <c r="FXW17" s="27"/>
      <c r="FXX17" s="112"/>
      <c r="FXY17" s="27"/>
      <c r="FXZ17" s="112"/>
      <c r="FYA17" s="27"/>
      <c r="FYB17" s="112"/>
      <c r="FYC17" s="27"/>
      <c r="FYD17" s="113"/>
      <c r="FYE17" s="27"/>
      <c r="FYF17" s="112"/>
      <c r="FYG17" s="27"/>
      <c r="FYH17" s="112"/>
      <c r="FYI17" s="27"/>
      <c r="FYJ17" s="112"/>
      <c r="FYK17" s="27"/>
      <c r="FYL17" s="112"/>
      <c r="FYM17" s="27"/>
      <c r="FYN17" s="112"/>
      <c r="FYO17" s="27"/>
      <c r="FYP17" s="112"/>
      <c r="FYQ17" s="27"/>
      <c r="FYR17" s="112"/>
      <c r="FYS17" s="20"/>
      <c r="FYT17" s="112"/>
      <c r="FYU17" s="27"/>
      <c r="FYV17" s="112"/>
      <c r="FYW17" s="27"/>
      <c r="FYX17" s="112"/>
      <c r="FYY17" s="27"/>
      <c r="FYZ17" s="112"/>
      <c r="FZA17" s="27"/>
      <c r="FZB17" s="112"/>
      <c r="FZC17" s="20"/>
      <c r="FZD17" s="112"/>
      <c r="FZE17" s="27"/>
      <c r="FZF17" s="112"/>
      <c r="FZG17" s="27"/>
      <c r="FZH17" s="112"/>
      <c r="FZI17" s="27"/>
      <c r="FZJ17" s="112"/>
      <c r="FZK17" s="20"/>
      <c r="FZL17" s="106"/>
      <c r="FZM17" s="106"/>
      <c r="FZN17" s="106"/>
      <c r="FZO17" s="30"/>
      <c r="FZP17" s="112"/>
      <c r="FZQ17" s="30"/>
      <c r="FZR17" s="112"/>
      <c r="FZS17" s="23"/>
      <c r="FZT17" s="112"/>
      <c r="FZU17" s="23"/>
      <c r="FZV17" s="112"/>
      <c r="FZW17" s="23"/>
      <c r="FZX17" s="112"/>
      <c r="FZY17" s="23"/>
      <c r="FZZ17" s="112"/>
      <c r="GAA17" s="23"/>
      <c r="GAB17" s="112"/>
      <c r="GAC17" s="23"/>
      <c r="GAD17" s="112"/>
      <c r="GAE17" s="23"/>
      <c r="GAF17" s="112"/>
      <c r="GAG17" s="27"/>
      <c r="GAH17" s="112"/>
      <c r="GAI17" s="27"/>
      <c r="GAJ17" s="112"/>
      <c r="GAK17" s="27"/>
      <c r="GAL17" s="112"/>
      <c r="GAM17" s="27"/>
      <c r="GAN17" s="112"/>
      <c r="GAO17" s="27"/>
      <c r="GAP17" s="112"/>
      <c r="GAQ17" s="27"/>
      <c r="GAR17" s="112"/>
      <c r="GAS17" s="27"/>
      <c r="GAT17" s="112"/>
      <c r="GAU17" s="27"/>
      <c r="GAV17" s="112"/>
      <c r="GAW17" s="27"/>
      <c r="GAX17" s="112"/>
      <c r="GAY17" s="27"/>
      <c r="GAZ17" s="112"/>
      <c r="GBA17" s="27"/>
      <c r="GBB17" s="113"/>
      <c r="GBC17" s="27"/>
      <c r="GBD17" s="112"/>
      <c r="GBE17" s="27"/>
      <c r="GBF17" s="112"/>
      <c r="GBG17" s="27"/>
      <c r="GBH17" s="112"/>
      <c r="GBI17" s="27"/>
      <c r="GBJ17" s="112"/>
      <c r="GBK17" s="27"/>
      <c r="GBL17" s="112"/>
      <c r="GBM17" s="27"/>
      <c r="GBN17" s="112"/>
      <c r="GBO17" s="27"/>
      <c r="GBP17" s="112"/>
      <c r="GBQ17" s="20"/>
      <c r="GBR17" s="112"/>
      <c r="GBS17" s="27"/>
      <c r="GBT17" s="112"/>
      <c r="GBU17" s="27"/>
      <c r="GBV17" s="112"/>
      <c r="GBW17" s="27"/>
      <c r="GBX17" s="112"/>
      <c r="GBY17" s="27"/>
      <c r="GBZ17" s="112"/>
      <c r="GCA17" s="20"/>
      <c r="GCB17" s="112"/>
      <c r="GCC17" s="27"/>
      <c r="GCD17" s="112"/>
      <c r="GCE17" s="27"/>
      <c r="GCF17" s="112"/>
      <c r="GCG17" s="27"/>
      <c r="GCH17" s="112"/>
      <c r="GCI17" s="20"/>
      <c r="GCJ17" s="106"/>
      <c r="GCK17" s="106"/>
      <c r="GCL17" s="106"/>
      <c r="GCM17" s="30"/>
      <c r="GCN17" s="112"/>
      <c r="GCO17" s="30"/>
      <c r="GCP17" s="112"/>
      <c r="GCQ17" s="23"/>
      <c r="GCR17" s="112"/>
      <c r="GCS17" s="23"/>
      <c r="GCT17" s="112"/>
      <c r="GCU17" s="23"/>
      <c r="GCV17" s="112"/>
      <c r="GCW17" s="23"/>
      <c r="GCX17" s="112"/>
      <c r="GCY17" s="23"/>
      <c r="GCZ17" s="112"/>
      <c r="GDA17" s="23"/>
      <c r="GDB17" s="112"/>
      <c r="GDC17" s="23"/>
      <c r="GDD17" s="112"/>
      <c r="GDE17" s="27"/>
      <c r="GDF17" s="112"/>
      <c r="GDG17" s="27"/>
      <c r="GDH17" s="112"/>
      <c r="GDI17" s="27"/>
      <c r="GDJ17" s="112"/>
      <c r="GDK17" s="27"/>
      <c r="GDL17" s="112"/>
      <c r="GDM17" s="27"/>
      <c r="GDN17" s="112"/>
      <c r="GDO17" s="27"/>
      <c r="GDP17" s="112"/>
      <c r="GDQ17" s="27"/>
      <c r="GDR17" s="112"/>
      <c r="GDS17" s="27"/>
      <c r="GDT17" s="112"/>
      <c r="GDU17" s="27"/>
      <c r="GDV17" s="112"/>
      <c r="GDW17" s="27"/>
      <c r="GDX17" s="112"/>
      <c r="GDY17" s="27"/>
      <c r="GDZ17" s="113"/>
      <c r="GEA17" s="27"/>
      <c r="GEB17" s="112"/>
      <c r="GEC17" s="27"/>
      <c r="GED17" s="112"/>
      <c r="GEE17" s="27"/>
      <c r="GEF17" s="112"/>
      <c r="GEG17" s="27"/>
      <c r="GEH17" s="112"/>
      <c r="GEI17" s="27"/>
      <c r="GEJ17" s="112"/>
      <c r="GEK17" s="27"/>
      <c r="GEL17" s="112"/>
      <c r="GEM17" s="27"/>
      <c r="GEN17" s="112"/>
      <c r="GEO17" s="20"/>
      <c r="GEP17" s="112"/>
      <c r="GEQ17" s="27"/>
      <c r="GER17" s="112"/>
      <c r="GES17" s="27"/>
      <c r="GET17" s="112"/>
      <c r="GEU17" s="27"/>
      <c r="GEV17" s="112"/>
      <c r="GEW17" s="27"/>
      <c r="GEX17" s="112"/>
      <c r="GEY17" s="20"/>
      <c r="GEZ17" s="112"/>
      <c r="GFA17" s="27"/>
      <c r="GFB17" s="112"/>
      <c r="GFC17" s="27"/>
      <c r="GFD17" s="112"/>
      <c r="GFE17" s="27"/>
      <c r="GFF17" s="112"/>
      <c r="GFG17" s="20"/>
      <c r="GFH17" s="106"/>
      <c r="GFI17" s="106"/>
      <c r="GFJ17" s="106"/>
      <c r="GFK17" s="30"/>
      <c r="GFL17" s="112"/>
      <c r="GFM17" s="30"/>
      <c r="GFN17" s="112"/>
      <c r="GFO17" s="23"/>
      <c r="GFP17" s="112"/>
      <c r="GFQ17" s="23"/>
      <c r="GFR17" s="112"/>
      <c r="GFS17" s="23"/>
      <c r="GFT17" s="112"/>
      <c r="GFU17" s="23"/>
      <c r="GFV17" s="112"/>
      <c r="GFW17" s="23"/>
      <c r="GFX17" s="112"/>
      <c r="GFY17" s="23"/>
      <c r="GFZ17" s="112"/>
      <c r="GGA17" s="23"/>
      <c r="GGB17" s="112"/>
      <c r="GGC17" s="27"/>
      <c r="GGD17" s="112"/>
      <c r="GGE17" s="27"/>
      <c r="GGF17" s="112"/>
      <c r="GGG17" s="27"/>
      <c r="GGH17" s="112"/>
      <c r="GGI17" s="27"/>
      <c r="GGJ17" s="112"/>
      <c r="GGK17" s="27"/>
      <c r="GGL17" s="112"/>
      <c r="GGM17" s="27"/>
      <c r="GGN17" s="112"/>
      <c r="GGO17" s="27"/>
      <c r="GGP17" s="112"/>
      <c r="GGQ17" s="27"/>
      <c r="GGR17" s="112"/>
      <c r="GGS17" s="27"/>
      <c r="GGT17" s="112"/>
      <c r="GGU17" s="27"/>
      <c r="GGV17" s="112"/>
      <c r="GGW17" s="27"/>
      <c r="GGX17" s="113"/>
      <c r="GGY17" s="27"/>
      <c r="GGZ17" s="112"/>
      <c r="GHA17" s="27"/>
      <c r="GHB17" s="112"/>
      <c r="GHC17" s="27"/>
      <c r="GHD17" s="112"/>
      <c r="GHE17" s="27"/>
      <c r="GHF17" s="112"/>
      <c r="GHG17" s="27"/>
      <c r="GHH17" s="112"/>
      <c r="GHI17" s="27"/>
      <c r="GHJ17" s="112"/>
      <c r="GHK17" s="27"/>
      <c r="GHL17" s="112"/>
      <c r="GHM17" s="20"/>
      <c r="GHN17" s="112"/>
      <c r="GHO17" s="27"/>
      <c r="GHP17" s="112"/>
      <c r="GHQ17" s="27"/>
      <c r="GHR17" s="112"/>
      <c r="GHS17" s="27"/>
      <c r="GHT17" s="112"/>
      <c r="GHU17" s="27"/>
      <c r="GHV17" s="112"/>
      <c r="GHW17" s="20"/>
      <c r="GHX17" s="112"/>
      <c r="GHY17" s="27"/>
      <c r="GHZ17" s="112"/>
      <c r="GIA17" s="27"/>
      <c r="GIB17" s="112"/>
      <c r="GIC17" s="27"/>
      <c r="GID17" s="112"/>
      <c r="GIE17" s="20"/>
      <c r="GIF17" s="106"/>
      <c r="GIG17" s="106"/>
      <c r="GIH17" s="106"/>
      <c r="GII17" s="30"/>
      <c r="GIJ17" s="112"/>
      <c r="GIK17" s="30"/>
      <c r="GIL17" s="112"/>
      <c r="GIM17" s="23"/>
      <c r="GIN17" s="112"/>
      <c r="GIO17" s="23"/>
      <c r="GIP17" s="112"/>
      <c r="GIQ17" s="23"/>
      <c r="GIR17" s="112"/>
      <c r="GIS17" s="23"/>
      <c r="GIT17" s="112"/>
      <c r="GIU17" s="23"/>
      <c r="GIV17" s="112"/>
      <c r="GIW17" s="23"/>
      <c r="GIX17" s="112"/>
      <c r="GIY17" s="23"/>
      <c r="GIZ17" s="112"/>
      <c r="GJA17" s="27"/>
      <c r="GJB17" s="112"/>
      <c r="GJC17" s="27"/>
      <c r="GJD17" s="112"/>
      <c r="GJE17" s="27"/>
      <c r="GJF17" s="112"/>
      <c r="GJG17" s="27"/>
      <c r="GJH17" s="112"/>
      <c r="GJI17" s="27"/>
      <c r="GJJ17" s="112"/>
      <c r="GJK17" s="27"/>
      <c r="GJL17" s="112"/>
      <c r="GJM17" s="27"/>
      <c r="GJN17" s="112"/>
      <c r="GJO17" s="27"/>
      <c r="GJP17" s="112"/>
      <c r="GJQ17" s="27"/>
      <c r="GJR17" s="112"/>
      <c r="GJS17" s="27"/>
      <c r="GJT17" s="112"/>
      <c r="GJU17" s="27"/>
      <c r="GJV17" s="113"/>
      <c r="GJW17" s="27"/>
      <c r="GJX17" s="112"/>
      <c r="GJY17" s="27"/>
      <c r="GJZ17" s="112"/>
      <c r="GKA17" s="27"/>
      <c r="GKB17" s="112"/>
      <c r="GKC17" s="27"/>
      <c r="GKD17" s="112"/>
      <c r="GKE17" s="27"/>
      <c r="GKF17" s="112"/>
      <c r="GKG17" s="27"/>
      <c r="GKH17" s="112"/>
      <c r="GKI17" s="27"/>
      <c r="GKJ17" s="112"/>
      <c r="GKK17" s="20"/>
      <c r="GKL17" s="112"/>
      <c r="GKM17" s="27"/>
      <c r="GKN17" s="112"/>
      <c r="GKO17" s="27"/>
      <c r="GKP17" s="112"/>
      <c r="GKQ17" s="27"/>
      <c r="GKR17" s="112"/>
      <c r="GKS17" s="27"/>
      <c r="GKT17" s="112"/>
      <c r="GKU17" s="20"/>
      <c r="GKV17" s="112"/>
      <c r="GKW17" s="27"/>
      <c r="GKX17" s="112"/>
      <c r="GKY17" s="27"/>
      <c r="GKZ17" s="112"/>
      <c r="GLA17" s="27"/>
      <c r="GLB17" s="112"/>
      <c r="GLC17" s="20"/>
      <c r="GLD17" s="106"/>
      <c r="GLE17" s="106"/>
      <c r="GLF17" s="106"/>
      <c r="GLG17" s="30"/>
      <c r="GLH17" s="112"/>
      <c r="GLI17" s="30"/>
      <c r="GLJ17" s="112"/>
      <c r="GLK17" s="23"/>
      <c r="GLL17" s="112"/>
      <c r="GLM17" s="23"/>
      <c r="GLN17" s="112"/>
      <c r="GLO17" s="23"/>
      <c r="GLP17" s="112"/>
      <c r="GLQ17" s="23"/>
      <c r="GLR17" s="112"/>
      <c r="GLS17" s="23"/>
      <c r="GLT17" s="112"/>
      <c r="GLU17" s="23"/>
      <c r="GLV17" s="112"/>
      <c r="GLW17" s="23"/>
      <c r="GLX17" s="112"/>
      <c r="GLY17" s="27"/>
      <c r="GLZ17" s="112"/>
      <c r="GMA17" s="27"/>
      <c r="GMB17" s="112"/>
      <c r="GMC17" s="27"/>
      <c r="GMD17" s="112"/>
      <c r="GME17" s="27"/>
      <c r="GMF17" s="112"/>
      <c r="GMG17" s="27"/>
      <c r="GMH17" s="112"/>
      <c r="GMI17" s="27"/>
      <c r="GMJ17" s="112"/>
      <c r="GMK17" s="27"/>
      <c r="GML17" s="112"/>
      <c r="GMM17" s="27"/>
      <c r="GMN17" s="112"/>
      <c r="GMO17" s="27"/>
      <c r="GMP17" s="112"/>
      <c r="GMQ17" s="27"/>
      <c r="GMR17" s="112"/>
      <c r="GMS17" s="27"/>
      <c r="GMT17" s="113"/>
      <c r="GMU17" s="27"/>
      <c r="GMV17" s="112"/>
      <c r="GMW17" s="27"/>
      <c r="GMX17" s="112"/>
      <c r="GMY17" s="27"/>
      <c r="GMZ17" s="112"/>
      <c r="GNA17" s="27"/>
      <c r="GNB17" s="112"/>
      <c r="GNC17" s="27"/>
      <c r="GND17" s="112"/>
      <c r="GNE17" s="27"/>
      <c r="GNF17" s="112"/>
      <c r="GNG17" s="27"/>
      <c r="GNH17" s="112"/>
      <c r="GNI17" s="20"/>
      <c r="GNJ17" s="112"/>
      <c r="GNK17" s="27"/>
      <c r="GNL17" s="112"/>
      <c r="GNM17" s="27"/>
      <c r="GNN17" s="112"/>
      <c r="GNO17" s="27"/>
      <c r="GNP17" s="112"/>
      <c r="GNQ17" s="27"/>
      <c r="GNR17" s="112"/>
      <c r="GNS17" s="20"/>
      <c r="GNT17" s="112"/>
      <c r="GNU17" s="27"/>
      <c r="GNV17" s="112"/>
      <c r="GNW17" s="27"/>
      <c r="GNX17" s="112"/>
      <c r="GNY17" s="27"/>
      <c r="GNZ17" s="112"/>
      <c r="GOA17" s="20"/>
      <c r="GOB17" s="106"/>
      <c r="GOC17" s="106"/>
      <c r="GOD17" s="106"/>
      <c r="GOE17" s="30"/>
      <c r="GOF17" s="112"/>
      <c r="GOG17" s="30"/>
      <c r="GOH17" s="112"/>
      <c r="GOI17" s="23"/>
      <c r="GOJ17" s="112"/>
      <c r="GOK17" s="23"/>
      <c r="GOL17" s="112"/>
      <c r="GOM17" s="23"/>
      <c r="GON17" s="112"/>
      <c r="GOO17" s="23"/>
      <c r="GOP17" s="112"/>
      <c r="GOQ17" s="23"/>
      <c r="GOR17" s="112"/>
      <c r="GOS17" s="23"/>
      <c r="GOT17" s="112"/>
      <c r="GOU17" s="23"/>
      <c r="GOV17" s="112"/>
      <c r="GOW17" s="27"/>
      <c r="GOX17" s="112"/>
      <c r="GOY17" s="27"/>
      <c r="GOZ17" s="112"/>
      <c r="GPA17" s="27"/>
      <c r="GPB17" s="112"/>
      <c r="GPC17" s="27"/>
      <c r="GPD17" s="112"/>
      <c r="GPE17" s="27"/>
      <c r="GPF17" s="112"/>
      <c r="GPG17" s="27"/>
      <c r="GPH17" s="112"/>
      <c r="GPI17" s="27"/>
      <c r="GPJ17" s="112"/>
      <c r="GPK17" s="27"/>
      <c r="GPL17" s="112"/>
      <c r="GPM17" s="27"/>
      <c r="GPN17" s="112"/>
      <c r="GPO17" s="27"/>
      <c r="GPP17" s="112"/>
      <c r="GPQ17" s="27"/>
      <c r="GPR17" s="113"/>
      <c r="GPS17" s="27"/>
      <c r="GPT17" s="112"/>
      <c r="GPU17" s="27"/>
      <c r="GPV17" s="112"/>
      <c r="GPW17" s="27"/>
      <c r="GPX17" s="112"/>
      <c r="GPY17" s="27"/>
      <c r="GPZ17" s="112"/>
      <c r="GQA17" s="27"/>
      <c r="GQB17" s="112"/>
      <c r="GQC17" s="27"/>
      <c r="GQD17" s="112"/>
      <c r="GQE17" s="27"/>
      <c r="GQF17" s="112"/>
      <c r="GQG17" s="20"/>
      <c r="GQH17" s="112"/>
      <c r="GQI17" s="27"/>
      <c r="GQJ17" s="112"/>
      <c r="GQK17" s="27"/>
      <c r="GQL17" s="112"/>
      <c r="GQM17" s="27"/>
      <c r="GQN17" s="112"/>
      <c r="GQO17" s="27"/>
      <c r="GQP17" s="112"/>
      <c r="GQQ17" s="20"/>
      <c r="GQR17" s="112"/>
      <c r="GQS17" s="27"/>
      <c r="GQT17" s="112"/>
      <c r="GQU17" s="27"/>
      <c r="GQV17" s="112"/>
      <c r="GQW17" s="27"/>
      <c r="GQX17" s="112"/>
      <c r="GQY17" s="20"/>
      <c r="GQZ17" s="106"/>
      <c r="GRA17" s="106"/>
      <c r="GRB17" s="106"/>
      <c r="GRC17" s="30"/>
      <c r="GRD17" s="112"/>
      <c r="GRE17" s="30"/>
      <c r="GRF17" s="112"/>
      <c r="GRG17" s="23"/>
      <c r="GRH17" s="112"/>
      <c r="GRI17" s="23"/>
      <c r="GRJ17" s="112"/>
      <c r="GRK17" s="23"/>
      <c r="GRL17" s="112"/>
      <c r="GRM17" s="23"/>
      <c r="GRN17" s="112"/>
      <c r="GRO17" s="23"/>
      <c r="GRP17" s="112"/>
      <c r="GRQ17" s="23"/>
      <c r="GRR17" s="112"/>
      <c r="GRS17" s="23"/>
      <c r="GRT17" s="112"/>
      <c r="GRU17" s="27"/>
      <c r="GRV17" s="112"/>
      <c r="GRW17" s="27"/>
      <c r="GRX17" s="112"/>
      <c r="GRY17" s="27"/>
      <c r="GRZ17" s="112"/>
      <c r="GSA17" s="27"/>
      <c r="GSB17" s="112"/>
      <c r="GSC17" s="27"/>
      <c r="GSD17" s="112"/>
      <c r="GSE17" s="27"/>
      <c r="GSF17" s="112"/>
      <c r="GSG17" s="27"/>
      <c r="GSH17" s="112"/>
      <c r="GSI17" s="27"/>
      <c r="GSJ17" s="112"/>
      <c r="GSK17" s="27"/>
      <c r="GSL17" s="112"/>
      <c r="GSM17" s="27"/>
      <c r="GSN17" s="112"/>
      <c r="GSO17" s="27"/>
      <c r="GSP17" s="113"/>
      <c r="GSQ17" s="27"/>
      <c r="GSR17" s="112"/>
      <c r="GSS17" s="27"/>
      <c r="GST17" s="112"/>
      <c r="GSU17" s="27"/>
      <c r="GSV17" s="112"/>
      <c r="GSW17" s="27"/>
      <c r="GSX17" s="112"/>
      <c r="GSY17" s="27"/>
      <c r="GSZ17" s="112"/>
      <c r="GTA17" s="27"/>
      <c r="GTB17" s="112"/>
      <c r="GTC17" s="27"/>
      <c r="GTD17" s="112"/>
      <c r="GTE17" s="20"/>
      <c r="GTF17" s="112"/>
      <c r="GTG17" s="27"/>
      <c r="GTH17" s="112"/>
      <c r="GTI17" s="27"/>
      <c r="GTJ17" s="112"/>
      <c r="GTK17" s="27"/>
      <c r="GTL17" s="112"/>
      <c r="GTM17" s="27"/>
      <c r="GTN17" s="112"/>
      <c r="GTO17" s="20"/>
      <c r="GTP17" s="112"/>
      <c r="GTQ17" s="27"/>
      <c r="GTR17" s="112"/>
      <c r="GTS17" s="27"/>
      <c r="GTT17" s="112"/>
      <c r="GTU17" s="27"/>
      <c r="GTV17" s="112"/>
      <c r="GTW17" s="20"/>
      <c r="GTX17" s="106"/>
      <c r="GTY17" s="106"/>
      <c r="GTZ17" s="106"/>
      <c r="GUA17" s="30"/>
      <c r="GUB17" s="112"/>
      <c r="GUC17" s="30"/>
      <c r="GUD17" s="112"/>
      <c r="GUE17" s="23"/>
      <c r="GUF17" s="112"/>
      <c r="GUG17" s="23"/>
      <c r="GUH17" s="112"/>
      <c r="GUI17" s="23"/>
      <c r="GUJ17" s="112"/>
      <c r="GUK17" s="23"/>
      <c r="GUL17" s="112"/>
      <c r="GUM17" s="23"/>
      <c r="GUN17" s="112"/>
      <c r="GUO17" s="23"/>
      <c r="GUP17" s="112"/>
      <c r="GUQ17" s="23"/>
      <c r="GUR17" s="112"/>
      <c r="GUS17" s="27"/>
      <c r="GUT17" s="112"/>
      <c r="GUU17" s="27"/>
      <c r="GUV17" s="112"/>
      <c r="GUW17" s="27"/>
      <c r="GUX17" s="112"/>
      <c r="GUY17" s="27"/>
      <c r="GUZ17" s="112"/>
      <c r="GVA17" s="27"/>
      <c r="GVB17" s="112"/>
      <c r="GVC17" s="27"/>
      <c r="GVD17" s="112"/>
      <c r="GVE17" s="27"/>
      <c r="GVF17" s="112"/>
      <c r="GVG17" s="27"/>
      <c r="GVH17" s="112"/>
      <c r="GVI17" s="27"/>
      <c r="GVJ17" s="112"/>
      <c r="GVK17" s="27"/>
      <c r="GVL17" s="112"/>
      <c r="GVM17" s="27"/>
      <c r="GVN17" s="113"/>
      <c r="GVO17" s="27"/>
      <c r="GVP17" s="112"/>
      <c r="GVQ17" s="27"/>
      <c r="GVR17" s="112"/>
      <c r="GVS17" s="27"/>
      <c r="GVT17" s="112"/>
      <c r="GVU17" s="27"/>
      <c r="GVV17" s="112"/>
      <c r="GVW17" s="27"/>
      <c r="GVX17" s="112"/>
      <c r="GVY17" s="27"/>
      <c r="GVZ17" s="112"/>
      <c r="GWA17" s="27"/>
      <c r="GWB17" s="112"/>
      <c r="GWC17" s="20"/>
      <c r="GWD17" s="112"/>
      <c r="GWE17" s="27"/>
      <c r="GWF17" s="112"/>
      <c r="GWG17" s="27"/>
      <c r="GWH17" s="112"/>
      <c r="GWI17" s="27"/>
      <c r="GWJ17" s="112"/>
      <c r="GWK17" s="27"/>
      <c r="GWL17" s="112"/>
      <c r="GWM17" s="20"/>
      <c r="GWN17" s="112"/>
      <c r="GWO17" s="27"/>
      <c r="GWP17" s="112"/>
      <c r="GWQ17" s="27"/>
      <c r="GWR17" s="112"/>
      <c r="GWS17" s="27"/>
      <c r="GWT17" s="112"/>
      <c r="GWU17" s="20"/>
      <c r="GWV17" s="106"/>
      <c r="GWW17" s="106"/>
      <c r="GWX17" s="106"/>
      <c r="GWY17" s="30"/>
      <c r="GWZ17" s="112"/>
      <c r="GXA17" s="30"/>
      <c r="GXB17" s="112"/>
      <c r="GXC17" s="23"/>
      <c r="GXD17" s="112"/>
      <c r="GXE17" s="23"/>
      <c r="GXF17" s="112"/>
      <c r="GXG17" s="23"/>
      <c r="GXH17" s="112"/>
      <c r="GXI17" s="23"/>
      <c r="GXJ17" s="112"/>
      <c r="GXK17" s="23"/>
      <c r="GXL17" s="112"/>
      <c r="GXM17" s="23"/>
      <c r="GXN17" s="112"/>
      <c r="GXO17" s="23"/>
      <c r="GXP17" s="112"/>
      <c r="GXQ17" s="27"/>
      <c r="GXR17" s="112"/>
      <c r="GXS17" s="27"/>
      <c r="GXT17" s="112"/>
      <c r="GXU17" s="27"/>
      <c r="GXV17" s="112"/>
      <c r="GXW17" s="27"/>
      <c r="GXX17" s="112"/>
      <c r="GXY17" s="27"/>
      <c r="GXZ17" s="112"/>
      <c r="GYA17" s="27"/>
      <c r="GYB17" s="112"/>
      <c r="GYC17" s="27"/>
      <c r="GYD17" s="112"/>
      <c r="GYE17" s="27"/>
      <c r="GYF17" s="112"/>
      <c r="GYG17" s="27"/>
      <c r="GYH17" s="112"/>
      <c r="GYI17" s="27"/>
      <c r="GYJ17" s="112"/>
      <c r="GYK17" s="27"/>
      <c r="GYL17" s="113"/>
      <c r="GYM17" s="27"/>
      <c r="GYN17" s="112"/>
      <c r="GYO17" s="27"/>
      <c r="GYP17" s="112"/>
      <c r="GYQ17" s="27"/>
      <c r="GYR17" s="112"/>
      <c r="GYS17" s="27"/>
      <c r="GYT17" s="112"/>
      <c r="GYU17" s="27"/>
      <c r="GYV17" s="112"/>
      <c r="GYW17" s="27"/>
      <c r="GYX17" s="112"/>
      <c r="GYY17" s="27"/>
      <c r="GYZ17" s="112"/>
      <c r="GZA17" s="20"/>
      <c r="GZB17" s="112"/>
      <c r="GZC17" s="27"/>
      <c r="GZD17" s="112"/>
      <c r="GZE17" s="27"/>
      <c r="GZF17" s="112"/>
      <c r="GZG17" s="27"/>
      <c r="GZH17" s="112"/>
      <c r="GZI17" s="27"/>
      <c r="GZJ17" s="112"/>
      <c r="GZK17" s="20"/>
      <c r="GZL17" s="112"/>
      <c r="GZM17" s="27"/>
      <c r="GZN17" s="112"/>
      <c r="GZO17" s="27"/>
      <c r="GZP17" s="112"/>
      <c r="GZQ17" s="27"/>
      <c r="GZR17" s="112"/>
      <c r="GZS17" s="20"/>
      <c r="GZT17" s="106"/>
      <c r="GZU17" s="106"/>
      <c r="GZV17" s="106"/>
      <c r="GZW17" s="30"/>
      <c r="GZX17" s="112"/>
      <c r="GZY17" s="30"/>
      <c r="GZZ17" s="112"/>
      <c r="HAA17" s="23"/>
      <c r="HAB17" s="112"/>
      <c r="HAC17" s="23"/>
      <c r="HAD17" s="112"/>
      <c r="HAE17" s="23"/>
      <c r="HAF17" s="112"/>
      <c r="HAG17" s="23"/>
      <c r="HAH17" s="112"/>
      <c r="HAI17" s="23"/>
      <c r="HAJ17" s="112"/>
      <c r="HAK17" s="23"/>
      <c r="HAL17" s="112"/>
      <c r="HAM17" s="23"/>
      <c r="HAN17" s="112"/>
      <c r="HAO17" s="27"/>
      <c r="HAP17" s="112"/>
      <c r="HAQ17" s="27"/>
      <c r="HAR17" s="112"/>
      <c r="HAS17" s="27"/>
      <c r="HAT17" s="112"/>
      <c r="HAU17" s="27"/>
      <c r="HAV17" s="112"/>
      <c r="HAW17" s="27"/>
      <c r="HAX17" s="112"/>
      <c r="HAY17" s="27"/>
      <c r="HAZ17" s="112"/>
      <c r="HBA17" s="27"/>
      <c r="HBB17" s="112"/>
      <c r="HBC17" s="27"/>
      <c r="HBD17" s="112"/>
      <c r="HBE17" s="27"/>
      <c r="HBF17" s="112"/>
      <c r="HBG17" s="27"/>
      <c r="HBH17" s="112"/>
      <c r="HBI17" s="27"/>
      <c r="HBJ17" s="113"/>
      <c r="HBK17" s="27"/>
      <c r="HBL17" s="112"/>
      <c r="HBM17" s="27"/>
      <c r="HBN17" s="112"/>
      <c r="HBO17" s="27"/>
      <c r="HBP17" s="112"/>
      <c r="HBQ17" s="27"/>
      <c r="HBR17" s="112"/>
      <c r="HBS17" s="27"/>
      <c r="HBT17" s="112"/>
      <c r="HBU17" s="27"/>
      <c r="HBV17" s="112"/>
      <c r="HBW17" s="27"/>
      <c r="HBX17" s="112"/>
      <c r="HBY17" s="20"/>
      <c r="HBZ17" s="112"/>
      <c r="HCA17" s="27"/>
      <c r="HCB17" s="112"/>
      <c r="HCC17" s="27"/>
      <c r="HCD17" s="112"/>
      <c r="HCE17" s="27"/>
      <c r="HCF17" s="112"/>
      <c r="HCG17" s="27"/>
      <c r="HCH17" s="112"/>
      <c r="HCI17" s="20"/>
      <c r="HCJ17" s="112"/>
      <c r="HCK17" s="27"/>
      <c r="HCL17" s="112"/>
      <c r="HCM17" s="27"/>
      <c r="HCN17" s="112"/>
      <c r="HCO17" s="27"/>
      <c r="HCP17" s="112"/>
      <c r="HCQ17" s="20"/>
      <c r="HCR17" s="106"/>
      <c r="HCS17" s="106"/>
      <c r="HCT17" s="106"/>
      <c r="HCU17" s="30"/>
      <c r="HCV17" s="112"/>
      <c r="HCW17" s="30"/>
      <c r="HCX17" s="112"/>
      <c r="HCY17" s="23"/>
      <c r="HCZ17" s="112"/>
      <c r="HDA17" s="23"/>
      <c r="HDB17" s="112"/>
      <c r="HDC17" s="23"/>
      <c r="HDD17" s="112"/>
      <c r="HDE17" s="23"/>
      <c r="HDF17" s="112"/>
      <c r="HDG17" s="23"/>
      <c r="HDH17" s="112"/>
      <c r="HDI17" s="23"/>
      <c r="HDJ17" s="112"/>
      <c r="HDK17" s="23"/>
      <c r="HDL17" s="112"/>
      <c r="HDM17" s="27"/>
      <c r="HDN17" s="112"/>
      <c r="HDO17" s="27"/>
      <c r="HDP17" s="112"/>
      <c r="HDQ17" s="27"/>
      <c r="HDR17" s="112"/>
      <c r="HDS17" s="27"/>
      <c r="HDT17" s="112"/>
      <c r="HDU17" s="27"/>
      <c r="HDV17" s="112"/>
      <c r="HDW17" s="27"/>
      <c r="HDX17" s="112"/>
      <c r="HDY17" s="27"/>
      <c r="HDZ17" s="112"/>
      <c r="HEA17" s="27"/>
      <c r="HEB17" s="112"/>
      <c r="HEC17" s="27"/>
      <c r="HED17" s="112"/>
      <c r="HEE17" s="27"/>
      <c r="HEF17" s="112"/>
      <c r="HEG17" s="27"/>
      <c r="HEH17" s="113"/>
      <c r="HEI17" s="27"/>
      <c r="HEJ17" s="112"/>
      <c r="HEK17" s="27"/>
      <c r="HEL17" s="112"/>
      <c r="HEM17" s="27"/>
      <c r="HEN17" s="112"/>
      <c r="HEO17" s="27"/>
      <c r="HEP17" s="112"/>
      <c r="HEQ17" s="27"/>
      <c r="HER17" s="112"/>
      <c r="HES17" s="27"/>
      <c r="HET17" s="112"/>
      <c r="HEU17" s="27"/>
      <c r="HEV17" s="112"/>
      <c r="HEW17" s="20"/>
      <c r="HEX17" s="112"/>
      <c r="HEY17" s="27"/>
      <c r="HEZ17" s="112"/>
      <c r="HFA17" s="27"/>
      <c r="HFB17" s="112"/>
      <c r="HFC17" s="27"/>
      <c r="HFD17" s="112"/>
      <c r="HFE17" s="27"/>
      <c r="HFF17" s="112"/>
      <c r="HFG17" s="20"/>
      <c r="HFH17" s="112"/>
      <c r="HFI17" s="27"/>
      <c r="HFJ17" s="112"/>
      <c r="HFK17" s="27"/>
      <c r="HFL17" s="112"/>
      <c r="HFM17" s="27"/>
      <c r="HFN17" s="112"/>
      <c r="HFO17" s="20"/>
      <c r="HFP17" s="106"/>
      <c r="HFQ17" s="106"/>
      <c r="HFR17" s="106"/>
      <c r="HFS17" s="30"/>
      <c r="HFT17" s="112"/>
      <c r="HFU17" s="30"/>
      <c r="HFV17" s="112"/>
      <c r="HFW17" s="23"/>
      <c r="HFX17" s="112"/>
      <c r="HFY17" s="23"/>
      <c r="HFZ17" s="112"/>
      <c r="HGA17" s="23"/>
      <c r="HGB17" s="112"/>
      <c r="HGC17" s="23"/>
      <c r="HGD17" s="112"/>
      <c r="HGE17" s="23"/>
      <c r="HGF17" s="112"/>
      <c r="HGG17" s="23"/>
      <c r="HGH17" s="112"/>
      <c r="HGI17" s="23"/>
      <c r="HGJ17" s="112"/>
      <c r="HGK17" s="27"/>
      <c r="HGL17" s="112"/>
      <c r="HGM17" s="27"/>
      <c r="HGN17" s="112"/>
      <c r="HGO17" s="27"/>
      <c r="HGP17" s="112"/>
      <c r="HGQ17" s="27"/>
      <c r="HGR17" s="112"/>
      <c r="HGS17" s="27"/>
      <c r="HGT17" s="112"/>
      <c r="HGU17" s="27"/>
      <c r="HGV17" s="112"/>
      <c r="HGW17" s="27"/>
      <c r="HGX17" s="112"/>
      <c r="HGY17" s="27"/>
      <c r="HGZ17" s="112"/>
      <c r="HHA17" s="27"/>
      <c r="HHB17" s="112"/>
      <c r="HHC17" s="27"/>
      <c r="HHD17" s="112"/>
      <c r="HHE17" s="27"/>
      <c r="HHF17" s="113"/>
      <c r="HHG17" s="27"/>
      <c r="HHH17" s="112"/>
      <c r="HHI17" s="27"/>
      <c r="HHJ17" s="112"/>
      <c r="HHK17" s="27"/>
      <c r="HHL17" s="112"/>
      <c r="HHM17" s="27"/>
      <c r="HHN17" s="112"/>
      <c r="HHO17" s="27"/>
      <c r="HHP17" s="112"/>
      <c r="HHQ17" s="27"/>
      <c r="HHR17" s="112"/>
      <c r="HHS17" s="27"/>
      <c r="HHT17" s="112"/>
      <c r="HHU17" s="20"/>
      <c r="HHV17" s="112"/>
      <c r="HHW17" s="27"/>
      <c r="HHX17" s="112"/>
      <c r="HHY17" s="27"/>
      <c r="HHZ17" s="112"/>
      <c r="HIA17" s="27"/>
      <c r="HIB17" s="112"/>
      <c r="HIC17" s="27"/>
      <c r="HID17" s="112"/>
      <c r="HIE17" s="20"/>
      <c r="HIF17" s="112"/>
      <c r="HIG17" s="27"/>
      <c r="HIH17" s="112"/>
      <c r="HII17" s="27"/>
      <c r="HIJ17" s="112"/>
      <c r="HIK17" s="27"/>
      <c r="HIL17" s="112"/>
      <c r="HIM17" s="20"/>
      <c r="HIN17" s="106"/>
      <c r="HIO17" s="106"/>
      <c r="HIP17" s="106"/>
      <c r="HIQ17" s="30"/>
      <c r="HIR17" s="112"/>
      <c r="HIS17" s="30"/>
      <c r="HIT17" s="112"/>
      <c r="HIU17" s="23"/>
      <c r="HIV17" s="112"/>
      <c r="HIW17" s="23"/>
      <c r="HIX17" s="112"/>
      <c r="HIY17" s="23"/>
      <c r="HIZ17" s="112"/>
      <c r="HJA17" s="23"/>
      <c r="HJB17" s="112"/>
      <c r="HJC17" s="23"/>
      <c r="HJD17" s="112"/>
      <c r="HJE17" s="23"/>
      <c r="HJF17" s="112"/>
      <c r="HJG17" s="23"/>
      <c r="HJH17" s="112"/>
      <c r="HJI17" s="27"/>
      <c r="HJJ17" s="112"/>
      <c r="HJK17" s="27"/>
      <c r="HJL17" s="112"/>
      <c r="HJM17" s="27"/>
      <c r="HJN17" s="112"/>
      <c r="HJO17" s="27"/>
      <c r="HJP17" s="112"/>
      <c r="HJQ17" s="27"/>
      <c r="HJR17" s="112"/>
      <c r="HJS17" s="27"/>
      <c r="HJT17" s="112"/>
      <c r="HJU17" s="27"/>
      <c r="HJV17" s="112"/>
      <c r="HJW17" s="27"/>
      <c r="HJX17" s="112"/>
      <c r="HJY17" s="27"/>
      <c r="HJZ17" s="112"/>
      <c r="HKA17" s="27"/>
      <c r="HKB17" s="112"/>
      <c r="HKC17" s="27"/>
      <c r="HKD17" s="113"/>
      <c r="HKE17" s="27"/>
      <c r="HKF17" s="112"/>
      <c r="HKG17" s="27"/>
      <c r="HKH17" s="112"/>
      <c r="HKI17" s="27"/>
      <c r="HKJ17" s="112"/>
      <c r="HKK17" s="27"/>
      <c r="HKL17" s="112"/>
      <c r="HKM17" s="27"/>
      <c r="HKN17" s="112"/>
      <c r="HKO17" s="27"/>
      <c r="HKP17" s="112"/>
      <c r="HKQ17" s="27"/>
      <c r="HKR17" s="112"/>
      <c r="HKS17" s="20"/>
      <c r="HKT17" s="112"/>
      <c r="HKU17" s="27"/>
      <c r="HKV17" s="112"/>
      <c r="HKW17" s="27"/>
      <c r="HKX17" s="112"/>
      <c r="HKY17" s="27"/>
      <c r="HKZ17" s="112"/>
      <c r="HLA17" s="27"/>
      <c r="HLB17" s="112"/>
      <c r="HLC17" s="20"/>
      <c r="HLD17" s="112"/>
      <c r="HLE17" s="27"/>
      <c r="HLF17" s="112"/>
      <c r="HLG17" s="27"/>
      <c r="HLH17" s="112"/>
      <c r="HLI17" s="27"/>
      <c r="HLJ17" s="112"/>
      <c r="HLK17" s="20"/>
      <c r="HLL17" s="106"/>
      <c r="HLM17" s="106"/>
      <c r="HLN17" s="106"/>
      <c r="HLO17" s="30"/>
      <c r="HLP17" s="112"/>
      <c r="HLQ17" s="30"/>
      <c r="HLR17" s="112"/>
      <c r="HLS17" s="23"/>
      <c r="HLT17" s="112"/>
      <c r="HLU17" s="23"/>
      <c r="HLV17" s="112"/>
      <c r="HLW17" s="23"/>
      <c r="HLX17" s="112"/>
      <c r="HLY17" s="23"/>
      <c r="HLZ17" s="112"/>
      <c r="HMA17" s="23"/>
      <c r="HMB17" s="112"/>
      <c r="HMC17" s="23"/>
      <c r="HMD17" s="112"/>
      <c r="HME17" s="23"/>
      <c r="HMF17" s="112"/>
      <c r="HMG17" s="27"/>
      <c r="HMH17" s="112"/>
      <c r="HMI17" s="27"/>
      <c r="HMJ17" s="112"/>
      <c r="HMK17" s="27"/>
      <c r="HML17" s="112"/>
      <c r="HMM17" s="27"/>
      <c r="HMN17" s="112"/>
      <c r="HMO17" s="27"/>
      <c r="HMP17" s="112"/>
      <c r="HMQ17" s="27"/>
      <c r="HMR17" s="112"/>
      <c r="HMS17" s="27"/>
      <c r="HMT17" s="112"/>
      <c r="HMU17" s="27"/>
      <c r="HMV17" s="112"/>
      <c r="HMW17" s="27"/>
      <c r="HMX17" s="112"/>
      <c r="HMY17" s="27"/>
      <c r="HMZ17" s="112"/>
      <c r="HNA17" s="27"/>
      <c r="HNB17" s="113"/>
      <c r="HNC17" s="27"/>
      <c r="HND17" s="112"/>
      <c r="HNE17" s="27"/>
      <c r="HNF17" s="112"/>
      <c r="HNG17" s="27"/>
      <c r="HNH17" s="112"/>
      <c r="HNI17" s="27"/>
      <c r="HNJ17" s="112"/>
      <c r="HNK17" s="27"/>
      <c r="HNL17" s="112"/>
      <c r="HNM17" s="27"/>
      <c r="HNN17" s="112"/>
      <c r="HNO17" s="27"/>
      <c r="HNP17" s="112"/>
      <c r="HNQ17" s="20"/>
      <c r="HNR17" s="112"/>
      <c r="HNS17" s="27"/>
      <c r="HNT17" s="112"/>
      <c r="HNU17" s="27"/>
      <c r="HNV17" s="112"/>
      <c r="HNW17" s="27"/>
      <c r="HNX17" s="112"/>
      <c r="HNY17" s="27"/>
      <c r="HNZ17" s="112"/>
      <c r="HOA17" s="20"/>
      <c r="HOB17" s="112"/>
      <c r="HOC17" s="27"/>
      <c r="HOD17" s="112"/>
      <c r="HOE17" s="27"/>
      <c r="HOF17" s="112"/>
      <c r="HOG17" s="27"/>
      <c r="HOH17" s="112"/>
      <c r="HOI17" s="20"/>
      <c r="HOJ17" s="106"/>
      <c r="HOK17" s="106"/>
      <c r="HOL17" s="106"/>
      <c r="HOM17" s="30"/>
      <c r="HON17" s="112"/>
      <c r="HOO17" s="30"/>
      <c r="HOP17" s="112"/>
      <c r="HOQ17" s="23"/>
      <c r="HOR17" s="112"/>
      <c r="HOS17" s="23"/>
      <c r="HOT17" s="112"/>
      <c r="HOU17" s="23"/>
      <c r="HOV17" s="112"/>
      <c r="HOW17" s="23"/>
      <c r="HOX17" s="112"/>
      <c r="HOY17" s="23"/>
      <c r="HOZ17" s="112"/>
      <c r="HPA17" s="23"/>
      <c r="HPB17" s="112"/>
      <c r="HPC17" s="23"/>
      <c r="HPD17" s="112"/>
      <c r="HPE17" s="27"/>
      <c r="HPF17" s="112"/>
      <c r="HPG17" s="27"/>
      <c r="HPH17" s="112"/>
      <c r="HPI17" s="27"/>
      <c r="HPJ17" s="112"/>
      <c r="HPK17" s="27"/>
      <c r="HPL17" s="112"/>
      <c r="HPM17" s="27"/>
      <c r="HPN17" s="112"/>
      <c r="HPO17" s="27"/>
      <c r="HPP17" s="112"/>
      <c r="HPQ17" s="27"/>
      <c r="HPR17" s="112"/>
      <c r="HPS17" s="27"/>
      <c r="HPT17" s="112"/>
      <c r="HPU17" s="27"/>
      <c r="HPV17" s="112"/>
      <c r="HPW17" s="27"/>
      <c r="HPX17" s="112"/>
      <c r="HPY17" s="27"/>
      <c r="HPZ17" s="113"/>
      <c r="HQA17" s="27"/>
      <c r="HQB17" s="112"/>
      <c r="HQC17" s="27"/>
      <c r="HQD17" s="112"/>
      <c r="HQE17" s="27"/>
      <c r="HQF17" s="112"/>
      <c r="HQG17" s="27"/>
      <c r="HQH17" s="112"/>
      <c r="HQI17" s="27"/>
      <c r="HQJ17" s="112"/>
      <c r="HQK17" s="27"/>
      <c r="HQL17" s="112"/>
      <c r="HQM17" s="27"/>
      <c r="HQN17" s="112"/>
      <c r="HQO17" s="20"/>
      <c r="HQP17" s="112"/>
      <c r="HQQ17" s="27"/>
      <c r="HQR17" s="112"/>
      <c r="HQS17" s="27"/>
      <c r="HQT17" s="112"/>
      <c r="HQU17" s="27"/>
      <c r="HQV17" s="112"/>
      <c r="HQW17" s="27"/>
      <c r="HQX17" s="112"/>
      <c r="HQY17" s="20"/>
      <c r="HQZ17" s="112"/>
      <c r="HRA17" s="27"/>
      <c r="HRB17" s="112"/>
      <c r="HRC17" s="27"/>
      <c r="HRD17" s="112"/>
      <c r="HRE17" s="27"/>
      <c r="HRF17" s="112"/>
      <c r="HRG17" s="20"/>
      <c r="HRH17" s="106"/>
      <c r="HRI17" s="106"/>
      <c r="HRJ17" s="106"/>
      <c r="HRK17" s="30"/>
      <c r="HRL17" s="112"/>
      <c r="HRM17" s="30"/>
      <c r="HRN17" s="112"/>
      <c r="HRO17" s="23"/>
      <c r="HRP17" s="112"/>
      <c r="HRQ17" s="23"/>
      <c r="HRR17" s="112"/>
      <c r="HRS17" s="23"/>
      <c r="HRT17" s="112"/>
      <c r="HRU17" s="23"/>
      <c r="HRV17" s="112"/>
      <c r="HRW17" s="23"/>
      <c r="HRX17" s="112"/>
      <c r="HRY17" s="23"/>
      <c r="HRZ17" s="112"/>
      <c r="HSA17" s="23"/>
      <c r="HSB17" s="112"/>
      <c r="HSC17" s="27"/>
      <c r="HSD17" s="112"/>
      <c r="HSE17" s="27"/>
      <c r="HSF17" s="112"/>
      <c r="HSG17" s="27"/>
      <c r="HSH17" s="112"/>
      <c r="HSI17" s="27"/>
      <c r="HSJ17" s="112"/>
      <c r="HSK17" s="27"/>
      <c r="HSL17" s="112"/>
      <c r="HSM17" s="27"/>
      <c r="HSN17" s="112"/>
      <c r="HSO17" s="27"/>
      <c r="HSP17" s="112"/>
      <c r="HSQ17" s="27"/>
      <c r="HSR17" s="112"/>
      <c r="HSS17" s="27"/>
      <c r="HST17" s="112"/>
      <c r="HSU17" s="27"/>
      <c r="HSV17" s="112"/>
      <c r="HSW17" s="27"/>
      <c r="HSX17" s="113"/>
      <c r="HSY17" s="27"/>
      <c r="HSZ17" s="112"/>
      <c r="HTA17" s="27"/>
      <c r="HTB17" s="112"/>
      <c r="HTC17" s="27"/>
      <c r="HTD17" s="112"/>
      <c r="HTE17" s="27"/>
      <c r="HTF17" s="112"/>
      <c r="HTG17" s="27"/>
      <c r="HTH17" s="112"/>
      <c r="HTI17" s="27"/>
      <c r="HTJ17" s="112"/>
      <c r="HTK17" s="27"/>
      <c r="HTL17" s="112"/>
      <c r="HTM17" s="20"/>
      <c r="HTN17" s="112"/>
      <c r="HTO17" s="27"/>
      <c r="HTP17" s="112"/>
      <c r="HTQ17" s="27"/>
      <c r="HTR17" s="112"/>
      <c r="HTS17" s="27"/>
      <c r="HTT17" s="112"/>
      <c r="HTU17" s="27"/>
      <c r="HTV17" s="112"/>
      <c r="HTW17" s="20"/>
      <c r="HTX17" s="112"/>
      <c r="HTY17" s="27"/>
      <c r="HTZ17" s="112"/>
      <c r="HUA17" s="27"/>
      <c r="HUB17" s="112"/>
      <c r="HUC17" s="27"/>
      <c r="HUD17" s="112"/>
      <c r="HUE17" s="20"/>
      <c r="HUF17" s="106"/>
      <c r="HUG17" s="106"/>
      <c r="HUH17" s="106"/>
      <c r="HUI17" s="30"/>
      <c r="HUJ17" s="112"/>
      <c r="HUK17" s="30"/>
      <c r="HUL17" s="112"/>
      <c r="HUM17" s="23"/>
      <c r="HUN17" s="112"/>
      <c r="HUO17" s="23"/>
      <c r="HUP17" s="112"/>
      <c r="HUQ17" s="23"/>
      <c r="HUR17" s="112"/>
      <c r="HUS17" s="23"/>
      <c r="HUT17" s="112"/>
      <c r="HUU17" s="23"/>
      <c r="HUV17" s="112"/>
      <c r="HUW17" s="23"/>
      <c r="HUX17" s="112"/>
      <c r="HUY17" s="23"/>
      <c r="HUZ17" s="112"/>
      <c r="HVA17" s="27"/>
      <c r="HVB17" s="112"/>
      <c r="HVC17" s="27"/>
      <c r="HVD17" s="112"/>
      <c r="HVE17" s="27"/>
      <c r="HVF17" s="112"/>
      <c r="HVG17" s="27"/>
      <c r="HVH17" s="112"/>
      <c r="HVI17" s="27"/>
      <c r="HVJ17" s="112"/>
      <c r="HVK17" s="27"/>
      <c r="HVL17" s="112"/>
      <c r="HVM17" s="27"/>
      <c r="HVN17" s="112"/>
      <c r="HVO17" s="27"/>
      <c r="HVP17" s="112"/>
      <c r="HVQ17" s="27"/>
      <c r="HVR17" s="112"/>
      <c r="HVS17" s="27"/>
      <c r="HVT17" s="112"/>
      <c r="HVU17" s="27"/>
      <c r="HVV17" s="113"/>
      <c r="HVW17" s="27"/>
      <c r="HVX17" s="112"/>
      <c r="HVY17" s="27"/>
      <c r="HVZ17" s="112"/>
      <c r="HWA17" s="27"/>
      <c r="HWB17" s="112"/>
      <c r="HWC17" s="27"/>
      <c r="HWD17" s="112"/>
      <c r="HWE17" s="27"/>
      <c r="HWF17" s="112"/>
      <c r="HWG17" s="27"/>
      <c r="HWH17" s="112"/>
      <c r="HWI17" s="27"/>
      <c r="HWJ17" s="112"/>
      <c r="HWK17" s="20"/>
      <c r="HWL17" s="112"/>
      <c r="HWM17" s="27"/>
      <c r="HWN17" s="112"/>
      <c r="HWO17" s="27"/>
      <c r="HWP17" s="112"/>
      <c r="HWQ17" s="27"/>
      <c r="HWR17" s="112"/>
      <c r="HWS17" s="27"/>
      <c r="HWT17" s="112"/>
      <c r="HWU17" s="20"/>
      <c r="HWV17" s="112"/>
      <c r="HWW17" s="27"/>
      <c r="HWX17" s="112"/>
      <c r="HWY17" s="27"/>
      <c r="HWZ17" s="112"/>
      <c r="HXA17" s="27"/>
      <c r="HXB17" s="112"/>
      <c r="HXC17" s="20"/>
      <c r="HXD17" s="106"/>
      <c r="HXE17" s="106"/>
      <c r="HXF17" s="106"/>
      <c r="HXG17" s="30"/>
      <c r="HXH17" s="112"/>
      <c r="HXI17" s="30"/>
      <c r="HXJ17" s="112"/>
      <c r="HXK17" s="23"/>
      <c r="HXL17" s="112"/>
      <c r="HXM17" s="23"/>
      <c r="HXN17" s="112"/>
      <c r="HXO17" s="23"/>
      <c r="HXP17" s="112"/>
      <c r="HXQ17" s="23"/>
      <c r="HXR17" s="112"/>
      <c r="HXS17" s="23"/>
      <c r="HXT17" s="112"/>
      <c r="HXU17" s="23"/>
      <c r="HXV17" s="112"/>
      <c r="HXW17" s="23"/>
      <c r="HXX17" s="112"/>
      <c r="HXY17" s="27"/>
      <c r="HXZ17" s="112"/>
      <c r="HYA17" s="27"/>
      <c r="HYB17" s="112"/>
      <c r="HYC17" s="27"/>
      <c r="HYD17" s="112"/>
      <c r="HYE17" s="27"/>
      <c r="HYF17" s="112"/>
      <c r="HYG17" s="27"/>
      <c r="HYH17" s="112"/>
      <c r="HYI17" s="27"/>
      <c r="HYJ17" s="112"/>
      <c r="HYK17" s="27"/>
      <c r="HYL17" s="112"/>
      <c r="HYM17" s="27"/>
      <c r="HYN17" s="112"/>
      <c r="HYO17" s="27"/>
      <c r="HYP17" s="112"/>
      <c r="HYQ17" s="27"/>
      <c r="HYR17" s="112"/>
      <c r="HYS17" s="27"/>
      <c r="HYT17" s="113"/>
      <c r="HYU17" s="27"/>
      <c r="HYV17" s="112"/>
      <c r="HYW17" s="27"/>
      <c r="HYX17" s="112"/>
      <c r="HYY17" s="27"/>
      <c r="HYZ17" s="112"/>
      <c r="HZA17" s="27"/>
      <c r="HZB17" s="112"/>
      <c r="HZC17" s="27"/>
      <c r="HZD17" s="112"/>
      <c r="HZE17" s="27"/>
      <c r="HZF17" s="112"/>
      <c r="HZG17" s="27"/>
      <c r="HZH17" s="112"/>
      <c r="HZI17" s="20"/>
      <c r="HZJ17" s="112"/>
      <c r="HZK17" s="27"/>
      <c r="HZL17" s="112"/>
      <c r="HZM17" s="27"/>
      <c r="HZN17" s="112"/>
      <c r="HZO17" s="27"/>
      <c r="HZP17" s="112"/>
      <c r="HZQ17" s="27"/>
      <c r="HZR17" s="112"/>
      <c r="HZS17" s="20"/>
      <c r="HZT17" s="112"/>
      <c r="HZU17" s="27"/>
      <c r="HZV17" s="112"/>
      <c r="HZW17" s="27"/>
      <c r="HZX17" s="112"/>
      <c r="HZY17" s="27"/>
      <c r="HZZ17" s="112"/>
      <c r="IAA17" s="20"/>
      <c r="IAB17" s="106"/>
      <c r="IAC17" s="106"/>
      <c r="IAD17" s="106"/>
      <c r="IAE17" s="30"/>
      <c r="IAF17" s="112"/>
      <c r="IAG17" s="30"/>
      <c r="IAH17" s="112"/>
      <c r="IAI17" s="23"/>
      <c r="IAJ17" s="112"/>
      <c r="IAK17" s="23"/>
      <c r="IAL17" s="112"/>
      <c r="IAM17" s="23"/>
      <c r="IAN17" s="112"/>
      <c r="IAO17" s="23"/>
      <c r="IAP17" s="112"/>
      <c r="IAQ17" s="23"/>
      <c r="IAR17" s="112"/>
      <c r="IAS17" s="23"/>
      <c r="IAT17" s="112"/>
      <c r="IAU17" s="23"/>
      <c r="IAV17" s="112"/>
      <c r="IAW17" s="27"/>
      <c r="IAX17" s="112"/>
      <c r="IAY17" s="27"/>
      <c r="IAZ17" s="112"/>
      <c r="IBA17" s="27"/>
      <c r="IBB17" s="112"/>
      <c r="IBC17" s="27"/>
      <c r="IBD17" s="112"/>
      <c r="IBE17" s="27"/>
      <c r="IBF17" s="112"/>
      <c r="IBG17" s="27"/>
      <c r="IBH17" s="112"/>
      <c r="IBI17" s="27"/>
      <c r="IBJ17" s="112"/>
      <c r="IBK17" s="27"/>
      <c r="IBL17" s="112"/>
      <c r="IBM17" s="27"/>
      <c r="IBN17" s="112"/>
      <c r="IBO17" s="27"/>
      <c r="IBP17" s="112"/>
      <c r="IBQ17" s="27"/>
      <c r="IBR17" s="113"/>
      <c r="IBS17" s="27"/>
      <c r="IBT17" s="112"/>
      <c r="IBU17" s="27"/>
      <c r="IBV17" s="112"/>
      <c r="IBW17" s="27"/>
      <c r="IBX17" s="112"/>
      <c r="IBY17" s="27"/>
      <c r="IBZ17" s="112"/>
      <c r="ICA17" s="27"/>
      <c r="ICB17" s="112"/>
      <c r="ICC17" s="27"/>
      <c r="ICD17" s="112"/>
      <c r="ICE17" s="27"/>
      <c r="ICF17" s="112"/>
      <c r="ICG17" s="20"/>
      <c r="ICH17" s="112"/>
      <c r="ICI17" s="27"/>
      <c r="ICJ17" s="112"/>
      <c r="ICK17" s="27"/>
      <c r="ICL17" s="112"/>
      <c r="ICM17" s="27"/>
      <c r="ICN17" s="112"/>
      <c r="ICO17" s="27"/>
      <c r="ICP17" s="112"/>
      <c r="ICQ17" s="20"/>
      <c r="ICR17" s="112"/>
      <c r="ICS17" s="27"/>
      <c r="ICT17" s="112"/>
      <c r="ICU17" s="27"/>
      <c r="ICV17" s="112"/>
      <c r="ICW17" s="27"/>
      <c r="ICX17" s="112"/>
      <c r="ICY17" s="20"/>
      <c r="ICZ17" s="106"/>
      <c r="IDA17" s="106"/>
      <c r="IDB17" s="106"/>
      <c r="IDC17" s="30"/>
      <c r="IDD17" s="112"/>
      <c r="IDE17" s="30"/>
      <c r="IDF17" s="112"/>
      <c r="IDG17" s="23"/>
      <c r="IDH17" s="112"/>
      <c r="IDI17" s="23"/>
      <c r="IDJ17" s="112"/>
      <c r="IDK17" s="23"/>
      <c r="IDL17" s="112"/>
      <c r="IDM17" s="23"/>
      <c r="IDN17" s="112"/>
      <c r="IDO17" s="23"/>
      <c r="IDP17" s="112"/>
      <c r="IDQ17" s="23"/>
      <c r="IDR17" s="112"/>
      <c r="IDS17" s="23"/>
      <c r="IDT17" s="112"/>
      <c r="IDU17" s="27"/>
      <c r="IDV17" s="112"/>
      <c r="IDW17" s="27"/>
      <c r="IDX17" s="112"/>
      <c r="IDY17" s="27"/>
      <c r="IDZ17" s="112"/>
      <c r="IEA17" s="27"/>
      <c r="IEB17" s="112"/>
      <c r="IEC17" s="27"/>
      <c r="IED17" s="112"/>
      <c r="IEE17" s="27"/>
      <c r="IEF17" s="112"/>
      <c r="IEG17" s="27"/>
      <c r="IEH17" s="112"/>
      <c r="IEI17" s="27"/>
      <c r="IEJ17" s="112"/>
      <c r="IEK17" s="27"/>
      <c r="IEL17" s="112"/>
      <c r="IEM17" s="27"/>
      <c r="IEN17" s="112"/>
      <c r="IEO17" s="27"/>
      <c r="IEP17" s="113"/>
      <c r="IEQ17" s="27"/>
      <c r="IER17" s="112"/>
      <c r="IES17" s="27"/>
      <c r="IET17" s="112"/>
      <c r="IEU17" s="27"/>
      <c r="IEV17" s="112"/>
      <c r="IEW17" s="27"/>
      <c r="IEX17" s="112"/>
      <c r="IEY17" s="27"/>
      <c r="IEZ17" s="112"/>
      <c r="IFA17" s="27"/>
      <c r="IFB17" s="112"/>
      <c r="IFC17" s="27"/>
      <c r="IFD17" s="112"/>
      <c r="IFE17" s="20"/>
      <c r="IFF17" s="112"/>
      <c r="IFG17" s="27"/>
      <c r="IFH17" s="112"/>
      <c r="IFI17" s="27"/>
      <c r="IFJ17" s="112"/>
      <c r="IFK17" s="27"/>
      <c r="IFL17" s="112"/>
      <c r="IFM17" s="27"/>
      <c r="IFN17" s="112"/>
      <c r="IFO17" s="20"/>
      <c r="IFP17" s="112"/>
      <c r="IFQ17" s="27"/>
      <c r="IFR17" s="112"/>
      <c r="IFS17" s="27"/>
      <c r="IFT17" s="112"/>
      <c r="IFU17" s="27"/>
      <c r="IFV17" s="112"/>
      <c r="IFW17" s="20"/>
      <c r="IFX17" s="106"/>
      <c r="IFY17" s="106"/>
      <c r="IFZ17" s="106"/>
      <c r="IGA17" s="30"/>
      <c r="IGB17" s="112"/>
      <c r="IGC17" s="30"/>
      <c r="IGD17" s="112"/>
      <c r="IGE17" s="23"/>
      <c r="IGF17" s="112"/>
      <c r="IGG17" s="23"/>
      <c r="IGH17" s="112"/>
      <c r="IGI17" s="23"/>
      <c r="IGJ17" s="112"/>
      <c r="IGK17" s="23"/>
      <c r="IGL17" s="112"/>
      <c r="IGM17" s="23"/>
      <c r="IGN17" s="112"/>
      <c r="IGO17" s="23"/>
      <c r="IGP17" s="112"/>
      <c r="IGQ17" s="23"/>
      <c r="IGR17" s="112"/>
      <c r="IGS17" s="27"/>
      <c r="IGT17" s="112"/>
      <c r="IGU17" s="27"/>
      <c r="IGV17" s="112"/>
      <c r="IGW17" s="27"/>
      <c r="IGX17" s="112"/>
      <c r="IGY17" s="27"/>
      <c r="IGZ17" s="112"/>
      <c r="IHA17" s="27"/>
      <c r="IHB17" s="112"/>
      <c r="IHC17" s="27"/>
      <c r="IHD17" s="112"/>
      <c r="IHE17" s="27"/>
      <c r="IHF17" s="112"/>
      <c r="IHG17" s="27"/>
      <c r="IHH17" s="112"/>
      <c r="IHI17" s="27"/>
      <c r="IHJ17" s="112"/>
      <c r="IHK17" s="27"/>
      <c r="IHL17" s="112"/>
      <c r="IHM17" s="27"/>
      <c r="IHN17" s="113"/>
      <c r="IHO17" s="27"/>
      <c r="IHP17" s="112"/>
      <c r="IHQ17" s="27"/>
      <c r="IHR17" s="112"/>
      <c r="IHS17" s="27"/>
      <c r="IHT17" s="112"/>
      <c r="IHU17" s="27"/>
      <c r="IHV17" s="112"/>
      <c r="IHW17" s="27"/>
      <c r="IHX17" s="112"/>
      <c r="IHY17" s="27"/>
      <c r="IHZ17" s="112"/>
      <c r="IIA17" s="27"/>
      <c r="IIB17" s="112"/>
      <c r="IIC17" s="20"/>
      <c r="IID17" s="112"/>
      <c r="IIE17" s="27"/>
      <c r="IIF17" s="112"/>
      <c r="IIG17" s="27"/>
      <c r="IIH17" s="112"/>
      <c r="III17" s="27"/>
      <c r="IIJ17" s="112"/>
      <c r="IIK17" s="27"/>
      <c r="IIL17" s="112"/>
      <c r="IIM17" s="20"/>
      <c r="IIN17" s="112"/>
      <c r="IIO17" s="27"/>
      <c r="IIP17" s="112"/>
      <c r="IIQ17" s="27"/>
      <c r="IIR17" s="112"/>
      <c r="IIS17" s="27"/>
      <c r="IIT17" s="112"/>
      <c r="IIU17" s="20"/>
      <c r="IIV17" s="106"/>
      <c r="IIW17" s="106"/>
      <c r="IIX17" s="106"/>
      <c r="IIY17" s="30"/>
      <c r="IIZ17" s="112"/>
      <c r="IJA17" s="30"/>
      <c r="IJB17" s="112"/>
      <c r="IJC17" s="23"/>
      <c r="IJD17" s="112"/>
      <c r="IJE17" s="23"/>
      <c r="IJF17" s="112"/>
      <c r="IJG17" s="23"/>
      <c r="IJH17" s="112"/>
      <c r="IJI17" s="23"/>
      <c r="IJJ17" s="112"/>
      <c r="IJK17" s="23"/>
      <c r="IJL17" s="112"/>
      <c r="IJM17" s="23"/>
      <c r="IJN17" s="112"/>
      <c r="IJO17" s="23"/>
      <c r="IJP17" s="112"/>
      <c r="IJQ17" s="27"/>
      <c r="IJR17" s="112"/>
      <c r="IJS17" s="27"/>
      <c r="IJT17" s="112"/>
      <c r="IJU17" s="27"/>
      <c r="IJV17" s="112"/>
      <c r="IJW17" s="27"/>
      <c r="IJX17" s="112"/>
      <c r="IJY17" s="27"/>
      <c r="IJZ17" s="112"/>
      <c r="IKA17" s="27"/>
      <c r="IKB17" s="112"/>
      <c r="IKC17" s="27"/>
      <c r="IKD17" s="112"/>
      <c r="IKE17" s="27"/>
      <c r="IKF17" s="112"/>
      <c r="IKG17" s="27"/>
      <c r="IKH17" s="112"/>
      <c r="IKI17" s="27"/>
      <c r="IKJ17" s="112"/>
      <c r="IKK17" s="27"/>
      <c r="IKL17" s="113"/>
      <c r="IKM17" s="27"/>
      <c r="IKN17" s="112"/>
      <c r="IKO17" s="27"/>
      <c r="IKP17" s="112"/>
      <c r="IKQ17" s="27"/>
      <c r="IKR17" s="112"/>
      <c r="IKS17" s="27"/>
      <c r="IKT17" s="112"/>
      <c r="IKU17" s="27"/>
      <c r="IKV17" s="112"/>
      <c r="IKW17" s="27"/>
      <c r="IKX17" s="112"/>
      <c r="IKY17" s="27"/>
      <c r="IKZ17" s="112"/>
      <c r="ILA17" s="20"/>
      <c r="ILB17" s="112"/>
      <c r="ILC17" s="27"/>
      <c r="ILD17" s="112"/>
      <c r="ILE17" s="27"/>
      <c r="ILF17" s="112"/>
      <c r="ILG17" s="27"/>
      <c r="ILH17" s="112"/>
      <c r="ILI17" s="27"/>
      <c r="ILJ17" s="112"/>
      <c r="ILK17" s="20"/>
      <c r="ILL17" s="112"/>
      <c r="ILM17" s="27"/>
      <c r="ILN17" s="112"/>
      <c r="ILO17" s="27"/>
      <c r="ILP17" s="112"/>
      <c r="ILQ17" s="27"/>
      <c r="ILR17" s="112"/>
      <c r="ILS17" s="20"/>
      <c r="ILT17" s="106"/>
      <c r="ILU17" s="106"/>
      <c r="ILV17" s="106"/>
      <c r="ILW17" s="30"/>
      <c r="ILX17" s="112"/>
      <c r="ILY17" s="30"/>
      <c r="ILZ17" s="112"/>
      <c r="IMA17" s="23"/>
      <c r="IMB17" s="112"/>
      <c r="IMC17" s="23"/>
      <c r="IMD17" s="112"/>
      <c r="IME17" s="23"/>
      <c r="IMF17" s="112"/>
      <c r="IMG17" s="23"/>
      <c r="IMH17" s="112"/>
      <c r="IMI17" s="23"/>
      <c r="IMJ17" s="112"/>
      <c r="IMK17" s="23"/>
      <c r="IML17" s="112"/>
      <c r="IMM17" s="23"/>
      <c r="IMN17" s="112"/>
      <c r="IMO17" s="27"/>
      <c r="IMP17" s="112"/>
      <c r="IMQ17" s="27"/>
      <c r="IMR17" s="112"/>
      <c r="IMS17" s="27"/>
      <c r="IMT17" s="112"/>
      <c r="IMU17" s="27"/>
      <c r="IMV17" s="112"/>
      <c r="IMW17" s="27"/>
      <c r="IMX17" s="112"/>
      <c r="IMY17" s="27"/>
      <c r="IMZ17" s="112"/>
      <c r="INA17" s="27"/>
      <c r="INB17" s="112"/>
      <c r="INC17" s="27"/>
      <c r="IND17" s="112"/>
      <c r="INE17" s="27"/>
      <c r="INF17" s="112"/>
      <c r="ING17" s="27"/>
      <c r="INH17" s="112"/>
      <c r="INI17" s="27"/>
      <c r="INJ17" s="113"/>
      <c r="INK17" s="27"/>
      <c r="INL17" s="112"/>
      <c r="INM17" s="27"/>
      <c r="INN17" s="112"/>
      <c r="INO17" s="27"/>
      <c r="INP17" s="112"/>
      <c r="INQ17" s="27"/>
      <c r="INR17" s="112"/>
      <c r="INS17" s="27"/>
      <c r="INT17" s="112"/>
      <c r="INU17" s="27"/>
      <c r="INV17" s="112"/>
      <c r="INW17" s="27"/>
      <c r="INX17" s="112"/>
      <c r="INY17" s="20"/>
      <c r="INZ17" s="112"/>
      <c r="IOA17" s="27"/>
      <c r="IOB17" s="112"/>
      <c r="IOC17" s="27"/>
      <c r="IOD17" s="112"/>
      <c r="IOE17" s="27"/>
      <c r="IOF17" s="112"/>
      <c r="IOG17" s="27"/>
      <c r="IOH17" s="112"/>
      <c r="IOI17" s="20"/>
      <c r="IOJ17" s="112"/>
      <c r="IOK17" s="27"/>
      <c r="IOL17" s="112"/>
      <c r="IOM17" s="27"/>
      <c r="ION17" s="112"/>
      <c r="IOO17" s="27"/>
      <c r="IOP17" s="112"/>
      <c r="IOQ17" s="20"/>
      <c r="IOR17" s="106"/>
      <c r="IOS17" s="106"/>
      <c r="IOT17" s="106"/>
      <c r="IOU17" s="30"/>
      <c r="IOV17" s="112"/>
      <c r="IOW17" s="30"/>
      <c r="IOX17" s="112"/>
      <c r="IOY17" s="23"/>
      <c r="IOZ17" s="112"/>
      <c r="IPA17" s="23"/>
      <c r="IPB17" s="112"/>
      <c r="IPC17" s="23"/>
      <c r="IPD17" s="112"/>
      <c r="IPE17" s="23"/>
      <c r="IPF17" s="112"/>
      <c r="IPG17" s="23"/>
      <c r="IPH17" s="112"/>
      <c r="IPI17" s="23"/>
      <c r="IPJ17" s="112"/>
      <c r="IPK17" s="23"/>
      <c r="IPL17" s="112"/>
      <c r="IPM17" s="27"/>
      <c r="IPN17" s="112"/>
      <c r="IPO17" s="27"/>
      <c r="IPP17" s="112"/>
      <c r="IPQ17" s="27"/>
      <c r="IPR17" s="112"/>
      <c r="IPS17" s="27"/>
      <c r="IPT17" s="112"/>
      <c r="IPU17" s="27"/>
      <c r="IPV17" s="112"/>
      <c r="IPW17" s="27"/>
      <c r="IPX17" s="112"/>
      <c r="IPY17" s="27"/>
      <c r="IPZ17" s="112"/>
      <c r="IQA17" s="27"/>
      <c r="IQB17" s="112"/>
      <c r="IQC17" s="27"/>
      <c r="IQD17" s="112"/>
      <c r="IQE17" s="27"/>
      <c r="IQF17" s="112"/>
      <c r="IQG17" s="27"/>
      <c r="IQH17" s="113"/>
      <c r="IQI17" s="27"/>
      <c r="IQJ17" s="112"/>
      <c r="IQK17" s="27"/>
      <c r="IQL17" s="112"/>
      <c r="IQM17" s="27"/>
      <c r="IQN17" s="112"/>
      <c r="IQO17" s="27"/>
      <c r="IQP17" s="112"/>
      <c r="IQQ17" s="27"/>
      <c r="IQR17" s="112"/>
      <c r="IQS17" s="27"/>
      <c r="IQT17" s="112"/>
      <c r="IQU17" s="27"/>
      <c r="IQV17" s="112"/>
      <c r="IQW17" s="20"/>
      <c r="IQX17" s="112"/>
      <c r="IQY17" s="27"/>
      <c r="IQZ17" s="112"/>
      <c r="IRA17" s="27"/>
      <c r="IRB17" s="112"/>
      <c r="IRC17" s="27"/>
      <c r="IRD17" s="112"/>
      <c r="IRE17" s="27"/>
      <c r="IRF17" s="112"/>
      <c r="IRG17" s="20"/>
      <c r="IRH17" s="112"/>
      <c r="IRI17" s="27"/>
      <c r="IRJ17" s="112"/>
      <c r="IRK17" s="27"/>
      <c r="IRL17" s="112"/>
      <c r="IRM17" s="27"/>
      <c r="IRN17" s="112"/>
      <c r="IRO17" s="20"/>
      <c r="IRP17" s="106"/>
      <c r="IRQ17" s="106"/>
      <c r="IRR17" s="106"/>
      <c r="IRS17" s="30"/>
      <c r="IRT17" s="112"/>
      <c r="IRU17" s="30"/>
      <c r="IRV17" s="112"/>
      <c r="IRW17" s="23"/>
      <c r="IRX17" s="112"/>
      <c r="IRY17" s="23"/>
      <c r="IRZ17" s="112"/>
      <c r="ISA17" s="23"/>
      <c r="ISB17" s="112"/>
      <c r="ISC17" s="23"/>
      <c r="ISD17" s="112"/>
      <c r="ISE17" s="23"/>
      <c r="ISF17" s="112"/>
      <c r="ISG17" s="23"/>
      <c r="ISH17" s="112"/>
      <c r="ISI17" s="23"/>
      <c r="ISJ17" s="112"/>
      <c r="ISK17" s="27"/>
      <c r="ISL17" s="112"/>
      <c r="ISM17" s="27"/>
      <c r="ISN17" s="112"/>
      <c r="ISO17" s="27"/>
      <c r="ISP17" s="112"/>
      <c r="ISQ17" s="27"/>
      <c r="ISR17" s="112"/>
      <c r="ISS17" s="27"/>
      <c r="IST17" s="112"/>
      <c r="ISU17" s="27"/>
      <c r="ISV17" s="112"/>
      <c r="ISW17" s="27"/>
      <c r="ISX17" s="112"/>
      <c r="ISY17" s="27"/>
      <c r="ISZ17" s="112"/>
      <c r="ITA17" s="27"/>
      <c r="ITB17" s="112"/>
      <c r="ITC17" s="27"/>
      <c r="ITD17" s="112"/>
      <c r="ITE17" s="27"/>
      <c r="ITF17" s="113"/>
      <c r="ITG17" s="27"/>
      <c r="ITH17" s="112"/>
      <c r="ITI17" s="27"/>
      <c r="ITJ17" s="112"/>
      <c r="ITK17" s="27"/>
      <c r="ITL17" s="112"/>
      <c r="ITM17" s="27"/>
      <c r="ITN17" s="112"/>
      <c r="ITO17" s="27"/>
      <c r="ITP17" s="112"/>
      <c r="ITQ17" s="27"/>
      <c r="ITR17" s="112"/>
      <c r="ITS17" s="27"/>
      <c r="ITT17" s="112"/>
      <c r="ITU17" s="20"/>
      <c r="ITV17" s="112"/>
      <c r="ITW17" s="27"/>
      <c r="ITX17" s="112"/>
      <c r="ITY17" s="27"/>
      <c r="ITZ17" s="112"/>
      <c r="IUA17" s="27"/>
      <c r="IUB17" s="112"/>
      <c r="IUC17" s="27"/>
      <c r="IUD17" s="112"/>
      <c r="IUE17" s="20"/>
      <c r="IUF17" s="112"/>
      <c r="IUG17" s="27"/>
      <c r="IUH17" s="112"/>
      <c r="IUI17" s="27"/>
      <c r="IUJ17" s="112"/>
      <c r="IUK17" s="27"/>
      <c r="IUL17" s="112"/>
      <c r="IUM17" s="20"/>
      <c r="IUN17" s="106"/>
      <c r="IUO17" s="106"/>
      <c r="IUP17" s="106"/>
      <c r="IUQ17" s="30"/>
      <c r="IUR17" s="112"/>
      <c r="IUS17" s="30"/>
      <c r="IUT17" s="112"/>
      <c r="IUU17" s="23"/>
      <c r="IUV17" s="112"/>
      <c r="IUW17" s="23"/>
      <c r="IUX17" s="112"/>
      <c r="IUY17" s="23"/>
      <c r="IUZ17" s="112"/>
      <c r="IVA17" s="23"/>
      <c r="IVB17" s="112"/>
      <c r="IVC17" s="23"/>
      <c r="IVD17" s="112"/>
      <c r="IVE17" s="23"/>
      <c r="IVF17" s="112"/>
      <c r="IVG17" s="23"/>
      <c r="IVH17" s="112"/>
      <c r="IVI17" s="27"/>
      <c r="IVJ17" s="112"/>
      <c r="IVK17" s="27"/>
      <c r="IVL17" s="112"/>
      <c r="IVM17" s="27"/>
      <c r="IVN17" s="112"/>
      <c r="IVO17" s="27"/>
      <c r="IVP17" s="112"/>
      <c r="IVQ17" s="27"/>
      <c r="IVR17" s="112"/>
      <c r="IVS17" s="27"/>
      <c r="IVT17" s="112"/>
      <c r="IVU17" s="27"/>
      <c r="IVV17" s="112"/>
      <c r="IVW17" s="27"/>
      <c r="IVX17" s="112"/>
      <c r="IVY17" s="27"/>
      <c r="IVZ17" s="112"/>
      <c r="IWA17" s="27"/>
      <c r="IWB17" s="112"/>
      <c r="IWC17" s="27"/>
      <c r="IWD17" s="113"/>
      <c r="IWE17" s="27"/>
      <c r="IWF17" s="112"/>
      <c r="IWG17" s="27"/>
      <c r="IWH17" s="112"/>
      <c r="IWI17" s="27"/>
      <c r="IWJ17" s="112"/>
      <c r="IWK17" s="27"/>
      <c r="IWL17" s="112"/>
      <c r="IWM17" s="27"/>
      <c r="IWN17" s="112"/>
      <c r="IWO17" s="27"/>
      <c r="IWP17" s="112"/>
      <c r="IWQ17" s="27"/>
      <c r="IWR17" s="112"/>
      <c r="IWS17" s="20"/>
      <c r="IWT17" s="112"/>
      <c r="IWU17" s="27"/>
      <c r="IWV17" s="112"/>
      <c r="IWW17" s="27"/>
      <c r="IWX17" s="112"/>
      <c r="IWY17" s="27"/>
      <c r="IWZ17" s="112"/>
      <c r="IXA17" s="27"/>
      <c r="IXB17" s="112"/>
      <c r="IXC17" s="20"/>
      <c r="IXD17" s="112"/>
      <c r="IXE17" s="27"/>
      <c r="IXF17" s="112"/>
      <c r="IXG17" s="27"/>
      <c r="IXH17" s="112"/>
      <c r="IXI17" s="27"/>
      <c r="IXJ17" s="112"/>
      <c r="IXK17" s="20"/>
      <c r="IXL17" s="106"/>
      <c r="IXM17" s="106"/>
      <c r="IXN17" s="106"/>
      <c r="IXO17" s="30"/>
      <c r="IXP17" s="112"/>
      <c r="IXQ17" s="30"/>
      <c r="IXR17" s="112"/>
      <c r="IXS17" s="23"/>
      <c r="IXT17" s="112"/>
      <c r="IXU17" s="23"/>
      <c r="IXV17" s="112"/>
      <c r="IXW17" s="23"/>
      <c r="IXX17" s="112"/>
      <c r="IXY17" s="23"/>
      <c r="IXZ17" s="112"/>
      <c r="IYA17" s="23"/>
      <c r="IYB17" s="112"/>
      <c r="IYC17" s="23"/>
      <c r="IYD17" s="112"/>
      <c r="IYE17" s="23"/>
      <c r="IYF17" s="112"/>
      <c r="IYG17" s="27"/>
      <c r="IYH17" s="112"/>
      <c r="IYI17" s="27"/>
      <c r="IYJ17" s="112"/>
      <c r="IYK17" s="27"/>
      <c r="IYL17" s="112"/>
      <c r="IYM17" s="27"/>
      <c r="IYN17" s="112"/>
      <c r="IYO17" s="27"/>
      <c r="IYP17" s="112"/>
      <c r="IYQ17" s="27"/>
      <c r="IYR17" s="112"/>
      <c r="IYS17" s="27"/>
      <c r="IYT17" s="112"/>
      <c r="IYU17" s="27"/>
      <c r="IYV17" s="112"/>
      <c r="IYW17" s="27"/>
      <c r="IYX17" s="112"/>
      <c r="IYY17" s="27"/>
      <c r="IYZ17" s="112"/>
      <c r="IZA17" s="27"/>
      <c r="IZB17" s="113"/>
      <c r="IZC17" s="27"/>
      <c r="IZD17" s="112"/>
      <c r="IZE17" s="27"/>
      <c r="IZF17" s="112"/>
      <c r="IZG17" s="27"/>
      <c r="IZH17" s="112"/>
      <c r="IZI17" s="27"/>
      <c r="IZJ17" s="112"/>
      <c r="IZK17" s="27"/>
      <c r="IZL17" s="112"/>
      <c r="IZM17" s="27"/>
      <c r="IZN17" s="112"/>
      <c r="IZO17" s="27"/>
      <c r="IZP17" s="112"/>
      <c r="IZQ17" s="20"/>
      <c r="IZR17" s="112"/>
      <c r="IZS17" s="27"/>
      <c r="IZT17" s="112"/>
      <c r="IZU17" s="27"/>
      <c r="IZV17" s="112"/>
      <c r="IZW17" s="27"/>
      <c r="IZX17" s="112"/>
      <c r="IZY17" s="27"/>
      <c r="IZZ17" s="112"/>
      <c r="JAA17" s="20"/>
      <c r="JAB17" s="112"/>
      <c r="JAC17" s="27"/>
      <c r="JAD17" s="112"/>
      <c r="JAE17" s="27"/>
      <c r="JAF17" s="112"/>
      <c r="JAG17" s="27"/>
      <c r="JAH17" s="112"/>
      <c r="JAI17" s="20"/>
      <c r="JAJ17" s="106"/>
      <c r="JAK17" s="106"/>
      <c r="JAL17" s="106"/>
      <c r="JAM17" s="30"/>
      <c r="JAN17" s="112"/>
      <c r="JAO17" s="30"/>
      <c r="JAP17" s="112"/>
      <c r="JAQ17" s="23"/>
      <c r="JAR17" s="112"/>
      <c r="JAS17" s="23"/>
      <c r="JAT17" s="112"/>
      <c r="JAU17" s="23"/>
      <c r="JAV17" s="112"/>
      <c r="JAW17" s="23"/>
      <c r="JAX17" s="112"/>
      <c r="JAY17" s="23"/>
      <c r="JAZ17" s="112"/>
      <c r="JBA17" s="23"/>
      <c r="JBB17" s="112"/>
      <c r="JBC17" s="23"/>
      <c r="JBD17" s="112"/>
      <c r="JBE17" s="27"/>
      <c r="JBF17" s="112"/>
      <c r="JBG17" s="27"/>
      <c r="JBH17" s="112"/>
      <c r="JBI17" s="27"/>
      <c r="JBJ17" s="112"/>
      <c r="JBK17" s="27"/>
      <c r="JBL17" s="112"/>
      <c r="JBM17" s="27"/>
      <c r="JBN17" s="112"/>
      <c r="JBO17" s="27"/>
      <c r="JBP17" s="112"/>
      <c r="JBQ17" s="27"/>
      <c r="JBR17" s="112"/>
      <c r="JBS17" s="27"/>
      <c r="JBT17" s="112"/>
      <c r="JBU17" s="27"/>
      <c r="JBV17" s="112"/>
      <c r="JBW17" s="27"/>
      <c r="JBX17" s="112"/>
      <c r="JBY17" s="27"/>
      <c r="JBZ17" s="113"/>
      <c r="JCA17" s="27"/>
      <c r="JCB17" s="112"/>
      <c r="JCC17" s="27"/>
      <c r="JCD17" s="112"/>
      <c r="JCE17" s="27"/>
      <c r="JCF17" s="112"/>
      <c r="JCG17" s="27"/>
      <c r="JCH17" s="112"/>
      <c r="JCI17" s="27"/>
      <c r="JCJ17" s="112"/>
      <c r="JCK17" s="27"/>
      <c r="JCL17" s="112"/>
      <c r="JCM17" s="27"/>
      <c r="JCN17" s="112"/>
      <c r="JCO17" s="20"/>
      <c r="JCP17" s="112"/>
      <c r="JCQ17" s="27"/>
      <c r="JCR17" s="112"/>
      <c r="JCS17" s="27"/>
      <c r="JCT17" s="112"/>
      <c r="JCU17" s="27"/>
      <c r="JCV17" s="112"/>
      <c r="JCW17" s="27"/>
      <c r="JCX17" s="112"/>
      <c r="JCY17" s="20"/>
      <c r="JCZ17" s="112"/>
      <c r="JDA17" s="27"/>
      <c r="JDB17" s="112"/>
      <c r="JDC17" s="27"/>
      <c r="JDD17" s="112"/>
      <c r="JDE17" s="27"/>
      <c r="JDF17" s="112"/>
      <c r="JDG17" s="20"/>
      <c r="JDH17" s="106"/>
      <c r="JDI17" s="106"/>
      <c r="JDJ17" s="106"/>
      <c r="JDK17" s="30"/>
      <c r="JDL17" s="112"/>
      <c r="JDM17" s="30"/>
      <c r="JDN17" s="112"/>
      <c r="JDO17" s="23"/>
      <c r="JDP17" s="112"/>
      <c r="JDQ17" s="23"/>
      <c r="JDR17" s="112"/>
      <c r="JDS17" s="23"/>
      <c r="JDT17" s="112"/>
      <c r="JDU17" s="23"/>
      <c r="JDV17" s="112"/>
      <c r="JDW17" s="23"/>
      <c r="JDX17" s="112"/>
      <c r="JDY17" s="23"/>
      <c r="JDZ17" s="112"/>
      <c r="JEA17" s="23"/>
      <c r="JEB17" s="112"/>
      <c r="JEC17" s="27"/>
      <c r="JED17" s="112"/>
      <c r="JEE17" s="27"/>
      <c r="JEF17" s="112"/>
      <c r="JEG17" s="27"/>
      <c r="JEH17" s="112"/>
      <c r="JEI17" s="27"/>
      <c r="JEJ17" s="112"/>
      <c r="JEK17" s="27"/>
      <c r="JEL17" s="112"/>
      <c r="JEM17" s="27"/>
      <c r="JEN17" s="112"/>
      <c r="JEO17" s="27"/>
      <c r="JEP17" s="112"/>
      <c r="JEQ17" s="27"/>
      <c r="JER17" s="112"/>
      <c r="JES17" s="27"/>
      <c r="JET17" s="112"/>
      <c r="JEU17" s="27"/>
      <c r="JEV17" s="112"/>
      <c r="JEW17" s="27"/>
      <c r="JEX17" s="113"/>
      <c r="JEY17" s="27"/>
      <c r="JEZ17" s="112"/>
      <c r="JFA17" s="27"/>
      <c r="JFB17" s="112"/>
      <c r="JFC17" s="27"/>
      <c r="JFD17" s="112"/>
      <c r="JFE17" s="27"/>
      <c r="JFF17" s="112"/>
      <c r="JFG17" s="27"/>
      <c r="JFH17" s="112"/>
      <c r="JFI17" s="27"/>
      <c r="JFJ17" s="112"/>
      <c r="JFK17" s="27"/>
      <c r="JFL17" s="112"/>
      <c r="JFM17" s="20"/>
      <c r="JFN17" s="112"/>
      <c r="JFO17" s="27"/>
      <c r="JFP17" s="112"/>
      <c r="JFQ17" s="27"/>
      <c r="JFR17" s="112"/>
      <c r="JFS17" s="27"/>
      <c r="JFT17" s="112"/>
      <c r="JFU17" s="27"/>
      <c r="JFV17" s="112"/>
      <c r="JFW17" s="20"/>
      <c r="JFX17" s="112"/>
      <c r="JFY17" s="27"/>
      <c r="JFZ17" s="112"/>
      <c r="JGA17" s="27"/>
      <c r="JGB17" s="112"/>
      <c r="JGC17" s="27"/>
      <c r="JGD17" s="112"/>
      <c r="JGE17" s="20"/>
      <c r="JGF17" s="106"/>
      <c r="JGG17" s="106"/>
      <c r="JGH17" s="106"/>
      <c r="JGI17" s="30"/>
      <c r="JGJ17" s="112"/>
      <c r="JGK17" s="30"/>
      <c r="JGL17" s="112"/>
      <c r="JGM17" s="23"/>
      <c r="JGN17" s="112"/>
      <c r="JGO17" s="23"/>
      <c r="JGP17" s="112"/>
      <c r="JGQ17" s="23"/>
      <c r="JGR17" s="112"/>
      <c r="JGS17" s="23"/>
      <c r="JGT17" s="112"/>
      <c r="JGU17" s="23"/>
      <c r="JGV17" s="112"/>
      <c r="JGW17" s="23"/>
      <c r="JGX17" s="112"/>
      <c r="JGY17" s="23"/>
      <c r="JGZ17" s="112"/>
      <c r="JHA17" s="27"/>
      <c r="JHB17" s="112"/>
      <c r="JHC17" s="27"/>
      <c r="JHD17" s="112"/>
      <c r="JHE17" s="27"/>
      <c r="JHF17" s="112"/>
      <c r="JHG17" s="27"/>
      <c r="JHH17" s="112"/>
      <c r="JHI17" s="27"/>
      <c r="JHJ17" s="112"/>
      <c r="JHK17" s="27"/>
      <c r="JHL17" s="112"/>
      <c r="JHM17" s="27"/>
      <c r="JHN17" s="112"/>
      <c r="JHO17" s="27"/>
      <c r="JHP17" s="112"/>
      <c r="JHQ17" s="27"/>
      <c r="JHR17" s="112"/>
      <c r="JHS17" s="27"/>
      <c r="JHT17" s="112"/>
      <c r="JHU17" s="27"/>
      <c r="JHV17" s="113"/>
      <c r="JHW17" s="27"/>
      <c r="JHX17" s="112"/>
      <c r="JHY17" s="27"/>
      <c r="JHZ17" s="112"/>
      <c r="JIA17" s="27"/>
      <c r="JIB17" s="112"/>
      <c r="JIC17" s="27"/>
      <c r="JID17" s="112"/>
      <c r="JIE17" s="27"/>
      <c r="JIF17" s="112"/>
      <c r="JIG17" s="27"/>
      <c r="JIH17" s="112"/>
      <c r="JII17" s="27"/>
      <c r="JIJ17" s="112"/>
      <c r="JIK17" s="20"/>
      <c r="JIL17" s="112"/>
      <c r="JIM17" s="27"/>
      <c r="JIN17" s="112"/>
      <c r="JIO17" s="27"/>
      <c r="JIP17" s="112"/>
      <c r="JIQ17" s="27"/>
      <c r="JIR17" s="112"/>
      <c r="JIS17" s="27"/>
      <c r="JIT17" s="112"/>
      <c r="JIU17" s="20"/>
      <c r="JIV17" s="112"/>
      <c r="JIW17" s="27"/>
      <c r="JIX17" s="112"/>
      <c r="JIY17" s="27"/>
      <c r="JIZ17" s="112"/>
      <c r="JJA17" s="27"/>
      <c r="JJB17" s="112"/>
      <c r="JJC17" s="20"/>
      <c r="JJD17" s="106"/>
      <c r="JJE17" s="106"/>
      <c r="JJF17" s="106"/>
      <c r="JJG17" s="30"/>
      <c r="JJH17" s="112"/>
      <c r="JJI17" s="30"/>
      <c r="JJJ17" s="112"/>
      <c r="JJK17" s="23"/>
      <c r="JJL17" s="112"/>
      <c r="JJM17" s="23"/>
      <c r="JJN17" s="112"/>
      <c r="JJO17" s="23"/>
      <c r="JJP17" s="112"/>
      <c r="JJQ17" s="23"/>
      <c r="JJR17" s="112"/>
      <c r="JJS17" s="23"/>
      <c r="JJT17" s="112"/>
      <c r="JJU17" s="23"/>
      <c r="JJV17" s="112"/>
      <c r="JJW17" s="23"/>
      <c r="JJX17" s="112"/>
      <c r="JJY17" s="27"/>
      <c r="JJZ17" s="112"/>
      <c r="JKA17" s="27"/>
      <c r="JKB17" s="112"/>
      <c r="JKC17" s="27"/>
      <c r="JKD17" s="112"/>
      <c r="JKE17" s="27"/>
      <c r="JKF17" s="112"/>
      <c r="JKG17" s="27"/>
      <c r="JKH17" s="112"/>
      <c r="JKI17" s="27"/>
      <c r="JKJ17" s="112"/>
      <c r="JKK17" s="27"/>
      <c r="JKL17" s="112"/>
      <c r="JKM17" s="27"/>
      <c r="JKN17" s="112"/>
      <c r="JKO17" s="27"/>
      <c r="JKP17" s="112"/>
      <c r="JKQ17" s="27"/>
      <c r="JKR17" s="112"/>
      <c r="JKS17" s="27"/>
      <c r="JKT17" s="113"/>
      <c r="JKU17" s="27"/>
      <c r="JKV17" s="112"/>
      <c r="JKW17" s="27"/>
      <c r="JKX17" s="112"/>
      <c r="JKY17" s="27"/>
      <c r="JKZ17" s="112"/>
      <c r="JLA17" s="27"/>
      <c r="JLB17" s="112"/>
      <c r="JLC17" s="27"/>
      <c r="JLD17" s="112"/>
      <c r="JLE17" s="27"/>
      <c r="JLF17" s="112"/>
      <c r="JLG17" s="27"/>
      <c r="JLH17" s="112"/>
      <c r="JLI17" s="20"/>
      <c r="JLJ17" s="112"/>
      <c r="JLK17" s="27"/>
      <c r="JLL17" s="112"/>
      <c r="JLM17" s="27"/>
      <c r="JLN17" s="112"/>
      <c r="JLO17" s="27"/>
      <c r="JLP17" s="112"/>
      <c r="JLQ17" s="27"/>
      <c r="JLR17" s="112"/>
      <c r="JLS17" s="20"/>
      <c r="JLT17" s="112"/>
      <c r="JLU17" s="27"/>
      <c r="JLV17" s="112"/>
      <c r="JLW17" s="27"/>
      <c r="JLX17" s="112"/>
      <c r="JLY17" s="27"/>
      <c r="JLZ17" s="112"/>
      <c r="JMA17" s="20"/>
      <c r="JMB17" s="106"/>
      <c r="JMC17" s="106"/>
      <c r="JMD17" s="106"/>
      <c r="JME17" s="30"/>
      <c r="JMF17" s="112"/>
      <c r="JMG17" s="30"/>
      <c r="JMH17" s="112"/>
      <c r="JMI17" s="23"/>
      <c r="JMJ17" s="112"/>
      <c r="JMK17" s="23"/>
      <c r="JML17" s="112"/>
      <c r="JMM17" s="23"/>
      <c r="JMN17" s="112"/>
      <c r="JMO17" s="23"/>
      <c r="JMP17" s="112"/>
      <c r="JMQ17" s="23"/>
      <c r="JMR17" s="112"/>
      <c r="JMS17" s="23"/>
      <c r="JMT17" s="112"/>
      <c r="JMU17" s="23"/>
      <c r="JMV17" s="112"/>
      <c r="JMW17" s="27"/>
      <c r="JMX17" s="112"/>
      <c r="JMY17" s="27"/>
      <c r="JMZ17" s="112"/>
      <c r="JNA17" s="27"/>
      <c r="JNB17" s="112"/>
      <c r="JNC17" s="27"/>
      <c r="JND17" s="112"/>
      <c r="JNE17" s="27"/>
      <c r="JNF17" s="112"/>
      <c r="JNG17" s="27"/>
      <c r="JNH17" s="112"/>
      <c r="JNI17" s="27"/>
      <c r="JNJ17" s="112"/>
      <c r="JNK17" s="27"/>
      <c r="JNL17" s="112"/>
      <c r="JNM17" s="27"/>
      <c r="JNN17" s="112"/>
      <c r="JNO17" s="27"/>
      <c r="JNP17" s="112"/>
      <c r="JNQ17" s="27"/>
      <c r="JNR17" s="113"/>
      <c r="JNS17" s="27"/>
      <c r="JNT17" s="112"/>
      <c r="JNU17" s="27"/>
      <c r="JNV17" s="112"/>
      <c r="JNW17" s="27"/>
      <c r="JNX17" s="112"/>
      <c r="JNY17" s="27"/>
      <c r="JNZ17" s="112"/>
      <c r="JOA17" s="27"/>
      <c r="JOB17" s="112"/>
      <c r="JOC17" s="27"/>
      <c r="JOD17" s="112"/>
      <c r="JOE17" s="27"/>
      <c r="JOF17" s="112"/>
      <c r="JOG17" s="20"/>
      <c r="JOH17" s="112"/>
      <c r="JOI17" s="27"/>
      <c r="JOJ17" s="112"/>
      <c r="JOK17" s="27"/>
      <c r="JOL17" s="112"/>
      <c r="JOM17" s="27"/>
      <c r="JON17" s="112"/>
      <c r="JOO17" s="27"/>
      <c r="JOP17" s="112"/>
      <c r="JOQ17" s="20"/>
      <c r="JOR17" s="112"/>
      <c r="JOS17" s="27"/>
      <c r="JOT17" s="112"/>
      <c r="JOU17" s="27"/>
      <c r="JOV17" s="112"/>
      <c r="JOW17" s="27"/>
      <c r="JOX17" s="112"/>
      <c r="JOY17" s="20"/>
      <c r="JOZ17" s="106"/>
      <c r="JPA17" s="106"/>
      <c r="JPB17" s="106"/>
      <c r="JPC17" s="30"/>
      <c r="JPD17" s="112"/>
      <c r="JPE17" s="30"/>
      <c r="JPF17" s="112"/>
      <c r="JPG17" s="23"/>
      <c r="JPH17" s="112"/>
      <c r="JPI17" s="23"/>
      <c r="JPJ17" s="112"/>
      <c r="JPK17" s="23"/>
      <c r="JPL17" s="112"/>
      <c r="JPM17" s="23"/>
      <c r="JPN17" s="112"/>
      <c r="JPO17" s="23"/>
      <c r="JPP17" s="112"/>
      <c r="JPQ17" s="23"/>
      <c r="JPR17" s="112"/>
      <c r="JPS17" s="23"/>
      <c r="JPT17" s="112"/>
      <c r="JPU17" s="27"/>
      <c r="JPV17" s="112"/>
      <c r="JPW17" s="27"/>
      <c r="JPX17" s="112"/>
      <c r="JPY17" s="27"/>
      <c r="JPZ17" s="112"/>
      <c r="JQA17" s="27"/>
      <c r="JQB17" s="112"/>
      <c r="JQC17" s="27"/>
      <c r="JQD17" s="112"/>
      <c r="JQE17" s="27"/>
      <c r="JQF17" s="112"/>
      <c r="JQG17" s="27"/>
      <c r="JQH17" s="112"/>
      <c r="JQI17" s="27"/>
      <c r="JQJ17" s="112"/>
      <c r="JQK17" s="27"/>
      <c r="JQL17" s="112"/>
      <c r="JQM17" s="27"/>
      <c r="JQN17" s="112"/>
      <c r="JQO17" s="27"/>
      <c r="JQP17" s="113"/>
      <c r="JQQ17" s="27"/>
      <c r="JQR17" s="112"/>
      <c r="JQS17" s="27"/>
      <c r="JQT17" s="112"/>
      <c r="JQU17" s="27"/>
      <c r="JQV17" s="112"/>
      <c r="JQW17" s="27"/>
      <c r="JQX17" s="112"/>
      <c r="JQY17" s="27"/>
      <c r="JQZ17" s="112"/>
      <c r="JRA17" s="27"/>
      <c r="JRB17" s="112"/>
      <c r="JRC17" s="27"/>
      <c r="JRD17" s="112"/>
      <c r="JRE17" s="20"/>
      <c r="JRF17" s="112"/>
      <c r="JRG17" s="27"/>
      <c r="JRH17" s="112"/>
      <c r="JRI17" s="27"/>
      <c r="JRJ17" s="112"/>
      <c r="JRK17" s="27"/>
      <c r="JRL17" s="112"/>
      <c r="JRM17" s="27"/>
      <c r="JRN17" s="112"/>
      <c r="JRO17" s="20"/>
      <c r="JRP17" s="112"/>
      <c r="JRQ17" s="27"/>
      <c r="JRR17" s="112"/>
      <c r="JRS17" s="27"/>
      <c r="JRT17" s="112"/>
      <c r="JRU17" s="27"/>
      <c r="JRV17" s="112"/>
      <c r="JRW17" s="20"/>
      <c r="JRX17" s="106"/>
      <c r="JRY17" s="106"/>
      <c r="JRZ17" s="106"/>
      <c r="JSA17" s="30"/>
      <c r="JSB17" s="112"/>
      <c r="JSC17" s="30"/>
      <c r="JSD17" s="112"/>
      <c r="JSE17" s="23"/>
      <c r="JSF17" s="112"/>
      <c r="JSG17" s="23"/>
      <c r="JSH17" s="112"/>
      <c r="JSI17" s="23"/>
      <c r="JSJ17" s="112"/>
      <c r="JSK17" s="23"/>
      <c r="JSL17" s="112"/>
      <c r="JSM17" s="23"/>
      <c r="JSN17" s="112"/>
      <c r="JSO17" s="23"/>
      <c r="JSP17" s="112"/>
      <c r="JSQ17" s="23"/>
      <c r="JSR17" s="112"/>
      <c r="JSS17" s="27"/>
      <c r="JST17" s="112"/>
      <c r="JSU17" s="27"/>
      <c r="JSV17" s="112"/>
      <c r="JSW17" s="27"/>
      <c r="JSX17" s="112"/>
      <c r="JSY17" s="27"/>
      <c r="JSZ17" s="112"/>
      <c r="JTA17" s="27"/>
      <c r="JTB17" s="112"/>
      <c r="JTC17" s="27"/>
      <c r="JTD17" s="112"/>
      <c r="JTE17" s="27"/>
      <c r="JTF17" s="112"/>
      <c r="JTG17" s="27"/>
      <c r="JTH17" s="112"/>
      <c r="JTI17" s="27"/>
      <c r="JTJ17" s="112"/>
      <c r="JTK17" s="27"/>
      <c r="JTL17" s="112"/>
      <c r="JTM17" s="27"/>
      <c r="JTN17" s="113"/>
      <c r="JTO17" s="27"/>
      <c r="JTP17" s="112"/>
      <c r="JTQ17" s="27"/>
      <c r="JTR17" s="112"/>
      <c r="JTS17" s="27"/>
      <c r="JTT17" s="112"/>
      <c r="JTU17" s="27"/>
      <c r="JTV17" s="112"/>
      <c r="JTW17" s="27"/>
      <c r="JTX17" s="112"/>
      <c r="JTY17" s="27"/>
      <c r="JTZ17" s="112"/>
      <c r="JUA17" s="27"/>
      <c r="JUB17" s="112"/>
      <c r="JUC17" s="20"/>
      <c r="JUD17" s="112"/>
      <c r="JUE17" s="27"/>
      <c r="JUF17" s="112"/>
      <c r="JUG17" s="27"/>
      <c r="JUH17" s="112"/>
      <c r="JUI17" s="27"/>
      <c r="JUJ17" s="112"/>
      <c r="JUK17" s="27"/>
      <c r="JUL17" s="112"/>
      <c r="JUM17" s="20"/>
      <c r="JUN17" s="112"/>
      <c r="JUO17" s="27"/>
      <c r="JUP17" s="112"/>
      <c r="JUQ17" s="27"/>
      <c r="JUR17" s="112"/>
      <c r="JUS17" s="27"/>
      <c r="JUT17" s="112"/>
      <c r="JUU17" s="20"/>
      <c r="JUV17" s="106"/>
      <c r="JUW17" s="106"/>
      <c r="JUX17" s="106"/>
      <c r="JUY17" s="30"/>
      <c r="JUZ17" s="112"/>
      <c r="JVA17" s="30"/>
      <c r="JVB17" s="112"/>
      <c r="JVC17" s="23"/>
      <c r="JVD17" s="112"/>
      <c r="JVE17" s="23"/>
      <c r="JVF17" s="112"/>
      <c r="JVG17" s="23"/>
      <c r="JVH17" s="112"/>
      <c r="JVI17" s="23"/>
      <c r="JVJ17" s="112"/>
      <c r="JVK17" s="23"/>
      <c r="JVL17" s="112"/>
      <c r="JVM17" s="23"/>
      <c r="JVN17" s="112"/>
      <c r="JVO17" s="23"/>
      <c r="JVP17" s="112"/>
      <c r="JVQ17" s="27"/>
      <c r="JVR17" s="112"/>
      <c r="JVS17" s="27"/>
      <c r="JVT17" s="112"/>
      <c r="JVU17" s="27"/>
      <c r="JVV17" s="112"/>
      <c r="JVW17" s="27"/>
      <c r="JVX17" s="112"/>
      <c r="JVY17" s="27"/>
      <c r="JVZ17" s="112"/>
      <c r="JWA17" s="27"/>
      <c r="JWB17" s="112"/>
      <c r="JWC17" s="27"/>
      <c r="JWD17" s="112"/>
      <c r="JWE17" s="27"/>
      <c r="JWF17" s="112"/>
      <c r="JWG17" s="27"/>
      <c r="JWH17" s="112"/>
      <c r="JWI17" s="27"/>
      <c r="JWJ17" s="112"/>
      <c r="JWK17" s="27"/>
      <c r="JWL17" s="113"/>
      <c r="JWM17" s="27"/>
      <c r="JWN17" s="112"/>
      <c r="JWO17" s="27"/>
      <c r="JWP17" s="112"/>
      <c r="JWQ17" s="27"/>
      <c r="JWR17" s="112"/>
      <c r="JWS17" s="27"/>
      <c r="JWT17" s="112"/>
      <c r="JWU17" s="27"/>
      <c r="JWV17" s="112"/>
      <c r="JWW17" s="27"/>
      <c r="JWX17" s="112"/>
      <c r="JWY17" s="27"/>
      <c r="JWZ17" s="112"/>
      <c r="JXA17" s="20"/>
      <c r="JXB17" s="112"/>
      <c r="JXC17" s="27"/>
      <c r="JXD17" s="112"/>
      <c r="JXE17" s="27"/>
      <c r="JXF17" s="112"/>
      <c r="JXG17" s="27"/>
      <c r="JXH17" s="112"/>
      <c r="JXI17" s="27"/>
      <c r="JXJ17" s="112"/>
      <c r="JXK17" s="20"/>
      <c r="JXL17" s="112"/>
      <c r="JXM17" s="27"/>
      <c r="JXN17" s="112"/>
      <c r="JXO17" s="27"/>
      <c r="JXP17" s="112"/>
      <c r="JXQ17" s="27"/>
      <c r="JXR17" s="112"/>
      <c r="JXS17" s="20"/>
      <c r="JXT17" s="106"/>
      <c r="JXU17" s="106"/>
      <c r="JXV17" s="106"/>
      <c r="JXW17" s="30"/>
      <c r="JXX17" s="112"/>
      <c r="JXY17" s="30"/>
      <c r="JXZ17" s="112"/>
      <c r="JYA17" s="23"/>
      <c r="JYB17" s="112"/>
      <c r="JYC17" s="23"/>
      <c r="JYD17" s="112"/>
      <c r="JYE17" s="23"/>
      <c r="JYF17" s="112"/>
      <c r="JYG17" s="23"/>
      <c r="JYH17" s="112"/>
      <c r="JYI17" s="23"/>
      <c r="JYJ17" s="112"/>
      <c r="JYK17" s="23"/>
      <c r="JYL17" s="112"/>
      <c r="JYM17" s="23"/>
      <c r="JYN17" s="112"/>
      <c r="JYO17" s="27"/>
      <c r="JYP17" s="112"/>
      <c r="JYQ17" s="27"/>
      <c r="JYR17" s="112"/>
      <c r="JYS17" s="27"/>
      <c r="JYT17" s="112"/>
      <c r="JYU17" s="27"/>
      <c r="JYV17" s="112"/>
      <c r="JYW17" s="27"/>
      <c r="JYX17" s="112"/>
      <c r="JYY17" s="27"/>
      <c r="JYZ17" s="112"/>
      <c r="JZA17" s="27"/>
      <c r="JZB17" s="112"/>
      <c r="JZC17" s="27"/>
      <c r="JZD17" s="112"/>
      <c r="JZE17" s="27"/>
      <c r="JZF17" s="112"/>
      <c r="JZG17" s="27"/>
      <c r="JZH17" s="112"/>
      <c r="JZI17" s="27"/>
      <c r="JZJ17" s="113"/>
      <c r="JZK17" s="27"/>
      <c r="JZL17" s="112"/>
      <c r="JZM17" s="27"/>
      <c r="JZN17" s="112"/>
      <c r="JZO17" s="27"/>
      <c r="JZP17" s="112"/>
      <c r="JZQ17" s="27"/>
      <c r="JZR17" s="112"/>
      <c r="JZS17" s="27"/>
      <c r="JZT17" s="112"/>
      <c r="JZU17" s="27"/>
      <c r="JZV17" s="112"/>
      <c r="JZW17" s="27"/>
      <c r="JZX17" s="112"/>
      <c r="JZY17" s="20"/>
      <c r="JZZ17" s="112"/>
      <c r="KAA17" s="27"/>
      <c r="KAB17" s="112"/>
      <c r="KAC17" s="27"/>
      <c r="KAD17" s="112"/>
      <c r="KAE17" s="27"/>
      <c r="KAF17" s="112"/>
      <c r="KAG17" s="27"/>
      <c r="KAH17" s="112"/>
      <c r="KAI17" s="20"/>
      <c r="KAJ17" s="112"/>
      <c r="KAK17" s="27"/>
      <c r="KAL17" s="112"/>
      <c r="KAM17" s="27"/>
      <c r="KAN17" s="112"/>
      <c r="KAO17" s="27"/>
      <c r="KAP17" s="112"/>
      <c r="KAQ17" s="20"/>
      <c r="KAR17" s="106"/>
      <c r="KAS17" s="106"/>
      <c r="KAT17" s="106"/>
      <c r="KAU17" s="30"/>
      <c r="KAV17" s="112"/>
      <c r="KAW17" s="30"/>
      <c r="KAX17" s="112"/>
      <c r="KAY17" s="23"/>
      <c r="KAZ17" s="112"/>
      <c r="KBA17" s="23"/>
      <c r="KBB17" s="112"/>
      <c r="KBC17" s="23"/>
      <c r="KBD17" s="112"/>
      <c r="KBE17" s="23"/>
      <c r="KBF17" s="112"/>
      <c r="KBG17" s="23"/>
      <c r="KBH17" s="112"/>
      <c r="KBI17" s="23"/>
      <c r="KBJ17" s="112"/>
      <c r="KBK17" s="23"/>
      <c r="KBL17" s="112"/>
      <c r="KBM17" s="27"/>
      <c r="KBN17" s="112"/>
      <c r="KBO17" s="27"/>
      <c r="KBP17" s="112"/>
      <c r="KBQ17" s="27"/>
      <c r="KBR17" s="112"/>
      <c r="KBS17" s="27"/>
      <c r="KBT17" s="112"/>
      <c r="KBU17" s="27"/>
      <c r="KBV17" s="112"/>
      <c r="KBW17" s="27"/>
      <c r="KBX17" s="112"/>
      <c r="KBY17" s="27"/>
      <c r="KBZ17" s="112"/>
      <c r="KCA17" s="27"/>
      <c r="KCB17" s="112"/>
      <c r="KCC17" s="27"/>
      <c r="KCD17" s="112"/>
      <c r="KCE17" s="27"/>
      <c r="KCF17" s="112"/>
      <c r="KCG17" s="27"/>
      <c r="KCH17" s="113"/>
      <c r="KCI17" s="27"/>
      <c r="KCJ17" s="112"/>
      <c r="KCK17" s="27"/>
      <c r="KCL17" s="112"/>
      <c r="KCM17" s="27"/>
      <c r="KCN17" s="112"/>
      <c r="KCO17" s="27"/>
      <c r="KCP17" s="112"/>
      <c r="KCQ17" s="27"/>
      <c r="KCR17" s="112"/>
      <c r="KCS17" s="27"/>
      <c r="KCT17" s="112"/>
      <c r="KCU17" s="27"/>
      <c r="KCV17" s="112"/>
      <c r="KCW17" s="20"/>
      <c r="KCX17" s="112"/>
      <c r="KCY17" s="27"/>
      <c r="KCZ17" s="112"/>
      <c r="KDA17" s="27"/>
      <c r="KDB17" s="112"/>
      <c r="KDC17" s="27"/>
      <c r="KDD17" s="112"/>
      <c r="KDE17" s="27"/>
      <c r="KDF17" s="112"/>
      <c r="KDG17" s="20"/>
      <c r="KDH17" s="112"/>
      <c r="KDI17" s="27"/>
      <c r="KDJ17" s="112"/>
      <c r="KDK17" s="27"/>
      <c r="KDL17" s="112"/>
      <c r="KDM17" s="27"/>
      <c r="KDN17" s="112"/>
      <c r="KDO17" s="20"/>
      <c r="KDP17" s="106"/>
      <c r="KDQ17" s="106"/>
      <c r="KDR17" s="106"/>
      <c r="KDS17" s="30"/>
      <c r="KDT17" s="112"/>
      <c r="KDU17" s="30"/>
      <c r="KDV17" s="112"/>
      <c r="KDW17" s="23"/>
      <c r="KDX17" s="112"/>
      <c r="KDY17" s="23"/>
      <c r="KDZ17" s="112"/>
      <c r="KEA17" s="23"/>
      <c r="KEB17" s="112"/>
      <c r="KEC17" s="23"/>
      <c r="KED17" s="112"/>
      <c r="KEE17" s="23"/>
      <c r="KEF17" s="112"/>
      <c r="KEG17" s="23"/>
      <c r="KEH17" s="112"/>
      <c r="KEI17" s="23"/>
      <c r="KEJ17" s="112"/>
      <c r="KEK17" s="27"/>
      <c r="KEL17" s="112"/>
      <c r="KEM17" s="27"/>
      <c r="KEN17" s="112"/>
      <c r="KEO17" s="27"/>
      <c r="KEP17" s="112"/>
      <c r="KEQ17" s="27"/>
      <c r="KER17" s="112"/>
      <c r="KES17" s="27"/>
      <c r="KET17" s="112"/>
      <c r="KEU17" s="27"/>
      <c r="KEV17" s="112"/>
      <c r="KEW17" s="27"/>
      <c r="KEX17" s="112"/>
      <c r="KEY17" s="27"/>
      <c r="KEZ17" s="112"/>
      <c r="KFA17" s="27"/>
      <c r="KFB17" s="112"/>
      <c r="KFC17" s="27"/>
      <c r="KFD17" s="112"/>
      <c r="KFE17" s="27"/>
      <c r="KFF17" s="113"/>
      <c r="KFG17" s="27"/>
      <c r="KFH17" s="112"/>
      <c r="KFI17" s="27"/>
      <c r="KFJ17" s="112"/>
      <c r="KFK17" s="27"/>
      <c r="KFL17" s="112"/>
      <c r="KFM17" s="27"/>
      <c r="KFN17" s="112"/>
      <c r="KFO17" s="27"/>
      <c r="KFP17" s="112"/>
      <c r="KFQ17" s="27"/>
      <c r="KFR17" s="112"/>
      <c r="KFS17" s="27"/>
      <c r="KFT17" s="112"/>
      <c r="KFU17" s="20"/>
      <c r="KFV17" s="112"/>
      <c r="KFW17" s="27"/>
      <c r="KFX17" s="112"/>
      <c r="KFY17" s="27"/>
      <c r="KFZ17" s="112"/>
      <c r="KGA17" s="27"/>
      <c r="KGB17" s="112"/>
      <c r="KGC17" s="27"/>
      <c r="KGD17" s="112"/>
      <c r="KGE17" s="20"/>
      <c r="KGF17" s="112"/>
      <c r="KGG17" s="27"/>
      <c r="KGH17" s="112"/>
      <c r="KGI17" s="27"/>
      <c r="KGJ17" s="112"/>
      <c r="KGK17" s="27"/>
      <c r="KGL17" s="112"/>
      <c r="KGM17" s="20"/>
      <c r="KGN17" s="106"/>
      <c r="KGO17" s="106"/>
      <c r="KGP17" s="106"/>
      <c r="KGQ17" s="30"/>
      <c r="KGR17" s="112"/>
      <c r="KGS17" s="30"/>
      <c r="KGT17" s="112"/>
      <c r="KGU17" s="23"/>
      <c r="KGV17" s="112"/>
      <c r="KGW17" s="23"/>
      <c r="KGX17" s="112"/>
      <c r="KGY17" s="23"/>
      <c r="KGZ17" s="112"/>
      <c r="KHA17" s="23"/>
      <c r="KHB17" s="112"/>
      <c r="KHC17" s="23"/>
      <c r="KHD17" s="112"/>
      <c r="KHE17" s="23"/>
      <c r="KHF17" s="112"/>
      <c r="KHG17" s="23"/>
      <c r="KHH17" s="112"/>
      <c r="KHI17" s="27"/>
      <c r="KHJ17" s="112"/>
      <c r="KHK17" s="27"/>
      <c r="KHL17" s="112"/>
      <c r="KHM17" s="27"/>
      <c r="KHN17" s="112"/>
      <c r="KHO17" s="27"/>
      <c r="KHP17" s="112"/>
      <c r="KHQ17" s="27"/>
      <c r="KHR17" s="112"/>
      <c r="KHS17" s="27"/>
      <c r="KHT17" s="112"/>
      <c r="KHU17" s="27"/>
      <c r="KHV17" s="112"/>
      <c r="KHW17" s="27"/>
      <c r="KHX17" s="112"/>
      <c r="KHY17" s="27"/>
      <c r="KHZ17" s="112"/>
      <c r="KIA17" s="27"/>
      <c r="KIB17" s="112"/>
      <c r="KIC17" s="27"/>
      <c r="KID17" s="113"/>
      <c r="KIE17" s="27"/>
      <c r="KIF17" s="112"/>
      <c r="KIG17" s="27"/>
      <c r="KIH17" s="112"/>
      <c r="KII17" s="27"/>
      <c r="KIJ17" s="112"/>
      <c r="KIK17" s="27"/>
      <c r="KIL17" s="112"/>
      <c r="KIM17" s="27"/>
      <c r="KIN17" s="112"/>
      <c r="KIO17" s="27"/>
      <c r="KIP17" s="112"/>
      <c r="KIQ17" s="27"/>
      <c r="KIR17" s="112"/>
      <c r="KIS17" s="20"/>
      <c r="KIT17" s="112"/>
      <c r="KIU17" s="27"/>
      <c r="KIV17" s="112"/>
      <c r="KIW17" s="27"/>
      <c r="KIX17" s="112"/>
      <c r="KIY17" s="27"/>
      <c r="KIZ17" s="112"/>
      <c r="KJA17" s="27"/>
      <c r="KJB17" s="112"/>
      <c r="KJC17" s="20"/>
      <c r="KJD17" s="112"/>
      <c r="KJE17" s="27"/>
      <c r="KJF17" s="112"/>
      <c r="KJG17" s="27"/>
      <c r="KJH17" s="112"/>
      <c r="KJI17" s="27"/>
      <c r="KJJ17" s="112"/>
      <c r="KJK17" s="20"/>
      <c r="KJL17" s="106"/>
      <c r="KJM17" s="106"/>
      <c r="KJN17" s="106"/>
      <c r="KJO17" s="30"/>
      <c r="KJP17" s="112"/>
      <c r="KJQ17" s="30"/>
      <c r="KJR17" s="112"/>
      <c r="KJS17" s="23"/>
      <c r="KJT17" s="112"/>
      <c r="KJU17" s="23"/>
      <c r="KJV17" s="112"/>
      <c r="KJW17" s="23"/>
      <c r="KJX17" s="112"/>
      <c r="KJY17" s="23"/>
      <c r="KJZ17" s="112"/>
      <c r="KKA17" s="23"/>
      <c r="KKB17" s="112"/>
      <c r="KKC17" s="23"/>
      <c r="KKD17" s="112"/>
      <c r="KKE17" s="23"/>
      <c r="KKF17" s="112"/>
      <c r="KKG17" s="27"/>
      <c r="KKH17" s="112"/>
      <c r="KKI17" s="27"/>
      <c r="KKJ17" s="112"/>
      <c r="KKK17" s="27"/>
      <c r="KKL17" s="112"/>
      <c r="KKM17" s="27"/>
      <c r="KKN17" s="112"/>
      <c r="KKO17" s="27"/>
      <c r="KKP17" s="112"/>
      <c r="KKQ17" s="27"/>
      <c r="KKR17" s="112"/>
      <c r="KKS17" s="27"/>
      <c r="KKT17" s="112"/>
      <c r="KKU17" s="27"/>
      <c r="KKV17" s="112"/>
      <c r="KKW17" s="27"/>
      <c r="KKX17" s="112"/>
      <c r="KKY17" s="27"/>
      <c r="KKZ17" s="112"/>
      <c r="KLA17" s="27"/>
      <c r="KLB17" s="113"/>
      <c r="KLC17" s="27"/>
      <c r="KLD17" s="112"/>
      <c r="KLE17" s="27"/>
      <c r="KLF17" s="112"/>
      <c r="KLG17" s="27"/>
      <c r="KLH17" s="112"/>
      <c r="KLI17" s="27"/>
      <c r="KLJ17" s="112"/>
      <c r="KLK17" s="27"/>
      <c r="KLL17" s="112"/>
      <c r="KLM17" s="27"/>
      <c r="KLN17" s="112"/>
      <c r="KLO17" s="27"/>
      <c r="KLP17" s="112"/>
      <c r="KLQ17" s="20"/>
      <c r="KLR17" s="112"/>
      <c r="KLS17" s="27"/>
      <c r="KLT17" s="112"/>
      <c r="KLU17" s="27"/>
      <c r="KLV17" s="112"/>
      <c r="KLW17" s="27"/>
      <c r="KLX17" s="112"/>
      <c r="KLY17" s="27"/>
      <c r="KLZ17" s="112"/>
      <c r="KMA17" s="20"/>
      <c r="KMB17" s="112"/>
      <c r="KMC17" s="27"/>
      <c r="KMD17" s="112"/>
      <c r="KME17" s="27"/>
      <c r="KMF17" s="112"/>
      <c r="KMG17" s="27"/>
      <c r="KMH17" s="112"/>
      <c r="KMI17" s="20"/>
      <c r="KMJ17" s="106"/>
      <c r="KMK17" s="106"/>
      <c r="KML17" s="106"/>
      <c r="KMM17" s="30"/>
      <c r="KMN17" s="112"/>
      <c r="KMO17" s="30"/>
      <c r="KMP17" s="112"/>
      <c r="KMQ17" s="23"/>
      <c r="KMR17" s="112"/>
      <c r="KMS17" s="23"/>
      <c r="KMT17" s="112"/>
      <c r="KMU17" s="23"/>
      <c r="KMV17" s="112"/>
      <c r="KMW17" s="23"/>
      <c r="KMX17" s="112"/>
      <c r="KMY17" s="23"/>
      <c r="KMZ17" s="112"/>
      <c r="KNA17" s="23"/>
      <c r="KNB17" s="112"/>
      <c r="KNC17" s="23"/>
      <c r="KND17" s="112"/>
      <c r="KNE17" s="27"/>
      <c r="KNF17" s="112"/>
      <c r="KNG17" s="27"/>
      <c r="KNH17" s="112"/>
      <c r="KNI17" s="27"/>
      <c r="KNJ17" s="112"/>
      <c r="KNK17" s="27"/>
      <c r="KNL17" s="112"/>
      <c r="KNM17" s="27"/>
      <c r="KNN17" s="112"/>
      <c r="KNO17" s="27"/>
      <c r="KNP17" s="112"/>
      <c r="KNQ17" s="27"/>
      <c r="KNR17" s="112"/>
      <c r="KNS17" s="27"/>
      <c r="KNT17" s="112"/>
      <c r="KNU17" s="27"/>
      <c r="KNV17" s="112"/>
      <c r="KNW17" s="27"/>
      <c r="KNX17" s="112"/>
      <c r="KNY17" s="27"/>
      <c r="KNZ17" s="113"/>
      <c r="KOA17" s="27"/>
      <c r="KOB17" s="112"/>
      <c r="KOC17" s="27"/>
      <c r="KOD17" s="112"/>
      <c r="KOE17" s="27"/>
      <c r="KOF17" s="112"/>
      <c r="KOG17" s="27"/>
      <c r="KOH17" s="112"/>
      <c r="KOI17" s="27"/>
      <c r="KOJ17" s="112"/>
      <c r="KOK17" s="27"/>
      <c r="KOL17" s="112"/>
      <c r="KOM17" s="27"/>
      <c r="KON17" s="112"/>
      <c r="KOO17" s="20"/>
      <c r="KOP17" s="112"/>
      <c r="KOQ17" s="27"/>
      <c r="KOR17" s="112"/>
      <c r="KOS17" s="27"/>
      <c r="KOT17" s="112"/>
      <c r="KOU17" s="27"/>
      <c r="KOV17" s="112"/>
      <c r="KOW17" s="27"/>
      <c r="KOX17" s="112"/>
      <c r="KOY17" s="20"/>
      <c r="KOZ17" s="112"/>
      <c r="KPA17" s="27"/>
      <c r="KPB17" s="112"/>
      <c r="KPC17" s="27"/>
      <c r="KPD17" s="112"/>
      <c r="KPE17" s="27"/>
      <c r="KPF17" s="112"/>
      <c r="KPG17" s="20"/>
      <c r="KPH17" s="106"/>
      <c r="KPI17" s="106"/>
      <c r="KPJ17" s="106"/>
      <c r="KPK17" s="30"/>
      <c r="KPL17" s="112"/>
      <c r="KPM17" s="30"/>
      <c r="KPN17" s="112"/>
      <c r="KPO17" s="23"/>
      <c r="KPP17" s="112"/>
      <c r="KPQ17" s="23"/>
      <c r="KPR17" s="112"/>
      <c r="KPS17" s="23"/>
      <c r="KPT17" s="112"/>
      <c r="KPU17" s="23"/>
      <c r="KPV17" s="112"/>
      <c r="KPW17" s="23"/>
      <c r="KPX17" s="112"/>
      <c r="KPY17" s="23"/>
      <c r="KPZ17" s="112"/>
      <c r="KQA17" s="23"/>
      <c r="KQB17" s="112"/>
      <c r="KQC17" s="27"/>
      <c r="KQD17" s="112"/>
      <c r="KQE17" s="27"/>
      <c r="KQF17" s="112"/>
      <c r="KQG17" s="27"/>
      <c r="KQH17" s="112"/>
      <c r="KQI17" s="27"/>
      <c r="KQJ17" s="112"/>
      <c r="KQK17" s="27"/>
      <c r="KQL17" s="112"/>
      <c r="KQM17" s="27"/>
      <c r="KQN17" s="112"/>
      <c r="KQO17" s="27"/>
      <c r="KQP17" s="112"/>
      <c r="KQQ17" s="27"/>
      <c r="KQR17" s="112"/>
      <c r="KQS17" s="27"/>
      <c r="KQT17" s="112"/>
      <c r="KQU17" s="27"/>
      <c r="KQV17" s="112"/>
      <c r="KQW17" s="27"/>
      <c r="KQX17" s="113"/>
      <c r="KQY17" s="27"/>
      <c r="KQZ17" s="112"/>
      <c r="KRA17" s="27"/>
      <c r="KRB17" s="112"/>
      <c r="KRC17" s="27"/>
      <c r="KRD17" s="112"/>
      <c r="KRE17" s="27"/>
      <c r="KRF17" s="112"/>
      <c r="KRG17" s="27"/>
      <c r="KRH17" s="112"/>
      <c r="KRI17" s="27"/>
      <c r="KRJ17" s="112"/>
      <c r="KRK17" s="27"/>
      <c r="KRL17" s="112"/>
      <c r="KRM17" s="20"/>
      <c r="KRN17" s="112"/>
      <c r="KRO17" s="27"/>
      <c r="KRP17" s="112"/>
      <c r="KRQ17" s="27"/>
      <c r="KRR17" s="112"/>
      <c r="KRS17" s="27"/>
      <c r="KRT17" s="112"/>
      <c r="KRU17" s="27"/>
      <c r="KRV17" s="112"/>
      <c r="KRW17" s="20"/>
      <c r="KRX17" s="112"/>
      <c r="KRY17" s="27"/>
      <c r="KRZ17" s="112"/>
      <c r="KSA17" s="27"/>
      <c r="KSB17" s="112"/>
      <c r="KSC17" s="27"/>
      <c r="KSD17" s="112"/>
      <c r="KSE17" s="20"/>
      <c r="KSF17" s="106"/>
      <c r="KSG17" s="106"/>
      <c r="KSH17" s="106"/>
      <c r="KSI17" s="30"/>
      <c r="KSJ17" s="112"/>
      <c r="KSK17" s="30"/>
      <c r="KSL17" s="112"/>
      <c r="KSM17" s="23"/>
      <c r="KSN17" s="112"/>
      <c r="KSO17" s="23"/>
      <c r="KSP17" s="112"/>
      <c r="KSQ17" s="23"/>
      <c r="KSR17" s="112"/>
      <c r="KSS17" s="23"/>
      <c r="KST17" s="112"/>
      <c r="KSU17" s="23"/>
      <c r="KSV17" s="112"/>
      <c r="KSW17" s="23"/>
      <c r="KSX17" s="112"/>
      <c r="KSY17" s="23"/>
      <c r="KSZ17" s="112"/>
      <c r="KTA17" s="27"/>
      <c r="KTB17" s="112"/>
      <c r="KTC17" s="27"/>
      <c r="KTD17" s="112"/>
      <c r="KTE17" s="27"/>
      <c r="KTF17" s="112"/>
      <c r="KTG17" s="27"/>
      <c r="KTH17" s="112"/>
      <c r="KTI17" s="27"/>
      <c r="KTJ17" s="112"/>
      <c r="KTK17" s="27"/>
      <c r="KTL17" s="112"/>
      <c r="KTM17" s="27"/>
      <c r="KTN17" s="112"/>
      <c r="KTO17" s="27"/>
      <c r="KTP17" s="112"/>
      <c r="KTQ17" s="27"/>
      <c r="KTR17" s="112"/>
      <c r="KTS17" s="27"/>
      <c r="KTT17" s="112"/>
      <c r="KTU17" s="27"/>
      <c r="KTV17" s="113"/>
      <c r="KTW17" s="27"/>
      <c r="KTX17" s="112"/>
      <c r="KTY17" s="27"/>
      <c r="KTZ17" s="112"/>
      <c r="KUA17" s="27"/>
      <c r="KUB17" s="112"/>
      <c r="KUC17" s="27"/>
      <c r="KUD17" s="112"/>
      <c r="KUE17" s="27"/>
      <c r="KUF17" s="112"/>
      <c r="KUG17" s="27"/>
      <c r="KUH17" s="112"/>
      <c r="KUI17" s="27"/>
      <c r="KUJ17" s="112"/>
      <c r="KUK17" s="20"/>
      <c r="KUL17" s="112"/>
      <c r="KUM17" s="27"/>
      <c r="KUN17" s="112"/>
      <c r="KUO17" s="27"/>
      <c r="KUP17" s="112"/>
      <c r="KUQ17" s="27"/>
      <c r="KUR17" s="112"/>
      <c r="KUS17" s="27"/>
      <c r="KUT17" s="112"/>
      <c r="KUU17" s="20"/>
      <c r="KUV17" s="112"/>
      <c r="KUW17" s="27"/>
      <c r="KUX17" s="112"/>
      <c r="KUY17" s="27"/>
      <c r="KUZ17" s="112"/>
      <c r="KVA17" s="27"/>
      <c r="KVB17" s="112"/>
      <c r="KVC17" s="20"/>
      <c r="KVD17" s="106"/>
      <c r="KVE17" s="106"/>
      <c r="KVF17" s="106"/>
      <c r="KVG17" s="30"/>
      <c r="KVH17" s="112"/>
      <c r="KVI17" s="30"/>
      <c r="KVJ17" s="112"/>
      <c r="KVK17" s="23"/>
      <c r="KVL17" s="112"/>
      <c r="KVM17" s="23"/>
      <c r="KVN17" s="112"/>
      <c r="KVO17" s="23"/>
      <c r="KVP17" s="112"/>
      <c r="KVQ17" s="23"/>
      <c r="KVR17" s="112"/>
      <c r="KVS17" s="23"/>
      <c r="KVT17" s="112"/>
      <c r="KVU17" s="23"/>
      <c r="KVV17" s="112"/>
      <c r="KVW17" s="23"/>
      <c r="KVX17" s="112"/>
      <c r="KVY17" s="27"/>
      <c r="KVZ17" s="112"/>
      <c r="KWA17" s="27"/>
      <c r="KWB17" s="112"/>
      <c r="KWC17" s="27"/>
      <c r="KWD17" s="112"/>
      <c r="KWE17" s="27"/>
      <c r="KWF17" s="112"/>
      <c r="KWG17" s="27"/>
      <c r="KWH17" s="112"/>
      <c r="KWI17" s="27"/>
      <c r="KWJ17" s="112"/>
      <c r="KWK17" s="27"/>
      <c r="KWL17" s="112"/>
      <c r="KWM17" s="27"/>
      <c r="KWN17" s="112"/>
      <c r="KWO17" s="27"/>
      <c r="KWP17" s="112"/>
      <c r="KWQ17" s="27"/>
      <c r="KWR17" s="112"/>
      <c r="KWS17" s="27"/>
      <c r="KWT17" s="113"/>
      <c r="KWU17" s="27"/>
      <c r="KWV17" s="112"/>
      <c r="KWW17" s="27"/>
      <c r="KWX17" s="112"/>
      <c r="KWY17" s="27"/>
      <c r="KWZ17" s="112"/>
      <c r="KXA17" s="27"/>
      <c r="KXB17" s="112"/>
      <c r="KXC17" s="27"/>
      <c r="KXD17" s="112"/>
      <c r="KXE17" s="27"/>
      <c r="KXF17" s="112"/>
      <c r="KXG17" s="27"/>
      <c r="KXH17" s="112"/>
      <c r="KXI17" s="20"/>
      <c r="KXJ17" s="112"/>
      <c r="KXK17" s="27"/>
      <c r="KXL17" s="112"/>
      <c r="KXM17" s="27"/>
      <c r="KXN17" s="112"/>
      <c r="KXO17" s="27"/>
      <c r="KXP17" s="112"/>
      <c r="KXQ17" s="27"/>
      <c r="KXR17" s="112"/>
      <c r="KXS17" s="20"/>
      <c r="KXT17" s="112"/>
      <c r="KXU17" s="27"/>
      <c r="KXV17" s="112"/>
      <c r="KXW17" s="27"/>
      <c r="KXX17" s="112"/>
      <c r="KXY17" s="27"/>
      <c r="KXZ17" s="112"/>
      <c r="KYA17" s="20"/>
      <c r="KYB17" s="106"/>
      <c r="KYC17" s="106"/>
      <c r="KYD17" s="106"/>
      <c r="KYE17" s="30"/>
      <c r="KYF17" s="112"/>
      <c r="KYG17" s="30"/>
      <c r="KYH17" s="112"/>
      <c r="KYI17" s="23"/>
      <c r="KYJ17" s="112"/>
      <c r="KYK17" s="23"/>
      <c r="KYL17" s="112"/>
      <c r="KYM17" s="23"/>
      <c r="KYN17" s="112"/>
      <c r="KYO17" s="23"/>
      <c r="KYP17" s="112"/>
      <c r="KYQ17" s="23"/>
      <c r="KYR17" s="112"/>
      <c r="KYS17" s="23"/>
      <c r="KYT17" s="112"/>
      <c r="KYU17" s="23"/>
      <c r="KYV17" s="112"/>
      <c r="KYW17" s="27"/>
      <c r="KYX17" s="112"/>
      <c r="KYY17" s="27"/>
      <c r="KYZ17" s="112"/>
      <c r="KZA17" s="27"/>
      <c r="KZB17" s="112"/>
      <c r="KZC17" s="27"/>
      <c r="KZD17" s="112"/>
      <c r="KZE17" s="27"/>
      <c r="KZF17" s="112"/>
      <c r="KZG17" s="27"/>
      <c r="KZH17" s="112"/>
      <c r="KZI17" s="27"/>
      <c r="KZJ17" s="112"/>
      <c r="KZK17" s="27"/>
      <c r="KZL17" s="112"/>
      <c r="KZM17" s="27"/>
      <c r="KZN17" s="112"/>
      <c r="KZO17" s="27"/>
      <c r="KZP17" s="112"/>
      <c r="KZQ17" s="27"/>
      <c r="KZR17" s="113"/>
      <c r="KZS17" s="27"/>
      <c r="KZT17" s="112"/>
      <c r="KZU17" s="27"/>
      <c r="KZV17" s="112"/>
      <c r="KZW17" s="27"/>
      <c r="KZX17" s="112"/>
      <c r="KZY17" s="27"/>
      <c r="KZZ17" s="112"/>
      <c r="LAA17" s="27"/>
      <c r="LAB17" s="112"/>
      <c r="LAC17" s="27"/>
      <c r="LAD17" s="112"/>
      <c r="LAE17" s="27"/>
      <c r="LAF17" s="112"/>
      <c r="LAG17" s="20"/>
      <c r="LAH17" s="112"/>
      <c r="LAI17" s="27"/>
      <c r="LAJ17" s="112"/>
      <c r="LAK17" s="27"/>
      <c r="LAL17" s="112"/>
      <c r="LAM17" s="27"/>
      <c r="LAN17" s="112"/>
      <c r="LAO17" s="27"/>
      <c r="LAP17" s="112"/>
      <c r="LAQ17" s="20"/>
      <c r="LAR17" s="112"/>
      <c r="LAS17" s="27"/>
      <c r="LAT17" s="112"/>
      <c r="LAU17" s="27"/>
      <c r="LAV17" s="112"/>
      <c r="LAW17" s="27"/>
      <c r="LAX17" s="112"/>
      <c r="LAY17" s="20"/>
      <c r="LAZ17" s="106"/>
      <c r="LBA17" s="106"/>
      <c r="LBB17" s="106"/>
      <c r="LBC17" s="30"/>
      <c r="LBD17" s="112"/>
      <c r="LBE17" s="30"/>
      <c r="LBF17" s="112"/>
      <c r="LBG17" s="23"/>
      <c r="LBH17" s="112"/>
      <c r="LBI17" s="23"/>
      <c r="LBJ17" s="112"/>
      <c r="LBK17" s="23"/>
      <c r="LBL17" s="112"/>
      <c r="LBM17" s="23"/>
      <c r="LBN17" s="112"/>
      <c r="LBO17" s="23"/>
      <c r="LBP17" s="112"/>
      <c r="LBQ17" s="23"/>
      <c r="LBR17" s="112"/>
      <c r="LBS17" s="23"/>
      <c r="LBT17" s="112"/>
      <c r="LBU17" s="27"/>
      <c r="LBV17" s="112"/>
      <c r="LBW17" s="27"/>
      <c r="LBX17" s="112"/>
      <c r="LBY17" s="27"/>
      <c r="LBZ17" s="112"/>
      <c r="LCA17" s="27"/>
      <c r="LCB17" s="112"/>
      <c r="LCC17" s="27"/>
      <c r="LCD17" s="112"/>
      <c r="LCE17" s="27"/>
      <c r="LCF17" s="112"/>
      <c r="LCG17" s="27"/>
      <c r="LCH17" s="112"/>
      <c r="LCI17" s="27"/>
      <c r="LCJ17" s="112"/>
      <c r="LCK17" s="27"/>
      <c r="LCL17" s="112"/>
      <c r="LCM17" s="27"/>
      <c r="LCN17" s="112"/>
      <c r="LCO17" s="27"/>
      <c r="LCP17" s="113"/>
      <c r="LCQ17" s="27"/>
      <c r="LCR17" s="112"/>
      <c r="LCS17" s="27"/>
      <c r="LCT17" s="112"/>
      <c r="LCU17" s="27"/>
      <c r="LCV17" s="112"/>
      <c r="LCW17" s="27"/>
      <c r="LCX17" s="112"/>
      <c r="LCY17" s="27"/>
      <c r="LCZ17" s="112"/>
      <c r="LDA17" s="27"/>
      <c r="LDB17" s="112"/>
      <c r="LDC17" s="27"/>
      <c r="LDD17" s="112"/>
      <c r="LDE17" s="20"/>
      <c r="LDF17" s="112"/>
      <c r="LDG17" s="27"/>
      <c r="LDH17" s="112"/>
      <c r="LDI17" s="27"/>
      <c r="LDJ17" s="112"/>
      <c r="LDK17" s="27"/>
      <c r="LDL17" s="112"/>
      <c r="LDM17" s="27"/>
      <c r="LDN17" s="112"/>
      <c r="LDO17" s="20"/>
      <c r="LDP17" s="112"/>
      <c r="LDQ17" s="27"/>
      <c r="LDR17" s="112"/>
      <c r="LDS17" s="27"/>
      <c r="LDT17" s="112"/>
      <c r="LDU17" s="27"/>
      <c r="LDV17" s="112"/>
      <c r="LDW17" s="20"/>
      <c r="LDX17" s="106"/>
      <c r="LDY17" s="106"/>
      <c r="LDZ17" s="106"/>
      <c r="LEA17" s="30"/>
      <c r="LEB17" s="112"/>
      <c r="LEC17" s="30"/>
      <c r="LED17" s="112"/>
      <c r="LEE17" s="23"/>
      <c r="LEF17" s="112"/>
      <c r="LEG17" s="23"/>
      <c r="LEH17" s="112"/>
      <c r="LEI17" s="23"/>
      <c r="LEJ17" s="112"/>
      <c r="LEK17" s="23"/>
      <c r="LEL17" s="112"/>
      <c r="LEM17" s="23"/>
      <c r="LEN17" s="112"/>
      <c r="LEO17" s="23"/>
      <c r="LEP17" s="112"/>
      <c r="LEQ17" s="23"/>
      <c r="LER17" s="112"/>
      <c r="LES17" s="27"/>
      <c r="LET17" s="112"/>
      <c r="LEU17" s="27"/>
      <c r="LEV17" s="112"/>
      <c r="LEW17" s="27"/>
      <c r="LEX17" s="112"/>
      <c r="LEY17" s="27"/>
      <c r="LEZ17" s="112"/>
      <c r="LFA17" s="27"/>
      <c r="LFB17" s="112"/>
      <c r="LFC17" s="27"/>
      <c r="LFD17" s="112"/>
      <c r="LFE17" s="27"/>
      <c r="LFF17" s="112"/>
      <c r="LFG17" s="27"/>
      <c r="LFH17" s="112"/>
      <c r="LFI17" s="27"/>
      <c r="LFJ17" s="112"/>
      <c r="LFK17" s="27"/>
      <c r="LFL17" s="112"/>
      <c r="LFM17" s="27"/>
      <c r="LFN17" s="113"/>
      <c r="LFO17" s="27"/>
      <c r="LFP17" s="112"/>
      <c r="LFQ17" s="27"/>
      <c r="LFR17" s="112"/>
      <c r="LFS17" s="27"/>
      <c r="LFT17" s="112"/>
      <c r="LFU17" s="27"/>
      <c r="LFV17" s="112"/>
      <c r="LFW17" s="27"/>
      <c r="LFX17" s="112"/>
      <c r="LFY17" s="27"/>
      <c r="LFZ17" s="112"/>
      <c r="LGA17" s="27"/>
      <c r="LGB17" s="112"/>
      <c r="LGC17" s="20"/>
      <c r="LGD17" s="112"/>
      <c r="LGE17" s="27"/>
      <c r="LGF17" s="112"/>
      <c r="LGG17" s="27"/>
      <c r="LGH17" s="112"/>
      <c r="LGI17" s="27"/>
      <c r="LGJ17" s="112"/>
      <c r="LGK17" s="27"/>
      <c r="LGL17" s="112"/>
      <c r="LGM17" s="20"/>
      <c r="LGN17" s="112"/>
      <c r="LGO17" s="27"/>
      <c r="LGP17" s="112"/>
      <c r="LGQ17" s="27"/>
      <c r="LGR17" s="112"/>
      <c r="LGS17" s="27"/>
      <c r="LGT17" s="112"/>
      <c r="LGU17" s="20"/>
      <c r="LGV17" s="106"/>
      <c r="LGW17" s="106"/>
      <c r="LGX17" s="106"/>
      <c r="LGY17" s="30"/>
      <c r="LGZ17" s="112"/>
      <c r="LHA17" s="30"/>
      <c r="LHB17" s="112"/>
      <c r="LHC17" s="23"/>
      <c r="LHD17" s="112"/>
      <c r="LHE17" s="23"/>
      <c r="LHF17" s="112"/>
      <c r="LHG17" s="23"/>
      <c r="LHH17" s="112"/>
      <c r="LHI17" s="23"/>
      <c r="LHJ17" s="112"/>
      <c r="LHK17" s="23"/>
      <c r="LHL17" s="112"/>
      <c r="LHM17" s="23"/>
      <c r="LHN17" s="112"/>
      <c r="LHO17" s="23"/>
      <c r="LHP17" s="112"/>
      <c r="LHQ17" s="27"/>
      <c r="LHR17" s="112"/>
      <c r="LHS17" s="27"/>
      <c r="LHT17" s="112"/>
      <c r="LHU17" s="27"/>
      <c r="LHV17" s="112"/>
      <c r="LHW17" s="27"/>
      <c r="LHX17" s="112"/>
      <c r="LHY17" s="27"/>
      <c r="LHZ17" s="112"/>
      <c r="LIA17" s="27"/>
      <c r="LIB17" s="112"/>
      <c r="LIC17" s="27"/>
      <c r="LID17" s="112"/>
      <c r="LIE17" s="27"/>
      <c r="LIF17" s="112"/>
      <c r="LIG17" s="27"/>
      <c r="LIH17" s="112"/>
      <c r="LII17" s="27"/>
      <c r="LIJ17" s="112"/>
      <c r="LIK17" s="27"/>
      <c r="LIL17" s="113"/>
      <c r="LIM17" s="27"/>
      <c r="LIN17" s="112"/>
      <c r="LIO17" s="27"/>
      <c r="LIP17" s="112"/>
      <c r="LIQ17" s="27"/>
      <c r="LIR17" s="112"/>
      <c r="LIS17" s="27"/>
      <c r="LIT17" s="112"/>
      <c r="LIU17" s="27"/>
      <c r="LIV17" s="112"/>
      <c r="LIW17" s="27"/>
      <c r="LIX17" s="112"/>
      <c r="LIY17" s="27"/>
      <c r="LIZ17" s="112"/>
      <c r="LJA17" s="20"/>
      <c r="LJB17" s="112"/>
      <c r="LJC17" s="27"/>
      <c r="LJD17" s="112"/>
      <c r="LJE17" s="27"/>
      <c r="LJF17" s="112"/>
      <c r="LJG17" s="27"/>
      <c r="LJH17" s="112"/>
      <c r="LJI17" s="27"/>
      <c r="LJJ17" s="112"/>
      <c r="LJK17" s="20"/>
      <c r="LJL17" s="112"/>
      <c r="LJM17" s="27"/>
      <c r="LJN17" s="112"/>
      <c r="LJO17" s="27"/>
      <c r="LJP17" s="112"/>
      <c r="LJQ17" s="27"/>
      <c r="LJR17" s="112"/>
      <c r="LJS17" s="20"/>
      <c r="LJT17" s="106"/>
      <c r="LJU17" s="106"/>
      <c r="LJV17" s="106"/>
      <c r="LJW17" s="30"/>
      <c r="LJX17" s="112"/>
      <c r="LJY17" s="30"/>
      <c r="LJZ17" s="112"/>
      <c r="LKA17" s="23"/>
      <c r="LKB17" s="112"/>
      <c r="LKC17" s="23"/>
      <c r="LKD17" s="112"/>
      <c r="LKE17" s="23"/>
      <c r="LKF17" s="112"/>
      <c r="LKG17" s="23"/>
      <c r="LKH17" s="112"/>
      <c r="LKI17" s="23"/>
      <c r="LKJ17" s="112"/>
      <c r="LKK17" s="23"/>
      <c r="LKL17" s="112"/>
      <c r="LKM17" s="23"/>
      <c r="LKN17" s="112"/>
      <c r="LKO17" s="27"/>
      <c r="LKP17" s="112"/>
      <c r="LKQ17" s="27"/>
      <c r="LKR17" s="112"/>
      <c r="LKS17" s="27"/>
      <c r="LKT17" s="112"/>
      <c r="LKU17" s="27"/>
      <c r="LKV17" s="112"/>
      <c r="LKW17" s="27"/>
      <c r="LKX17" s="112"/>
      <c r="LKY17" s="27"/>
      <c r="LKZ17" s="112"/>
      <c r="LLA17" s="27"/>
      <c r="LLB17" s="112"/>
      <c r="LLC17" s="27"/>
      <c r="LLD17" s="112"/>
      <c r="LLE17" s="27"/>
      <c r="LLF17" s="112"/>
      <c r="LLG17" s="27"/>
      <c r="LLH17" s="112"/>
      <c r="LLI17" s="27"/>
      <c r="LLJ17" s="113"/>
      <c r="LLK17" s="27"/>
      <c r="LLL17" s="112"/>
      <c r="LLM17" s="27"/>
      <c r="LLN17" s="112"/>
      <c r="LLO17" s="27"/>
      <c r="LLP17" s="112"/>
      <c r="LLQ17" s="27"/>
      <c r="LLR17" s="112"/>
      <c r="LLS17" s="27"/>
      <c r="LLT17" s="112"/>
      <c r="LLU17" s="27"/>
      <c r="LLV17" s="112"/>
      <c r="LLW17" s="27"/>
      <c r="LLX17" s="112"/>
      <c r="LLY17" s="20"/>
      <c r="LLZ17" s="112"/>
      <c r="LMA17" s="27"/>
      <c r="LMB17" s="112"/>
      <c r="LMC17" s="27"/>
      <c r="LMD17" s="112"/>
      <c r="LME17" s="27"/>
      <c r="LMF17" s="112"/>
      <c r="LMG17" s="27"/>
      <c r="LMH17" s="112"/>
      <c r="LMI17" s="20"/>
      <c r="LMJ17" s="112"/>
      <c r="LMK17" s="27"/>
      <c r="LML17" s="112"/>
      <c r="LMM17" s="27"/>
      <c r="LMN17" s="112"/>
      <c r="LMO17" s="27"/>
      <c r="LMP17" s="112"/>
      <c r="LMQ17" s="20"/>
      <c r="LMR17" s="106"/>
      <c r="LMS17" s="106"/>
      <c r="LMT17" s="106"/>
      <c r="LMU17" s="30"/>
      <c r="LMV17" s="112"/>
      <c r="LMW17" s="30"/>
      <c r="LMX17" s="112"/>
      <c r="LMY17" s="23"/>
      <c r="LMZ17" s="112"/>
      <c r="LNA17" s="23"/>
      <c r="LNB17" s="112"/>
      <c r="LNC17" s="23"/>
      <c r="LND17" s="112"/>
      <c r="LNE17" s="23"/>
      <c r="LNF17" s="112"/>
      <c r="LNG17" s="23"/>
      <c r="LNH17" s="112"/>
      <c r="LNI17" s="23"/>
      <c r="LNJ17" s="112"/>
      <c r="LNK17" s="23"/>
      <c r="LNL17" s="112"/>
      <c r="LNM17" s="27"/>
      <c r="LNN17" s="112"/>
      <c r="LNO17" s="27"/>
      <c r="LNP17" s="112"/>
      <c r="LNQ17" s="27"/>
      <c r="LNR17" s="112"/>
      <c r="LNS17" s="27"/>
      <c r="LNT17" s="112"/>
      <c r="LNU17" s="27"/>
      <c r="LNV17" s="112"/>
      <c r="LNW17" s="27"/>
      <c r="LNX17" s="112"/>
      <c r="LNY17" s="27"/>
      <c r="LNZ17" s="112"/>
      <c r="LOA17" s="27"/>
      <c r="LOB17" s="112"/>
      <c r="LOC17" s="27"/>
      <c r="LOD17" s="112"/>
      <c r="LOE17" s="27"/>
      <c r="LOF17" s="112"/>
      <c r="LOG17" s="27"/>
      <c r="LOH17" s="113"/>
      <c r="LOI17" s="27"/>
      <c r="LOJ17" s="112"/>
      <c r="LOK17" s="27"/>
      <c r="LOL17" s="112"/>
      <c r="LOM17" s="27"/>
      <c r="LON17" s="112"/>
      <c r="LOO17" s="27"/>
      <c r="LOP17" s="112"/>
      <c r="LOQ17" s="27"/>
      <c r="LOR17" s="112"/>
      <c r="LOS17" s="27"/>
      <c r="LOT17" s="112"/>
      <c r="LOU17" s="27"/>
      <c r="LOV17" s="112"/>
      <c r="LOW17" s="20"/>
      <c r="LOX17" s="112"/>
      <c r="LOY17" s="27"/>
      <c r="LOZ17" s="112"/>
      <c r="LPA17" s="27"/>
      <c r="LPB17" s="112"/>
      <c r="LPC17" s="27"/>
      <c r="LPD17" s="112"/>
      <c r="LPE17" s="27"/>
      <c r="LPF17" s="112"/>
      <c r="LPG17" s="20"/>
      <c r="LPH17" s="112"/>
      <c r="LPI17" s="27"/>
      <c r="LPJ17" s="112"/>
      <c r="LPK17" s="27"/>
      <c r="LPL17" s="112"/>
      <c r="LPM17" s="27"/>
      <c r="LPN17" s="112"/>
      <c r="LPO17" s="20"/>
      <c r="LPP17" s="106"/>
      <c r="LPQ17" s="106"/>
      <c r="LPR17" s="106"/>
      <c r="LPS17" s="30"/>
      <c r="LPT17" s="112"/>
      <c r="LPU17" s="30"/>
      <c r="LPV17" s="112"/>
      <c r="LPW17" s="23"/>
      <c r="LPX17" s="112"/>
      <c r="LPY17" s="23"/>
      <c r="LPZ17" s="112"/>
      <c r="LQA17" s="23"/>
      <c r="LQB17" s="112"/>
      <c r="LQC17" s="23"/>
      <c r="LQD17" s="112"/>
      <c r="LQE17" s="23"/>
      <c r="LQF17" s="112"/>
      <c r="LQG17" s="23"/>
      <c r="LQH17" s="112"/>
      <c r="LQI17" s="23"/>
      <c r="LQJ17" s="112"/>
      <c r="LQK17" s="27"/>
      <c r="LQL17" s="112"/>
      <c r="LQM17" s="27"/>
      <c r="LQN17" s="112"/>
      <c r="LQO17" s="27"/>
      <c r="LQP17" s="112"/>
      <c r="LQQ17" s="27"/>
      <c r="LQR17" s="112"/>
      <c r="LQS17" s="27"/>
      <c r="LQT17" s="112"/>
      <c r="LQU17" s="27"/>
      <c r="LQV17" s="112"/>
      <c r="LQW17" s="27"/>
      <c r="LQX17" s="112"/>
      <c r="LQY17" s="27"/>
      <c r="LQZ17" s="112"/>
      <c r="LRA17" s="27"/>
      <c r="LRB17" s="112"/>
      <c r="LRC17" s="27"/>
      <c r="LRD17" s="112"/>
      <c r="LRE17" s="27"/>
      <c r="LRF17" s="113"/>
      <c r="LRG17" s="27"/>
      <c r="LRH17" s="112"/>
      <c r="LRI17" s="27"/>
      <c r="LRJ17" s="112"/>
      <c r="LRK17" s="27"/>
      <c r="LRL17" s="112"/>
      <c r="LRM17" s="27"/>
      <c r="LRN17" s="112"/>
      <c r="LRO17" s="27"/>
      <c r="LRP17" s="112"/>
      <c r="LRQ17" s="27"/>
      <c r="LRR17" s="112"/>
      <c r="LRS17" s="27"/>
      <c r="LRT17" s="112"/>
      <c r="LRU17" s="20"/>
      <c r="LRV17" s="112"/>
      <c r="LRW17" s="27"/>
      <c r="LRX17" s="112"/>
      <c r="LRY17" s="27"/>
      <c r="LRZ17" s="112"/>
      <c r="LSA17" s="27"/>
      <c r="LSB17" s="112"/>
      <c r="LSC17" s="27"/>
      <c r="LSD17" s="112"/>
      <c r="LSE17" s="20"/>
      <c r="LSF17" s="112"/>
      <c r="LSG17" s="27"/>
      <c r="LSH17" s="112"/>
      <c r="LSI17" s="27"/>
      <c r="LSJ17" s="112"/>
      <c r="LSK17" s="27"/>
      <c r="LSL17" s="112"/>
      <c r="LSM17" s="20"/>
      <c r="LSN17" s="106"/>
      <c r="LSO17" s="106"/>
      <c r="LSP17" s="106"/>
      <c r="LSQ17" s="30"/>
      <c r="LSR17" s="112"/>
      <c r="LSS17" s="30"/>
      <c r="LST17" s="112"/>
      <c r="LSU17" s="23"/>
      <c r="LSV17" s="112"/>
      <c r="LSW17" s="23"/>
      <c r="LSX17" s="112"/>
      <c r="LSY17" s="23"/>
      <c r="LSZ17" s="112"/>
      <c r="LTA17" s="23"/>
      <c r="LTB17" s="112"/>
      <c r="LTC17" s="23"/>
      <c r="LTD17" s="112"/>
      <c r="LTE17" s="23"/>
      <c r="LTF17" s="112"/>
      <c r="LTG17" s="23"/>
      <c r="LTH17" s="112"/>
      <c r="LTI17" s="27"/>
      <c r="LTJ17" s="112"/>
      <c r="LTK17" s="27"/>
      <c r="LTL17" s="112"/>
      <c r="LTM17" s="27"/>
      <c r="LTN17" s="112"/>
      <c r="LTO17" s="27"/>
      <c r="LTP17" s="112"/>
      <c r="LTQ17" s="27"/>
      <c r="LTR17" s="112"/>
      <c r="LTS17" s="27"/>
      <c r="LTT17" s="112"/>
      <c r="LTU17" s="27"/>
      <c r="LTV17" s="112"/>
      <c r="LTW17" s="27"/>
      <c r="LTX17" s="112"/>
      <c r="LTY17" s="27"/>
      <c r="LTZ17" s="112"/>
      <c r="LUA17" s="27"/>
      <c r="LUB17" s="112"/>
      <c r="LUC17" s="27"/>
      <c r="LUD17" s="113"/>
      <c r="LUE17" s="27"/>
      <c r="LUF17" s="112"/>
      <c r="LUG17" s="27"/>
      <c r="LUH17" s="112"/>
      <c r="LUI17" s="27"/>
      <c r="LUJ17" s="112"/>
      <c r="LUK17" s="27"/>
      <c r="LUL17" s="112"/>
      <c r="LUM17" s="27"/>
      <c r="LUN17" s="112"/>
      <c r="LUO17" s="27"/>
      <c r="LUP17" s="112"/>
      <c r="LUQ17" s="27"/>
      <c r="LUR17" s="112"/>
      <c r="LUS17" s="20"/>
      <c r="LUT17" s="112"/>
      <c r="LUU17" s="27"/>
      <c r="LUV17" s="112"/>
      <c r="LUW17" s="27"/>
      <c r="LUX17" s="112"/>
      <c r="LUY17" s="27"/>
      <c r="LUZ17" s="112"/>
      <c r="LVA17" s="27"/>
      <c r="LVB17" s="112"/>
      <c r="LVC17" s="20"/>
      <c r="LVD17" s="112"/>
      <c r="LVE17" s="27"/>
      <c r="LVF17" s="112"/>
      <c r="LVG17" s="27"/>
      <c r="LVH17" s="112"/>
      <c r="LVI17" s="27"/>
      <c r="LVJ17" s="112"/>
      <c r="LVK17" s="20"/>
      <c r="LVL17" s="106"/>
      <c r="LVM17" s="106"/>
      <c r="LVN17" s="106"/>
      <c r="LVO17" s="30"/>
      <c r="LVP17" s="112"/>
      <c r="LVQ17" s="30"/>
      <c r="LVR17" s="112"/>
      <c r="LVS17" s="23"/>
      <c r="LVT17" s="112"/>
      <c r="LVU17" s="23"/>
      <c r="LVV17" s="112"/>
      <c r="LVW17" s="23"/>
      <c r="LVX17" s="112"/>
      <c r="LVY17" s="23"/>
      <c r="LVZ17" s="112"/>
      <c r="LWA17" s="23"/>
      <c r="LWB17" s="112"/>
      <c r="LWC17" s="23"/>
      <c r="LWD17" s="112"/>
      <c r="LWE17" s="23"/>
      <c r="LWF17" s="112"/>
      <c r="LWG17" s="27"/>
      <c r="LWH17" s="112"/>
      <c r="LWI17" s="27"/>
      <c r="LWJ17" s="112"/>
      <c r="LWK17" s="27"/>
      <c r="LWL17" s="112"/>
      <c r="LWM17" s="27"/>
      <c r="LWN17" s="112"/>
      <c r="LWO17" s="27"/>
      <c r="LWP17" s="112"/>
      <c r="LWQ17" s="27"/>
      <c r="LWR17" s="112"/>
      <c r="LWS17" s="27"/>
      <c r="LWT17" s="112"/>
      <c r="LWU17" s="27"/>
      <c r="LWV17" s="112"/>
      <c r="LWW17" s="27"/>
      <c r="LWX17" s="112"/>
      <c r="LWY17" s="27"/>
      <c r="LWZ17" s="112"/>
      <c r="LXA17" s="27"/>
      <c r="LXB17" s="113"/>
      <c r="LXC17" s="27"/>
      <c r="LXD17" s="112"/>
      <c r="LXE17" s="27"/>
      <c r="LXF17" s="112"/>
      <c r="LXG17" s="27"/>
      <c r="LXH17" s="112"/>
      <c r="LXI17" s="27"/>
      <c r="LXJ17" s="112"/>
      <c r="LXK17" s="27"/>
      <c r="LXL17" s="112"/>
      <c r="LXM17" s="27"/>
      <c r="LXN17" s="112"/>
      <c r="LXO17" s="27"/>
      <c r="LXP17" s="112"/>
      <c r="LXQ17" s="20"/>
      <c r="LXR17" s="112"/>
      <c r="LXS17" s="27"/>
      <c r="LXT17" s="112"/>
      <c r="LXU17" s="27"/>
      <c r="LXV17" s="112"/>
      <c r="LXW17" s="27"/>
      <c r="LXX17" s="112"/>
      <c r="LXY17" s="27"/>
      <c r="LXZ17" s="112"/>
      <c r="LYA17" s="20"/>
      <c r="LYB17" s="112"/>
      <c r="LYC17" s="27"/>
      <c r="LYD17" s="112"/>
      <c r="LYE17" s="27"/>
      <c r="LYF17" s="112"/>
      <c r="LYG17" s="27"/>
      <c r="LYH17" s="112"/>
      <c r="LYI17" s="20"/>
      <c r="LYJ17" s="106"/>
      <c r="LYK17" s="106"/>
      <c r="LYL17" s="106"/>
      <c r="LYM17" s="30"/>
      <c r="LYN17" s="112"/>
      <c r="LYO17" s="30"/>
      <c r="LYP17" s="112"/>
      <c r="LYQ17" s="23"/>
      <c r="LYR17" s="112"/>
      <c r="LYS17" s="23"/>
      <c r="LYT17" s="112"/>
      <c r="LYU17" s="23"/>
      <c r="LYV17" s="112"/>
      <c r="LYW17" s="23"/>
      <c r="LYX17" s="112"/>
      <c r="LYY17" s="23"/>
      <c r="LYZ17" s="112"/>
      <c r="LZA17" s="23"/>
      <c r="LZB17" s="112"/>
      <c r="LZC17" s="23"/>
      <c r="LZD17" s="112"/>
      <c r="LZE17" s="27"/>
      <c r="LZF17" s="112"/>
      <c r="LZG17" s="27"/>
      <c r="LZH17" s="112"/>
      <c r="LZI17" s="27"/>
      <c r="LZJ17" s="112"/>
      <c r="LZK17" s="27"/>
      <c r="LZL17" s="112"/>
      <c r="LZM17" s="27"/>
      <c r="LZN17" s="112"/>
      <c r="LZO17" s="27"/>
      <c r="LZP17" s="112"/>
      <c r="LZQ17" s="27"/>
      <c r="LZR17" s="112"/>
      <c r="LZS17" s="27"/>
      <c r="LZT17" s="112"/>
      <c r="LZU17" s="27"/>
      <c r="LZV17" s="112"/>
      <c r="LZW17" s="27"/>
      <c r="LZX17" s="112"/>
      <c r="LZY17" s="27"/>
      <c r="LZZ17" s="113"/>
      <c r="MAA17" s="27"/>
      <c r="MAB17" s="112"/>
      <c r="MAC17" s="27"/>
      <c r="MAD17" s="112"/>
      <c r="MAE17" s="27"/>
      <c r="MAF17" s="112"/>
      <c r="MAG17" s="27"/>
      <c r="MAH17" s="112"/>
      <c r="MAI17" s="27"/>
      <c r="MAJ17" s="112"/>
      <c r="MAK17" s="27"/>
      <c r="MAL17" s="112"/>
      <c r="MAM17" s="27"/>
      <c r="MAN17" s="112"/>
      <c r="MAO17" s="20"/>
      <c r="MAP17" s="112"/>
      <c r="MAQ17" s="27"/>
      <c r="MAR17" s="112"/>
      <c r="MAS17" s="27"/>
      <c r="MAT17" s="112"/>
      <c r="MAU17" s="27"/>
      <c r="MAV17" s="112"/>
      <c r="MAW17" s="27"/>
      <c r="MAX17" s="112"/>
      <c r="MAY17" s="20"/>
      <c r="MAZ17" s="112"/>
      <c r="MBA17" s="27"/>
      <c r="MBB17" s="112"/>
      <c r="MBC17" s="27"/>
      <c r="MBD17" s="112"/>
      <c r="MBE17" s="27"/>
      <c r="MBF17" s="112"/>
      <c r="MBG17" s="20"/>
      <c r="MBH17" s="106"/>
      <c r="MBI17" s="106"/>
      <c r="MBJ17" s="106"/>
      <c r="MBK17" s="30"/>
      <c r="MBL17" s="112"/>
      <c r="MBM17" s="30"/>
      <c r="MBN17" s="112"/>
      <c r="MBO17" s="23"/>
      <c r="MBP17" s="112"/>
      <c r="MBQ17" s="23"/>
      <c r="MBR17" s="112"/>
      <c r="MBS17" s="23"/>
      <c r="MBT17" s="112"/>
      <c r="MBU17" s="23"/>
      <c r="MBV17" s="112"/>
      <c r="MBW17" s="23"/>
      <c r="MBX17" s="112"/>
      <c r="MBY17" s="23"/>
      <c r="MBZ17" s="112"/>
      <c r="MCA17" s="23"/>
      <c r="MCB17" s="112"/>
      <c r="MCC17" s="27"/>
      <c r="MCD17" s="112"/>
      <c r="MCE17" s="27"/>
      <c r="MCF17" s="112"/>
      <c r="MCG17" s="27"/>
      <c r="MCH17" s="112"/>
      <c r="MCI17" s="27"/>
      <c r="MCJ17" s="112"/>
      <c r="MCK17" s="27"/>
      <c r="MCL17" s="112"/>
      <c r="MCM17" s="27"/>
      <c r="MCN17" s="112"/>
      <c r="MCO17" s="27"/>
      <c r="MCP17" s="112"/>
      <c r="MCQ17" s="27"/>
      <c r="MCR17" s="112"/>
      <c r="MCS17" s="27"/>
      <c r="MCT17" s="112"/>
      <c r="MCU17" s="27"/>
      <c r="MCV17" s="112"/>
      <c r="MCW17" s="27"/>
      <c r="MCX17" s="113"/>
      <c r="MCY17" s="27"/>
      <c r="MCZ17" s="112"/>
      <c r="MDA17" s="27"/>
      <c r="MDB17" s="112"/>
      <c r="MDC17" s="27"/>
      <c r="MDD17" s="112"/>
      <c r="MDE17" s="27"/>
      <c r="MDF17" s="112"/>
      <c r="MDG17" s="27"/>
      <c r="MDH17" s="112"/>
      <c r="MDI17" s="27"/>
      <c r="MDJ17" s="112"/>
      <c r="MDK17" s="27"/>
      <c r="MDL17" s="112"/>
      <c r="MDM17" s="20"/>
      <c r="MDN17" s="112"/>
      <c r="MDO17" s="27"/>
      <c r="MDP17" s="112"/>
      <c r="MDQ17" s="27"/>
      <c r="MDR17" s="112"/>
      <c r="MDS17" s="27"/>
      <c r="MDT17" s="112"/>
      <c r="MDU17" s="27"/>
      <c r="MDV17" s="112"/>
      <c r="MDW17" s="20"/>
      <c r="MDX17" s="112"/>
      <c r="MDY17" s="27"/>
      <c r="MDZ17" s="112"/>
      <c r="MEA17" s="27"/>
      <c r="MEB17" s="112"/>
      <c r="MEC17" s="27"/>
      <c r="MED17" s="112"/>
      <c r="MEE17" s="20"/>
      <c r="MEF17" s="106"/>
      <c r="MEG17" s="106"/>
      <c r="MEH17" s="106"/>
      <c r="MEI17" s="30"/>
      <c r="MEJ17" s="112"/>
      <c r="MEK17" s="30"/>
      <c r="MEL17" s="112"/>
      <c r="MEM17" s="23"/>
      <c r="MEN17" s="112"/>
      <c r="MEO17" s="23"/>
      <c r="MEP17" s="112"/>
      <c r="MEQ17" s="23"/>
      <c r="MER17" s="112"/>
      <c r="MES17" s="23"/>
      <c r="MET17" s="112"/>
      <c r="MEU17" s="23"/>
      <c r="MEV17" s="112"/>
      <c r="MEW17" s="23"/>
      <c r="MEX17" s="112"/>
      <c r="MEY17" s="23"/>
      <c r="MEZ17" s="112"/>
      <c r="MFA17" s="27"/>
      <c r="MFB17" s="112"/>
      <c r="MFC17" s="27"/>
      <c r="MFD17" s="112"/>
      <c r="MFE17" s="27"/>
      <c r="MFF17" s="112"/>
      <c r="MFG17" s="27"/>
      <c r="MFH17" s="112"/>
      <c r="MFI17" s="27"/>
      <c r="MFJ17" s="112"/>
      <c r="MFK17" s="27"/>
      <c r="MFL17" s="112"/>
      <c r="MFM17" s="27"/>
      <c r="MFN17" s="112"/>
      <c r="MFO17" s="27"/>
      <c r="MFP17" s="112"/>
      <c r="MFQ17" s="27"/>
      <c r="MFR17" s="112"/>
      <c r="MFS17" s="27"/>
      <c r="MFT17" s="112"/>
      <c r="MFU17" s="27"/>
      <c r="MFV17" s="113"/>
      <c r="MFW17" s="27"/>
      <c r="MFX17" s="112"/>
      <c r="MFY17" s="27"/>
      <c r="MFZ17" s="112"/>
      <c r="MGA17" s="27"/>
      <c r="MGB17" s="112"/>
      <c r="MGC17" s="27"/>
      <c r="MGD17" s="112"/>
      <c r="MGE17" s="27"/>
      <c r="MGF17" s="112"/>
      <c r="MGG17" s="27"/>
      <c r="MGH17" s="112"/>
      <c r="MGI17" s="27"/>
      <c r="MGJ17" s="112"/>
      <c r="MGK17" s="20"/>
      <c r="MGL17" s="112"/>
      <c r="MGM17" s="27"/>
      <c r="MGN17" s="112"/>
      <c r="MGO17" s="27"/>
      <c r="MGP17" s="112"/>
      <c r="MGQ17" s="27"/>
      <c r="MGR17" s="112"/>
      <c r="MGS17" s="27"/>
      <c r="MGT17" s="112"/>
      <c r="MGU17" s="20"/>
      <c r="MGV17" s="112"/>
      <c r="MGW17" s="27"/>
      <c r="MGX17" s="112"/>
      <c r="MGY17" s="27"/>
      <c r="MGZ17" s="112"/>
      <c r="MHA17" s="27"/>
      <c r="MHB17" s="112"/>
      <c r="MHC17" s="20"/>
      <c r="MHD17" s="106"/>
      <c r="MHE17" s="106"/>
      <c r="MHF17" s="106"/>
      <c r="MHG17" s="30"/>
      <c r="MHH17" s="112"/>
      <c r="MHI17" s="30"/>
      <c r="MHJ17" s="112"/>
      <c r="MHK17" s="23"/>
      <c r="MHL17" s="112"/>
      <c r="MHM17" s="23"/>
      <c r="MHN17" s="112"/>
      <c r="MHO17" s="23"/>
      <c r="MHP17" s="112"/>
      <c r="MHQ17" s="23"/>
      <c r="MHR17" s="112"/>
      <c r="MHS17" s="23"/>
      <c r="MHT17" s="112"/>
      <c r="MHU17" s="23"/>
      <c r="MHV17" s="112"/>
      <c r="MHW17" s="23"/>
      <c r="MHX17" s="112"/>
      <c r="MHY17" s="27"/>
      <c r="MHZ17" s="112"/>
      <c r="MIA17" s="27"/>
      <c r="MIB17" s="112"/>
      <c r="MIC17" s="27"/>
      <c r="MID17" s="112"/>
      <c r="MIE17" s="27"/>
      <c r="MIF17" s="112"/>
      <c r="MIG17" s="27"/>
      <c r="MIH17" s="112"/>
      <c r="MII17" s="27"/>
      <c r="MIJ17" s="112"/>
      <c r="MIK17" s="27"/>
      <c r="MIL17" s="112"/>
      <c r="MIM17" s="27"/>
      <c r="MIN17" s="112"/>
      <c r="MIO17" s="27"/>
      <c r="MIP17" s="112"/>
      <c r="MIQ17" s="27"/>
      <c r="MIR17" s="112"/>
      <c r="MIS17" s="27"/>
      <c r="MIT17" s="113"/>
      <c r="MIU17" s="27"/>
      <c r="MIV17" s="112"/>
      <c r="MIW17" s="27"/>
      <c r="MIX17" s="112"/>
      <c r="MIY17" s="27"/>
      <c r="MIZ17" s="112"/>
      <c r="MJA17" s="27"/>
      <c r="MJB17" s="112"/>
      <c r="MJC17" s="27"/>
      <c r="MJD17" s="112"/>
      <c r="MJE17" s="27"/>
      <c r="MJF17" s="112"/>
      <c r="MJG17" s="27"/>
      <c r="MJH17" s="112"/>
      <c r="MJI17" s="20"/>
      <c r="MJJ17" s="112"/>
      <c r="MJK17" s="27"/>
      <c r="MJL17" s="112"/>
      <c r="MJM17" s="27"/>
      <c r="MJN17" s="112"/>
      <c r="MJO17" s="27"/>
      <c r="MJP17" s="112"/>
      <c r="MJQ17" s="27"/>
      <c r="MJR17" s="112"/>
      <c r="MJS17" s="20"/>
      <c r="MJT17" s="112"/>
      <c r="MJU17" s="27"/>
      <c r="MJV17" s="112"/>
      <c r="MJW17" s="27"/>
      <c r="MJX17" s="112"/>
      <c r="MJY17" s="27"/>
      <c r="MJZ17" s="112"/>
      <c r="MKA17" s="20"/>
      <c r="MKB17" s="106"/>
      <c r="MKC17" s="106"/>
      <c r="MKD17" s="106"/>
      <c r="MKE17" s="30"/>
      <c r="MKF17" s="112"/>
      <c r="MKG17" s="30"/>
      <c r="MKH17" s="112"/>
      <c r="MKI17" s="23"/>
      <c r="MKJ17" s="112"/>
      <c r="MKK17" s="23"/>
      <c r="MKL17" s="112"/>
      <c r="MKM17" s="23"/>
      <c r="MKN17" s="112"/>
      <c r="MKO17" s="23"/>
      <c r="MKP17" s="112"/>
      <c r="MKQ17" s="23"/>
      <c r="MKR17" s="112"/>
      <c r="MKS17" s="23"/>
      <c r="MKT17" s="112"/>
      <c r="MKU17" s="23"/>
      <c r="MKV17" s="112"/>
      <c r="MKW17" s="27"/>
      <c r="MKX17" s="112"/>
      <c r="MKY17" s="27"/>
      <c r="MKZ17" s="112"/>
      <c r="MLA17" s="27"/>
      <c r="MLB17" s="112"/>
      <c r="MLC17" s="27"/>
      <c r="MLD17" s="112"/>
      <c r="MLE17" s="27"/>
      <c r="MLF17" s="112"/>
      <c r="MLG17" s="27"/>
      <c r="MLH17" s="112"/>
      <c r="MLI17" s="27"/>
      <c r="MLJ17" s="112"/>
      <c r="MLK17" s="27"/>
      <c r="MLL17" s="112"/>
      <c r="MLM17" s="27"/>
      <c r="MLN17" s="112"/>
      <c r="MLO17" s="27"/>
      <c r="MLP17" s="112"/>
      <c r="MLQ17" s="27"/>
      <c r="MLR17" s="113"/>
      <c r="MLS17" s="27"/>
      <c r="MLT17" s="112"/>
      <c r="MLU17" s="27"/>
      <c r="MLV17" s="112"/>
      <c r="MLW17" s="27"/>
      <c r="MLX17" s="112"/>
      <c r="MLY17" s="27"/>
      <c r="MLZ17" s="112"/>
      <c r="MMA17" s="27"/>
      <c r="MMB17" s="112"/>
      <c r="MMC17" s="27"/>
      <c r="MMD17" s="112"/>
      <c r="MME17" s="27"/>
      <c r="MMF17" s="112"/>
      <c r="MMG17" s="20"/>
      <c r="MMH17" s="112"/>
      <c r="MMI17" s="27"/>
      <c r="MMJ17" s="112"/>
      <c r="MMK17" s="27"/>
      <c r="MML17" s="112"/>
      <c r="MMM17" s="27"/>
      <c r="MMN17" s="112"/>
      <c r="MMO17" s="27"/>
      <c r="MMP17" s="112"/>
      <c r="MMQ17" s="20"/>
      <c r="MMR17" s="112"/>
      <c r="MMS17" s="27"/>
      <c r="MMT17" s="112"/>
      <c r="MMU17" s="27"/>
      <c r="MMV17" s="112"/>
      <c r="MMW17" s="27"/>
      <c r="MMX17" s="112"/>
      <c r="MMY17" s="20"/>
      <c r="MMZ17" s="106"/>
      <c r="MNA17" s="106"/>
      <c r="MNB17" s="106"/>
      <c r="MNC17" s="30"/>
      <c r="MND17" s="112"/>
      <c r="MNE17" s="30"/>
      <c r="MNF17" s="112"/>
      <c r="MNG17" s="23"/>
      <c r="MNH17" s="112"/>
      <c r="MNI17" s="23"/>
      <c r="MNJ17" s="112"/>
      <c r="MNK17" s="23"/>
      <c r="MNL17" s="112"/>
      <c r="MNM17" s="23"/>
      <c r="MNN17" s="112"/>
      <c r="MNO17" s="23"/>
      <c r="MNP17" s="112"/>
      <c r="MNQ17" s="23"/>
      <c r="MNR17" s="112"/>
      <c r="MNS17" s="23"/>
      <c r="MNT17" s="112"/>
      <c r="MNU17" s="27"/>
      <c r="MNV17" s="112"/>
      <c r="MNW17" s="27"/>
      <c r="MNX17" s="112"/>
      <c r="MNY17" s="27"/>
      <c r="MNZ17" s="112"/>
      <c r="MOA17" s="27"/>
      <c r="MOB17" s="112"/>
      <c r="MOC17" s="27"/>
      <c r="MOD17" s="112"/>
      <c r="MOE17" s="27"/>
      <c r="MOF17" s="112"/>
      <c r="MOG17" s="27"/>
      <c r="MOH17" s="112"/>
      <c r="MOI17" s="27"/>
      <c r="MOJ17" s="112"/>
      <c r="MOK17" s="27"/>
      <c r="MOL17" s="112"/>
      <c r="MOM17" s="27"/>
      <c r="MON17" s="112"/>
      <c r="MOO17" s="27"/>
      <c r="MOP17" s="113"/>
      <c r="MOQ17" s="27"/>
      <c r="MOR17" s="112"/>
      <c r="MOS17" s="27"/>
      <c r="MOT17" s="112"/>
      <c r="MOU17" s="27"/>
      <c r="MOV17" s="112"/>
      <c r="MOW17" s="27"/>
      <c r="MOX17" s="112"/>
      <c r="MOY17" s="27"/>
      <c r="MOZ17" s="112"/>
      <c r="MPA17" s="27"/>
      <c r="MPB17" s="112"/>
      <c r="MPC17" s="27"/>
      <c r="MPD17" s="112"/>
      <c r="MPE17" s="20"/>
      <c r="MPF17" s="112"/>
      <c r="MPG17" s="27"/>
      <c r="MPH17" s="112"/>
      <c r="MPI17" s="27"/>
      <c r="MPJ17" s="112"/>
      <c r="MPK17" s="27"/>
      <c r="MPL17" s="112"/>
      <c r="MPM17" s="27"/>
      <c r="MPN17" s="112"/>
      <c r="MPO17" s="20"/>
      <c r="MPP17" s="112"/>
      <c r="MPQ17" s="27"/>
      <c r="MPR17" s="112"/>
      <c r="MPS17" s="27"/>
      <c r="MPT17" s="112"/>
      <c r="MPU17" s="27"/>
      <c r="MPV17" s="112"/>
      <c r="MPW17" s="20"/>
      <c r="MPX17" s="106"/>
      <c r="MPY17" s="106"/>
      <c r="MPZ17" s="106"/>
      <c r="MQA17" s="30"/>
      <c r="MQB17" s="112"/>
      <c r="MQC17" s="30"/>
      <c r="MQD17" s="112"/>
      <c r="MQE17" s="23"/>
      <c r="MQF17" s="112"/>
      <c r="MQG17" s="23"/>
      <c r="MQH17" s="112"/>
      <c r="MQI17" s="23"/>
      <c r="MQJ17" s="112"/>
      <c r="MQK17" s="23"/>
      <c r="MQL17" s="112"/>
      <c r="MQM17" s="23"/>
      <c r="MQN17" s="112"/>
      <c r="MQO17" s="23"/>
      <c r="MQP17" s="112"/>
      <c r="MQQ17" s="23"/>
      <c r="MQR17" s="112"/>
      <c r="MQS17" s="27"/>
      <c r="MQT17" s="112"/>
      <c r="MQU17" s="27"/>
      <c r="MQV17" s="112"/>
      <c r="MQW17" s="27"/>
      <c r="MQX17" s="112"/>
      <c r="MQY17" s="27"/>
      <c r="MQZ17" s="112"/>
      <c r="MRA17" s="27"/>
      <c r="MRB17" s="112"/>
      <c r="MRC17" s="27"/>
      <c r="MRD17" s="112"/>
      <c r="MRE17" s="27"/>
      <c r="MRF17" s="112"/>
      <c r="MRG17" s="27"/>
      <c r="MRH17" s="112"/>
      <c r="MRI17" s="27"/>
      <c r="MRJ17" s="112"/>
      <c r="MRK17" s="27"/>
      <c r="MRL17" s="112"/>
      <c r="MRM17" s="27"/>
      <c r="MRN17" s="113"/>
      <c r="MRO17" s="27"/>
      <c r="MRP17" s="112"/>
      <c r="MRQ17" s="27"/>
      <c r="MRR17" s="112"/>
      <c r="MRS17" s="27"/>
      <c r="MRT17" s="112"/>
      <c r="MRU17" s="27"/>
      <c r="MRV17" s="112"/>
      <c r="MRW17" s="27"/>
      <c r="MRX17" s="112"/>
      <c r="MRY17" s="27"/>
      <c r="MRZ17" s="112"/>
      <c r="MSA17" s="27"/>
      <c r="MSB17" s="112"/>
      <c r="MSC17" s="20"/>
      <c r="MSD17" s="112"/>
      <c r="MSE17" s="27"/>
      <c r="MSF17" s="112"/>
      <c r="MSG17" s="27"/>
      <c r="MSH17" s="112"/>
      <c r="MSI17" s="27"/>
      <c r="MSJ17" s="112"/>
      <c r="MSK17" s="27"/>
      <c r="MSL17" s="112"/>
      <c r="MSM17" s="20"/>
      <c r="MSN17" s="112"/>
      <c r="MSO17" s="27"/>
      <c r="MSP17" s="112"/>
      <c r="MSQ17" s="27"/>
      <c r="MSR17" s="112"/>
      <c r="MSS17" s="27"/>
      <c r="MST17" s="112"/>
      <c r="MSU17" s="20"/>
      <c r="MSV17" s="106"/>
      <c r="MSW17" s="106"/>
      <c r="MSX17" s="106"/>
      <c r="MSY17" s="30"/>
      <c r="MSZ17" s="112"/>
      <c r="MTA17" s="30"/>
      <c r="MTB17" s="112"/>
      <c r="MTC17" s="23"/>
      <c r="MTD17" s="112"/>
      <c r="MTE17" s="23"/>
      <c r="MTF17" s="112"/>
      <c r="MTG17" s="23"/>
      <c r="MTH17" s="112"/>
      <c r="MTI17" s="23"/>
      <c r="MTJ17" s="112"/>
      <c r="MTK17" s="23"/>
      <c r="MTL17" s="112"/>
      <c r="MTM17" s="23"/>
      <c r="MTN17" s="112"/>
      <c r="MTO17" s="23"/>
      <c r="MTP17" s="112"/>
      <c r="MTQ17" s="27"/>
      <c r="MTR17" s="112"/>
      <c r="MTS17" s="27"/>
      <c r="MTT17" s="112"/>
      <c r="MTU17" s="27"/>
      <c r="MTV17" s="112"/>
      <c r="MTW17" s="27"/>
      <c r="MTX17" s="112"/>
      <c r="MTY17" s="27"/>
      <c r="MTZ17" s="112"/>
      <c r="MUA17" s="27"/>
      <c r="MUB17" s="112"/>
      <c r="MUC17" s="27"/>
      <c r="MUD17" s="112"/>
      <c r="MUE17" s="27"/>
      <c r="MUF17" s="112"/>
      <c r="MUG17" s="27"/>
      <c r="MUH17" s="112"/>
      <c r="MUI17" s="27"/>
      <c r="MUJ17" s="112"/>
      <c r="MUK17" s="27"/>
      <c r="MUL17" s="113"/>
      <c r="MUM17" s="27"/>
      <c r="MUN17" s="112"/>
      <c r="MUO17" s="27"/>
      <c r="MUP17" s="112"/>
      <c r="MUQ17" s="27"/>
      <c r="MUR17" s="112"/>
      <c r="MUS17" s="27"/>
      <c r="MUT17" s="112"/>
      <c r="MUU17" s="27"/>
      <c r="MUV17" s="112"/>
      <c r="MUW17" s="27"/>
      <c r="MUX17" s="112"/>
      <c r="MUY17" s="27"/>
      <c r="MUZ17" s="112"/>
      <c r="MVA17" s="20"/>
      <c r="MVB17" s="112"/>
      <c r="MVC17" s="27"/>
      <c r="MVD17" s="112"/>
      <c r="MVE17" s="27"/>
      <c r="MVF17" s="112"/>
      <c r="MVG17" s="27"/>
      <c r="MVH17" s="112"/>
      <c r="MVI17" s="27"/>
      <c r="MVJ17" s="112"/>
      <c r="MVK17" s="20"/>
      <c r="MVL17" s="112"/>
      <c r="MVM17" s="27"/>
      <c r="MVN17" s="112"/>
      <c r="MVO17" s="27"/>
      <c r="MVP17" s="112"/>
      <c r="MVQ17" s="27"/>
      <c r="MVR17" s="112"/>
      <c r="MVS17" s="20"/>
      <c r="MVT17" s="106"/>
      <c r="MVU17" s="106"/>
      <c r="MVV17" s="106"/>
      <c r="MVW17" s="30"/>
      <c r="MVX17" s="112"/>
      <c r="MVY17" s="30"/>
      <c r="MVZ17" s="112"/>
      <c r="MWA17" s="23"/>
      <c r="MWB17" s="112"/>
      <c r="MWC17" s="23"/>
      <c r="MWD17" s="112"/>
      <c r="MWE17" s="23"/>
      <c r="MWF17" s="112"/>
      <c r="MWG17" s="23"/>
      <c r="MWH17" s="112"/>
      <c r="MWI17" s="23"/>
      <c r="MWJ17" s="112"/>
      <c r="MWK17" s="23"/>
      <c r="MWL17" s="112"/>
      <c r="MWM17" s="23"/>
      <c r="MWN17" s="112"/>
      <c r="MWO17" s="27"/>
      <c r="MWP17" s="112"/>
      <c r="MWQ17" s="27"/>
      <c r="MWR17" s="112"/>
      <c r="MWS17" s="27"/>
      <c r="MWT17" s="112"/>
      <c r="MWU17" s="27"/>
      <c r="MWV17" s="112"/>
      <c r="MWW17" s="27"/>
      <c r="MWX17" s="112"/>
      <c r="MWY17" s="27"/>
      <c r="MWZ17" s="112"/>
      <c r="MXA17" s="27"/>
      <c r="MXB17" s="112"/>
      <c r="MXC17" s="27"/>
      <c r="MXD17" s="112"/>
      <c r="MXE17" s="27"/>
      <c r="MXF17" s="112"/>
      <c r="MXG17" s="27"/>
      <c r="MXH17" s="112"/>
      <c r="MXI17" s="27"/>
      <c r="MXJ17" s="113"/>
      <c r="MXK17" s="27"/>
      <c r="MXL17" s="112"/>
      <c r="MXM17" s="27"/>
      <c r="MXN17" s="112"/>
      <c r="MXO17" s="27"/>
      <c r="MXP17" s="112"/>
      <c r="MXQ17" s="27"/>
      <c r="MXR17" s="112"/>
      <c r="MXS17" s="27"/>
      <c r="MXT17" s="112"/>
      <c r="MXU17" s="27"/>
      <c r="MXV17" s="112"/>
      <c r="MXW17" s="27"/>
      <c r="MXX17" s="112"/>
      <c r="MXY17" s="20"/>
      <c r="MXZ17" s="112"/>
      <c r="MYA17" s="27"/>
      <c r="MYB17" s="112"/>
      <c r="MYC17" s="27"/>
      <c r="MYD17" s="112"/>
      <c r="MYE17" s="27"/>
      <c r="MYF17" s="112"/>
      <c r="MYG17" s="27"/>
      <c r="MYH17" s="112"/>
      <c r="MYI17" s="20"/>
      <c r="MYJ17" s="112"/>
      <c r="MYK17" s="27"/>
      <c r="MYL17" s="112"/>
      <c r="MYM17" s="27"/>
      <c r="MYN17" s="112"/>
      <c r="MYO17" s="27"/>
      <c r="MYP17" s="112"/>
      <c r="MYQ17" s="20"/>
      <c r="MYR17" s="106"/>
      <c r="MYS17" s="106"/>
      <c r="MYT17" s="106"/>
      <c r="MYU17" s="30"/>
      <c r="MYV17" s="112"/>
      <c r="MYW17" s="30"/>
      <c r="MYX17" s="112"/>
      <c r="MYY17" s="23"/>
      <c r="MYZ17" s="112"/>
      <c r="MZA17" s="23"/>
      <c r="MZB17" s="112"/>
      <c r="MZC17" s="23"/>
      <c r="MZD17" s="112"/>
      <c r="MZE17" s="23"/>
      <c r="MZF17" s="112"/>
      <c r="MZG17" s="23"/>
      <c r="MZH17" s="112"/>
      <c r="MZI17" s="23"/>
      <c r="MZJ17" s="112"/>
      <c r="MZK17" s="23"/>
      <c r="MZL17" s="112"/>
      <c r="MZM17" s="27"/>
      <c r="MZN17" s="112"/>
      <c r="MZO17" s="27"/>
      <c r="MZP17" s="112"/>
      <c r="MZQ17" s="27"/>
      <c r="MZR17" s="112"/>
      <c r="MZS17" s="27"/>
      <c r="MZT17" s="112"/>
      <c r="MZU17" s="27"/>
      <c r="MZV17" s="112"/>
      <c r="MZW17" s="27"/>
      <c r="MZX17" s="112"/>
      <c r="MZY17" s="27"/>
      <c r="MZZ17" s="112"/>
      <c r="NAA17" s="27"/>
      <c r="NAB17" s="112"/>
      <c r="NAC17" s="27"/>
      <c r="NAD17" s="112"/>
      <c r="NAE17" s="27"/>
      <c r="NAF17" s="112"/>
      <c r="NAG17" s="27"/>
      <c r="NAH17" s="113"/>
      <c r="NAI17" s="27"/>
      <c r="NAJ17" s="112"/>
      <c r="NAK17" s="27"/>
      <c r="NAL17" s="112"/>
      <c r="NAM17" s="27"/>
      <c r="NAN17" s="112"/>
      <c r="NAO17" s="27"/>
      <c r="NAP17" s="112"/>
      <c r="NAQ17" s="27"/>
      <c r="NAR17" s="112"/>
      <c r="NAS17" s="27"/>
      <c r="NAT17" s="112"/>
      <c r="NAU17" s="27"/>
      <c r="NAV17" s="112"/>
      <c r="NAW17" s="20"/>
      <c r="NAX17" s="112"/>
      <c r="NAY17" s="27"/>
      <c r="NAZ17" s="112"/>
      <c r="NBA17" s="27"/>
      <c r="NBB17" s="112"/>
      <c r="NBC17" s="27"/>
      <c r="NBD17" s="112"/>
      <c r="NBE17" s="27"/>
      <c r="NBF17" s="112"/>
      <c r="NBG17" s="20"/>
      <c r="NBH17" s="112"/>
      <c r="NBI17" s="27"/>
      <c r="NBJ17" s="112"/>
      <c r="NBK17" s="27"/>
      <c r="NBL17" s="112"/>
      <c r="NBM17" s="27"/>
      <c r="NBN17" s="112"/>
      <c r="NBO17" s="20"/>
      <c r="NBP17" s="106"/>
      <c r="NBQ17" s="106"/>
      <c r="NBR17" s="106"/>
      <c r="NBS17" s="30"/>
      <c r="NBT17" s="112"/>
      <c r="NBU17" s="30"/>
      <c r="NBV17" s="112"/>
      <c r="NBW17" s="23"/>
      <c r="NBX17" s="112"/>
      <c r="NBY17" s="23"/>
      <c r="NBZ17" s="112"/>
      <c r="NCA17" s="23"/>
      <c r="NCB17" s="112"/>
      <c r="NCC17" s="23"/>
      <c r="NCD17" s="112"/>
      <c r="NCE17" s="23"/>
      <c r="NCF17" s="112"/>
      <c r="NCG17" s="23"/>
      <c r="NCH17" s="112"/>
      <c r="NCI17" s="23"/>
      <c r="NCJ17" s="112"/>
      <c r="NCK17" s="27"/>
      <c r="NCL17" s="112"/>
      <c r="NCM17" s="27"/>
      <c r="NCN17" s="112"/>
      <c r="NCO17" s="27"/>
      <c r="NCP17" s="112"/>
      <c r="NCQ17" s="27"/>
      <c r="NCR17" s="112"/>
      <c r="NCS17" s="27"/>
      <c r="NCT17" s="112"/>
      <c r="NCU17" s="27"/>
      <c r="NCV17" s="112"/>
      <c r="NCW17" s="27"/>
      <c r="NCX17" s="112"/>
      <c r="NCY17" s="27"/>
      <c r="NCZ17" s="112"/>
      <c r="NDA17" s="27"/>
      <c r="NDB17" s="112"/>
      <c r="NDC17" s="27"/>
      <c r="NDD17" s="112"/>
      <c r="NDE17" s="27"/>
      <c r="NDF17" s="113"/>
      <c r="NDG17" s="27"/>
      <c r="NDH17" s="112"/>
      <c r="NDI17" s="27"/>
      <c r="NDJ17" s="112"/>
      <c r="NDK17" s="27"/>
      <c r="NDL17" s="112"/>
      <c r="NDM17" s="27"/>
      <c r="NDN17" s="112"/>
      <c r="NDO17" s="27"/>
      <c r="NDP17" s="112"/>
      <c r="NDQ17" s="27"/>
      <c r="NDR17" s="112"/>
      <c r="NDS17" s="27"/>
      <c r="NDT17" s="112"/>
      <c r="NDU17" s="20"/>
      <c r="NDV17" s="112"/>
      <c r="NDW17" s="27"/>
      <c r="NDX17" s="112"/>
      <c r="NDY17" s="27"/>
      <c r="NDZ17" s="112"/>
      <c r="NEA17" s="27"/>
      <c r="NEB17" s="112"/>
      <c r="NEC17" s="27"/>
      <c r="NED17" s="112"/>
      <c r="NEE17" s="20"/>
      <c r="NEF17" s="112"/>
      <c r="NEG17" s="27"/>
      <c r="NEH17" s="112"/>
      <c r="NEI17" s="27"/>
      <c r="NEJ17" s="112"/>
      <c r="NEK17" s="27"/>
      <c r="NEL17" s="112"/>
      <c r="NEM17" s="20"/>
      <c r="NEN17" s="106"/>
      <c r="NEO17" s="106"/>
      <c r="NEP17" s="106"/>
      <c r="NEQ17" s="30"/>
      <c r="NER17" s="112"/>
      <c r="NES17" s="30"/>
      <c r="NET17" s="112"/>
      <c r="NEU17" s="23"/>
      <c r="NEV17" s="112"/>
      <c r="NEW17" s="23"/>
      <c r="NEX17" s="112"/>
      <c r="NEY17" s="23"/>
      <c r="NEZ17" s="112"/>
      <c r="NFA17" s="23"/>
      <c r="NFB17" s="112"/>
      <c r="NFC17" s="23"/>
      <c r="NFD17" s="112"/>
      <c r="NFE17" s="23"/>
      <c r="NFF17" s="112"/>
      <c r="NFG17" s="23"/>
      <c r="NFH17" s="112"/>
      <c r="NFI17" s="27"/>
      <c r="NFJ17" s="112"/>
      <c r="NFK17" s="27"/>
      <c r="NFL17" s="112"/>
      <c r="NFM17" s="27"/>
      <c r="NFN17" s="112"/>
      <c r="NFO17" s="27"/>
      <c r="NFP17" s="112"/>
      <c r="NFQ17" s="27"/>
      <c r="NFR17" s="112"/>
      <c r="NFS17" s="27"/>
      <c r="NFT17" s="112"/>
      <c r="NFU17" s="27"/>
      <c r="NFV17" s="112"/>
      <c r="NFW17" s="27"/>
      <c r="NFX17" s="112"/>
      <c r="NFY17" s="27"/>
      <c r="NFZ17" s="112"/>
      <c r="NGA17" s="27"/>
      <c r="NGB17" s="112"/>
      <c r="NGC17" s="27"/>
      <c r="NGD17" s="113"/>
      <c r="NGE17" s="27"/>
      <c r="NGF17" s="112"/>
      <c r="NGG17" s="27"/>
      <c r="NGH17" s="112"/>
      <c r="NGI17" s="27"/>
      <c r="NGJ17" s="112"/>
      <c r="NGK17" s="27"/>
      <c r="NGL17" s="112"/>
      <c r="NGM17" s="27"/>
      <c r="NGN17" s="112"/>
      <c r="NGO17" s="27"/>
      <c r="NGP17" s="112"/>
      <c r="NGQ17" s="27"/>
      <c r="NGR17" s="112"/>
      <c r="NGS17" s="20"/>
      <c r="NGT17" s="112"/>
      <c r="NGU17" s="27"/>
      <c r="NGV17" s="112"/>
      <c r="NGW17" s="27"/>
      <c r="NGX17" s="112"/>
      <c r="NGY17" s="27"/>
      <c r="NGZ17" s="112"/>
      <c r="NHA17" s="27"/>
      <c r="NHB17" s="112"/>
      <c r="NHC17" s="20"/>
      <c r="NHD17" s="112"/>
      <c r="NHE17" s="27"/>
      <c r="NHF17" s="112"/>
      <c r="NHG17" s="27"/>
      <c r="NHH17" s="112"/>
      <c r="NHI17" s="27"/>
      <c r="NHJ17" s="112"/>
      <c r="NHK17" s="20"/>
      <c r="NHL17" s="106"/>
      <c r="NHM17" s="106"/>
      <c r="NHN17" s="106"/>
      <c r="NHO17" s="30"/>
      <c r="NHP17" s="112"/>
      <c r="NHQ17" s="30"/>
      <c r="NHR17" s="112"/>
      <c r="NHS17" s="23"/>
      <c r="NHT17" s="112"/>
      <c r="NHU17" s="23"/>
      <c r="NHV17" s="112"/>
      <c r="NHW17" s="23"/>
      <c r="NHX17" s="112"/>
      <c r="NHY17" s="23"/>
      <c r="NHZ17" s="112"/>
      <c r="NIA17" s="23"/>
      <c r="NIB17" s="112"/>
      <c r="NIC17" s="23"/>
      <c r="NID17" s="112"/>
      <c r="NIE17" s="23"/>
      <c r="NIF17" s="112"/>
      <c r="NIG17" s="27"/>
      <c r="NIH17" s="112"/>
      <c r="NII17" s="27"/>
      <c r="NIJ17" s="112"/>
      <c r="NIK17" s="27"/>
      <c r="NIL17" s="112"/>
      <c r="NIM17" s="27"/>
      <c r="NIN17" s="112"/>
      <c r="NIO17" s="27"/>
      <c r="NIP17" s="112"/>
      <c r="NIQ17" s="27"/>
      <c r="NIR17" s="112"/>
      <c r="NIS17" s="27"/>
      <c r="NIT17" s="112"/>
      <c r="NIU17" s="27"/>
      <c r="NIV17" s="112"/>
      <c r="NIW17" s="27"/>
      <c r="NIX17" s="112"/>
      <c r="NIY17" s="27"/>
      <c r="NIZ17" s="112"/>
      <c r="NJA17" s="27"/>
      <c r="NJB17" s="113"/>
      <c r="NJC17" s="27"/>
      <c r="NJD17" s="112"/>
      <c r="NJE17" s="27"/>
      <c r="NJF17" s="112"/>
      <c r="NJG17" s="27"/>
      <c r="NJH17" s="112"/>
      <c r="NJI17" s="27"/>
      <c r="NJJ17" s="112"/>
      <c r="NJK17" s="27"/>
      <c r="NJL17" s="112"/>
      <c r="NJM17" s="27"/>
      <c r="NJN17" s="112"/>
      <c r="NJO17" s="27"/>
      <c r="NJP17" s="112"/>
      <c r="NJQ17" s="20"/>
      <c r="NJR17" s="112"/>
      <c r="NJS17" s="27"/>
      <c r="NJT17" s="112"/>
      <c r="NJU17" s="27"/>
      <c r="NJV17" s="112"/>
      <c r="NJW17" s="27"/>
      <c r="NJX17" s="112"/>
      <c r="NJY17" s="27"/>
      <c r="NJZ17" s="112"/>
      <c r="NKA17" s="20"/>
      <c r="NKB17" s="112"/>
      <c r="NKC17" s="27"/>
      <c r="NKD17" s="112"/>
      <c r="NKE17" s="27"/>
      <c r="NKF17" s="112"/>
      <c r="NKG17" s="27"/>
      <c r="NKH17" s="112"/>
      <c r="NKI17" s="20"/>
      <c r="NKJ17" s="106"/>
      <c r="NKK17" s="106"/>
      <c r="NKL17" s="106"/>
      <c r="NKM17" s="30"/>
      <c r="NKN17" s="112"/>
      <c r="NKO17" s="30"/>
      <c r="NKP17" s="112"/>
      <c r="NKQ17" s="23"/>
      <c r="NKR17" s="112"/>
      <c r="NKS17" s="23"/>
      <c r="NKT17" s="112"/>
      <c r="NKU17" s="23"/>
      <c r="NKV17" s="112"/>
      <c r="NKW17" s="23"/>
      <c r="NKX17" s="112"/>
      <c r="NKY17" s="23"/>
      <c r="NKZ17" s="112"/>
      <c r="NLA17" s="23"/>
      <c r="NLB17" s="112"/>
      <c r="NLC17" s="23"/>
      <c r="NLD17" s="112"/>
      <c r="NLE17" s="27"/>
      <c r="NLF17" s="112"/>
      <c r="NLG17" s="27"/>
      <c r="NLH17" s="112"/>
      <c r="NLI17" s="27"/>
      <c r="NLJ17" s="112"/>
      <c r="NLK17" s="27"/>
      <c r="NLL17" s="112"/>
      <c r="NLM17" s="27"/>
      <c r="NLN17" s="112"/>
      <c r="NLO17" s="27"/>
      <c r="NLP17" s="112"/>
      <c r="NLQ17" s="27"/>
      <c r="NLR17" s="112"/>
      <c r="NLS17" s="27"/>
      <c r="NLT17" s="112"/>
      <c r="NLU17" s="27"/>
      <c r="NLV17" s="112"/>
      <c r="NLW17" s="27"/>
      <c r="NLX17" s="112"/>
      <c r="NLY17" s="27"/>
      <c r="NLZ17" s="113"/>
      <c r="NMA17" s="27"/>
      <c r="NMB17" s="112"/>
      <c r="NMC17" s="27"/>
      <c r="NMD17" s="112"/>
      <c r="NME17" s="27"/>
      <c r="NMF17" s="112"/>
      <c r="NMG17" s="27"/>
      <c r="NMH17" s="112"/>
      <c r="NMI17" s="27"/>
      <c r="NMJ17" s="112"/>
      <c r="NMK17" s="27"/>
      <c r="NML17" s="112"/>
      <c r="NMM17" s="27"/>
      <c r="NMN17" s="112"/>
      <c r="NMO17" s="20"/>
      <c r="NMP17" s="112"/>
      <c r="NMQ17" s="27"/>
      <c r="NMR17" s="112"/>
      <c r="NMS17" s="27"/>
      <c r="NMT17" s="112"/>
      <c r="NMU17" s="27"/>
      <c r="NMV17" s="112"/>
      <c r="NMW17" s="27"/>
      <c r="NMX17" s="112"/>
      <c r="NMY17" s="20"/>
      <c r="NMZ17" s="112"/>
      <c r="NNA17" s="27"/>
      <c r="NNB17" s="112"/>
      <c r="NNC17" s="27"/>
      <c r="NND17" s="112"/>
      <c r="NNE17" s="27"/>
      <c r="NNF17" s="112"/>
      <c r="NNG17" s="20"/>
      <c r="NNH17" s="106"/>
      <c r="NNI17" s="106"/>
      <c r="NNJ17" s="106"/>
      <c r="NNK17" s="30"/>
      <c r="NNL17" s="112"/>
      <c r="NNM17" s="30"/>
      <c r="NNN17" s="112"/>
      <c r="NNO17" s="23"/>
      <c r="NNP17" s="112"/>
      <c r="NNQ17" s="23"/>
      <c r="NNR17" s="112"/>
      <c r="NNS17" s="23"/>
      <c r="NNT17" s="112"/>
      <c r="NNU17" s="23"/>
      <c r="NNV17" s="112"/>
      <c r="NNW17" s="23"/>
      <c r="NNX17" s="112"/>
      <c r="NNY17" s="23"/>
      <c r="NNZ17" s="112"/>
      <c r="NOA17" s="23"/>
      <c r="NOB17" s="112"/>
      <c r="NOC17" s="27"/>
      <c r="NOD17" s="112"/>
      <c r="NOE17" s="27"/>
      <c r="NOF17" s="112"/>
      <c r="NOG17" s="27"/>
      <c r="NOH17" s="112"/>
      <c r="NOI17" s="27"/>
      <c r="NOJ17" s="112"/>
      <c r="NOK17" s="27"/>
      <c r="NOL17" s="112"/>
      <c r="NOM17" s="27"/>
      <c r="NON17" s="112"/>
      <c r="NOO17" s="27"/>
      <c r="NOP17" s="112"/>
      <c r="NOQ17" s="27"/>
      <c r="NOR17" s="112"/>
      <c r="NOS17" s="27"/>
      <c r="NOT17" s="112"/>
      <c r="NOU17" s="27"/>
      <c r="NOV17" s="112"/>
      <c r="NOW17" s="27"/>
      <c r="NOX17" s="113"/>
      <c r="NOY17" s="27"/>
      <c r="NOZ17" s="112"/>
      <c r="NPA17" s="27"/>
      <c r="NPB17" s="112"/>
      <c r="NPC17" s="27"/>
      <c r="NPD17" s="112"/>
      <c r="NPE17" s="27"/>
      <c r="NPF17" s="112"/>
      <c r="NPG17" s="27"/>
      <c r="NPH17" s="112"/>
      <c r="NPI17" s="27"/>
      <c r="NPJ17" s="112"/>
      <c r="NPK17" s="27"/>
      <c r="NPL17" s="112"/>
      <c r="NPM17" s="20"/>
      <c r="NPN17" s="112"/>
      <c r="NPO17" s="27"/>
      <c r="NPP17" s="112"/>
      <c r="NPQ17" s="27"/>
      <c r="NPR17" s="112"/>
      <c r="NPS17" s="27"/>
      <c r="NPT17" s="112"/>
      <c r="NPU17" s="27"/>
      <c r="NPV17" s="112"/>
      <c r="NPW17" s="20"/>
      <c r="NPX17" s="112"/>
      <c r="NPY17" s="27"/>
      <c r="NPZ17" s="112"/>
      <c r="NQA17" s="27"/>
      <c r="NQB17" s="112"/>
      <c r="NQC17" s="27"/>
      <c r="NQD17" s="112"/>
      <c r="NQE17" s="20"/>
      <c r="NQF17" s="106"/>
      <c r="NQG17" s="106"/>
      <c r="NQH17" s="106"/>
      <c r="NQI17" s="30"/>
      <c r="NQJ17" s="112"/>
      <c r="NQK17" s="30"/>
      <c r="NQL17" s="112"/>
      <c r="NQM17" s="23"/>
      <c r="NQN17" s="112"/>
      <c r="NQO17" s="23"/>
      <c r="NQP17" s="112"/>
      <c r="NQQ17" s="23"/>
      <c r="NQR17" s="112"/>
      <c r="NQS17" s="23"/>
      <c r="NQT17" s="112"/>
      <c r="NQU17" s="23"/>
      <c r="NQV17" s="112"/>
      <c r="NQW17" s="23"/>
      <c r="NQX17" s="112"/>
      <c r="NQY17" s="23"/>
      <c r="NQZ17" s="112"/>
      <c r="NRA17" s="27"/>
      <c r="NRB17" s="112"/>
      <c r="NRC17" s="27"/>
      <c r="NRD17" s="112"/>
      <c r="NRE17" s="27"/>
      <c r="NRF17" s="112"/>
      <c r="NRG17" s="27"/>
      <c r="NRH17" s="112"/>
      <c r="NRI17" s="27"/>
      <c r="NRJ17" s="112"/>
      <c r="NRK17" s="27"/>
      <c r="NRL17" s="112"/>
      <c r="NRM17" s="27"/>
      <c r="NRN17" s="112"/>
      <c r="NRO17" s="27"/>
      <c r="NRP17" s="112"/>
      <c r="NRQ17" s="27"/>
      <c r="NRR17" s="112"/>
      <c r="NRS17" s="27"/>
      <c r="NRT17" s="112"/>
      <c r="NRU17" s="27"/>
      <c r="NRV17" s="113"/>
      <c r="NRW17" s="27"/>
      <c r="NRX17" s="112"/>
      <c r="NRY17" s="27"/>
      <c r="NRZ17" s="112"/>
      <c r="NSA17" s="27"/>
      <c r="NSB17" s="112"/>
      <c r="NSC17" s="27"/>
      <c r="NSD17" s="112"/>
      <c r="NSE17" s="27"/>
      <c r="NSF17" s="112"/>
      <c r="NSG17" s="27"/>
      <c r="NSH17" s="112"/>
      <c r="NSI17" s="27"/>
      <c r="NSJ17" s="112"/>
      <c r="NSK17" s="20"/>
      <c r="NSL17" s="112"/>
      <c r="NSM17" s="27"/>
      <c r="NSN17" s="112"/>
      <c r="NSO17" s="27"/>
      <c r="NSP17" s="112"/>
      <c r="NSQ17" s="27"/>
      <c r="NSR17" s="112"/>
      <c r="NSS17" s="27"/>
      <c r="NST17" s="112"/>
      <c r="NSU17" s="20"/>
      <c r="NSV17" s="112"/>
      <c r="NSW17" s="27"/>
      <c r="NSX17" s="112"/>
      <c r="NSY17" s="27"/>
      <c r="NSZ17" s="112"/>
      <c r="NTA17" s="27"/>
      <c r="NTB17" s="112"/>
      <c r="NTC17" s="20"/>
      <c r="NTD17" s="106"/>
      <c r="NTE17" s="106"/>
      <c r="NTF17" s="106"/>
      <c r="NTG17" s="30"/>
      <c r="NTH17" s="112"/>
      <c r="NTI17" s="30"/>
      <c r="NTJ17" s="112"/>
      <c r="NTK17" s="23"/>
      <c r="NTL17" s="112"/>
      <c r="NTM17" s="23"/>
      <c r="NTN17" s="112"/>
      <c r="NTO17" s="23"/>
      <c r="NTP17" s="112"/>
      <c r="NTQ17" s="23"/>
      <c r="NTR17" s="112"/>
      <c r="NTS17" s="23"/>
      <c r="NTT17" s="112"/>
      <c r="NTU17" s="23"/>
      <c r="NTV17" s="112"/>
      <c r="NTW17" s="23"/>
      <c r="NTX17" s="112"/>
      <c r="NTY17" s="27"/>
      <c r="NTZ17" s="112"/>
      <c r="NUA17" s="27"/>
      <c r="NUB17" s="112"/>
      <c r="NUC17" s="27"/>
      <c r="NUD17" s="112"/>
      <c r="NUE17" s="27"/>
      <c r="NUF17" s="112"/>
      <c r="NUG17" s="27"/>
      <c r="NUH17" s="112"/>
      <c r="NUI17" s="27"/>
      <c r="NUJ17" s="112"/>
      <c r="NUK17" s="27"/>
      <c r="NUL17" s="112"/>
      <c r="NUM17" s="27"/>
      <c r="NUN17" s="112"/>
      <c r="NUO17" s="27"/>
      <c r="NUP17" s="112"/>
      <c r="NUQ17" s="27"/>
      <c r="NUR17" s="112"/>
      <c r="NUS17" s="27"/>
      <c r="NUT17" s="113"/>
      <c r="NUU17" s="27"/>
      <c r="NUV17" s="112"/>
      <c r="NUW17" s="27"/>
      <c r="NUX17" s="112"/>
      <c r="NUY17" s="27"/>
      <c r="NUZ17" s="112"/>
      <c r="NVA17" s="27"/>
      <c r="NVB17" s="112"/>
      <c r="NVC17" s="27"/>
      <c r="NVD17" s="112"/>
      <c r="NVE17" s="27"/>
      <c r="NVF17" s="112"/>
      <c r="NVG17" s="27"/>
      <c r="NVH17" s="112"/>
      <c r="NVI17" s="20"/>
      <c r="NVJ17" s="112"/>
      <c r="NVK17" s="27"/>
      <c r="NVL17" s="112"/>
      <c r="NVM17" s="27"/>
      <c r="NVN17" s="112"/>
      <c r="NVO17" s="27"/>
      <c r="NVP17" s="112"/>
      <c r="NVQ17" s="27"/>
      <c r="NVR17" s="112"/>
      <c r="NVS17" s="20"/>
      <c r="NVT17" s="112"/>
      <c r="NVU17" s="27"/>
      <c r="NVV17" s="112"/>
      <c r="NVW17" s="27"/>
      <c r="NVX17" s="112"/>
      <c r="NVY17" s="27"/>
      <c r="NVZ17" s="112"/>
      <c r="NWA17" s="20"/>
      <c r="NWB17" s="106"/>
      <c r="NWC17" s="106"/>
      <c r="NWD17" s="106"/>
      <c r="NWE17" s="30"/>
      <c r="NWF17" s="112"/>
      <c r="NWG17" s="30"/>
      <c r="NWH17" s="112"/>
      <c r="NWI17" s="23"/>
      <c r="NWJ17" s="112"/>
      <c r="NWK17" s="23"/>
      <c r="NWL17" s="112"/>
      <c r="NWM17" s="23"/>
      <c r="NWN17" s="112"/>
      <c r="NWO17" s="23"/>
      <c r="NWP17" s="112"/>
      <c r="NWQ17" s="23"/>
      <c r="NWR17" s="112"/>
      <c r="NWS17" s="23"/>
      <c r="NWT17" s="112"/>
      <c r="NWU17" s="23"/>
      <c r="NWV17" s="112"/>
      <c r="NWW17" s="27"/>
      <c r="NWX17" s="112"/>
      <c r="NWY17" s="27"/>
      <c r="NWZ17" s="112"/>
      <c r="NXA17" s="27"/>
      <c r="NXB17" s="112"/>
      <c r="NXC17" s="27"/>
      <c r="NXD17" s="112"/>
      <c r="NXE17" s="27"/>
      <c r="NXF17" s="112"/>
      <c r="NXG17" s="27"/>
      <c r="NXH17" s="112"/>
      <c r="NXI17" s="27"/>
      <c r="NXJ17" s="112"/>
      <c r="NXK17" s="27"/>
      <c r="NXL17" s="112"/>
      <c r="NXM17" s="27"/>
      <c r="NXN17" s="112"/>
      <c r="NXO17" s="27"/>
      <c r="NXP17" s="112"/>
      <c r="NXQ17" s="27"/>
      <c r="NXR17" s="113"/>
      <c r="NXS17" s="27"/>
      <c r="NXT17" s="112"/>
      <c r="NXU17" s="27"/>
      <c r="NXV17" s="112"/>
      <c r="NXW17" s="27"/>
      <c r="NXX17" s="112"/>
      <c r="NXY17" s="27"/>
      <c r="NXZ17" s="112"/>
      <c r="NYA17" s="27"/>
      <c r="NYB17" s="112"/>
      <c r="NYC17" s="27"/>
      <c r="NYD17" s="112"/>
      <c r="NYE17" s="27"/>
      <c r="NYF17" s="112"/>
      <c r="NYG17" s="20"/>
      <c r="NYH17" s="112"/>
      <c r="NYI17" s="27"/>
      <c r="NYJ17" s="112"/>
      <c r="NYK17" s="27"/>
      <c r="NYL17" s="112"/>
      <c r="NYM17" s="27"/>
      <c r="NYN17" s="112"/>
      <c r="NYO17" s="27"/>
      <c r="NYP17" s="112"/>
      <c r="NYQ17" s="20"/>
      <c r="NYR17" s="112"/>
      <c r="NYS17" s="27"/>
      <c r="NYT17" s="112"/>
      <c r="NYU17" s="27"/>
      <c r="NYV17" s="112"/>
      <c r="NYW17" s="27"/>
      <c r="NYX17" s="112"/>
      <c r="NYY17" s="20"/>
      <c r="NYZ17" s="106"/>
      <c r="NZA17" s="106"/>
      <c r="NZB17" s="106"/>
      <c r="NZC17" s="30"/>
      <c r="NZD17" s="112"/>
      <c r="NZE17" s="30"/>
      <c r="NZF17" s="112"/>
      <c r="NZG17" s="23"/>
      <c r="NZH17" s="112"/>
      <c r="NZI17" s="23"/>
      <c r="NZJ17" s="112"/>
      <c r="NZK17" s="23"/>
      <c r="NZL17" s="112"/>
      <c r="NZM17" s="23"/>
      <c r="NZN17" s="112"/>
      <c r="NZO17" s="23"/>
      <c r="NZP17" s="112"/>
      <c r="NZQ17" s="23"/>
      <c r="NZR17" s="112"/>
      <c r="NZS17" s="23"/>
      <c r="NZT17" s="112"/>
      <c r="NZU17" s="27"/>
      <c r="NZV17" s="112"/>
      <c r="NZW17" s="27"/>
      <c r="NZX17" s="112"/>
      <c r="NZY17" s="27"/>
      <c r="NZZ17" s="112"/>
      <c r="OAA17" s="27"/>
      <c r="OAB17" s="112"/>
      <c r="OAC17" s="27"/>
      <c r="OAD17" s="112"/>
      <c r="OAE17" s="27"/>
      <c r="OAF17" s="112"/>
      <c r="OAG17" s="27"/>
      <c r="OAH17" s="112"/>
      <c r="OAI17" s="27"/>
      <c r="OAJ17" s="112"/>
      <c r="OAK17" s="27"/>
      <c r="OAL17" s="112"/>
      <c r="OAM17" s="27"/>
      <c r="OAN17" s="112"/>
      <c r="OAO17" s="27"/>
      <c r="OAP17" s="113"/>
      <c r="OAQ17" s="27"/>
      <c r="OAR17" s="112"/>
      <c r="OAS17" s="27"/>
      <c r="OAT17" s="112"/>
      <c r="OAU17" s="27"/>
      <c r="OAV17" s="112"/>
      <c r="OAW17" s="27"/>
      <c r="OAX17" s="112"/>
      <c r="OAY17" s="27"/>
      <c r="OAZ17" s="112"/>
      <c r="OBA17" s="27"/>
      <c r="OBB17" s="112"/>
      <c r="OBC17" s="27"/>
      <c r="OBD17" s="112"/>
      <c r="OBE17" s="20"/>
      <c r="OBF17" s="112"/>
      <c r="OBG17" s="27"/>
      <c r="OBH17" s="112"/>
      <c r="OBI17" s="27"/>
      <c r="OBJ17" s="112"/>
      <c r="OBK17" s="27"/>
      <c r="OBL17" s="112"/>
      <c r="OBM17" s="27"/>
      <c r="OBN17" s="112"/>
      <c r="OBO17" s="20"/>
      <c r="OBP17" s="112"/>
      <c r="OBQ17" s="27"/>
      <c r="OBR17" s="112"/>
      <c r="OBS17" s="27"/>
      <c r="OBT17" s="112"/>
      <c r="OBU17" s="27"/>
      <c r="OBV17" s="112"/>
      <c r="OBW17" s="20"/>
      <c r="OBX17" s="106"/>
      <c r="OBY17" s="106"/>
      <c r="OBZ17" s="106"/>
      <c r="OCA17" s="30"/>
      <c r="OCB17" s="112"/>
      <c r="OCC17" s="30"/>
      <c r="OCD17" s="112"/>
      <c r="OCE17" s="23"/>
      <c r="OCF17" s="112"/>
      <c r="OCG17" s="23"/>
      <c r="OCH17" s="112"/>
      <c r="OCI17" s="23"/>
      <c r="OCJ17" s="112"/>
      <c r="OCK17" s="23"/>
      <c r="OCL17" s="112"/>
      <c r="OCM17" s="23"/>
      <c r="OCN17" s="112"/>
      <c r="OCO17" s="23"/>
      <c r="OCP17" s="112"/>
      <c r="OCQ17" s="23"/>
      <c r="OCR17" s="112"/>
      <c r="OCS17" s="27"/>
      <c r="OCT17" s="112"/>
      <c r="OCU17" s="27"/>
      <c r="OCV17" s="112"/>
      <c r="OCW17" s="27"/>
      <c r="OCX17" s="112"/>
      <c r="OCY17" s="27"/>
      <c r="OCZ17" s="112"/>
      <c r="ODA17" s="27"/>
      <c r="ODB17" s="112"/>
      <c r="ODC17" s="27"/>
      <c r="ODD17" s="112"/>
      <c r="ODE17" s="27"/>
      <c r="ODF17" s="112"/>
      <c r="ODG17" s="27"/>
      <c r="ODH17" s="112"/>
      <c r="ODI17" s="27"/>
      <c r="ODJ17" s="112"/>
      <c r="ODK17" s="27"/>
      <c r="ODL17" s="112"/>
      <c r="ODM17" s="27"/>
      <c r="ODN17" s="113"/>
      <c r="ODO17" s="27"/>
      <c r="ODP17" s="112"/>
      <c r="ODQ17" s="27"/>
      <c r="ODR17" s="112"/>
      <c r="ODS17" s="27"/>
      <c r="ODT17" s="112"/>
      <c r="ODU17" s="27"/>
      <c r="ODV17" s="112"/>
      <c r="ODW17" s="27"/>
      <c r="ODX17" s="112"/>
      <c r="ODY17" s="27"/>
      <c r="ODZ17" s="112"/>
      <c r="OEA17" s="27"/>
      <c r="OEB17" s="112"/>
      <c r="OEC17" s="20"/>
      <c r="OED17" s="112"/>
      <c r="OEE17" s="27"/>
      <c r="OEF17" s="112"/>
      <c r="OEG17" s="27"/>
      <c r="OEH17" s="112"/>
      <c r="OEI17" s="27"/>
      <c r="OEJ17" s="112"/>
      <c r="OEK17" s="27"/>
      <c r="OEL17" s="112"/>
      <c r="OEM17" s="20"/>
      <c r="OEN17" s="112"/>
      <c r="OEO17" s="27"/>
      <c r="OEP17" s="112"/>
      <c r="OEQ17" s="27"/>
      <c r="OER17" s="112"/>
      <c r="OES17" s="27"/>
      <c r="OET17" s="112"/>
      <c r="OEU17" s="20"/>
      <c r="OEV17" s="106"/>
      <c r="OEW17" s="106"/>
      <c r="OEX17" s="106"/>
      <c r="OEY17" s="30"/>
      <c r="OEZ17" s="112"/>
      <c r="OFA17" s="30"/>
      <c r="OFB17" s="112"/>
      <c r="OFC17" s="23"/>
      <c r="OFD17" s="112"/>
      <c r="OFE17" s="23"/>
      <c r="OFF17" s="112"/>
      <c r="OFG17" s="23"/>
      <c r="OFH17" s="112"/>
      <c r="OFI17" s="23"/>
      <c r="OFJ17" s="112"/>
      <c r="OFK17" s="23"/>
      <c r="OFL17" s="112"/>
      <c r="OFM17" s="23"/>
      <c r="OFN17" s="112"/>
      <c r="OFO17" s="23"/>
      <c r="OFP17" s="112"/>
      <c r="OFQ17" s="27"/>
      <c r="OFR17" s="112"/>
      <c r="OFS17" s="27"/>
      <c r="OFT17" s="112"/>
      <c r="OFU17" s="27"/>
      <c r="OFV17" s="112"/>
      <c r="OFW17" s="27"/>
      <c r="OFX17" s="112"/>
      <c r="OFY17" s="27"/>
      <c r="OFZ17" s="112"/>
      <c r="OGA17" s="27"/>
      <c r="OGB17" s="112"/>
      <c r="OGC17" s="27"/>
      <c r="OGD17" s="112"/>
      <c r="OGE17" s="27"/>
      <c r="OGF17" s="112"/>
      <c r="OGG17" s="27"/>
      <c r="OGH17" s="112"/>
      <c r="OGI17" s="27"/>
      <c r="OGJ17" s="112"/>
      <c r="OGK17" s="27"/>
      <c r="OGL17" s="113"/>
      <c r="OGM17" s="27"/>
      <c r="OGN17" s="112"/>
      <c r="OGO17" s="27"/>
      <c r="OGP17" s="112"/>
      <c r="OGQ17" s="27"/>
      <c r="OGR17" s="112"/>
      <c r="OGS17" s="27"/>
      <c r="OGT17" s="112"/>
      <c r="OGU17" s="27"/>
      <c r="OGV17" s="112"/>
      <c r="OGW17" s="27"/>
      <c r="OGX17" s="112"/>
      <c r="OGY17" s="27"/>
      <c r="OGZ17" s="112"/>
      <c r="OHA17" s="20"/>
      <c r="OHB17" s="112"/>
      <c r="OHC17" s="27"/>
      <c r="OHD17" s="112"/>
      <c r="OHE17" s="27"/>
      <c r="OHF17" s="112"/>
      <c r="OHG17" s="27"/>
      <c r="OHH17" s="112"/>
      <c r="OHI17" s="27"/>
      <c r="OHJ17" s="112"/>
      <c r="OHK17" s="20"/>
      <c r="OHL17" s="112"/>
      <c r="OHM17" s="27"/>
      <c r="OHN17" s="112"/>
      <c r="OHO17" s="27"/>
      <c r="OHP17" s="112"/>
      <c r="OHQ17" s="27"/>
      <c r="OHR17" s="112"/>
      <c r="OHS17" s="20"/>
      <c r="OHT17" s="106"/>
      <c r="OHU17" s="106"/>
      <c r="OHV17" s="106"/>
      <c r="OHW17" s="30"/>
      <c r="OHX17" s="112"/>
      <c r="OHY17" s="30"/>
      <c r="OHZ17" s="112"/>
      <c r="OIA17" s="23"/>
      <c r="OIB17" s="112"/>
      <c r="OIC17" s="23"/>
      <c r="OID17" s="112"/>
      <c r="OIE17" s="23"/>
      <c r="OIF17" s="112"/>
      <c r="OIG17" s="23"/>
      <c r="OIH17" s="112"/>
      <c r="OII17" s="23"/>
      <c r="OIJ17" s="112"/>
      <c r="OIK17" s="23"/>
      <c r="OIL17" s="112"/>
      <c r="OIM17" s="23"/>
      <c r="OIN17" s="112"/>
      <c r="OIO17" s="27"/>
      <c r="OIP17" s="112"/>
      <c r="OIQ17" s="27"/>
      <c r="OIR17" s="112"/>
      <c r="OIS17" s="27"/>
      <c r="OIT17" s="112"/>
      <c r="OIU17" s="27"/>
      <c r="OIV17" s="112"/>
      <c r="OIW17" s="27"/>
      <c r="OIX17" s="112"/>
      <c r="OIY17" s="27"/>
      <c r="OIZ17" s="112"/>
      <c r="OJA17" s="27"/>
      <c r="OJB17" s="112"/>
      <c r="OJC17" s="27"/>
      <c r="OJD17" s="112"/>
      <c r="OJE17" s="27"/>
      <c r="OJF17" s="112"/>
      <c r="OJG17" s="27"/>
      <c r="OJH17" s="112"/>
      <c r="OJI17" s="27"/>
      <c r="OJJ17" s="113"/>
      <c r="OJK17" s="27"/>
      <c r="OJL17" s="112"/>
      <c r="OJM17" s="27"/>
      <c r="OJN17" s="112"/>
      <c r="OJO17" s="27"/>
      <c r="OJP17" s="112"/>
      <c r="OJQ17" s="27"/>
      <c r="OJR17" s="112"/>
      <c r="OJS17" s="27"/>
      <c r="OJT17" s="112"/>
      <c r="OJU17" s="27"/>
      <c r="OJV17" s="112"/>
      <c r="OJW17" s="27"/>
      <c r="OJX17" s="112"/>
      <c r="OJY17" s="20"/>
      <c r="OJZ17" s="112"/>
      <c r="OKA17" s="27"/>
      <c r="OKB17" s="112"/>
      <c r="OKC17" s="27"/>
      <c r="OKD17" s="112"/>
      <c r="OKE17" s="27"/>
      <c r="OKF17" s="112"/>
      <c r="OKG17" s="27"/>
      <c r="OKH17" s="112"/>
      <c r="OKI17" s="20"/>
      <c r="OKJ17" s="112"/>
      <c r="OKK17" s="27"/>
      <c r="OKL17" s="112"/>
      <c r="OKM17" s="27"/>
      <c r="OKN17" s="112"/>
      <c r="OKO17" s="27"/>
      <c r="OKP17" s="112"/>
      <c r="OKQ17" s="20"/>
      <c r="OKR17" s="106"/>
      <c r="OKS17" s="106"/>
      <c r="OKT17" s="106"/>
      <c r="OKU17" s="30"/>
      <c r="OKV17" s="112"/>
      <c r="OKW17" s="30"/>
      <c r="OKX17" s="112"/>
      <c r="OKY17" s="23"/>
      <c r="OKZ17" s="112"/>
      <c r="OLA17" s="23"/>
      <c r="OLB17" s="112"/>
      <c r="OLC17" s="23"/>
      <c r="OLD17" s="112"/>
      <c r="OLE17" s="23"/>
      <c r="OLF17" s="112"/>
      <c r="OLG17" s="23"/>
      <c r="OLH17" s="112"/>
      <c r="OLI17" s="23"/>
      <c r="OLJ17" s="112"/>
      <c r="OLK17" s="23"/>
      <c r="OLL17" s="112"/>
      <c r="OLM17" s="27"/>
      <c r="OLN17" s="112"/>
      <c r="OLO17" s="27"/>
      <c r="OLP17" s="112"/>
      <c r="OLQ17" s="27"/>
      <c r="OLR17" s="112"/>
      <c r="OLS17" s="27"/>
      <c r="OLT17" s="112"/>
      <c r="OLU17" s="27"/>
      <c r="OLV17" s="112"/>
      <c r="OLW17" s="27"/>
      <c r="OLX17" s="112"/>
      <c r="OLY17" s="27"/>
      <c r="OLZ17" s="112"/>
      <c r="OMA17" s="27"/>
      <c r="OMB17" s="112"/>
      <c r="OMC17" s="27"/>
      <c r="OMD17" s="112"/>
      <c r="OME17" s="27"/>
      <c r="OMF17" s="112"/>
      <c r="OMG17" s="27"/>
      <c r="OMH17" s="113"/>
    </row>
    <row r="18" spans="1:10486" s="84" customFormat="1" ht="14.1" customHeight="1" x14ac:dyDescent="0.2">
      <c r="A18" s="90" t="s">
        <v>90</v>
      </c>
      <c r="B18" s="87"/>
      <c r="C18" s="83"/>
      <c r="E18" s="83"/>
      <c r="G18" s="83"/>
      <c r="H18" s="87"/>
      <c r="I18" s="83"/>
      <c r="J18" s="87"/>
      <c r="K18" s="83"/>
      <c r="L18" s="87"/>
      <c r="M18" s="83"/>
      <c r="N18" s="87"/>
      <c r="O18" s="83"/>
      <c r="P18" s="87"/>
      <c r="Q18" s="83"/>
      <c r="R18" s="87"/>
      <c r="S18" s="83"/>
      <c r="T18" s="87"/>
      <c r="U18" s="83"/>
      <c r="V18" s="87"/>
      <c r="W18" s="83"/>
      <c r="X18" s="87"/>
      <c r="Y18" s="83"/>
      <c r="AA18" s="83"/>
      <c r="AC18" s="83"/>
      <c r="AE18" s="83"/>
      <c r="AG18" s="83"/>
      <c r="AI18" s="86"/>
      <c r="AJ18" s="87"/>
      <c r="AK18" s="83"/>
      <c r="AM18" s="83"/>
      <c r="AO18" s="83"/>
      <c r="AQ18" s="86"/>
      <c r="AR18" s="87"/>
      <c r="AS18" s="83"/>
      <c r="AU18" s="83"/>
      <c r="AW18" s="83"/>
      <c r="AY18" s="86"/>
      <c r="AZ18" s="87"/>
      <c r="BA18" s="83"/>
      <c r="BC18" s="83"/>
      <c r="BE18" s="83"/>
      <c r="BG18" s="86"/>
    </row>
    <row r="19" spans="1:10486" s="84" customFormat="1" ht="14.1" customHeight="1" x14ac:dyDescent="0.2">
      <c r="A19" s="140" t="s">
        <v>93</v>
      </c>
      <c r="B19" s="99"/>
      <c r="C19" s="94">
        <v>813</v>
      </c>
      <c r="D19" s="95"/>
      <c r="E19" s="94">
        <v>289</v>
      </c>
      <c r="F19" s="95"/>
      <c r="G19" s="94">
        <v>242</v>
      </c>
      <c r="H19" s="99"/>
      <c r="I19" s="94">
        <v>511</v>
      </c>
      <c r="J19" s="99"/>
      <c r="K19" s="94">
        <f t="shared" ref="K19:K24" si="1">I19-M19-O19-Q19</f>
        <v>-44</v>
      </c>
      <c r="L19" s="99"/>
      <c r="M19" s="94">
        <v>366</v>
      </c>
      <c r="N19" s="99"/>
      <c r="O19" s="94">
        <v>191</v>
      </c>
      <c r="P19" s="99"/>
      <c r="Q19" s="94">
        <v>-2</v>
      </c>
      <c r="R19" s="99"/>
      <c r="S19" s="94">
        <v>755</v>
      </c>
      <c r="T19" s="99"/>
      <c r="U19" s="94">
        <v>385</v>
      </c>
      <c r="V19" s="99"/>
      <c r="W19" s="94">
        <v>48</v>
      </c>
      <c r="X19" s="99"/>
      <c r="Y19" s="94">
        <v>-2</v>
      </c>
      <c r="AA19" s="94">
        <v>452</v>
      </c>
      <c r="AC19" s="94">
        <v>149</v>
      </c>
      <c r="AE19" s="94">
        <v>80</v>
      </c>
      <c r="AG19" s="94">
        <v>-2</v>
      </c>
      <c r="AI19" s="96">
        <v>502</v>
      </c>
      <c r="AJ19" s="99"/>
      <c r="AK19" s="94">
        <v>278</v>
      </c>
      <c r="AM19" s="94">
        <v>209</v>
      </c>
      <c r="AO19" s="94">
        <v>82</v>
      </c>
      <c r="AQ19" s="96">
        <v>168</v>
      </c>
      <c r="AR19" s="99"/>
      <c r="AS19" s="94">
        <v>110</v>
      </c>
      <c r="AU19" s="94">
        <v>-49</v>
      </c>
      <c r="AW19" s="94">
        <v>-47</v>
      </c>
      <c r="AY19" s="96">
        <v>-22</v>
      </c>
      <c r="AZ19" s="99"/>
      <c r="BA19" s="94">
        <v>10</v>
      </c>
      <c r="BC19" s="94">
        <v>7</v>
      </c>
      <c r="BE19" s="94">
        <v>-84</v>
      </c>
      <c r="BG19" s="96">
        <v>-27</v>
      </c>
    </row>
    <row r="20" spans="1:10486" s="84" customFormat="1" ht="14.1" customHeight="1" x14ac:dyDescent="0.2">
      <c r="A20" s="140" t="s">
        <v>94</v>
      </c>
      <c r="B20" s="99"/>
      <c r="C20" s="94">
        <v>-326</v>
      </c>
      <c r="D20" s="95"/>
      <c r="E20" s="94">
        <v>-135</v>
      </c>
      <c r="F20" s="95"/>
      <c r="G20" s="94">
        <v>-136</v>
      </c>
      <c r="H20" s="99"/>
      <c r="I20" s="94">
        <v>-283</v>
      </c>
      <c r="J20" s="99"/>
      <c r="K20" s="94">
        <f t="shared" si="1"/>
        <v>138</v>
      </c>
      <c r="L20" s="99"/>
      <c r="M20" s="94">
        <v>-294</v>
      </c>
      <c r="N20" s="99"/>
      <c r="O20" s="94">
        <v>-128</v>
      </c>
      <c r="P20" s="99"/>
      <c r="Q20" s="94">
        <v>1</v>
      </c>
      <c r="R20" s="99"/>
      <c r="S20" s="94">
        <v>-357</v>
      </c>
      <c r="T20" s="99"/>
      <c r="U20" s="94">
        <v>-336</v>
      </c>
      <c r="V20" s="99"/>
      <c r="W20" s="94">
        <v>-76</v>
      </c>
      <c r="X20" s="99"/>
      <c r="Y20" s="94">
        <v>-202</v>
      </c>
      <c r="AA20" s="94">
        <v>-276</v>
      </c>
      <c r="AC20" s="94">
        <v>-265</v>
      </c>
      <c r="AE20" s="94">
        <v>-67</v>
      </c>
      <c r="AG20" s="94">
        <v>-25</v>
      </c>
      <c r="AI20" s="96">
        <v>-166</v>
      </c>
      <c r="AJ20" s="99"/>
      <c r="AK20" s="94">
        <v>-143</v>
      </c>
      <c r="AM20" s="94">
        <v>-134</v>
      </c>
      <c r="AO20" s="94">
        <v>-66</v>
      </c>
      <c r="AQ20" s="96">
        <v>171</v>
      </c>
      <c r="AR20" s="99"/>
      <c r="AS20" s="94">
        <v>161</v>
      </c>
      <c r="AU20" s="94">
        <v>177</v>
      </c>
      <c r="AW20" s="94">
        <v>226</v>
      </c>
      <c r="AY20" s="96">
        <v>247</v>
      </c>
      <c r="AZ20" s="99"/>
      <c r="BA20" s="94">
        <v>248</v>
      </c>
      <c r="BC20" s="94">
        <v>316</v>
      </c>
      <c r="BE20" s="94">
        <v>353</v>
      </c>
      <c r="BG20" s="96">
        <v>381</v>
      </c>
    </row>
    <row r="21" spans="1:10486" s="84" customFormat="1" ht="14.1" customHeight="1" x14ac:dyDescent="0.2">
      <c r="A21" s="140" t="s">
        <v>95</v>
      </c>
      <c r="B21" s="99"/>
      <c r="C21" s="94">
        <v>-631</v>
      </c>
      <c r="D21" s="95"/>
      <c r="E21" s="94">
        <v>-168</v>
      </c>
      <c r="F21" s="95"/>
      <c r="G21" s="94">
        <v>-226</v>
      </c>
      <c r="H21" s="99"/>
      <c r="I21" s="94">
        <v>-435</v>
      </c>
      <c r="J21" s="99"/>
      <c r="K21" s="94">
        <f t="shared" si="1"/>
        <v>-55</v>
      </c>
      <c r="L21" s="99"/>
      <c r="M21" s="94">
        <v>-258</v>
      </c>
      <c r="N21" s="99"/>
      <c r="O21" s="94">
        <v>-118</v>
      </c>
      <c r="P21" s="99"/>
      <c r="Q21" s="94">
        <v>-4</v>
      </c>
      <c r="R21" s="99"/>
      <c r="S21" s="94">
        <v>-768</v>
      </c>
      <c r="T21" s="99"/>
      <c r="U21" s="94">
        <v>-445</v>
      </c>
      <c r="V21" s="99"/>
      <c r="W21" s="94">
        <v>-199</v>
      </c>
      <c r="X21" s="99"/>
      <c r="Y21" s="94">
        <v>-72</v>
      </c>
      <c r="AA21" s="94">
        <v>-579</v>
      </c>
      <c r="AC21" s="94">
        <v>-410</v>
      </c>
      <c r="AE21" s="94">
        <v>-329</v>
      </c>
      <c r="AG21" s="94">
        <v>-151</v>
      </c>
      <c r="AI21" s="96">
        <v>-296</v>
      </c>
      <c r="AJ21" s="99"/>
      <c r="AK21" s="94">
        <v>-163</v>
      </c>
      <c r="AM21" s="94">
        <v>-125</v>
      </c>
      <c r="AO21" s="94">
        <v>-32</v>
      </c>
      <c r="AQ21" s="96">
        <v>40</v>
      </c>
      <c r="AR21" s="99"/>
      <c r="AS21" s="94">
        <v>-7</v>
      </c>
      <c r="AU21" s="94">
        <v>162</v>
      </c>
      <c r="AW21" s="94">
        <v>58</v>
      </c>
      <c r="AY21" s="96">
        <v>-1</v>
      </c>
      <c r="AZ21" s="99"/>
      <c r="BA21" s="94">
        <v>-9</v>
      </c>
      <c r="BC21" s="94">
        <v>-5</v>
      </c>
      <c r="BE21" s="94">
        <v>90</v>
      </c>
      <c r="BG21" s="96">
        <v>-18</v>
      </c>
    </row>
    <row r="22" spans="1:10486" s="84" customFormat="1" ht="14.1" customHeight="1" x14ac:dyDescent="0.2">
      <c r="A22" s="140" t="s">
        <v>96</v>
      </c>
      <c r="B22" s="97"/>
      <c r="C22" s="94">
        <v>-31</v>
      </c>
      <c r="D22" s="95"/>
      <c r="E22" s="94">
        <v>-11</v>
      </c>
      <c r="F22" s="95"/>
      <c r="G22" s="94">
        <v>13</v>
      </c>
      <c r="H22" s="97"/>
      <c r="I22" s="94">
        <v>57</v>
      </c>
      <c r="J22" s="97"/>
      <c r="K22" s="94">
        <f t="shared" si="1"/>
        <v>-51</v>
      </c>
      <c r="L22" s="97"/>
      <c r="M22" s="94">
        <v>65</v>
      </c>
      <c r="N22" s="97"/>
      <c r="O22" s="94">
        <v>45</v>
      </c>
      <c r="P22" s="97"/>
      <c r="Q22" s="94">
        <v>-2</v>
      </c>
      <c r="R22" s="97"/>
      <c r="S22" s="94">
        <v>6</v>
      </c>
      <c r="T22" s="97"/>
      <c r="U22" s="94">
        <v>7</v>
      </c>
      <c r="V22" s="97"/>
      <c r="W22" s="94">
        <v>3</v>
      </c>
      <c r="X22" s="97"/>
      <c r="Y22" s="94">
        <v>1</v>
      </c>
      <c r="AA22" s="94">
        <v>-13</v>
      </c>
      <c r="AC22" s="94">
        <v>11</v>
      </c>
      <c r="AE22" s="94">
        <v>14</v>
      </c>
      <c r="AG22" s="94">
        <v>1</v>
      </c>
      <c r="AI22" s="96">
        <v>-15</v>
      </c>
      <c r="AJ22" s="97"/>
      <c r="AK22" s="94">
        <v>-15</v>
      </c>
      <c r="AM22" s="94">
        <v>-10</v>
      </c>
      <c r="AO22" s="94">
        <v>-12</v>
      </c>
      <c r="AQ22" s="96">
        <v>9</v>
      </c>
      <c r="AR22" s="97"/>
      <c r="AS22" s="94">
        <v>10</v>
      </c>
      <c r="AU22" s="94">
        <v>-3</v>
      </c>
      <c r="AW22" s="94">
        <v>-4</v>
      </c>
      <c r="AY22" s="96">
        <v>0</v>
      </c>
      <c r="AZ22" s="97"/>
      <c r="BA22" s="94">
        <v>-3</v>
      </c>
      <c r="BC22" s="94">
        <v>2</v>
      </c>
      <c r="BE22" s="94">
        <v>4</v>
      </c>
      <c r="BG22" s="96">
        <v>4</v>
      </c>
    </row>
    <row r="23" spans="1:10486" s="84" customFormat="1" ht="14.1" customHeight="1" x14ac:dyDescent="0.2">
      <c r="A23" s="140" t="s">
        <v>97</v>
      </c>
      <c r="B23" s="97"/>
      <c r="C23" s="94">
        <v>-9</v>
      </c>
      <c r="D23" s="95"/>
      <c r="E23" s="94">
        <v>-18</v>
      </c>
      <c r="F23" s="95"/>
      <c r="G23" s="94">
        <v>-18</v>
      </c>
      <c r="H23" s="97"/>
      <c r="I23" s="94">
        <v>-7</v>
      </c>
      <c r="J23" s="97"/>
      <c r="K23" s="94">
        <f t="shared" si="1"/>
        <v>55</v>
      </c>
      <c r="L23" s="97"/>
      <c r="M23" s="94">
        <v>-15</v>
      </c>
      <c r="N23" s="97"/>
      <c r="O23" s="94">
        <v>-24</v>
      </c>
      <c r="P23" s="97"/>
      <c r="Q23" s="94">
        <v>-23</v>
      </c>
      <c r="R23" s="97"/>
      <c r="S23" s="94">
        <v>0</v>
      </c>
      <c r="T23" s="97"/>
      <c r="U23" s="94">
        <v>-11</v>
      </c>
      <c r="V23" s="97"/>
      <c r="W23" s="94">
        <v>-26</v>
      </c>
      <c r="X23" s="97"/>
      <c r="Y23" s="94">
        <v>-24</v>
      </c>
      <c r="AA23" s="94">
        <v>11</v>
      </c>
      <c r="AC23" s="94">
        <v>2</v>
      </c>
      <c r="AE23" s="94">
        <v>-8</v>
      </c>
      <c r="AG23" s="94">
        <v>-12</v>
      </c>
      <c r="AI23" s="96">
        <v>-4</v>
      </c>
      <c r="AJ23" s="97"/>
      <c r="AK23" s="94">
        <v>-12</v>
      </c>
      <c r="AM23" s="94">
        <v>-20</v>
      </c>
      <c r="AO23" s="94">
        <v>-26</v>
      </c>
      <c r="AQ23" s="96">
        <v>20</v>
      </c>
      <c r="AR23" s="97"/>
      <c r="AS23" s="94">
        <v>11</v>
      </c>
      <c r="AU23" s="94">
        <v>2</v>
      </c>
      <c r="AW23" s="94">
        <v>-5</v>
      </c>
      <c r="AY23" s="96">
        <v>6</v>
      </c>
      <c r="AZ23" s="97"/>
      <c r="BA23" s="94">
        <v>5</v>
      </c>
      <c r="BC23" s="94">
        <v>3</v>
      </c>
      <c r="BE23" s="94">
        <v>-1</v>
      </c>
      <c r="BG23" s="96">
        <v>0</v>
      </c>
    </row>
    <row r="24" spans="1:10486" s="84" customFormat="1" ht="14.1" customHeight="1" x14ac:dyDescent="0.2">
      <c r="A24" s="140" t="s">
        <v>98</v>
      </c>
      <c r="B24" s="97"/>
      <c r="C24" s="94">
        <v>19</v>
      </c>
      <c r="D24" s="95"/>
      <c r="E24" s="94">
        <v>70</v>
      </c>
      <c r="F24" s="95"/>
      <c r="G24" s="94">
        <v>91</v>
      </c>
      <c r="H24" s="97"/>
      <c r="I24" s="94">
        <v>18</v>
      </c>
      <c r="J24" s="97"/>
      <c r="K24" s="94">
        <f t="shared" si="1"/>
        <v>23</v>
      </c>
      <c r="L24" s="97"/>
      <c r="M24" s="94">
        <v>-2</v>
      </c>
      <c r="N24" s="97"/>
      <c r="O24" s="94">
        <v>-2</v>
      </c>
      <c r="P24" s="97"/>
      <c r="Q24" s="94">
        <v>-1</v>
      </c>
      <c r="R24" s="97"/>
      <c r="S24" s="94">
        <v>-24</v>
      </c>
      <c r="T24" s="97"/>
      <c r="U24" s="94">
        <v>-27</v>
      </c>
      <c r="V24" s="97"/>
      <c r="W24" s="94">
        <v>-1</v>
      </c>
      <c r="X24" s="97"/>
      <c r="Y24" s="94">
        <v>-1</v>
      </c>
      <c r="AA24" s="94">
        <v>-23</v>
      </c>
      <c r="AC24" s="94">
        <v>450</v>
      </c>
      <c r="AE24" s="94">
        <v>73</v>
      </c>
      <c r="AG24" s="94">
        <v>36</v>
      </c>
      <c r="AI24" s="96">
        <v>25</v>
      </c>
      <c r="AJ24" s="97"/>
      <c r="AK24" s="94">
        <v>39</v>
      </c>
      <c r="AM24" s="94">
        <v>13</v>
      </c>
      <c r="AO24" s="94">
        <v>54</v>
      </c>
      <c r="AQ24" s="96">
        <v>-354</v>
      </c>
      <c r="AR24" s="97"/>
      <c r="AS24" s="94">
        <v>-250</v>
      </c>
      <c r="AU24" s="94">
        <v>-213</v>
      </c>
      <c r="AW24" s="94">
        <v>-224</v>
      </c>
      <c r="AY24" s="96">
        <v>-451</v>
      </c>
      <c r="AZ24" s="97"/>
      <c r="BA24" s="94">
        <v>-446</v>
      </c>
      <c r="BC24" s="94">
        <v>-473</v>
      </c>
      <c r="BE24" s="94">
        <v>-320</v>
      </c>
      <c r="BG24" s="96">
        <v>-1240</v>
      </c>
    </row>
    <row r="25" spans="1:10486" s="84" customFormat="1" ht="14.1" customHeight="1" x14ac:dyDescent="0.2">
      <c r="A25" s="29"/>
      <c r="B25" s="106"/>
      <c r="C25" s="31">
        <f>SUM(C19:C24)</f>
        <v>-165</v>
      </c>
      <c r="D25" s="112"/>
      <c r="E25" s="31">
        <f>SUM(E19:E24)</f>
        <v>27</v>
      </c>
      <c r="F25" s="112"/>
      <c r="G25" s="31">
        <f>SUM(G19:G24)</f>
        <v>-34</v>
      </c>
      <c r="H25" s="30"/>
      <c r="I25" s="31">
        <f>SUM(I19:I24)</f>
        <v>-139</v>
      </c>
      <c r="J25" s="30"/>
      <c r="K25" s="31">
        <f>SUM(K19:K24)</f>
        <v>66</v>
      </c>
      <c r="L25" s="23"/>
      <c r="M25" s="31">
        <f>SUM(M19:M24)</f>
        <v>-138</v>
      </c>
      <c r="N25" s="23"/>
      <c r="O25" s="31">
        <f>SUM(O19:O24)</f>
        <v>-36</v>
      </c>
      <c r="P25" s="23"/>
      <c r="Q25" s="31">
        <f>SUM(Q19:Q24)</f>
        <v>-31</v>
      </c>
      <c r="R25" s="23"/>
      <c r="S25" s="31">
        <f>SUM(S19:S24)</f>
        <v>-388</v>
      </c>
      <c r="T25" s="23"/>
      <c r="U25" s="31">
        <f>SUM(U19:U24)</f>
        <v>-427</v>
      </c>
      <c r="V25" s="23"/>
      <c r="W25" s="31">
        <f>SUM(W19:W24)</f>
        <v>-251</v>
      </c>
      <c r="X25" s="23"/>
      <c r="Y25" s="31">
        <v>-300</v>
      </c>
      <c r="Z25" s="27"/>
      <c r="AA25" s="31">
        <v>-428</v>
      </c>
      <c r="AB25" s="27"/>
      <c r="AC25" s="31">
        <v>-63</v>
      </c>
      <c r="AD25" s="27"/>
      <c r="AE25" s="31">
        <v>-237</v>
      </c>
      <c r="AF25" s="27"/>
      <c r="AG25" s="31">
        <v>-153</v>
      </c>
      <c r="AH25" s="27"/>
      <c r="AI25" s="31">
        <f>SUM(AI19:AI24)</f>
        <v>46</v>
      </c>
      <c r="AJ25" s="27"/>
      <c r="AK25" s="31">
        <v>-16</v>
      </c>
      <c r="AL25" s="27"/>
      <c r="AM25" s="31">
        <v>-67</v>
      </c>
      <c r="AN25" s="27"/>
      <c r="AO25" s="31">
        <v>0</v>
      </c>
      <c r="AP25" s="27"/>
      <c r="AQ25" s="31">
        <v>54</v>
      </c>
      <c r="AR25" s="27"/>
      <c r="AS25" s="31">
        <v>35</v>
      </c>
      <c r="AT25" s="27"/>
      <c r="AU25" s="31">
        <f>SUM(AU19:AU24)</f>
        <v>76</v>
      </c>
      <c r="AV25" s="27"/>
      <c r="AW25" s="31">
        <v>4</v>
      </c>
      <c r="AX25" s="27"/>
      <c r="AY25" s="31">
        <v>-221</v>
      </c>
      <c r="AZ25" s="27"/>
      <c r="BA25" s="31">
        <v>-195</v>
      </c>
      <c r="BB25" s="27"/>
      <c r="BC25" s="31">
        <v>-150</v>
      </c>
      <c r="BD25" s="27"/>
      <c r="BE25" s="31">
        <v>42</v>
      </c>
      <c r="BF25" s="27"/>
      <c r="BG25" s="31">
        <v>-900</v>
      </c>
      <c r="BH25" s="112"/>
      <c r="BI25" s="27"/>
      <c r="BJ25" s="112"/>
      <c r="BK25" s="27"/>
      <c r="BL25" s="112"/>
      <c r="BM25" s="27"/>
      <c r="BN25" s="112"/>
      <c r="BO25" s="27"/>
      <c r="BP25" s="112"/>
      <c r="BQ25" s="27"/>
      <c r="BR25" s="112"/>
      <c r="BS25" s="27"/>
      <c r="BT25" s="112"/>
      <c r="BU25" s="27"/>
      <c r="BV25" s="113"/>
      <c r="BW25" s="27"/>
      <c r="BX25" s="112"/>
      <c r="BY25" s="27"/>
      <c r="BZ25" s="112"/>
      <c r="CA25" s="27"/>
      <c r="CB25" s="112"/>
      <c r="CC25" s="27"/>
      <c r="CD25" s="112"/>
      <c r="CE25" s="27"/>
      <c r="CF25" s="112"/>
      <c r="CG25" s="27"/>
      <c r="CH25" s="112"/>
      <c r="CI25" s="27"/>
      <c r="CJ25" s="112"/>
      <c r="CK25" s="20"/>
      <c r="CL25" s="112"/>
      <c r="CM25" s="27"/>
      <c r="CN25" s="112"/>
      <c r="CO25" s="27"/>
      <c r="CP25" s="112"/>
      <c r="CQ25" s="27"/>
      <c r="CR25" s="112"/>
      <c r="CS25" s="27"/>
      <c r="CT25" s="112"/>
      <c r="CU25" s="20"/>
      <c r="CV25" s="112"/>
      <c r="CW25" s="27"/>
      <c r="CX25" s="112"/>
      <c r="CY25" s="27"/>
      <c r="CZ25" s="112"/>
      <c r="DA25" s="27"/>
      <c r="DB25" s="112"/>
      <c r="DC25" s="20"/>
      <c r="DD25" s="106"/>
      <c r="DE25" s="106"/>
      <c r="DF25" s="106"/>
      <c r="DG25" s="30"/>
      <c r="DH25" s="112"/>
      <c r="DI25" s="30"/>
      <c r="DJ25" s="112"/>
      <c r="DK25" s="23"/>
      <c r="DL25" s="112"/>
      <c r="DM25" s="23"/>
      <c r="DN25" s="112"/>
      <c r="DO25" s="23"/>
      <c r="DP25" s="112"/>
      <c r="DQ25" s="23"/>
      <c r="DR25" s="112"/>
      <c r="DS25" s="23"/>
      <c r="DT25" s="112"/>
      <c r="DU25" s="23"/>
      <c r="DV25" s="112"/>
      <c r="DW25" s="23"/>
      <c r="DX25" s="112"/>
      <c r="DY25" s="27"/>
      <c r="DZ25" s="112"/>
      <c r="EA25" s="27"/>
      <c r="EB25" s="112"/>
      <c r="EC25" s="27"/>
      <c r="ED25" s="112"/>
      <c r="EE25" s="27"/>
      <c r="EF25" s="112"/>
      <c r="EG25" s="27"/>
      <c r="EH25" s="112"/>
      <c r="EI25" s="27"/>
      <c r="EJ25" s="112"/>
      <c r="EK25" s="27"/>
      <c r="EL25" s="112"/>
      <c r="EM25" s="27"/>
      <c r="EN25" s="112"/>
      <c r="EO25" s="27"/>
      <c r="EP25" s="112"/>
      <c r="EQ25" s="27"/>
      <c r="ER25" s="112"/>
      <c r="ES25" s="27"/>
      <c r="ET25" s="113"/>
      <c r="EU25" s="27"/>
      <c r="EV25" s="112"/>
      <c r="EW25" s="27"/>
      <c r="EX25" s="112"/>
      <c r="EY25" s="27"/>
      <c r="EZ25" s="112"/>
      <c r="FA25" s="27"/>
      <c r="FB25" s="112"/>
      <c r="FC25" s="27"/>
      <c r="FD25" s="112"/>
      <c r="FE25" s="27"/>
      <c r="FF25" s="112"/>
      <c r="FG25" s="27"/>
      <c r="FH25" s="112"/>
      <c r="FI25" s="20"/>
      <c r="FJ25" s="112"/>
      <c r="FK25" s="27"/>
      <c r="FL25" s="112"/>
      <c r="FM25" s="27"/>
      <c r="FN25" s="112"/>
      <c r="FO25" s="27"/>
      <c r="FP25" s="112"/>
      <c r="FQ25" s="27"/>
      <c r="FR25" s="112"/>
      <c r="FS25" s="20"/>
      <c r="FT25" s="112"/>
      <c r="FU25" s="27"/>
      <c r="FV25" s="112"/>
      <c r="FW25" s="27"/>
      <c r="FX25" s="112"/>
      <c r="FY25" s="27"/>
      <c r="FZ25" s="112"/>
      <c r="GA25" s="20"/>
      <c r="GB25" s="106"/>
      <c r="GC25" s="106"/>
      <c r="GD25" s="106"/>
      <c r="GE25" s="30"/>
      <c r="GF25" s="112"/>
      <c r="GG25" s="30"/>
      <c r="GH25" s="112"/>
      <c r="GI25" s="23"/>
      <c r="GJ25" s="112"/>
      <c r="GK25" s="23"/>
      <c r="GL25" s="112"/>
      <c r="GM25" s="23"/>
      <c r="GN25" s="112"/>
      <c r="GO25" s="23"/>
      <c r="GP25" s="112"/>
      <c r="GQ25" s="23"/>
      <c r="GR25" s="112"/>
      <c r="GS25" s="23"/>
      <c r="GT25" s="112"/>
      <c r="GU25" s="23"/>
      <c r="GV25" s="112"/>
      <c r="GW25" s="27"/>
      <c r="GX25" s="112"/>
      <c r="GY25" s="27"/>
      <c r="GZ25" s="112"/>
      <c r="HA25" s="27"/>
      <c r="HB25" s="112"/>
      <c r="HC25" s="27"/>
      <c r="HD25" s="112"/>
      <c r="HE25" s="27"/>
      <c r="HF25" s="112"/>
      <c r="HG25" s="27"/>
      <c r="HH25" s="112"/>
      <c r="HI25" s="27"/>
      <c r="HJ25" s="112"/>
      <c r="HK25" s="27"/>
      <c r="HL25" s="112"/>
      <c r="HM25" s="27"/>
      <c r="HN25" s="112"/>
      <c r="HO25" s="27"/>
      <c r="HP25" s="112"/>
      <c r="HQ25" s="27"/>
      <c r="HR25" s="113"/>
      <c r="HS25" s="27"/>
      <c r="HT25" s="112"/>
      <c r="HU25" s="27"/>
      <c r="HV25" s="112"/>
      <c r="HW25" s="27"/>
      <c r="HX25" s="112"/>
      <c r="HY25" s="27"/>
      <c r="HZ25" s="112"/>
      <c r="IA25" s="27"/>
      <c r="IB25" s="112"/>
      <c r="IC25" s="27"/>
      <c r="ID25" s="112"/>
      <c r="IE25" s="27"/>
      <c r="IF25" s="112"/>
      <c r="IG25" s="20"/>
      <c r="IH25" s="112"/>
      <c r="II25" s="27"/>
      <c r="IJ25" s="112"/>
      <c r="IK25" s="27"/>
      <c r="IL25" s="112"/>
      <c r="IM25" s="27"/>
      <c r="IN25" s="112"/>
      <c r="IO25" s="27"/>
      <c r="IP25" s="112"/>
      <c r="IQ25" s="20"/>
      <c r="IR25" s="112"/>
      <c r="IS25" s="27"/>
      <c r="IT25" s="112"/>
      <c r="IU25" s="27"/>
      <c r="IV25" s="112"/>
      <c r="IW25" s="27"/>
      <c r="IX25" s="112"/>
      <c r="IY25" s="20"/>
      <c r="IZ25" s="106"/>
      <c r="JA25" s="106"/>
      <c r="JB25" s="106"/>
      <c r="JC25" s="30"/>
      <c r="JD25" s="112"/>
      <c r="JE25" s="30"/>
      <c r="JF25" s="112"/>
      <c r="JG25" s="23"/>
      <c r="JH25" s="112"/>
      <c r="JI25" s="23"/>
      <c r="JJ25" s="112"/>
      <c r="JK25" s="23"/>
      <c r="JL25" s="112"/>
      <c r="JM25" s="23"/>
      <c r="JN25" s="112"/>
      <c r="JO25" s="23"/>
      <c r="JP25" s="112"/>
      <c r="JQ25" s="23"/>
      <c r="JR25" s="112"/>
      <c r="JS25" s="23"/>
      <c r="JT25" s="112"/>
      <c r="JU25" s="27"/>
      <c r="JV25" s="112"/>
      <c r="JW25" s="27"/>
      <c r="JX25" s="112"/>
      <c r="JY25" s="27"/>
      <c r="JZ25" s="112"/>
      <c r="KA25" s="27"/>
      <c r="KB25" s="112"/>
      <c r="KC25" s="27"/>
      <c r="KD25" s="112"/>
      <c r="KE25" s="27"/>
      <c r="KF25" s="112"/>
      <c r="KG25" s="27"/>
      <c r="KH25" s="112"/>
      <c r="KI25" s="27"/>
      <c r="KJ25" s="112"/>
      <c r="KK25" s="27"/>
      <c r="KL25" s="112"/>
      <c r="KM25" s="27"/>
      <c r="KN25" s="112"/>
      <c r="KO25" s="27"/>
      <c r="KP25" s="113"/>
      <c r="KQ25" s="27"/>
      <c r="KR25" s="112"/>
      <c r="KS25" s="27"/>
      <c r="KT25" s="112"/>
      <c r="KU25" s="27"/>
      <c r="KV25" s="112"/>
      <c r="KW25" s="27"/>
      <c r="KX25" s="112"/>
      <c r="KY25" s="27"/>
      <c r="KZ25" s="112"/>
      <c r="LA25" s="27"/>
      <c r="LB25" s="112"/>
      <c r="LC25" s="27"/>
      <c r="LD25" s="112"/>
      <c r="LE25" s="20"/>
      <c r="LF25" s="112"/>
      <c r="LG25" s="27"/>
      <c r="LH25" s="112"/>
      <c r="LI25" s="27"/>
      <c r="LJ25" s="112"/>
      <c r="LK25" s="27"/>
      <c r="LL25" s="112"/>
      <c r="LM25" s="27"/>
      <c r="LN25" s="112"/>
      <c r="LO25" s="20"/>
      <c r="LP25" s="112"/>
      <c r="LQ25" s="27"/>
      <c r="LR25" s="112"/>
      <c r="LS25" s="27"/>
      <c r="LT25" s="112"/>
      <c r="LU25" s="27"/>
      <c r="LV25" s="112"/>
      <c r="LW25" s="20"/>
      <c r="LX25" s="106"/>
      <c r="LY25" s="106"/>
      <c r="LZ25" s="106"/>
      <c r="MA25" s="30"/>
      <c r="MB25" s="112"/>
      <c r="MC25" s="30"/>
      <c r="MD25" s="112"/>
      <c r="ME25" s="23"/>
      <c r="MF25" s="112"/>
      <c r="MG25" s="23"/>
      <c r="MH25" s="112"/>
      <c r="MI25" s="23"/>
      <c r="MJ25" s="112"/>
      <c r="MK25" s="23"/>
      <c r="ML25" s="112"/>
      <c r="MM25" s="23"/>
      <c r="MN25" s="112"/>
      <c r="MO25" s="23"/>
      <c r="MP25" s="112"/>
      <c r="MQ25" s="23"/>
      <c r="MR25" s="112"/>
      <c r="MS25" s="27"/>
      <c r="MT25" s="112"/>
      <c r="MU25" s="27"/>
      <c r="MV25" s="112"/>
      <c r="MW25" s="27"/>
      <c r="MX25" s="112"/>
      <c r="MY25" s="27"/>
      <c r="MZ25" s="112"/>
      <c r="NA25" s="27"/>
      <c r="NB25" s="112"/>
      <c r="NC25" s="27"/>
      <c r="ND25" s="112"/>
      <c r="NE25" s="27"/>
      <c r="NF25" s="112"/>
      <c r="NG25" s="27"/>
      <c r="NH25" s="112"/>
      <c r="NI25" s="27"/>
      <c r="NJ25" s="112"/>
      <c r="NK25" s="27"/>
      <c r="NL25" s="112"/>
      <c r="NM25" s="27"/>
      <c r="NN25" s="113"/>
      <c r="NO25" s="27"/>
      <c r="NP25" s="112"/>
      <c r="NQ25" s="27"/>
      <c r="NR25" s="112"/>
      <c r="NS25" s="27"/>
      <c r="NT25" s="112"/>
      <c r="NU25" s="27"/>
      <c r="NV25" s="112"/>
      <c r="NW25" s="27"/>
      <c r="NX25" s="112"/>
      <c r="NY25" s="27"/>
      <c r="NZ25" s="112"/>
      <c r="OA25" s="27"/>
      <c r="OB25" s="112"/>
      <c r="OC25" s="20"/>
      <c r="OD25" s="112"/>
      <c r="OE25" s="27"/>
      <c r="OF25" s="112"/>
      <c r="OG25" s="27"/>
      <c r="OH25" s="112"/>
      <c r="OI25" s="27"/>
      <c r="OJ25" s="112"/>
      <c r="OK25" s="27"/>
      <c r="OL25" s="112"/>
      <c r="OM25" s="20"/>
      <c r="ON25" s="112"/>
      <c r="OO25" s="27"/>
      <c r="OP25" s="112"/>
      <c r="OQ25" s="27"/>
      <c r="OR25" s="112"/>
      <c r="OS25" s="27"/>
      <c r="OT25" s="112"/>
      <c r="OU25" s="20"/>
      <c r="OV25" s="106"/>
      <c r="OW25" s="106"/>
      <c r="OX25" s="106"/>
      <c r="OY25" s="30"/>
      <c r="OZ25" s="112"/>
      <c r="PA25" s="30"/>
      <c r="PB25" s="112"/>
      <c r="PC25" s="23"/>
      <c r="PD25" s="112"/>
      <c r="PE25" s="23"/>
      <c r="PF25" s="112"/>
      <c r="PG25" s="23"/>
      <c r="PH25" s="112"/>
      <c r="PI25" s="23"/>
      <c r="PJ25" s="112"/>
      <c r="PK25" s="23"/>
      <c r="PL25" s="112"/>
      <c r="PM25" s="23"/>
      <c r="PN25" s="112"/>
      <c r="PO25" s="23"/>
      <c r="PP25" s="112"/>
      <c r="PQ25" s="27"/>
      <c r="PR25" s="112"/>
      <c r="PS25" s="27"/>
      <c r="PT25" s="112"/>
      <c r="PU25" s="27"/>
      <c r="PV25" s="112"/>
      <c r="PW25" s="27"/>
      <c r="PX25" s="112"/>
      <c r="PY25" s="27"/>
      <c r="PZ25" s="112"/>
      <c r="QA25" s="27"/>
      <c r="QB25" s="112"/>
      <c r="QC25" s="27"/>
      <c r="QD25" s="112"/>
      <c r="QE25" s="27"/>
      <c r="QF25" s="112"/>
      <c r="QG25" s="27"/>
      <c r="QH25" s="112"/>
      <c r="QI25" s="27"/>
      <c r="QJ25" s="112"/>
      <c r="QK25" s="27"/>
      <c r="QL25" s="113"/>
      <c r="QM25" s="27"/>
      <c r="QN25" s="112"/>
      <c r="QO25" s="27"/>
      <c r="QP25" s="112"/>
      <c r="QQ25" s="27"/>
      <c r="QR25" s="112"/>
      <c r="QS25" s="27"/>
      <c r="QT25" s="112"/>
      <c r="QU25" s="27"/>
      <c r="QV25" s="112"/>
      <c r="QW25" s="27"/>
      <c r="QX25" s="112"/>
      <c r="QY25" s="27"/>
      <c r="QZ25" s="112"/>
      <c r="RA25" s="20"/>
      <c r="RB25" s="112"/>
      <c r="RC25" s="27"/>
      <c r="RD25" s="112"/>
      <c r="RE25" s="27"/>
      <c r="RF25" s="112"/>
      <c r="RG25" s="27"/>
      <c r="RH25" s="112"/>
      <c r="RI25" s="27"/>
      <c r="RJ25" s="112"/>
      <c r="RK25" s="20"/>
      <c r="RL25" s="112"/>
      <c r="RM25" s="27"/>
      <c r="RN25" s="112"/>
      <c r="RO25" s="27"/>
      <c r="RP25" s="112"/>
      <c r="RQ25" s="27"/>
      <c r="RR25" s="112"/>
      <c r="RS25" s="20"/>
      <c r="RT25" s="106"/>
      <c r="RU25" s="106"/>
      <c r="RV25" s="106"/>
      <c r="RW25" s="30"/>
      <c r="RX25" s="112"/>
      <c r="RY25" s="30"/>
      <c r="RZ25" s="112"/>
      <c r="SA25" s="23"/>
      <c r="SB25" s="112"/>
      <c r="SC25" s="23"/>
      <c r="SD25" s="112"/>
      <c r="SE25" s="23"/>
      <c r="SF25" s="112"/>
      <c r="SG25" s="23"/>
      <c r="SH25" s="112"/>
      <c r="SI25" s="23"/>
      <c r="SJ25" s="112"/>
      <c r="SK25" s="23"/>
      <c r="SL25" s="112"/>
      <c r="SM25" s="23"/>
      <c r="SN25" s="112"/>
      <c r="SO25" s="27"/>
      <c r="SP25" s="112"/>
      <c r="SQ25" s="27"/>
      <c r="SR25" s="112"/>
      <c r="SS25" s="27"/>
      <c r="ST25" s="112"/>
      <c r="SU25" s="27"/>
      <c r="SV25" s="112"/>
      <c r="SW25" s="27"/>
      <c r="SX25" s="112"/>
      <c r="SY25" s="27"/>
      <c r="SZ25" s="112"/>
      <c r="TA25" s="27"/>
      <c r="TB25" s="112"/>
      <c r="TC25" s="27"/>
      <c r="TD25" s="112"/>
      <c r="TE25" s="27"/>
      <c r="TF25" s="112"/>
      <c r="TG25" s="27"/>
      <c r="TH25" s="112"/>
      <c r="TI25" s="27"/>
      <c r="TJ25" s="113"/>
      <c r="TK25" s="27"/>
      <c r="TL25" s="112"/>
      <c r="TM25" s="27"/>
      <c r="TN25" s="112"/>
      <c r="TO25" s="27"/>
      <c r="TP25" s="112"/>
      <c r="TQ25" s="27"/>
      <c r="TR25" s="112"/>
      <c r="TS25" s="27"/>
      <c r="TT25" s="112"/>
      <c r="TU25" s="27"/>
      <c r="TV25" s="112"/>
      <c r="TW25" s="27"/>
      <c r="TX25" s="112"/>
      <c r="TY25" s="20"/>
      <c r="TZ25" s="112"/>
      <c r="UA25" s="27"/>
      <c r="UB25" s="112"/>
      <c r="UC25" s="27"/>
      <c r="UD25" s="112"/>
      <c r="UE25" s="27"/>
      <c r="UF25" s="112"/>
      <c r="UG25" s="27"/>
      <c r="UH25" s="112"/>
      <c r="UI25" s="20"/>
      <c r="UJ25" s="112"/>
      <c r="UK25" s="27"/>
      <c r="UL25" s="112"/>
      <c r="UM25" s="27"/>
      <c r="UN25" s="112"/>
      <c r="UO25" s="27"/>
      <c r="UP25" s="112"/>
      <c r="UQ25" s="20"/>
      <c r="UR25" s="106"/>
      <c r="US25" s="106"/>
      <c r="UT25" s="106"/>
      <c r="UU25" s="30"/>
      <c r="UV25" s="112"/>
      <c r="UW25" s="30"/>
      <c r="UX25" s="112"/>
      <c r="UY25" s="23"/>
      <c r="UZ25" s="112"/>
      <c r="VA25" s="23"/>
      <c r="VB25" s="112"/>
      <c r="VC25" s="23"/>
      <c r="VD25" s="112"/>
      <c r="VE25" s="23"/>
      <c r="VF25" s="112"/>
      <c r="VG25" s="23"/>
      <c r="VH25" s="112"/>
      <c r="VI25" s="23"/>
      <c r="VJ25" s="112"/>
      <c r="VK25" s="23"/>
      <c r="VL25" s="112"/>
      <c r="VM25" s="27"/>
      <c r="VN25" s="112"/>
      <c r="VO25" s="27"/>
      <c r="VP25" s="112"/>
      <c r="VQ25" s="27"/>
      <c r="VR25" s="112"/>
      <c r="VS25" s="27"/>
      <c r="VT25" s="112"/>
      <c r="VU25" s="27"/>
      <c r="VV25" s="112"/>
      <c r="VW25" s="27"/>
      <c r="VX25" s="112"/>
      <c r="VY25" s="27"/>
      <c r="VZ25" s="112"/>
      <c r="WA25" s="27"/>
      <c r="WB25" s="112"/>
      <c r="WC25" s="27"/>
      <c r="WD25" s="112"/>
      <c r="WE25" s="27"/>
      <c r="WF25" s="112"/>
      <c r="WG25" s="27"/>
      <c r="WH25" s="113"/>
      <c r="WI25" s="27"/>
      <c r="WJ25" s="112"/>
      <c r="WK25" s="27"/>
      <c r="WL25" s="112"/>
      <c r="WM25" s="27"/>
      <c r="WN25" s="112"/>
      <c r="WO25" s="27"/>
      <c r="WP25" s="112"/>
      <c r="WQ25" s="27"/>
      <c r="WR25" s="112"/>
      <c r="WS25" s="27"/>
      <c r="WT25" s="112"/>
      <c r="WU25" s="27"/>
      <c r="WV25" s="112"/>
      <c r="WW25" s="20"/>
      <c r="WX25" s="112"/>
      <c r="WY25" s="27"/>
      <c r="WZ25" s="112"/>
      <c r="XA25" s="27"/>
      <c r="XB25" s="112"/>
      <c r="XC25" s="27"/>
      <c r="XD25" s="112"/>
      <c r="XE25" s="27"/>
      <c r="XF25" s="112"/>
      <c r="XG25" s="20"/>
      <c r="XH25" s="112"/>
      <c r="XI25" s="27"/>
      <c r="XJ25" s="112"/>
      <c r="XK25" s="27"/>
      <c r="XL25" s="112"/>
      <c r="XM25" s="27"/>
      <c r="XN25" s="112"/>
      <c r="XO25" s="20"/>
      <c r="XP25" s="106"/>
      <c r="XQ25" s="106"/>
      <c r="XR25" s="106"/>
      <c r="XS25" s="30"/>
      <c r="XT25" s="112"/>
      <c r="XU25" s="30"/>
      <c r="XV25" s="112"/>
      <c r="XW25" s="23"/>
      <c r="XX25" s="112"/>
      <c r="XY25" s="23"/>
      <c r="XZ25" s="112"/>
      <c r="YA25" s="23"/>
      <c r="YB25" s="112"/>
      <c r="YC25" s="23"/>
      <c r="YD25" s="112"/>
      <c r="YE25" s="23"/>
      <c r="YF25" s="112"/>
      <c r="YG25" s="23"/>
      <c r="YH25" s="112"/>
      <c r="YI25" s="23"/>
      <c r="YJ25" s="112"/>
      <c r="YK25" s="27"/>
      <c r="YL25" s="112"/>
      <c r="YM25" s="27"/>
      <c r="YN25" s="112"/>
      <c r="YO25" s="27"/>
      <c r="YP25" s="112"/>
      <c r="YQ25" s="27"/>
      <c r="YR25" s="112"/>
      <c r="YS25" s="27"/>
      <c r="YT25" s="112"/>
      <c r="YU25" s="27"/>
      <c r="YV25" s="112"/>
      <c r="YW25" s="27"/>
      <c r="YX25" s="112"/>
      <c r="YY25" s="27"/>
      <c r="YZ25" s="112"/>
      <c r="ZA25" s="27"/>
      <c r="ZB25" s="112"/>
      <c r="ZC25" s="27"/>
      <c r="ZD25" s="112"/>
      <c r="ZE25" s="27"/>
      <c r="ZF25" s="113"/>
      <c r="ZG25" s="27"/>
      <c r="ZH25" s="112"/>
      <c r="ZI25" s="27"/>
      <c r="ZJ25" s="112"/>
      <c r="ZK25" s="27"/>
      <c r="ZL25" s="112"/>
      <c r="ZM25" s="27"/>
      <c r="ZN25" s="112"/>
      <c r="ZO25" s="27"/>
      <c r="ZP25" s="112"/>
      <c r="ZQ25" s="27"/>
      <c r="ZR25" s="112"/>
      <c r="ZS25" s="27"/>
      <c r="ZT25" s="112"/>
      <c r="ZU25" s="20"/>
      <c r="ZV25" s="112"/>
      <c r="ZW25" s="27"/>
      <c r="ZX25" s="112"/>
      <c r="ZY25" s="27"/>
      <c r="ZZ25" s="112"/>
      <c r="AAA25" s="27"/>
      <c r="AAB25" s="112"/>
      <c r="AAC25" s="27"/>
      <c r="AAD25" s="112"/>
      <c r="AAE25" s="20"/>
      <c r="AAF25" s="112"/>
      <c r="AAG25" s="27"/>
      <c r="AAH25" s="112"/>
      <c r="AAI25" s="27"/>
      <c r="AAJ25" s="112"/>
      <c r="AAK25" s="27"/>
      <c r="AAL25" s="112"/>
      <c r="AAM25" s="20"/>
      <c r="AAN25" s="106"/>
      <c r="AAO25" s="106"/>
      <c r="AAP25" s="106"/>
      <c r="AAQ25" s="30"/>
      <c r="AAR25" s="112"/>
      <c r="AAS25" s="30"/>
      <c r="AAT25" s="112"/>
      <c r="AAU25" s="23"/>
      <c r="AAV25" s="112"/>
      <c r="AAW25" s="23"/>
      <c r="AAX25" s="112"/>
      <c r="AAY25" s="23"/>
      <c r="AAZ25" s="112"/>
      <c r="ABA25" s="23"/>
      <c r="ABB25" s="112"/>
      <c r="ABC25" s="23"/>
      <c r="ABD25" s="112"/>
      <c r="ABE25" s="23"/>
      <c r="ABF25" s="112"/>
      <c r="ABG25" s="23"/>
      <c r="ABH25" s="112"/>
      <c r="ABI25" s="27"/>
      <c r="ABJ25" s="112"/>
      <c r="ABK25" s="27"/>
      <c r="ABL25" s="112"/>
      <c r="ABM25" s="27"/>
      <c r="ABN25" s="112"/>
      <c r="ABO25" s="27"/>
      <c r="ABP25" s="112"/>
      <c r="ABQ25" s="27"/>
      <c r="ABR25" s="112"/>
      <c r="ABS25" s="27"/>
      <c r="ABT25" s="112"/>
      <c r="ABU25" s="27"/>
      <c r="ABV25" s="112"/>
      <c r="ABW25" s="27"/>
      <c r="ABX25" s="112"/>
      <c r="ABY25" s="27"/>
      <c r="ABZ25" s="112"/>
      <c r="ACA25" s="27"/>
      <c r="ACB25" s="112"/>
      <c r="ACC25" s="27"/>
      <c r="ACD25" s="113"/>
      <c r="ACE25" s="27"/>
      <c r="ACF25" s="112"/>
      <c r="ACG25" s="27"/>
      <c r="ACH25" s="112"/>
      <c r="ACI25" s="27"/>
      <c r="ACJ25" s="112"/>
      <c r="ACK25" s="27"/>
      <c r="ACL25" s="112"/>
      <c r="ACM25" s="27"/>
      <c r="ACN25" s="112"/>
      <c r="ACO25" s="27"/>
      <c r="ACP25" s="112"/>
      <c r="ACQ25" s="27"/>
      <c r="ACR25" s="112"/>
      <c r="ACS25" s="20"/>
      <c r="ACT25" s="112"/>
      <c r="ACU25" s="27"/>
      <c r="ACV25" s="112"/>
      <c r="ACW25" s="27"/>
      <c r="ACX25" s="112"/>
      <c r="ACY25" s="27"/>
      <c r="ACZ25" s="112"/>
      <c r="ADA25" s="27"/>
      <c r="ADB25" s="112"/>
      <c r="ADC25" s="20"/>
      <c r="ADD25" s="112"/>
      <c r="ADE25" s="27"/>
      <c r="ADF25" s="112"/>
      <c r="ADG25" s="27"/>
      <c r="ADH25" s="112"/>
      <c r="ADI25" s="27"/>
      <c r="ADJ25" s="112"/>
      <c r="ADK25" s="20"/>
      <c r="ADL25" s="106"/>
      <c r="ADM25" s="106"/>
      <c r="ADN25" s="106"/>
      <c r="ADO25" s="30"/>
      <c r="ADP25" s="112"/>
      <c r="ADQ25" s="30"/>
      <c r="ADR25" s="112"/>
      <c r="ADS25" s="23"/>
      <c r="ADT25" s="112"/>
      <c r="ADU25" s="23"/>
      <c r="ADV25" s="112"/>
      <c r="ADW25" s="23"/>
      <c r="ADX25" s="112"/>
      <c r="ADY25" s="23"/>
      <c r="ADZ25" s="112"/>
      <c r="AEA25" s="23"/>
      <c r="AEB25" s="112"/>
      <c r="AEC25" s="23"/>
      <c r="AED25" s="112"/>
      <c r="AEE25" s="23"/>
      <c r="AEF25" s="112"/>
      <c r="AEG25" s="27"/>
      <c r="AEH25" s="112"/>
      <c r="AEI25" s="27"/>
      <c r="AEJ25" s="112"/>
      <c r="AEK25" s="27"/>
      <c r="AEL25" s="112"/>
      <c r="AEM25" s="27"/>
      <c r="AEN25" s="112"/>
      <c r="AEO25" s="27"/>
      <c r="AEP25" s="112"/>
      <c r="AEQ25" s="27"/>
      <c r="AER25" s="112"/>
      <c r="AES25" s="27"/>
      <c r="AET25" s="112"/>
      <c r="AEU25" s="27"/>
      <c r="AEV25" s="112"/>
      <c r="AEW25" s="27"/>
      <c r="AEX25" s="112"/>
      <c r="AEY25" s="27"/>
      <c r="AEZ25" s="112"/>
      <c r="AFA25" s="27"/>
      <c r="AFB25" s="113"/>
      <c r="AFC25" s="27"/>
      <c r="AFD25" s="112"/>
      <c r="AFE25" s="27"/>
      <c r="AFF25" s="112"/>
      <c r="AFG25" s="27"/>
      <c r="AFH25" s="112"/>
      <c r="AFI25" s="27"/>
      <c r="AFJ25" s="112"/>
      <c r="AFK25" s="27"/>
      <c r="AFL25" s="112"/>
      <c r="AFM25" s="27"/>
      <c r="AFN25" s="112"/>
      <c r="AFO25" s="27"/>
      <c r="AFP25" s="112"/>
      <c r="AFQ25" s="20"/>
      <c r="AFR25" s="112"/>
      <c r="AFS25" s="27"/>
      <c r="AFT25" s="112"/>
      <c r="AFU25" s="27"/>
      <c r="AFV25" s="112"/>
      <c r="AFW25" s="27"/>
      <c r="AFX25" s="112"/>
      <c r="AFY25" s="27"/>
      <c r="AFZ25" s="112"/>
      <c r="AGA25" s="20"/>
      <c r="AGB25" s="112"/>
      <c r="AGC25" s="27"/>
      <c r="AGD25" s="112"/>
      <c r="AGE25" s="27"/>
      <c r="AGF25" s="112"/>
      <c r="AGG25" s="27"/>
      <c r="AGH25" s="112"/>
      <c r="AGI25" s="20"/>
      <c r="AGJ25" s="106"/>
      <c r="AGK25" s="106"/>
      <c r="AGL25" s="106"/>
      <c r="AGM25" s="30"/>
      <c r="AGN25" s="112"/>
      <c r="AGO25" s="30"/>
      <c r="AGP25" s="112"/>
      <c r="AGQ25" s="23"/>
      <c r="AGR25" s="112"/>
      <c r="AGS25" s="23"/>
      <c r="AGT25" s="112"/>
      <c r="AGU25" s="23"/>
      <c r="AGV25" s="112"/>
      <c r="AGW25" s="23"/>
      <c r="AGX25" s="112"/>
      <c r="AGY25" s="23"/>
      <c r="AGZ25" s="112"/>
      <c r="AHA25" s="23"/>
      <c r="AHB25" s="112"/>
      <c r="AHC25" s="23"/>
      <c r="AHD25" s="112"/>
      <c r="AHE25" s="27"/>
      <c r="AHF25" s="112"/>
      <c r="AHG25" s="27"/>
      <c r="AHH25" s="112"/>
      <c r="AHI25" s="27"/>
      <c r="AHJ25" s="112"/>
      <c r="AHK25" s="27"/>
      <c r="AHL25" s="112"/>
      <c r="AHM25" s="27"/>
      <c r="AHN25" s="112"/>
      <c r="AHO25" s="27"/>
      <c r="AHP25" s="112"/>
      <c r="AHQ25" s="27"/>
      <c r="AHR25" s="112"/>
      <c r="AHS25" s="27"/>
      <c r="AHT25" s="112"/>
      <c r="AHU25" s="27"/>
      <c r="AHV25" s="112"/>
      <c r="AHW25" s="27"/>
      <c r="AHX25" s="112"/>
      <c r="AHY25" s="27"/>
      <c r="AHZ25" s="113"/>
      <c r="AIA25" s="27"/>
      <c r="AIB25" s="112"/>
      <c r="AIC25" s="27"/>
      <c r="AID25" s="112"/>
      <c r="AIE25" s="27"/>
      <c r="AIF25" s="112"/>
      <c r="AIG25" s="27"/>
      <c r="AIH25" s="112"/>
      <c r="AII25" s="27"/>
      <c r="AIJ25" s="112"/>
      <c r="AIK25" s="27"/>
      <c r="AIL25" s="112"/>
      <c r="AIM25" s="27"/>
      <c r="AIN25" s="112"/>
      <c r="AIO25" s="20"/>
      <c r="AIP25" s="112"/>
      <c r="AIQ25" s="27"/>
      <c r="AIR25" s="112"/>
      <c r="AIS25" s="27"/>
      <c r="AIT25" s="112"/>
      <c r="AIU25" s="27"/>
      <c r="AIV25" s="112"/>
      <c r="AIW25" s="27"/>
      <c r="AIX25" s="112"/>
      <c r="AIY25" s="20"/>
      <c r="AIZ25" s="112"/>
      <c r="AJA25" s="27"/>
      <c r="AJB25" s="112"/>
      <c r="AJC25" s="27"/>
      <c r="AJD25" s="112"/>
      <c r="AJE25" s="27"/>
      <c r="AJF25" s="112"/>
      <c r="AJG25" s="20"/>
      <c r="AJH25" s="106"/>
      <c r="AJI25" s="106"/>
      <c r="AJJ25" s="106"/>
      <c r="AJK25" s="30"/>
      <c r="AJL25" s="112"/>
      <c r="AJM25" s="30"/>
      <c r="AJN25" s="112"/>
      <c r="AJO25" s="23"/>
      <c r="AJP25" s="112"/>
      <c r="AJQ25" s="23"/>
      <c r="AJR25" s="112"/>
      <c r="AJS25" s="23"/>
      <c r="AJT25" s="112"/>
      <c r="AJU25" s="23"/>
      <c r="AJV25" s="112"/>
      <c r="AJW25" s="23"/>
      <c r="AJX25" s="112"/>
      <c r="AJY25" s="23"/>
      <c r="AJZ25" s="112"/>
      <c r="AKA25" s="23"/>
      <c r="AKB25" s="112"/>
      <c r="AKC25" s="27"/>
      <c r="AKD25" s="112"/>
      <c r="AKE25" s="27"/>
      <c r="AKF25" s="112"/>
      <c r="AKG25" s="27"/>
      <c r="AKH25" s="112"/>
      <c r="AKI25" s="27"/>
      <c r="AKJ25" s="112"/>
      <c r="AKK25" s="27"/>
      <c r="AKL25" s="112"/>
      <c r="AKM25" s="27"/>
      <c r="AKN25" s="112"/>
      <c r="AKO25" s="27"/>
      <c r="AKP25" s="112"/>
      <c r="AKQ25" s="27"/>
      <c r="AKR25" s="112"/>
      <c r="AKS25" s="27"/>
      <c r="AKT25" s="112"/>
      <c r="AKU25" s="27"/>
      <c r="AKV25" s="112"/>
      <c r="AKW25" s="27"/>
      <c r="AKX25" s="113"/>
      <c r="AKY25" s="27"/>
      <c r="AKZ25" s="112"/>
      <c r="ALA25" s="27"/>
      <c r="ALB25" s="112"/>
      <c r="ALC25" s="27"/>
      <c r="ALD25" s="112"/>
      <c r="ALE25" s="27"/>
      <c r="ALF25" s="112"/>
      <c r="ALG25" s="27"/>
      <c r="ALH25" s="112"/>
      <c r="ALI25" s="27"/>
      <c r="ALJ25" s="112"/>
      <c r="ALK25" s="27"/>
      <c r="ALL25" s="112"/>
      <c r="ALM25" s="20"/>
      <c r="ALN25" s="112"/>
      <c r="ALO25" s="27"/>
      <c r="ALP25" s="112"/>
      <c r="ALQ25" s="27"/>
      <c r="ALR25" s="112"/>
      <c r="ALS25" s="27"/>
      <c r="ALT25" s="112"/>
      <c r="ALU25" s="27"/>
      <c r="ALV25" s="112"/>
      <c r="ALW25" s="20"/>
      <c r="ALX25" s="112"/>
      <c r="ALY25" s="27"/>
      <c r="ALZ25" s="112"/>
      <c r="AMA25" s="27"/>
      <c r="AMB25" s="112"/>
      <c r="AMC25" s="27"/>
      <c r="AMD25" s="112"/>
      <c r="AME25" s="20"/>
      <c r="AMF25" s="106"/>
      <c r="AMG25" s="106"/>
      <c r="AMH25" s="106"/>
      <c r="AMI25" s="30"/>
      <c r="AMJ25" s="112"/>
      <c r="AMK25" s="30"/>
      <c r="AML25" s="112"/>
      <c r="AMM25" s="23"/>
      <c r="AMN25" s="112"/>
      <c r="AMO25" s="23"/>
      <c r="AMP25" s="112"/>
      <c r="AMQ25" s="23"/>
      <c r="AMR25" s="112"/>
      <c r="AMS25" s="23"/>
      <c r="AMT25" s="112"/>
      <c r="AMU25" s="23"/>
      <c r="AMV25" s="112"/>
      <c r="AMW25" s="23"/>
      <c r="AMX25" s="112"/>
      <c r="AMY25" s="23"/>
      <c r="AMZ25" s="112"/>
      <c r="ANA25" s="27"/>
      <c r="ANB25" s="112"/>
      <c r="ANC25" s="27"/>
      <c r="AND25" s="112"/>
      <c r="ANE25" s="27"/>
      <c r="ANF25" s="112"/>
      <c r="ANG25" s="27"/>
      <c r="ANH25" s="112"/>
      <c r="ANI25" s="27"/>
      <c r="ANJ25" s="112"/>
      <c r="ANK25" s="27"/>
      <c r="ANL25" s="112"/>
      <c r="ANM25" s="27"/>
      <c r="ANN25" s="112"/>
      <c r="ANO25" s="27"/>
      <c r="ANP25" s="112"/>
      <c r="ANQ25" s="27"/>
      <c r="ANR25" s="112"/>
      <c r="ANS25" s="27"/>
      <c r="ANT25" s="112"/>
      <c r="ANU25" s="27"/>
      <c r="ANV25" s="113"/>
      <c r="ANW25" s="27"/>
      <c r="ANX25" s="112"/>
      <c r="ANY25" s="27"/>
      <c r="ANZ25" s="112"/>
      <c r="AOA25" s="27"/>
      <c r="AOB25" s="112"/>
      <c r="AOC25" s="27"/>
      <c r="AOD25" s="112"/>
      <c r="AOE25" s="27"/>
      <c r="AOF25" s="112"/>
      <c r="AOG25" s="27"/>
      <c r="AOH25" s="112"/>
      <c r="AOI25" s="27"/>
      <c r="AOJ25" s="112"/>
      <c r="AOK25" s="20"/>
      <c r="AOL25" s="112"/>
      <c r="AOM25" s="27"/>
      <c r="AON25" s="112"/>
      <c r="AOO25" s="27"/>
      <c r="AOP25" s="112"/>
      <c r="AOQ25" s="27"/>
      <c r="AOR25" s="112"/>
      <c r="AOS25" s="27"/>
      <c r="AOT25" s="112"/>
      <c r="AOU25" s="20"/>
      <c r="AOV25" s="112"/>
      <c r="AOW25" s="27"/>
      <c r="AOX25" s="112"/>
      <c r="AOY25" s="27"/>
      <c r="AOZ25" s="112"/>
      <c r="APA25" s="27"/>
      <c r="APB25" s="112"/>
      <c r="APC25" s="20"/>
      <c r="APD25" s="106"/>
      <c r="APE25" s="106"/>
      <c r="APF25" s="106"/>
      <c r="APG25" s="30"/>
      <c r="APH25" s="112"/>
      <c r="API25" s="30"/>
      <c r="APJ25" s="112"/>
      <c r="APK25" s="23"/>
      <c r="APL25" s="112"/>
      <c r="APM25" s="23"/>
      <c r="APN25" s="112"/>
      <c r="APO25" s="23"/>
      <c r="APP25" s="112"/>
      <c r="APQ25" s="23"/>
      <c r="APR25" s="112"/>
      <c r="APS25" s="23"/>
      <c r="APT25" s="112"/>
      <c r="APU25" s="23"/>
      <c r="APV25" s="112"/>
      <c r="APW25" s="23"/>
      <c r="APX25" s="112"/>
      <c r="APY25" s="27"/>
      <c r="APZ25" s="112"/>
      <c r="AQA25" s="27"/>
      <c r="AQB25" s="112"/>
      <c r="AQC25" s="27"/>
      <c r="AQD25" s="112"/>
      <c r="AQE25" s="27"/>
      <c r="AQF25" s="112"/>
      <c r="AQG25" s="27"/>
      <c r="AQH25" s="112"/>
      <c r="AQI25" s="27"/>
      <c r="AQJ25" s="112"/>
      <c r="AQK25" s="27"/>
      <c r="AQL25" s="112"/>
      <c r="AQM25" s="27"/>
      <c r="AQN25" s="112"/>
      <c r="AQO25" s="27"/>
      <c r="AQP25" s="112"/>
      <c r="AQQ25" s="27"/>
      <c r="AQR25" s="112"/>
      <c r="AQS25" s="27"/>
      <c r="AQT25" s="113"/>
      <c r="AQU25" s="27"/>
      <c r="AQV25" s="112"/>
      <c r="AQW25" s="27"/>
      <c r="AQX25" s="112"/>
      <c r="AQY25" s="27"/>
      <c r="AQZ25" s="112"/>
      <c r="ARA25" s="27"/>
      <c r="ARB25" s="112"/>
      <c r="ARC25" s="27"/>
      <c r="ARD25" s="112"/>
      <c r="ARE25" s="27"/>
      <c r="ARF25" s="112"/>
      <c r="ARG25" s="27"/>
      <c r="ARH25" s="112"/>
      <c r="ARI25" s="20"/>
      <c r="ARJ25" s="112"/>
      <c r="ARK25" s="27"/>
      <c r="ARL25" s="112"/>
      <c r="ARM25" s="27"/>
      <c r="ARN25" s="112"/>
      <c r="ARO25" s="27"/>
      <c r="ARP25" s="112"/>
      <c r="ARQ25" s="27"/>
      <c r="ARR25" s="112"/>
      <c r="ARS25" s="20"/>
      <c r="ART25" s="112"/>
      <c r="ARU25" s="27"/>
      <c r="ARV25" s="112"/>
      <c r="ARW25" s="27"/>
      <c r="ARX25" s="112"/>
      <c r="ARY25" s="27"/>
      <c r="ARZ25" s="112"/>
      <c r="ASA25" s="20"/>
      <c r="ASB25" s="106"/>
      <c r="ASC25" s="106"/>
      <c r="ASD25" s="106"/>
      <c r="ASE25" s="30"/>
      <c r="ASF25" s="112"/>
      <c r="ASG25" s="30"/>
      <c r="ASH25" s="112"/>
      <c r="ASI25" s="23"/>
      <c r="ASJ25" s="112"/>
      <c r="ASK25" s="23"/>
      <c r="ASL25" s="112"/>
      <c r="ASM25" s="23"/>
      <c r="ASN25" s="112"/>
      <c r="ASO25" s="23"/>
      <c r="ASP25" s="112"/>
      <c r="ASQ25" s="23"/>
      <c r="ASR25" s="112"/>
      <c r="ASS25" s="23"/>
      <c r="AST25" s="112"/>
      <c r="ASU25" s="23"/>
      <c r="ASV25" s="112"/>
      <c r="ASW25" s="27"/>
      <c r="ASX25" s="112"/>
      <c r="ASY25" s="27"/>
      <c r="ASZ25" s="112"/>
      <c r="ATA25" s="27"/>
      <c r="ATB25" s="112"/>
      <c r="ATC25" s="27"/>
      <c r="ATD25" s="112"/>
      <c r="ATE25" s="27"/>
      <c r="ATF25" s="112"/>
      <c r="ATG25" s="27"/>
      <c r="ATH25" s="112"/>
      <c r="ATI25" s="27"/>
      <c r="ATJ25" s="112"/>
      <c r="ATK25" s="27"/>
      <c r="ATL25" s="112"/>
      <c r="ATM25" s="27"/>
      <c r="ATN25" s="112"/>
      <c r="ATO25" s="27"/>
      <c r="ATP25" s="112"/>
      <c r="ATQ25" s="27"/>
      <c r="ATR25" s="113"/>
      <c r="ATS25" s="27"/>
      <c r="ATT25" s="112"/>
      <c r="ATU25" s="27"/>
      <c r="ATV25" s="112"/>
      <c r="ATW25" s="27"/>
      <c r="ATX25" s="112"/>
      <c r="ATY25" s="27"/>
      <c r="ATZ25" s="112"/>
      <c r="AUA25" s="27"/>
      <c r="AUB25" s="112"/>
      <c r="AUC25" s="27"/>
      <c r="AUD25" s="112"/>
      <c r="AUE25" s="27"/>
      <c r="AUF25" s="112"/>
      <c r="AUG25" s="20"/>
      <c r="AUH25" s="112"/>
      <c r="AUI25" s="27"/>
      <c r="AUJ25" s="112"/>
      <c r="AUK25" s="27"/>
      <c r="AUL25" s="112"/>
      <c r="AUM25" s="27"/>
      <c r="AUN25" s="112"/>
      <c r="AUO25" s="27"/>
      <c r="AUP25" s="112"/>
      <c r="AUQ25" s="20"/>
      <c r="AUR25" s="112"/>
      <c r="AUS25" s="27"/>
      <c r="AUT25" s="112"/>
      <c r="AUU25" s="27"/>
      <c r="AUV25" s="112"/>
      <c r="AUW25" s="27"/>
      <c r="AUX25" s="112"/>
      <c r="AUY25" s="20"/>
      <c r="AUZ25" s="106"/>
      <c r="AVA25" s="106"/>
      <c r="AVB25" s="106"/>
      <c r="AVC25" s="30"/>
      <c r="AVD25" s="112"/>
      <c r="AVE25" s="30"/>
      <c r="AVF25" s="112"/>
      <c r="AVG25" s="23"/>
      <c r="AVH25" s="112"/>
      <c r="AVI25" s="23"/>
      <c r="AVJ25" s="112"/>
      <c r="AVK25" s="23"/>
      <c r="AVL25" s="112"/>
      <c r="AVM25" s="23"/>
      <c r="AVN25" s="112"/>
      <c r="AVO25" s="23"/>
      <c r="AVP25" s="112"/>
      <c r="AVQ25" s="23"/>
      <c r="AVR25" s="112"/>
      <c r="AVS25" s="23"/>
      <c r="AVT25" s="112"/>
      <c r="AVU25" s="27"/>
      <c r="AVV25" s="112"/>
      <c r="AVW25" s="27"/>
      <c r="AVX25" s="112"/>
      <c r="AVY25" s="27"/>
      <c r="AVZ25" s="112"/>
      <c r="AWA25" s="27"/>
      <c r="AWB25" s="112"/>
      <c r="AWC25" s="27"/>
      <c r="AWD25" s="112"/>
      <c r="AWE25" s="27"/>
      <c r="AWF25" s="112"/>
      <c r="AWG25" s="27"/>
      <c r="AWH25" s="112"/>
      <c r="AWI25" s="27"/>
      <c r="AWJ25" s="112"/>
      <c r="AWK25" s="27"/>
      <c r="AWL25" s="112"/>
      <c r="AWM25" s="27"/>
      <c r="AWN25" s="112"/>
      <c r="AWO25" s="27"/>
      <c r="AWP25" s="113"/>
      <c r="AWQ25" s="27"/>
      <c r="AWR25" s="112"/>
      <c r="AWS25" s="27"/>
      <c r="AWT25" s="112"/>
      <c r="AWU25" s="27"/>
      <c r="AWV25" s="112"/>
      <c r="AWW25" s="27"/>
      <c r="AWX25" s="112"/>
      <c r="AWY25" s="27"/>
      <c r="AWZ25" s="112"/>
      <c r="AXA25" s="27"/>
      <c r="AXB25" s="112"/>
      <c r="AXC25" s="27"/>
      <c r="AXD25" s="112"/>
      <c r="AXE25" s="20"/>
      <c r="AXF25" s="112"/>
      <c r="AXG25" s="27"/>
      <c r="AXH25" s="112"/>
      <c r="AXI25" s="27"/>
      <c r="AXJ25" s="112"/>
      <c r="AXK25" s="27"/>
      <c r="AXL25" s="112"/>
      <c r="AXM25" s="27"/>
      <c r="AXN25" s="112"/>
      <c r="AXO25" s="20"/>
      <c r="AXP25" s="112"/>
      <c r="AXQ25" s="27"/>
      <c r="AXR25" s="112"/>
      <c r="AXS25" s="27"/>
      <c r="AXT25" s="112"/>
      <c r="AXU25" s="27"/>
      <c r="AXV25" s="112"/>
      <c r="AXW25" s="20"/>
      <c r="AXX25" s="106"/>
      <c r="AXY25" s="106"/>
      <c r="AXZ25" s="106"/>
      <c r="AYA25" s="30"/>
      <c r="AYB25" s="112"/>
      <c r="AYC25" s="30"/>
      <c r="AYD25" s="112"/>
      <c r="AYE25" s="23"/>
      <c r="AYF25" s="112"/>
      <c r="AYG25" s="23"/>
      <c r="AYH25" s="112"/>
      <c r="AYI25" s="23"/>
      <c r="AYJ25" s="112"/>
      <c r="AYK25" s="23"/>
      <c r="AYL25" s="112"/>
      <c r="AYM25" s="23"/>
      <c r="AYN25" s="112"/>
      <c r="AYO25" s="23"/>
      <c r="AYP25" s="112"/>
      <c r="AYQ25" s="23"/>
      <c r="AYR25" s="112"/>
      <c r="AYS25" s="27"/>
      <c r="AYT25" s="112"/>
      <c r="AYU25" s="27"/>
      <c r="AYV25" s="112"/>
      <c r="AYW25" s="27"/>
      <c r="AYX25" s="112"/>
      <c r="AYY25" s="27"/>
      <c r="AYZ25" s="112"/>
      <c r="AZA25" s="27"/>
      <c r="AZB25" s="112"/>
      <c r="AZC25" s="27"/>
      <c r="AZD25" s="112"/>
      <c r="AZE25" s="27"/>
      <c r="AZF25" s="112"/>
      <c r="AZG25" s="27"/>
      <c r="AZH25" s="112"/>
      <c r="AZI25" s="27"/>
      <c r="AZJ25" s="112"/>
      <c r="AZK25" s="27"/>
      <c r="AZL25" s="112"/>
      <c r="AZM25" s="27"/>
      <c r="AZN25" s="113"/>
      <c r="AZO25" s="27"/>
      <c r="AZP25" s="112"/>
      <c r="AZQ25" s="27"/>
      <c r="AZR25" s="112"/>
      <c r="AZS25" s="27"/>
      <c r="AZT25" s="112"/>
      <c r="AZU25" s="27"/>
      <c r="AZV25" s="112"/>
      <c r="AZW25" s="27"/>
      <c r="AZX25" s="112"/>
      <c r="AZY25" s="27"/>
      <c r="AZZ25" s="112"/>
      <c r="BAA25" s="27"/>
      <c r="BAB25" s="112"/>
      <c r="BAC25" s="20"/>
      <c r="BAD25" s="112"/>
      <c r="BAE25" s="27"/>
      <c r="BAF25" s="112"/>
      <c r="BAG25" s="27"/>
      <c r="BAH25" s="112"/>
      <c r="BAI25" s="27"/>
      <c r="BAJ25" s="112"/>
      <c r="BAK25" s="27"/>
      <c r="BAL25" s="112"/>
      <c r="BAM25" s="20"/>
      <c r="BAN25" s="112"/>
      <c r="BAO25" s="27"/>
      <c r="BAP25" s="112"/>
      <c r="BAQ25" s="27"/>
      <c r="BAR25" s="112"/>
      <c r="BAS25" s="27"/>
      <c r="BAT25" s="112"/>
      <c r="BAU25" s="20"/>
      <c r="BAV25" s="106"/>
      <c r="BAW25" s="106"/>
      <c r="BAX25" s="106"/>
      <c r="BAY25" s="30"/>
      <c r="BAZ25" s="112"/>
      <c r="BBA25" s="30"/>
      <c r="BBB25" s="112"/>
      <c r="BBC25" s="23"/>
      <c r="BBD25" s="112"/>
      <c r="BBE25" s="23"/>
      <c r="BBF25" s="112"/>
      <c r="BBG25" s="23"/>
      <c r="BBH25" s="112"/>
      <c r="BBI25" s="23"/>
      <c r="BBJ25" s="112"/>
      <c r="BBK25" s="23"/>
      <c r="BBL25" s="112"/>
      <c r="BBM25" s="23"/>
      <c r="BBN25" s="112"/>
      <c r="BBO25" s="23"/>
      <c r="BBP25" s="112"/>
      <c r="BBQ25" s="27"/>
      <c r="BBR25" s="112"/>
      <c r="BBS25" s="27"/>
      <c r="BBT25" s="112"/>
      <c r="BBU25" s="27"/>
      <c r="BBV25" s="112"/>
      <c r="BBW25" s="27"/>
      <c r="BBX25" s="112"/>
      <c r="BBY25" s="27"/>
      <c r="BBZ25" s="112"/>
      <c r="BCA25" s="27"/>
      <c r="BCB25" s="112"/>
      <c r="BCC25" s="27"/>
      <c r="BCD25" s="112"/>
      <c r="BCE25" s="27"/>
      <c r="BCF25" s="112"/>
      <c r="BCG25" s="27"/>
      <c r="BCH25" s="112"/>
      <c r="BCI25" s="27"/>
      <c r="BCJ25" s="112"/>
      <c r="BCK25" s="27"/>
      <c r="BCL25" s="113"/>
      <c r="BCM25" s="27"/>
      <c r="BCN25" s="112"/>
      <c r="BCO25" s="27"/>
      <c r="BCP25" s="112"/>
      <c r="BCQ25" s="27"/>
      <c r="BCR25" s="112"/>
      <c r="BCS25" s="27"/>
      <c r="BCT25" s="112"/>
      <c r="BCU25" s="27"/>
      <c r="BCV25" s="112"/>
      <c r="BCW25" s="27"/>
      <c r="BCX25" s="112"/>
      <c r="BCY25" s="27"/>
      <c r="BCZ25" s="112"/>
      <c r="BDA25" s="20"/>
      <c r="BDB25" s="112"/>
      <c r="BDC25" s="27"/>
      <c r="BDD25" s="112"/>
      <c r="BDE25" s="27"/>
      <c r="BDF25" s="112"/>
      <c r="BDG25" s="27"/>
      <c r="BDH25" s="112"/>
      <c r="BDI25" s="27"/>
      <c r="BDJ25" s="112"/>
      <c r="BDK25" s="20"/>
      <c r="BDL25" s="112"/>
      <c r="BDM25" s="27"/>
      <c r="BDN25" s="112"/>
      <c r="BDO25" s="27"/>
      <c r="BDP25" s="112"/>
      <c r="BDQ25" s="27"/>
      <c r="BDR25" s="112"/>
      <c r="BDS25" s="20"/>
      <c r="BDT25" s="106"/>
      <c r="BDU25" s="106"/>
      <c r="BDV25" s="106"/>
      <c r="BDW25" s="30"/>
      <c r="BDX25" s="112"/>
      <c r="BDY25" s="30"/>
      <c r="BDZ25" s="112"/>
      <c r="BEA25" s="23"/>
      <c r="BEB25" s="112"/>
      <c r="BEC25" s="23"/>
      <c r="BED25" s="112"/>
      <c r="BEE25" s="23"/>
      <c r="BEF25" s="112"/>
      <c r="BEG25" s="23"/>
      <c r="BEH25" s="112"/>
      <c r="BEI25" s="23"/>
      <c r="BEJ25" s="112"/>
      <c r="BEK25" s="23"/>
      <c r="BEL25" s="112"/>
      <c r="BEM25" s="23"/>
      <c r="BEN25" s="112"/>
      <c r="BEO25" s="27"/>
      <c r="BEP25" s="112"/>
      <c r="BEQ25" s="27"/>
      <c r="BER25" s="112"/>
      <c r="BES25" s="27"/>
      <c r="BET25" s="112"/>
      <c r="BEU25" s="27"/>
      <c r="BEV25" s="112"/>
      <c r="BEW25" s="27"/>
      <c r="BEX25" s="112"/>
      <c r="BEY25" s="27"/>
      <c r="BEZ25" s="112"/>
      <c r="BFA25" s="27"/>
      <c r="BFB25" s="112"/>
      <c r="BFC25" s="27"/>
      <c r="BFD25" s="112"/>
      <c r="BFE25" s="27"/>
      <c r="BFF25" s="112"/>
      <c r="BFG25" s="27"/>
      <c r="BFH25" s="112"/>
      <c r="BFI25" s="27"/>
      <c r="BFJ25" s="113"/>
      <c r="BFK25" s="27"/>
      <c r="BFL25" s="112"/>
      <c r="BFM25" s="27"/>
      <c r="BFN25" s="112"/>
      <c r="BFO25" s="27"/>
      <c r="BFP25" s="112"/>
      <c r="BFQ25" s="27"/>
      <c r="BFR25" s="112"/>
      <c r="BFS25" s="27"/>
      <c r="BFT25" s="112"/>
      <c r="BFU25" s="27"/>
      <c r="BFV25" s="112"/>
      <c r="BFW25" s="27"/>
      <c r="BFX25" s="112"/>
      <c r="BFY25" s="20"/>
      <c r="BFZ25" s="112"/>
      <c r="BGA25" s="27"/>
      <c r="BGB25" s="112"/>
      <c r="BGC25" s="27"/>
      <c r="BGD25" s="112"/>
      <c r="BGE25" s="27"/>
      <c r="BGF25" s="112"/>
      <c r="BGG25" s="27"/>
      <c r="BGH25" s="112"/>
      <c r="BGI25" s="20"/>
      <c r="BGJ25" s="112"/>
      <c r="BGK25" s="27"/>
      <c r="BGL25" s="112"/>
      <c r="BGM25" s="27"/>
      <c r="BGN25" s="112"/>
      <c r="BGO25" s="27"/>
      <c r="BGP25" s="112"/>
      <c r="BGQ25" s="20"/>
      <c r="BGR25" s="106"/>
      <c r="BGS25" s="106"/>
      <c r="BGT25" s="106"/>
      <c r="BGU25" s="30"/>
      <c r="BGV25" s="112"/>
      <c r="BGW25" s="30"/>
      <c r="BGX25" s="112"/>
      <c r="BGY25" s="23"/>
      <c r="BGZ25" s="112"/>
      <c r="BHA25" s="23"/>
      <c r="BHB25" s="112"/>
      <c r="BHC25" s="23"/>
      <c r="BHD25" s="112"/>
      <c r="BHE25" s="23"/>
      <c r="BHF25" s="112"/>
      <c r="BHG25" s="23"/>
      <c r="BHH25" s="112"/>
      <c r="BHI25" s="23"/>
      <c r="BHJ25" s="112"/>
      <c r="BHK25" s="23"/>
      <c r="BHL25" s="112"/>
      <c r="BHM25" s="27"/>
      <c r="BHN25" s="112"/>
      <c r="BHO25" s="27"/>
      <c r="BHP25" s="112"/>
      <c r="BHQ25" s="27"/>
      <c r="BHR25" s="112"/>
      <c r="BHS25" s="27"/>
      <c r="BHT25" s="112"/>
      <c r="BHU25" s="27"/>
      <c r="BHV25" s="112"/>
      <c r="BHW25" s="27"/>
      <c r="BHX25" s="112"/>
      <c r="BHY25" s="27"/>
      <c r="BHZ25" s="112"/>
      <c r="BIA25" s="27"/>
      <c r="BIB25" s="112"/>
      <c r="BIC25" s="27"/>
      <c r="BID25" s="112"/>
      <c r="BIE25" s="27"/>
      <c r="BIF25" s="112"/>
      <c r="BIG25" s="27"/>
      <c r="BIH25" s="113"/>
      <c r="BII25" s="27"/>
      <c r="BIJ25" s="112"/>
      <c r="BIK25" s="27"/>
      <c r="BIL25" s="112"/>
      <c r="BIM25" s="27"/>
      <c r="BIN25" s="112"/>
      <c r="BIO25" s="27"/>
      <c r="BIP25" s="112"/>
      <c r="BIQ25" s="27"/>
      <c r="BIR25" s="112"/>
      <c r="BIS25" s="27"/>
      <c r="BIT25" s="112"/>
      <c r="BIU25" s="27"/>
      <c r="BIV25" s="112"/>
      <c r="BIW25" s="20"/>
      <c r="BIX25" s="112"/>
      <c r="BIY25" s="27"/>
      <c r="BIZ25" s="112"/>
      <c r="BJA25" s="27"/>
      <c r="BJB25" s="112"/>
      <c r="BJC25" s="27"/>
      <c r="BJD25" s="112"/>
      <c r="BJE25" s="27"/>
      <c r="BJF25" s="112"/>
      <c r="BJG25" s="20"/>
      <c r="BJH25" s="112"/>
      <c r="BJI25" s="27"/>
      <c r="BJJ25" s="112"/>
      <c r="BJK25" s="27"/>
      <c r="BJL25" s="112"/>
      <c r="BJM25" s="27"/>
      <c r="BJN25" s="112"/>
      <c r="BJO25" s="20"/>
      <c r="BJP25" s="106"/>
      <c r="BJQ25" s="106"/>
      <c r="BJR25" s="106"/>
      <c r="BJS25" s="30"/>
      <c r="BJT25" s="112"/>
      <c r="BJU25" s="30"/>
      <c r="BJV25" s="112"/>
      <c r="BJW25" s="23"/>
      <c r="BJX25" s="112"/>
      <c r="BJY25" s="23"/>
      <c r="BJZ25" s="112"/>
      <c r="BKA25" s="23"/>
      <c r="BKB25" s="112"/>
      <c r="BKC25" s="23"/>
      <c r="BKD25" s="112"/>
      <c r="BKE25" s="23"/>
      <c r="BKF25" s="112"/>
      <c r="BKG25" s="23"/>
      <c r="BKH25" s="112"/>
      <c r="BKI25" s="23"/>
      <c r="BKJ25" s="112"/>
      <c r="BKK25" s="27"/>
      <c r="BKL25" s="112"/>
      <c r="BKM25" s="27"/>
      <c r="BKN25" s="112"/>
      <c r="BKO25" s="27"/>
      <c r="BKP25" s="112"/>
      <c r="BKQ25" s="27"/>
      <c r="BKR25" s="112"/>
      <c r="BKS25" s="27"/>
      <c r="BKT25" s="112"/>
      <c r="BKU25" s="27"/>
      <c r="BKV25" s="112"/>
      <c r="BKW25" s="27"/>
      <c r="BKX25" s="112"/>
      <c r="BKY25" s="27"/>
      <c r="BKZ25" s="112"/>
      <c r="BLA25" s="27"/>
      <c r="BLB25" s="112"/>
      <c r="BLC25" s="27"/>
      <c r="BLD25" s="112"/>
      <c r="BLE25" s="27"/>
      <c r="BLF25" s="113"/>
      <c r="BLG25" s="27"/>
      <c r="BLH25" s="112"/>
      <c r="BLI25" s="27"/>
      <c r="BLJ25" s="112"/>
      <c r="BLK25" s="27"/>
      <c r="BLL25" s="112"/>
      <c r="BLM25" s="27"/>
      <c r="BLN25" s="112"/>
      <c r="BLO25" s="27"/>
      <c r="BLP25" s="112"/>
      <c r="BLQ25" s="27"/>
      <c r="BLR25" s="112"/>
      <c r="BLS25" s="27"/>
      <c r="BLT25" s="112"/>
      <c r="BLU25" s="20"/>
      <c r="BLV25" s="112"/>
      <c r="BLW25" s="27"/>
      <c r="BLX25" s="112"/>
      <c r="BLY25" s="27"/>
      <c r="BLZ25" s="112"/>
      <c r="BMA25" s="27"/>
      <c r="BMB25" s="112"/>
      <c r="BMC25" s="27"/>
      <c r="BMD25" s="112"/>
      <c r="BME25" s="20"/>
      <c r="BMF25" s="112"/>
      <c r="BMG25" s="27"/>
      <c r="BMH25" s="112"/>
      <c r="BMI25" s="27"/>
      <c r="BMJ25" s="112"/>
      <c r="BMK25" s="27"/>
      <c r="BML25" s="112"/>
      <c r="BMM25" s="20"/>
      <c r="BMN25" s="106"/>
      <c r="BMO25" s="106"/>
      <c r="BMP25" s="106"/>
      <c r="BMQ25" s="30"/>
      <c r="BMR25" s="112"/>
      <c r="BMS25" s="30"/>
      <c r="BMT25" s="112"/>
      <c r="BMU25" s="23"/>
      <c r="BMV25" s="112"/>
      <c r="BMW25" s="23"/>
      <c r="BMX25" s="112"/>
      <c r="BMY25" s="23"/>
      <c r="BMZ25" s="112"/>
      <c r="BNA25" s="23"/>
      <c r="BNB25" s="112"/>
      <c r="BNC25" s="23"/>
      <c r="BND25" s="112"/>
      <c r="BNE25" s="23"/>
      <c r="BNF25" s="112"/>
      <c r="BNG25" s="23"/>
      <c r="BNH25" s="112"/>
      <c r="BNI25" s="27"/>
      <c r="BNJ25" s="112"/>
      <c r="BNK25" s="27"/>
      <c r="BNL25" s="112"/>
      <c r="BNM25" s="27"/>
      <c r="BNN25" s="112"/>
      <c r="BNO25" s="27"/>
      <c r="BNP25" s="112"/>
      <c r="BNQ25" s="27"/>
      <c r="BNR25" s="112"/>
      <c r="BNS25" s="27"/>
      <c r="BNT25" s="112"/>
      <c r="BNU25" s="27"/>
      <c r="BNV25" s="112"/>
      <c r="BNW25" s="27"/>
      <c r="BNX25" s="112"/>
      <c r="BNY25" s="27"/>
      <c r="BNZ25" s="112"/>
      <c r="BOA25" s="27"/>
      <c r="BOB25" s="112"/>
      <c r="BOC25" s="27"/>
      <c r="BOD25" s="113"/>
      <c r="BOE25" s="27"/>
      <c r="BOF25" s="112"/>
      <c r="BOG25" s="27"/>
      <c r="BOH25" s="112"/>
      <c r="BOI25" s="27"/>
      <c r="BOJ25" s="112"/>
      <c r="BOK25" s="27"/>
      <c r="BOL25" s="112"/>
      <c r="BOM25" s="27"/>
      <c r="BON25" s="112"/>
      <c r="BOO25" s="27"/>
      <c r="BOP25" s="112"/>
      <c r="BOQ25" s="27"/>
      <c r="BOR25" s="112"/>
      <c r="BOS25" s="20"/>
      <c r="BOT25" s="112"/>
      <c r="BOU25" s="27"/>
      <c r="BOV25" s="112"/>
      <c r="BOW25" s="27"/>
      <c r="BOX25" s="112"/>
      <c r="BOY25" s="27"/>
      <c r="BOZ25" s="112"/>
      <c r="BPA25" s="27"/>
      <c r="BPB25" s="112"/>
      <c r="BPC25" s="20"/>
      <c r="BPD25" s="112"/>
      <c r="BPE25" s="27"/>
      <c r="BPF25" s="112"/>
      <c r="BPG25" s="27"/>
      <c r="BPH25" s="112"/>
      <c r="BPI25" s="27"/>
      <c r="BPJ25" s="112"/>
      <c r="BPK25" s="20"/>
      <c r="BPL25" s="106"/>
      <c r="BPM25" s="106"/>
      <c r="BPN25" s="106"/>
      <c r="BPO25" s="30"/>
      <c r="BPP25" s="112"/>
      <c r="BPQ25" s="30"/>
      <c r="BPR25" s="112"/>
      <c r="BPS25" s="23"/>
      <c r="BPT25" s="112"/>
      <c r="BPU25" s="23"/>
      <c r="BPV25" s="112"/>
      <c r="BPW25" s="23"/>
      <c r="BPX25" s="112"/>
      <c r="BPY25" s="23"/>
      <c r="BPZ25" s="112"/>
      <c r="BQA25" s="23"/>
      <c r="BQB25" s="112"/>
      <c r="BQC25" s="23"/>
      <c r="BQD25" s="112"/>
      <c r="BQE25" s="23"/>
      <c r="BQF25" s="112"/>
      <c r="BQG25" s="27"/>
      <c r="BQH25" s="112"/>
      <c r="BQI25" s="27"/>
      <c r="BQJ25" s="112"/>
      <c r="BQK25" s="27"/>
      <c r="BQL25" s="112"/>
      <c r="BQM25" s="27"/>
      <c r="BQN25" s="112"/>
      <c r="BQO25" s="27"/>
      <c r="BQP25" s="112"/>
      <c r="BQQ25" s="27"/>
      <c r="BQR25" s="112"/>
      <c r="BQS25" s="27"/>
      <c r="BQT25" s="112"/>
      <c r="BQU25" s="27"/>
      <c r="BQV25" s="112"/>
      <c r="BQW25" s="27"/>
      <c r="BQX25" s="112"/>
      <c r="BQY25" s="27"/>
      <c r="BQZ25" s="112"/>
      <c r="BRA25" s="27"/>
      <c r="BRB25" s="113"/>
      <c r="BRC25" s="27"/>
      <c r="BRD25" s="112"/>
      <c r="BRE25" s="27"/>
      <c r="BRF25" s="112"/>
      <c r="BRG25" s="27"/>
      <c r="BRH25" s="112"/>
      <c r="BRI25" s="27"/>
      <c r="BRJ25" s="112"/>
      <c r="BRK25" s="27"/>
      <c r="BRL25" s="112"/>
      <c r="BRM25" s="27"/>
      <c r="BRN25" s="112"/>
      <c r="BRO25" s="27"/>
      <c r="BRP25" s="112"/>
      <c r="BRQ25" s="20"/>
      <c r="BRR25" s="112"/>
      <c r="BRS25" s="27"/>
      <c r="BRT25" s="112"/>
      <c r="BRU25" s="27"/>
      <c r="BRV25" s="112"/>
      <c r="BRW25" s="27"/>
      <c r="BRX25" s="112"/>
      <c r="BRY25" s="27"/>
      <c r="BRZ25" s="112"/>
      <c r="BSA25" s="20"/>
      <c r="BSB25" s="112"/>
      <c r="BSC25" s="27"/>
      <c r="BSD25" s="112"/>
      <c r="BSE25" s="27"/>
      <c r="BSF25" s="112"/>
      <c r="BSG25" s="27"/>
      <c r="BSH25" s="112"/>
      <c r="BSI25" s="20"/>
      <c r="BSJ25" s="106"/>
      <c r="BSK25" s="106"/>
      <c r="BSL25" s="106"/>
      <c r="BSM25" s="30"/>
      <c r="BSN25" s="112"/>
      <c r="BSO25" s="30"/>
      <c r="BSP25" s="112"/>
      <c r="BSQ25" s="23"/>
      <c r="BSR25" s="112"/>
      <c r="BSS25" s="23"/>
      <c r="BST25" s="112"/>
      <c r="BSU25" s="23"/>
      <c r="BSV25" s="112"/>
      <c r="BSW25" s="23"/>
      <c r="BSX25" s="112"/>
      <c r="BSY25" s="23"/>
      <c r="BSZ25" s="112"/>
      <c r="BTA25" s="23"/>
      <c r="BTB25" s="112"/>
      <c r="BTC25" s="23"/>
      <c r="BTD25" s="112"/>
      <c r="BTE25" s="27"/>
      <c r="BTF25" s="112"/>
      <c r="BTG25" s="27"/>
      <c r="BTH25" s="112"/>
      <c r="BTI25" s="27"/>
      <c r="BTJ25" s="112"/>
      <c r="BTK25" s="27"/>
      <c r="BTL25" s="112"/>
      <c r="BTM25" s="27"/>
      <c r="BTN25" s="112"/>
      <c r="BTO25" s="27"/>
      <c r="BTP25" s="112"/>
      <c r="BTQ25" s="27"/>
      <c r="BTR25" s="112"/>
      <c r="BTS25" s="27"/>
      <c r="BTT25" s="112"/>
      <c r="BTU25" s="27"/>
      <c r="BTV25" s="112"/>
      <c r="BTW25" s="27"/>
      <c r="BTX25" s="112"/>
      <c r="BTY25" s="27"/>
      <c r="BTZ25" s="113"/>
      <c r="BUA25" s="27"/>
      <c r="BUB25" s="112"/>
      <c r="BUC25" s="27"/>
      <c r="BUD25" s="112"/>
      <c r="BUE25" s="27"/>
      <c r="BUF25" s="112"/>
      <c r="BUG25" s="27"/>
      <c r="BUH25" s="112"/>
      <c r="BUI25" s="27"/>
      <c r="BUJ25" s="112"/>
      <c r="BUK25" s="27"/>
      <c r="BUL25" s="112"/>
      <c r="BUM25" s="27"/>
      <c r="BUN25" s="112"/>
      <c r="BUO25" s="20"/>
      <c r="BUP25" s="112"/>
      <c r="BUQ25" s="27"/>
      <c r="BUR25" s="112"/>
      <c r="BUS25" s="27"/>
      <c r="BUT25" s="112"/>
      <c r="BUU25" s="27"/>
      <c r="BUV25" s="112"/>
      <c r="BUW25" s="27"/>
      <c r="BUX25" s="112"/>
      <c r="BUY25" s="20"/>
      <c r="BUZ25" s="112"/>
      <c r="BVA25" s="27"/>
      <c r="BVB25" s="112"/>
      <c r="BVC25" s="27"/>
      <c r="BVD25" s="112"/>
      <c r="BVE25" s="27"/>
      <c r="BVF25" s="112"/>
      <c r="BVG25" s="20"/>
      <c r="BVH25" s="106"/>
      <c r="BVI25" s="106"/>
      <c r="BVJ25" s="106"/>
      <c r="BVK25" s="30"/>
      <c r="BVL25" s="112"/>
      <c r="BVM25" s="30"/>
      <c r="BVN25" s="112"/>
      <c r="BVO25" s="23"/>
      <c r="BVP25" s="112"/>
      <c r="BVQ25" s="23"/>
      <c r="BVR25" s="112"/>
      <c r="BVS25" s="23"/>
      <c r="BVT25" s="112"/>
      <c r="BVU25" s="23"/>
      <c r="BVV25" s="112"/>
      <c r="BVW25" s="23"/>
      <c r="BVX25" s="112"/>
      <c r="BVY25" s="23"/>
      <c r="BVZ25" s="112"/>
      <c r="BWA25" s="23"/>
      <c r="BWB25" s="112"/>
      <c r="BWC25" s="27"/>
      <c r="BWD25" s="112"/>
      <c r="BWE25" s="27"/>
      <c r="BWF25" s="112"/>
      <c r="BWG25" s="27"/>
      <c r="BWH25" s="112"/>
      <c r="BWI25" s="27"/>
      <c r="BWJ25" s="112"/>
      <c r="BWK25" s="27"/>
      <c r="BWL25" s="112"/>
      <c r="BWM25" s="27"/>
      <c r="BWN25" s="112"/>
      <c r="BWO25" s="27"/>
      <c r="BWP25" s="112"/>
      <c r="BWQ25" s="27"/>
      <c r="BWR25" s="112"/>
      <c r="BWS25" s="27"/>
      <c r="BWT25" s="112"/>
      <c r="BWU25" s="27"/>
      <c r="BWV25" s="112"/>
      <c r="BWW25" s="27"/>
      <c r="BWX25" s="113"/>
      <c r="BWY25" s="27"/>
      <c r="BWZ25" s="112"/>
      <c r="BXA25" s="27"/>
      <c r="BXB25" s="112"/>
      <c r="BXC25" s="27"/>
      <c r="BXD25" s="112"/>
      <c r="BXE25" s="27"/>
      <c r="BXF25" s="112"/>
      <c r="BXG25" s="27"/>
      <c r="BXH25" s="112"/>
      <c r="BXI25" s="27"/>
      <c r="BXJ25" s="112"/>
      <c r="BXK25" s="27"/>
      <c r="BXL25" s="112"/>
      <c r="BXM25" s="20"/>
      <c r="BXN25" s="112"/>
      <c r="BXO25" s="27"/>
      <c r="BXP25" s="112"/>
      <c r="BXQ25" s="27"/>
      <c r="BXR25" s="112"/>
      <c r="BXS25" s="27"/>
      <c r="BXT25" s="112"/>
      <c r="BXU25" s="27"/>
      <c r="BXV25" s="112"/>
      <c r="BXW25" s="20"/>
      <c r="BXX25" s="112"/>
      <c r="BXY25" s="27"/>
      <c r="BXZ25" s="112"/>
      <c r="BYA25" s="27"/>
      <c r="BYB25" s="112"/>
      <c r="BYC25" s="27"/>
      <c r="BYD25" s="112"/>
      <c r="BYE25" s="20"/>
      <c r="BYF25" s="106"/>
      <c r="BYG25" s="106"/>
      <c r="BYH25" s="106"/>
      <c r="BYI25" s="30"/>
      <c r="BYJ25" s="112"/>
      <c r="BYK25" s="30"/>
      <c r="BYL25" s="112"/>
      <c r="BYM25" s="23"/>
      <c r="BYN25" s="112"/>
      <c r="BYO25" s="23"/>
      <c r="BYP25" s="112"/>
      <c r="BYQ25" s="23"/>
      <c r="BYR25" s="112"/>
      <c r="BYS25" s="23"/>
      <c r="BYT25" s="112"/>
      <c r="BYU25" s="23"/>
      <c r="BYV25" s="112"/>
      <c r="BYW25" s="23"/>
      <c r="BYX25" s="112"/>
      <c r="BYY25" s="23"/>
      <c r="BYZ25" s="112"/>
      <c r="BZA25" s="27"/>
      <c r="BZB25" s="112"/>
      <c r="BZC25" s="27"/>
      <c r="BZD25" s="112"/>
      <c r="BZE25" s="27"/>
      <c r="BZF25" s="112"/>
      <c r="BZG25" s="27"/>
      <c r="BZH25" s="112"/>
      <c r="BZI25" s="27"/>
      <c r="BZJ25" s="112"/>
      <c r="BZK25" s="27"/>
      <c r="BZL25" s="112"/>
      <c r="BZM25" s="27"/>
      <c r="BZN25" s="112"/>
      <c r="BZO25" s="27"/>
      <c r="BZP25" s="112"/>
      <c r="BZQ25" s="27"/>
      <c r="BZR25" s="112"/>
      <c r="BZS25" s="27"/>
      <c r="BZT25" s="112"/>
      <c r="BZU25" s="27"/>
      <c r="BZV25" s="113"/>
      <c r="BZW25" s="27"/>
      <c r="BZX25" s="112"/>
      <c r="BZY25" s="27"/>
      <c r="BZZ25" s="112"/>
      <c r="CAA25" s="27"/>
      <c r="CAB25" s="112"/>
      <c r="CAC25" s="27"/>
      <c r="CAD25" s="112"/>
      <c r="CAE25" s="27"/>
      <c r="CAF25" s="112"/>
      <c r="CAG25" s="27"/>
      <c r="CAH25" s="112"/>
      <c r="CAI25" s="27"/>
      <c r="CAJ25" s="112"/>
      <c r="CAK25" s="20"/>
      <c r="CAL25" s="112"/>
      <c r="CAM25" s="27"/>
      <c r="CAN25" s="112"/>
      <c r="CAO25" s="27"/>
      <c r="CAP25" s="112"/>
      <c r="CAQ25" s="27"/>
      <c r="CAR25" s="112"/>
      <c r="CAS25" s="27"/>
      <c r="CAT25" s="112"/>
      <c r="CAU25" s="20"/>
      <c r="CAV25" s="112"/>
      <c r="CAW25" s="27"/>
      <c r="CAX25" s="112"/>
      <c r="CAY25" s="27"/>
      <c r="CAZ25" s="112"/>
      <c r="CBA25" s="27"/>
      <c r="CBB25" s="112"/>
      <c r="CBC25" s="20"/>
      <c r="CBD25" s="106"/>
      <c r="CBE25" s="106"/>
      <c r="CBF25" s="106"/>
      <c r="CBG25" s="30"/>
      <c r="CBH25" s="112"/>
      <c r="CBI25" s="30"/>
      <c r="CBJ25" s="112"/>
      <c r="CBK25" s="23"/>
      <c r="CBL25" s="112"/>
      <c r="CBM25" s="23"/>
      <c r="CBN25" s="112"/>
      <c r="CBO25" s="23"/>
      <c r="CBP25" s="112"/>
      <c r="CBQ25" s="23"/>
      <c r="CBR25" s="112"/>
      <c r="CBS25" s="23"/>
      <c r="CBT25" s="112"/>
      <c r="CBU25" s="23"/>
      <c r="CBV25" s="112"/>
      <c r="CBW25" s="23"/>
      <c r="CBX25" s="112"/>
      <c r="CBY25" s="27"/>
      <c r="CBZ25" s="112"/>
      <c r="CCA25" s="27"/>
      <c r="CCB25" s="112"/>
      <c r="CCC25" s="27"/>
      <c r="CCD25" s="112"/>
      <c r="CCE25" s="27"/>
      <c r="CCF25" s="112"/>
      <c r="CCG25" s="27"/>
      <c r="CCH25" s="112"/>
      <c r="CCI25" s="27"/>
      <c r="CCJ25" s="112"/>
      <c r="CCK25" s="27"/>
      <c r="CCL25" s="112"/>
      <c r="CCM25" s="27"/>
      <c r="CCN25" s="112"/>
      <c r="CCO25" s="27"/>
      <c r="CCP25" s="112"/>
      <c r="CCQ25" s="27"/>
      <c r="CCR25" s="112"/>
      <c r="CCS25" s="27"/>
      <c r="CCT25" s="113"/>
      <c r="CCU25" s="27"/>
      <c r="CCV25" s="112"/>
      <c r="CCW25" s="27"/>
      <c r="CCX25" s="112"/>
      <c r="CCY25" s="27"/>
      <c r="CCZ25" s="112"/>
      <c r="CDA25" s="27"/>
      <c r="CDB25" s="112"/>
      <c r="CDC25" s="27"/>
      <c r="CDD25" s="112"/>
      <c r="CDE25" s="27"/>
      <c r="CDF25" s="112"/>
      <c r="CDG25" s="27"/>
      <c r="CDH25" s="112"/>
      <c r="CDI25" s="20"/>
      <c r="CDJ25" s="112"/>
      <c r="CDK25" s="27"/>
      <c r="CDL25" s="112"/>
      <c r="CDM25" s="27"/>
      <c r="CDN25" s="112"/>
      <c r="CDO25" s="27"/>
      <c r="CDP25" s="112"/>
      <c r="CDQ25" s="27"/>
      <c r="CDR25" s="112"/>
      <c r="CDS25" s="20"/>
      <c r="CDT25" s="112"/>
      <c r="CDU25" s="27"/>
      <c r="CDV25" s="112"/>
      <c r="CDW25" s="27"/>
      <c r="CDX25" s="112"/>
      <c r="CDY25" s="27"/>
      <c r="CDZ25" s="112"/>
      <c r="CEA25" s="20"/>
      <c r="CEB25" s="106"/>
      <c r="CEC25" s="106"/>
      <c r="CED25" s="106"/>
      <c r="CEE25" s="30"/>
      <c r="CEF25" s="112"/>
      <c r="CEG25" s="30"/>
      <c r="CEH25" s="112"/>
      <c r="CEI25" s="23"/>
      <c r="CEJ25" s="112"/>
      <c r="CEK25" s="23"/>
      <c r="CEL25" s="112"/>
      <c r="CEM25" s="23"/>
      <c r="CEN25" s="112"/>
      <c r="CEO25" s="23"/>
      <c r="CEP25" s="112"/>
      <c r="CEQ25" s="23"/>
      <c r="CER25" s="112"/>
      <c r="CES25" s="23"/>
      <c r="CET25" s="112"/>
      <c r="CEU25" s="23"/>
      <c r="CEV25" s="112"/>
      <c r="CEW25" s="27"/>
      <c r="CEX25" s="112"/>
      <c r="CEY25" s="27"/>
      <c r="CEZ25" s="112"/>
      <c r="CFA25" s="27"/>
      <c r="CFB25" s="112"/>
      <c r="CFC25" s="27"/>
      <c r="CFD25" s="112"/>
      <c r="CFE25" s="27"/>
      <c r="CFF25" s="112"/>
      <c r="CFG25" s="27"/>
      <c r="CFH25" s="112"/>
      <c r="CFI25" s="27"/>
      <c r="CFJ25" s="112"/>
      <c r="CFK25" s="27"/>
      <c r="CFL25" s="112"/>
      <c r="CFM25" s="27"/>
      <c r="CFN25" s="112"/>
      <c r="CFO25" s="27"/>
      <c r="CFP25" s="112"/>
      <c r="CFQ25" s="27"/>
      <c r="CFR25" s="113"/>
      <c r="CFS25" s="27"/>
      <c r="CFT25" s="112"/>
      <c r="CFU25" s="27"/>
      <c r="CFV25" s="112"/>
      <c r="CFW25" s="27"/>
      <c r="CFX25" s="112"/>
      <c r="CFY25" s="27"/>
      <c r="CFZ25" s="112"/>
      <c r="CGA25" s="27"/>
      <c r="CGB25" s="112"/>
      <c r="CGC25" s="27"/>
      <c r="CGD25" s="112"/>
      <c r="CGE25" s="27"/>
      <c r="CGF25" s="112"/>
      <c r="CGG25" s="20"/>
      <c r="CGH25" s="112"/>
      <c r="CGI25" s="27"/>
      <c r="CGJ25" s="112"/>
      <c r="CGK25" s="27"/>
      <c r="CGL25" s="112"/>
      <c r="CGM25" s="27"/>
      <c r="CGN25" s="112"/>
      <c r="CGO25" s="27"/>
      <c r="CGP25" s="112"/>
      <c r="CGQ25" s="20"/>
      <c r="CGR25" s="112"/>
      <c r="CGS25" s="27"/>
      <c r="CGT25" s="112"/>
      <c r="CGU25" s="27"/>
      <c r="CGV25" s="112"/>
      <c r="CGW25" s="27"/>
      <c r="CGX25" s="112"/>
      <c r="CGY25" s="20"/>
      <c r="CGZ25" s="106"/>
      <c r="CHA25" s="106"/>
      <c r="CHB25" s="106"/>
      <c r="CHC25" s="30"/>
      <c r="CHD25" s="112"/>
      <c r="CHE25" s="30"/>
      <c r="CHF25" s="112"/>
      <c r="CHG25" s="23"/>
      <c r="CHH25" s="112"/>
      <c r="CHI25" s="23"/>
      <c r="CHJ25" s="112"/>
      <c r="CHK25" s="23"/>
      <c r="CHL25" s="112"/>
      <c r="CHM25" s="23"/>
      <c r="CHN25" s="112"/>
      <c r="CHO25" s="23"/>
      <c r="CHP25" s="112"/>
      <c r="CHQ25" s="23"/>
      <c r="CHR25" s="112"/>
      <c r="CHS25" s="23"/>
      <c r="CHT25" s="112"/>
      <c r="CHU25" s="27"/>
      <c r="CHV25" s="112"/>
      <c r="CHW25" s="27"/>
      <c r="CHX25" s="112"/>
      <c r="CHY25" s="27"/>
      <c r="CHZ25" s="112"/>
      <c r="CIA25" s="27"/>
      <c r="CIB25" s="112"/>
      <c r="CIC25" s="27"/>
      <c r="CID25" s="112"/>
      <c r="CIE25" s="27"/>
      <c r="CIF25" s="112"/>
      <c r="CIG25" s="27"/>
      <c r="CIH25" s="112"/>
      <c r="CII25" s="27"/>
      <c r="CIJ25" s="112"/>
      <c r="CIK25" s="27"/>
      <c r="CIL25" s="112"/>
      <c r="CIM25" s="27"/>
      <c r="CIN25" s="112"/>
      <c r="CIO25" s="27"/>
      <c r="CIP25" s="113"/>
      <c r="CIQ25" s="27"/>
      <c r="CIR25" s="112"/>
      <c r="CIS25" s="27"/>
      <c r="CIT25" s="112"/>
      <c r="CIU25" s="27"/>
      <c r="CIV25" s="112"/>
      <c r="CIW25" s="27"/>
      <c r="CIX25" s="112"/>
      <c r="CIY25" s="27"/>
      <c r="CIZ25" s="112"/>
      <c r="CJA25" s="27"/>
      <c r="CJB25" s="112"/>
      <c r="CJC25" s="27"/>
      <c r="CJD25" s="112"/>
      <c r="CJE25" s="20"/>
      <c r="CJF25" s="112"/>
      <c r="CJG25" s="27"/>
      <c r="CJH25" s="112"/>
      <c r="CJI25" s="27"/>
      <c r="CJJ25" s="112"/>
      <c r="CJK25" s="27"/>
      <c r="CJL25" s="112"/>
      <c r="CJM25" s="27"/>
      <c r="CJN25" s="112"/>
      <c r="CJO25" s="20"/>
      <c r="CJP25" s="112"/>
      <c r="CJQ25" s="27"/>
      <c r="CJR25" s="112"/>
      <c r="CJS25" s="27"/>
      <c r="CJT25" s="112"/>
      <c r="CJU25" s="27"/>
      <c r="CJV25" s="112"/>
      <c r="CJW25" s="20"/>
      <c r="CJX25" s="106"/>
      <c r="CJY25" s="106"/>
      <c r="CJZ25" s="106"/>
      <c r="CKA25" s="30"/>
      <c r="CKB25" s="112"/>
      <c r="CKC25" s="30"/>
      <c r="CKD25" s="112"/>
      <c r="CKE25" s="23"/>
      <c r="CKF25" s="112"/>
      <c r="CKG25" s="23"/>
      <c r="CKH25" s="112"/>
      <c r="CKI25" s="23"/>
      <c r="CKJ25" s="112"/>
      <c r="CKK25" s="23"/>
      <c r="CKL25" s="112"/>
      <c r="CKM25" s="23"/>
      <c r="CKN25" s="112"/>
      <c r="CKO25" s="23"/>
      <c r="CKP25" s="112"/>
      <c r="CKQ25" s="23"/>
      <c r="CKR25" s="112"/>
      <c r="CKS25" s="27"/>
      <c r="CKT25" s="112"/>
      <c r="CKU25" s="27"/>
      <c r="CKV25" s="112"/>
      <c r="CKW25" s="27"/>
      <c r="CKX25" s="112"/>
      <c r="CKY25" s="27"/>
      <c r="CKZ25" s="112"/>
      <c r="CLA25" s="27"/>
      <c r="CLB25" s="112"/>
      <c r="CLC25" s="27"/>
      <c r="CLD25" s="112"/>
      <c r="CLE25" s="27"/>
      <c r="CLF25" s="112"/>
      <c r="CLG25" s="27"/>
      <c r="CLH25" s="112"/>
      <c r="CLI25" s="27"/>
      <c r="CLJ25" s="112"/>
      <c r="CLK25" s="27"/>
      <c r="CLL25" s="112"/>
      <c r="CLM25" s="27"/>
      <c r="CLN25" s="113"/>
      <c r="CLO25" s="27"/>
      <c r="CLP25" s="112"/>
      <c r="CLQ25" s="27"/>
      <c r="CLR25" s="112"/>
      <c r="CLS25" s="27"/>
      <c r="CLT25" s="112"/>
      <c r="CLU25" s="27"/>
      <c r="CLV25" s="112"/>
      <c r="CLW25" s="27"/>
      <c r="CLX25" s="112"/>
      <c r="CLY25" s="27"/>
      <c r="CLZ25" s="112"/>
      <c r="CMA25" s="27"/>
      <c r="CMB25" s="112"/>
      <c r="CMC25" s="20"/>
      <c r="CMD25" s="112"/>
      <c r="CME25" s="27"/>
      <c r="CMF25" s="112"/>
      <c r="CMG25" s="27"/>
      <c r="CMH25" s="112"/>
      <c r="CMI25" s="27"/>
      <c r="CMJ25" s="112"/>
      <c r="CMK25" s="27"/>
      <c r="CML25" s="112"/>
      <c r="CMM25" s="20"/>
      <c r="CMN25" s="112"/>
      <c r="CMO25" s="27"/>
      <c r="CMP25" s="112"/>
      <c r="CMQ25" s="27"/>
      <c r="CMR25" s="112"/>
      <c r="CMS25" s="27"/>
      <c r="CMT25" s="112"/>
      <c r="CMU25" s="20"/>
      <c r="CMV25" s="106"/>
      <c r="CMW25" s="106"/>
      <c r="CMX25" s="106"/>
      <c r="CMY25" s="30"/>
      <c r="CMZ25" s="112"/>
      <c r="CNA25" s="30"/>
      <c r="CNB25" s="112"/>
      <c r="CNC25" s="23"/>
      <c r="CND25" s="112"/>
      <c r="CNE25" s="23"/>
      <c r="CNF25" s="112"/>
      <c r="CNG25" s="23"/>
      <c r="CNH25" s="112"/>
      <c r="CNI25" s="23"/>
      <c r="CNJ25" s="112"/>
      <c r="CNK25" s="23"/>
      <c r="CNL25" s="112"/>
      <c r="CNM25" s="23"/>
      <c r="CNN25" s="112"/>
      <c r="CNO25" s="23"/>
      <c r="CNP25" s="112"/>
      <c r="CNQ25" s="27"/>
      <c r="CNR25" s="112"/>
      <c r="CNS25" s="27"/>
      <c r="CNT25" s="112"/>
      <c r="CNU25" s="27"/>
      <c r="CNV25" s="112"/>
      <c r="CNW25" s="27"/>
      <c r="CNX25" s="112"/>
      <c r="CNY25" s="27"/>
      <c r="CNZ25" s="112"/>
      <c r="COA25" s="27"/>
      <c r="COB25" s="112"/>
      <c r="COC25" s="27"/>
      <c r="COD25" s="112"/>
      <c r="COE25" s="27"/>
      <c r="COF25" s="112"/>
      <c r="COG25" s="27"/>
      <c r="COH25" s="112"/>
      <c r="COI25" s="27"/>
      <c r="COJ25" s="112"/>
      <c r="COK25" s="27"/>
      <c r="COL25" s="113"/>
      <c r="COM25" s="27"/>
      <c r="CON25" s="112"/>
      <c r="COO25" s="27"/>
      <c r="COP25" s="112"/>
      <c r="COQ25" s="27"/>
      <c r="COR25" s="112"/>
      <c r="COS25" s="27"/>
      <c r="COT25" s="112"/>
      <c r="COU25" s="27"/>
      <c r="COV25" s="112"/>
      <c r="COW25" s="27"/>
      <c r="COX25" s="112"/>
      <c r="COY25" s="27"/>
      <c r="COZ25" s="112"/>
      <c r="CPA25" s="20"/>
      <c r="CPB25" s="112"/>
      <c r="CPC25" s="27"/>
      <c r="CPD25" s="112"/>
      <c r="CPE25" s="27"/>
      <c r="CPF25" s="112"/>
      <c r="CPG25" s="27"/>
      <c r="CPH25" s="112"/>
      <c r="CPI25" s="27"/>
      <c r="CPJ25" s="112"/>
      <c r="CPK25" s="20"/>
      <c r="CPL25" s="112"/>
      <c r="CPM25" s="27"/>
      <c r="CPN25" s="112"/>
      <c r="CPO25" s="27"/>
      <c r="CPP25" s="112"/>
      <c r="CPQ25" s="27"/>
      <c r="CPR25" s="112"/>
      <c r="CPS25" s="20"/>
      <c r="CPT25" s="106"/>
      <c r="CPU25" s="106"/>
      <c r="CPV25" s="106"/>
      <c r="CPW25" s="30"/>
      <c r="CPX25" s="112"/>
      <c r="CPY25" s="30"/>
      <c r="CPZ25" s="112"/>
      <c r="CQA25" s="23"/>
      <c r="CQB25" s="112"/>
      <c r="CQC25" s="23"/>
      <c r="CQD25" s="112"/>
      <c r="CQE25" s="23"/>
      <c r="CQF25" s="112"/>
      <c r="CQG25" s="23"/>
      <c r="CQH25" s="112"/>
      <c r="CQI25" s="23"/>
      <c r="CQJ25" s="112"/>
      <c r="CQK25" s="23"/>
      <c r="CQL25" s="112"/>
      <c r="CQM25" s="23"/>
      <c r="CQN25" s="112"/>
      <c r="CQO25" s="27"/>
      <c r="CQP25" s="112"/>
      <c r="CQQ25" s="27"/>
      <c r="CQR25" s="112"/>
      <c r="CQS25" s="27"/>
      <c r="CQT25" s="112"/>
      <c r="CQU25" s="27"/>
      <c r="CQV25" s="112"/>
      <c r="CQW25" s="27"/>
      <c r="CQX25" s="112"/>
      <c r="CQY25" s="27"/>
      <c r="CQZ25" s="112"/>
      <c r="CRA25" s="27"/>
      <c r="CRB25" s="112"/>
      <c r="CRC25" s="27"/>
      <c r="CRD25" s="112"/>
      <c r="CRE25" s="27"/>
      <c r="CRF25" s="112"/>
      <c r="CRG25" s="27"/>
      <c r="CRH25" s="112"/>
      <c r="CRI25" s="27"/>
      <c r="CRJ25" s="113"/>
      <c r="CRK25" s="27"/>
      <c r="CRL25" s="112"/>
      <c r="CRM25" s="27"/>
      <c r="CRN25" s="112"/>
      <c r="CRO25" s="27"/>
      <c r="CRP25" s="112"/>
      <c r="CRQ25" s="27"/>
      <c r="CRR25" s="112"/>
      <c r="CRS25" s="27"/>
      <c r="CRT25" s="112"/>
      <c r="CRU25" s="27"/>
      <c r="CRV25" s="112"/>
      <c r="CRW25" s="27"/>
      <c r="CRX25" s="112"/>
      <c r="CRY25" s="20"/>
      <c r="CRZ25" s="112"/>
      <c r="CSA25" s="27"/>
      <c r="CSB25" s="112"/>
      <c r="CSC25" s="27"/>
      <c r="CSD25" s="112"/>
      <c r="CSE25" s="27"/>
      <c r="CSF25" s="112"/>
      <c r="CSG25" s="27"/>
      <c r="CSH25" s="112"/>
      <c r="CSI25" s="20"/>
      <c r="CSJ25" s="112"/>
      <c r="CSK25" s="27"/>
      <c r="CSL25" s="112"/>
      <c r="CSM25" s="27"/>
      <c r="CSN25" s="112"/>
      <c r="CSO25" s="27"/>
      <c r="CSP25" s="112"/>
      <c r="CSQ25" s="20"/>
      <c r="CSR25" s="106"/>
      <c r="CSS25" s="106"/>
      <c r="CST25" s="106"/>
      <c r="CSU25" s="30"/>
      <c r="CSV25" s="112"/>
      <c r="CSW25" s="30"/>
      <c r="CSX25" s="112"/>
      <c r="CSY25" s="23"/>
      <c r="CSZ25" s="112"/>
      <c r="CTA25" s="23"/>
      <c r="CTB25" s="112"/>
      <c r="CTC25" s="23"/>
      <c r="CTD25" s="112"/>
      <c r="CTE25" s="23"/>
      <c r="CTF25" s="112"/>
      <c r="CTG25" s="23"/>
      <c r="CTH25" s="112"/>
      <c r="CTI25" s="23"/>
      <c r="CTJ25" s="112"/>
      <c r="CTK25" s="23"/>
      <c r="CTL25" s="112"/>
      <c r="CTM25" s="27"/>
      <c r="CTN25" s="112"/>
      <c r="CTO25" s="27"/>
      <c r="CTP25" s="112"/>
      <c r="CTQ25" s="27"/>
      <c r="CTR25" s="112"/>
      <c r="CTS25" s="27"/>
      <c r="CTT25" s="112"/>
      <c r="CTU25" s="27"/>
      <c r="CTV25" s="112"/>
      <c r="CTW25" s="27"/>
      <c r="CTX25" s="112"/>
      <c r="CTY25" s="27"/>
      <c r="CTZ25" s="112"/>
      <c r="CUA25" s="27"/>
      <c r="CUB25" s="112"/>
      <c r="CUC25" s="27"/>
      <c r="CUD25" s="112"/>
      <c r="CUE25" s="27"/>
      <c r="CUF25" s="112"/>
      <c r="CUG25" s="27"/>
      <c r="CUH25" s="113"/>
      <c r="CUI25" s="27"/>
      <c r="CUJ25" s="112"/>
      <c r="CUK25" s="27"/>
      <c r="CUL25" s="112"/>
      <c r="CUM25" s="27"/>
      <c r="CUN25" s="112"/>
      <c r="CUO25" s="27"/>
      <c r="CUP25" s="112"/>
      <c r="CUQ25" s="27"/>
      <c r="CUR25" s="112"/>
      <c r="CUS25" s="27"/>
      <c r="CUT25" s="112"/>
      <c r="CUU25" s="27"/>
      <c r="CUV25" s="112"/>
      <c r="CUW25" s="20"/>
      <c r="CUX25" s="112"/>
      <c r="CUY25" s="27"/>
      <c r="CUZ25" s="112"/>
      <c r="CVA25" s="27"/>
      <c r="CVB25" s="112"/>
      <c r="CVC25" s="27"/>
      <c r="CVD25" s="112"/>
      <c r="CVE25" s="27"/>
      <c r="CVF25" s="112"/>
      <c r="CVG25" s="20"/>
      <c r="CVH25" s="112"/>
      <c r="CVI25" s="27"/>
      <c r="CVJ25" s="112"/>
      <c r="CVK25" s="27"/>
      <c r="CVL25" s="112"/>
      <c r="CVM25" s="27"/>
      <c r="CVN25" s="112"/>
      <c r="CVO25" s="20"/>
      <c r="CVP25" s="106"/>
      <c r="CVQ25" s="106"/>
      <c r="CVR25" s="106"/>
      <c r="CVS25" s="30"/>
      <c r="CVT25" s="112"/>
      <c r="CVU25" s="30"/>
      <c r="CVV25" s="112"/>
      <c r="CVW25" s="23"/>
      <c r="CVX25" s="112"/>
      <c r="CVY25" s="23"/>
      <c r="CVZ25" s="112"/>
      <c r="CWA25" s="23"/>
      <c r="CWB25" s="112"/>
      <c r="CWC25" s="23"/>
      <c r="CWD25" s="112"/>
      <c r="CWE25" s="23"/>
      <c r="CWF25" s="112"/>
      <c r="CWG25" s="23"/>
      <c r="CWH25" s="112"/>
      <c r="CWI25" s="23"/>
      <c r="CWJ25" s="112"/>
      <c r="CWK25" s="27"/>
      <c r="CWL25" s="112"/>
      <c r="CWM25" s="27"/>
      <c r="CWN25" s="112"/>
      <c r="CWO25" s="27"/>
      <c r="CWP25" s="112"/>
      <c r="CWQ25" s="27"/>
      <c r="CWR25" s="112"/>
      <c r="CWS25" s="27"/>
      <c r="CWT25" s="112"/>
      <c r="CWU25" s="27"/>
      <c r="CWV25" s="112"/>
      <c r="CWW25" s="27"/>
      <c r="CWX25" s="112"/>
      <c r="CWY25" s="27"/>
      <c r="CWZ25" s="112"/>
      <c r="CXA25" s="27"/>
      <c r="CXB25" s="112"/>
      <c r="CXC25" s="27"/>
      <c r="CXD25" s="112"/>
      <c r="CXE25" s="27"/>
      <c r="CXF25" s="113"/>
      <c r="CXG25" s="27"/>
      <c r="CXH25" s="112"/>
      <c r="CXI25" s="27"/>
      <c r="CXJ25" s="112"/>
      <c r="CXK25" s="27"/>
      <c r="CXL25" s="112"/>
      <c r="CXM25" s="27"/>
      <c r="CXN25" s="112"/>
      <c r="CXO25" s="27"/>
      <c r="CXP25" s="112"/>
      <c r="CXQ25" s="27"/>
      <c r="CXR25" s="112"/>
      <c r="CXS25" s="27"/>
      <c r="CXT25" s="112"/>
      <c r="CXU25" s="20"/>
      <c r="CXV25" s="112"/>
      <c r="CXW25" s="27"/>
      <c r="CXX25" s="112"/>
      <c r="CXY25" s="27"/>
      <c r="CXZ25" s="112"/>
      <c r="CYA25" s="27"/>
      <c r="CYB25" s="112"/>
      <c r="CYC25" s="27"/>
      <c r="CYD25" s="112"/>
      <c r="CYE25" s="20"/>
      <c r="CYF25" s="112"/>
      <c r="CYG25" s="27"/>
      <c r="CYH25" s="112"/>
      <c r="CYI25" s="27"/>
      <c r="CYJ25" s="112"/>
      <c r="CYK25" s="27"/>
      <c r="CYL25" s="112"/>
      <c r="CYM25" s="20"/>
      <c r="CYN25" s="106"/>
      <c r="CYO25" s="106"/>
      <c r="CYP25" s="106"/>
      <c r="CYQ25" s="30"/>
      <c r="CYR25" s="112"/>
      <c r="CYS25" s="30"/>
      <c r="CYT25" s="112"/>
      <c r="CYU25" s="23"/>
      <c r="CYV25" s="112"/>
      <c r="CYW25" s="23"/>
      <c r="CYX25" s="112"/>
      <c r="CYY25" s="23"/>
      <c r="CYZ25" s="112"/>
      <c r="CZA25" s="23"/>
      <c r="CZB25" s="112"/>
      <c r="CZC25" s="23"/>
      <c r="CZD25" s="112"/>
      <c r="CZE25" s="23"/>
      <c r="CZF25" s="112"/>
      <c r="CZG25" s="23"/>
      <c r="CZH25" s="112"/>
      <c r="CZI25" s="27"/>
      <c r="CZJ25" s="112"/>
      <c r="CZK25" s="27"/>
      <c r="CZL25" s="112"/>
      <c r="CZM25" s="27"/>
      <c r="CZN25" s="112"/>
      <c r="CZO25" s="27"/>
      <c r="CZP25" s="112"/>
      <c r="CZQ25" s="27"/>
      <c r="CZR25" s="112"/>
      <c r="CZS25" s="27"/>
      <c r="CZT25" s="112"/>
      <c r="CZU25" s="27"/>
      <c r="CZV25" s="112"/>
      <c r="CZW25" s="27"/>
      <c r="CZX25" s="112"/>
      <c r="CZY25" s="27"/>
      <c r="CZZ25" s="112"/>
      <c r="DAA25" s="27"/>
      <c r="DAB25" s="112"/>
      <c r="DAC25" s="27"/>
      <c r="DAD25" s="113"/>
      <c r="DAE25" s="27"/>
      <c r="DAF25" s="112"/>
      <c r="DAG25" s="27"/>
      <c r="DAH25" s="112"/>
      <c r="DAI25" s="27"/>
      <c r="DAJ25" s="112"/>
      <c r="DAK25" s="27"/>
      <c r="DAL25" s="112"/>
      <c r="DAM25" s="27"/>
      <c r="DAN25" s="112"/>
      <c r="DAO25" s="27"/>
      <c r="DAP25" s="112"/>
      <c r="DAQ25" s="27"/>
      <c r="DAR25" s="112"/>
      <c r="DAS25" s="20"/>
      <c r="DAT25" s="112"/>
      <c r="DAU25" s="27"/>
      <c r="DAV25" s="112"/>
      <c r="DAW25" s="27"/>
      <c r="DAX25" s="112"/>
      <c r="DAY25" s="27"/>
      <c r="DAZ25" s="112"/>
      <c r="DBA25" s="27"/>
      <c r="DBB25" s="112"/>
      <c r="DBC25" s="20"/>
      <c r="DBD25" s="112"/>
      <c r="DBE25" s="27"/>
      <c r="DBF25" s="112"/>
      <c r="DBG25" s="27"/>
      <c r="DBH25" s="112"/>
      <c r="DBI25" s="27"/>
      <c r="DBJ25" s="112"/>
      <c r="DBK25" s="20"/>
      <c r="DBL25" s="106"/>
      <c r="DBM25" s="106"/>
      <c r="DBN25" s="106"/>
      <c r="DBO25" s="30"/>
      <c r="DBP25" s="112"/>
      <c r="DBQ25" s="30"/>
      <c r="DBR25" s="112"/>
      <c r="DBS25" s="23"/>
      <c r="DBT25" s="112"/>
      <c r="DBU25" s="23"/>
      <c r="DBV25" s="112"/>
      <c r="DBW25" s="23"/>
      <c r="DBX25" s="112"/>
      <c r="DBY25" s="23"/>
      <c r="DBZ25" s="112"/>
      <c r="DCA25" s="23"/>
      <c r="DCB25" s="112"/>
      <c r="DCC25" s="23"/>
      <c r="DCD25" s="112"/>
      <c r="DCE25" s="23"/>
      <c r="DCF25" s="112"/>
      <c r="DCG25" s="27"/>
      <c r="DCH25" s="112"/>
      <c r="DCI25" s="27"/>
      <c r="DCJ25" s="112"/>
      <c r="DCK25" s="27"/>
      <c r="DCL25" s="112"/>
      <c r="DCM25" s="27"/>
      <c r="DCN25" s="112"/>
      <c r="DCO25" s="27"/>
      <c r="DCP25" s="112"/>
      <c r="DCQ25" s="27"/>
      <c r="DCR25" s="112"/>
      <c r="DCS25" s="27"/>
      <c r="DCT25" s="112"/>
      <c r="DCU25" s="27"/>
      <c r="DCV25" s="112"/>
      <c r="DCW25" s="27"/>
      <c r="DCX25" s="112"/>
      <c r="DCY25" s="27"/>
      <c r="DCZ25" s="112"/>
      <c r="DDA25" s="27"/>
      <c r="DDB25" s="113"/>
      <c r="DDC25" s="27"/>
      <c r="DDD25" s="112"/>
      <c r="DDE25" s="27"/>
      <c r="DDF25" s="112"/>
      <c r="DDG25" s="27"/>
      <c r="DDH25" s="112"/>
      <c r="DDI25" s="27"/>
      <c r="DDJ25" s="112"/>
      <c r="DDK25" s="27"/>
      <c r="DDL25" s="112"/>
      <c r="DDM25" s="27"/>
      <c r="DDN25" s="112"/>
      <c r="DDO25" s="27"/>
      <c r="DDP25" s="112"/>
      <c r="DDQ25" s="20"/>
      <c r="DDR25" s="112"/>
      <c r="DDS25" s="27"/>
      <c r="DDT25" s="112"/>
      <c r="DDU25" s="27"/>
      <c r="DDV25" s="112"/>
      <c r="DDW25" s="27"/>
      <c r="DDX25" s="112"/>
      <c r="DDY25" s="27"/>
      <c r="DDZ25" s="112"/>
      <c r="DEA25" s="20"/>
      <c r="DEB25" s="112"/>
      <c r="DEC25" s="27"/>
      <c r="DED25" s="112"/>
      <c r="DEE25" s="27"/>
      <c r="DEF25" s="112"/>
      <c r="DEG25" s="27"/>
      <c r="DEH25" s="112"/>
      <c r="DEI25" s="20"/>
      <c r="DEJ25" s="106"/>
      <c r="DEK25" s="106"/>
      <c r="DEL25" s="106"/>
      <c r="DEM25" s="30"/>
      <c r="DEN25" s="112"/>
      <c r="DEO25" s="30"/>
      <c r="DEP25" s="112"/>
      <c r="DEQ25" s="23"/>
      <c r="DER25" s="112"/>
      <c r="DES25" s="23"/>
      <c r="DET25" s="112"/>
      <c r="DEU25" s="23"/>
      <c r="DEV25" s="112"/>
      <c r="DEW25" s="23"/>
      <c r="DEX25" s="112"/>
      <c r="DEY25" s="23"/>
      <c r="DEZ25" s="112"/>
      <c r="DFA25" s="23"/>
      <c r="DFB25" s="112"/>
      <c r="DFC25" s="23"/>
      <c r="DFD25" s="112"/>
      <c r="DFE25" s="27"/>
      <c r="DFF25" s="112"/>
      <c r="DFG25" s="27"/>
      <c r="DFH25" s="112"/>
      <c r="DFI25" s="27"/>
      <c r="DFJ25" s="112"/>
      <c r="DFK25" s="27"/>
      <c r="DFL25" s="112"/>
      <c r="DFM25" s="27"/>
      <c r="DFN25" s="112"/>
      <c r="DFO25" s="27"/>
      <c r="DFP25" s="112"/>
      <c r="DFQ25" s="27"/>
      <c r="DFR25" s="112"/>
      <c r="DFS25" s="27"/>
      <c r="DFT25" s="112"/>
      <c r="DFU25" s="27"/>
      <c r="DFV25" s="112"/>
      <c r="DFW25" s="27"/>
      <c r="DFX25" s="112"/>
      <c r="DFY25" s="27"/>
      <c r="DFZ25" s="113"/>
      <c r="DGA25" s="27"/>
      <c r="DGB25" s="112"/>
      <c r="DGC25" s="27"/>
      <c r="DGD25" s="112"/>
      <c r="DGE25" s="27"/>
      <c r="DGF25" s="112"/>
      <c r="DGG25" s="27"/>
      <c r="DGH25" s="112"/>
      <c r="DGI25" s="27"/>
      <c r="DGJ25" s="112"/>
      <c r="DGK25" s="27"/>
      <c r="DGL25" s="112"/>
      <c r="DGM25" s="27"/>
      <c r="DGN25" s="112"/>
      <c r="DGO25" s="20"/>
      <c r="DGP25" s="112"/>
      <c r="DGQ25" s="27"/>
      <c r="DGR25" s="112"/>
      <c r="DGS25" s="27"/>
      <c r="DGT25" s="112"/>
      <c r="DGU25" s="27"/>
      <c r="DGV25" s="112"/>
      <c r="DGW25" s="27"/>
      <c r="DGX25" s="112"/>
      <c r="DGY25" s="20"/>
      <c r="DGZ25" s="112"/>
      <c r="DHA25" s="27"/>
      <c r="DHB25" s="112"/>
      <c r="DHC25" s="27"/>
      <c r="DHD25" s="112"/>
      <c r="DHE25" s="27"/>
      <c r="DHF25" s="112"/>
      <c r="DHG25" s="20"/>
      <c r="DHH25" s="106"/>
      <c r="DHI25" s="106"/>
      <c r="DHJ25" s="106"/>
      <c r="DHK25" s="30"/>
      <c r="DHL25" s="112"/>
      <c r="DHM25" s="30"/>
      <c r="DHN25" s="112"/>
      <c r="DHO25" s="23"/>
      <c r="DHP25" s="112"/>
      <c r="DHQ25" s="23"/>
      <c r="DHR25" s="112"/>
      <c r="DHS25" s="23"/>
      <c r="DHT25" s="112"/>
      <c r="DHU25" s="23"/>
      <c r="DHV25" s="112"/>
      <c r="DHW25" s="23"/>
      <c r="DHX25" s="112"/>
      <c r="DHY25" s="23"/>
      <c r="DHZ25" s="112"/>
      <c r="DIA25" s="23"/>
      <c r="DIB25" s="112"/>
      <c r="DIC25" s="27"/>
      <c r="DID25" s="112"/>
      <c r="DIE25" s="27"/>
      <c r="DIF25" s="112"/>
      <c r="DIG25" s="27"/>
      <c r="DIH25" s="112"/>
      <c r="DII25" s="27"/>
      <c r="DIJ25" s="112"/>
      <c r="DIK25" s="27"/>
      <c r="DIL25" s="112"/>
      <c r="DIM25" s="27"/>
      <c r="DIN25" s="112"/>
      <c r="DIO25" s="27"/>
      <c r="DIP25" s="112"/>
      <c r="DIQ25" s="27"/>
      <c r="DIR25" s="112"/>
      <c r="DIS25" s="27"/>
      <c r="DIT25" s="112"/>
      <c r="DIU25" s="27"/>
      <c r="DIV25" s="112"/>
      <c r="DIW25" s="27"/>
      <c r="DIX25" s="113"/>
      <c r="DIY25" s="27"/>
      <c r="DIZ25" s="112"/>
      <c r="DJA25" s="27"/>
      <c r="DJB25" s="112"/>
      <c r="DJC25" s="27"/>
      <c r="DJD25" s="112"/>
      <c r="DJE25" s="27"/>
      <c r="DJF25" s="112"/>
      <c r="DJG25" s="27"/>
      <c r="DJH25" s="112"/>
      <c r="DJI25" s="27"/>
      <c r="DJJ25" s="112"/>
      <c r="DJK25" s="27"/>
      <c r="DJL25" s="112"/>
      <c r="DJM25" s="20"/>
      <c r="DJN25" s="112"/>
      <c r="DJO25" s="27"/>
      <c r="DJP25" s="112"/>
      <c r="DJQ25" s="27"/>
      <c r="DJR25" s="112"/>
      <c r="DJS25" s="27"/>
      <c r="DJT25" s="112"/>
      <c r="DJU25" s="27"/>
      <c r="DJV25" s="112"/>
      <c r="DJW25" s="20"/>
      <c r="DJX25" s="112"/>
      <c r="DJY25" s="27"/>
      <c r="DJZ25" s="112"/>
      <c r="DKA25" s="27"/>
      <c r="DKB25" s="112"/>
      <c r="DKC25" s="27"/>
      <c r="DKD25" s="112"/>
      <c r="DKE25" s="20"/>
      <c r="DKF25" s="106"/>
      <c r="DKG25" s="106"/>
      <c r="DKH25" s="106"/>
      <c r="DKI25" s="30"/>
      <c r="DKJ25" s="112"/>
      <c r="DKK25" s="30"/>
      <c r="DKL25" s="112"/>
      <c r="DKM25" s="23"/>
      <c r="DKN25" s="112"/>
      <c r="DKO25" s="23"/>
      <c r="DKP25" s="112"/>
      <c r="DKQ25" s="23"/>
      <c r="DKR25" s="112"/>
      <c r="DKS25" s="23"/>
      <c r="DKT25" s="112"/>
      <c r="DKU25" s="23"/>
      <c r="DKV25" s="112"/>
      <c r="DKW25" s="23"/>
      <c r="DKX25" s="112"/>
      <c r="DKY25" s="23"/>
      <c r="DKZ25" s="112"/>
      <c r="DLA25" s="27"/>
      <c r="DLB25" s="112"/>
      <c r="DLC25" s="27"/>
      <c r="DLD25" s="112"/>
      <c r="DLE25" s="27"/>
      <c r="DLF25" s="112"/>
      <c r="DLG25" s="27"/>
      <c r="DLH25" s="112"/>
      <c r="DLI25" s="27"/>
      <c r="DLJ25" s="112"/>
      <c r="DLK25" s="27"/>
      <c r="DLL25" s="112"/>
      <c r="DLM25" s="27"/>
      <c r="DLN25" s="112"/>
      <c r="DLO25" s="27"/>
      <c r="DLP25" s="112"/>
      <c r="DLQ25" s="27"/>
      <c r="DLR25" s="112"/>
      <c r="DLS25" s="27"/>
      <c r="DLT25" s="112"/>
      <c r="DLU25" s="27"/>
      <c r="DLV25" s="113"/>
      <c r="DLW25" s="27"/>
      <c r="DLX25" s="112"/>
      <c r="DLY25" s="27"/>
      <c r="DLZ25" s="112"/>
      <c r="DMA25" s="27"/>
      <c r="DMB25" s="112"/>
      <c r="DMC25" s="27"/>
      <c r="DMD25" s="112"/>
      <c r="DME25" s="27"/>
      <c r="DMF25" s="112"/>
      <c r="DMG25" s="27"/>
      <c r="DMH25" s="112"/>
      <c r="DMI25" s="27"/>
      <c r="DMJ25" s="112"/>
      <c r="DMK25" s="20"/>
      <c r="DML25" s="112"/>
      <c r="DMM25" s="27"/>
      <c r="DMN25" s="112"/>
      <c r="DMO25" s="27"/>
      <c r="DMP25" s="112"/>
      <c r="DMQ25" s="27"/>
      <c r="DMR25" s="112"/>
      <c r="DMS25" s="27"/>
      <c r="DMT25" s="112"/>
      <c r="DMU25" s="20"/>
      <c r="DMV25" s="112"/>
      <c r="DMW25" s="27"/>
      <c r="DMX25" s="112"/>
      <c r="DMY25" s="27"/>
      <c r="DMZ25" s="112"/>
      <c r="DNA25" s="27"/>
      <c r="DNB25" s="112"/>
      <c r="DNC25" s="20"/>
      <c r="DND25" s="106"/>
      <c r="DNE25" s="106"/>
      <c r="DNF25" s="106"/>
      <c r="DNG25" s="30"/>
      <c r="DNH25" s="112"/>
      <c r="DNI25" s="30"/>
      <c r="DNJ25" s="112"/>
      <c r="DNK25" s="23"/>
      <c r="DNL25" s="112"/>
      <c r="DNM25" s="23"/>
      <c r="DNN25" s="112"/>
      <c r="DNO25" s="23"/>
      <c r="DNP25" s="112"/>
      <c r="DNQ25" s="23"/>
      <c r="DNR25" s="112"/>
      <c r="DNS25" s="23"/>
      <c r="DNT25" s="112"/>
      <c r="DNU25" s="23"/>
      <c r="DNV25" s="112"/>
      <c r="DNW25" s="23"/>
      <c r="DNX25" s="112"/>
      <c r="DNY25" s="27"/>
      <c r="DNZ25" s="112"/>
      <c r="DOA25" s="27"/>
      <c r="DOB25" s="112"/>
      <c r="DOC25" s="27"/>
      <c r="DOD25" s="112"/>
      <c r="DOE25" s="27"/>
      <c r="DOF25" s="112"/>
      <c r="DOG25" s="27"/>
      <c r="DOH25" s="112"/>
      <c r="DOI25" s="27"/>
      <c r="DOJ25" s="112"/>
      <c r="DOK25" s="27"/>
      <c r="DOL25" s="112"/>
      <c r="DOM25" s="27"/>
      <c r="DON25" s="112"/>
      <c r="DOO25" s="27"/>
      <c r="DOP25" s="112"/>
      <c r="DOQ25" s="27"/>
      <c r="DOR25" s="112"/>
      <c r="DOS25" s="27"/>
      <c r="DOT25" s="113"/>
      <c r="DOU25" s="27"/>
      <c r="DOV25" s="112"/>
      <c r="DOW25" s="27"/>
      <c r="DOX25" s="112"/>
      <c r="DOY25" s="27"/>
      <c r="DOZ25" s="112"/>
      <c r="DPA25" s="27"/>
      <c r="DPB25" s="112"/>
      <c r="DPC25" s="27"/>
      <c r="DPD25" s="112"/>
      <c r="DPE25" s="27"/>
      <c r="DPF25" s="112"/>
      <c r="DPG25" s="27"/>
      <c r="DPH25" s="112"/>
      <c r="DPI25" s="20"/>
      <c r="DPJ25" s="112"/>
      <c r="DPK25" s="27"/>
      <c r="DPL25" s="112"/>
      <c r="DPM25" s="27"/>
      <c r="DPN25" s="112"/>
      <c r="DPO25" s="27"/>
      <c r="DPP25" s="112"/>
      <c r="DPQ25" s="27"/>
      <c r="DPR25" s="112"/>
      <c r="DPS25" s="20"/>
      <c r="DPT25" s="112"/>
      <c r="DPU25" s="27"/>
      <c r="DPV25" s="112"/>
      <c r="DPW25" s="27"/>
      <c r="DPX25" s="112"/>
      <c r="DPY25" s="27"/>
      <c r="DPZ25" s="112"/>
      <c r="DQA25" s="20"/>
      <c r="DQB25" s="106"/>
      <c r="DQC25" s="106"/>
      <c r="DQD25" s="106"/>
      <c r="DQE25" s="30"/>
      <c r="DQF25" s="112"/>
      <c r="DQG25" s="30"/>
      <c r="DQH25" s="112"/>
      <c r="DQI25" s="23"/>
      <c r="DQJ25" s="112"/>
      <c r="DQK25" s="23"/>
      <c r="DQL25" s="112"/>
      <c r="DQM25" s="23"/>
      <c r="DQN25" s="112"/>
      <c r="DQO25" s="23"/>
      <c r="DQP25" s="112"/>
      <c r="DQQ25" s="23"/>
      <c r="DQR25" s="112"/>
      <c r="DQS25" s="23"/>
      <c r="DQT25" s="112"/>
      <c r="DQU25" s="23"/>
      <c r="DQV25" s="112"/>
      <c r="DQW25" s="27"/>
      <c r="DQX25" s="112"/>
      <c r="DQY25" s="27"/>
      <c r="DQZ25" s="112"/>
      <c r="DRA25" s="27"/>
      <c r="DRB25" s="112"/>
      <c r="DRC25" s="27"/>
      <c r="DRD25" s="112"/>
      <c r="DRE25" s="27"/>
      <c r="DRF25" s="112"/>
      <c r="DRG25" s="27"/>
      <c r="DRH25" s="112"/>
      <c r="DRI25" s="27"/>
      <c r="DRJ25" s="112"/>
      <c r="DRK25" s="27"/>
      <c r="DRL25" s="112"/>
      <c r="DRM25" s="27"/>
      <c r="DRN25" s="112"/>
      <c r="DRO25" s="27"/>
      <c r="DRP25" s="112"/>
      <c r="DRQ25" s="27"/>
      <c r="DRR25" s="113"/>
      <c r="DRS25" s="27"/>
      <c r="DRT25" s="112"/>
      <c r="DRU25" s="27"/>
      <c r="DRV25" s="112"/>
      <c r="DRW25" s="27"/>
      <c r="DRX25" s="112"/>
      <c r="DRY25" s="27"/>
      <c r="DRZ25" s="112"/>
      <c r="DSA25" s="27"/>
      <c r="DSB25" s="112"/>
      <c r="DSC25" s="27"/>
      <c r="DSD25" s="112"/>
      <c r="DSE25" s="27"/>
      <c r="DSF25" s="112"/>
      <c r="DSG25" s="20"/>
      <c r="DSH25" s="112"/>
      <c r="DSI25" s="27"/>
      <c r="DSJ25" s="112"/>
      <c r="DSK25" s="27"/>
      <c r="DSL25" s="112"/>
      <c r="DSM25" s="27"/>
      <c r="DSN25" s="112"/>
      <c r="DSO25" s="27"/>
      <c r="DSP25" s="112"/>
      <c r="DSQ25" s="20"/>
      <c r="DSR25" s="112"/>
      <c r="DSS25" s="27"/>
      <c r="DST25" s="112"/>
      <c r="DSU25" s="27"/>
      <c r="DSV25" s="112"/>
      <c r="DSW25" s="27"/>
      <c r="DSX25" s="112"/>
      <c r="DSY25" s="20"/>
      <c r="DSZ25" s="106"/>
      <c r="DTA25" s="106"/>
      <c r="DTB25" s="106"/>
      <c r="DTC25" s="30"/>
      <c r="DTD25" s="112"/>
      <c r="DTE25" s="30"/>
      <c r="DTF25" s="112"/>
      <c r="DTG25" s="23"/>
      <c r="DTH25" s="112"/>
      <c r="DTI25" s="23"/>
      <c r="DTJ25" s="112"/>
      <c r="DTK25" s="23"/>
      <c r="DTL25" s="112"/>
      <c r="DTM25" s="23"/>
      <c r="DTN25" s="112"/>
      <c r="DTO25" s="23"/>
      <c r="DTP25" s="112"/>
      <c r="DTQ25" s="23"/>
      <c r="DTR25" s="112"/>
      <c r="DTS25" s="23"/>
      <c r="DTT25" s="112"/>
      <c r="DTU25" s="27"/>
      <c r="DTV25" s="112"/>
      <c r="DTW25" s="27"/>
      <c r="DTX25" s="112"/>
      <c r="DTY25" s="27"/>
      <c r="DTZ25" s="112"/>
      <c r="DUA25" s="27"/>
      <c r="DUB25" s="112"/>
      <c r="DUC25" s="27"/>
      <c r="DUD25" s="112"/>
      <c r="DUE25" s="27"/>
      <c r="DUF25" s="112"/>
      <c r="DUG25" s="27"/>
      <c r="DUH25" s="112"/>
      <c r="DUI25" s="27"/>
      <c r="DUJ25" s="112"/>
      <c r="DUK25" s="27"/>
      <c r="DUL25" s="112"/>
      <c r="DUM25" s="27"/>
      <c r="DUN25" s="112"/>
      <c r="DUO25" s="27"/>
      <c r="DUP25" s="113"/>
      <c r="DUQ25" s="27"/>
      <c r="DUR25" s="112"/>
      <c r="DUS25" s="27"/>
      <c r="DUT25" s="112"/>
      <c r="DUU25" s="27"/>
      <c r="DUV25" s="112"/>
      <c r="DUW25" s="27"/>
      <c r="DUX25" s="112"/>
      <c r="DUY25" s="27"/>
      <c r="DUZ25" s="112"/>
      <c r="DVA25" s="27"/>
      <c r="DVB25" s="112"/>
      <c r="DVC25" s="27"/>
      <c r="DVD25" s="112"/>
      <c r="DVE25" s="20"/>
      <c r="DVF25" s="112"/>
      <c r="DVG25" s="27"/>
      <c r="DVH25" s="112"/>
      <c r="DVI25" s="27"/>
      <c r="DVJ25" s="112"/>
      <c r="DVK25" s="27"/>
      <c r="DVL25" s="112"/>
      <c r="DVM25" s="27"/>
      <c r="DVN25" s="112"/>
      <c r="DVO25" s="20"/>
      <c r="DVP25" s="112"/>
      <c r="DVQ25" s="27"/>
      <c r="DVR25" s="112"/>
      <c r="DVS25" s="27"/>
      <c r="DVT25" s="112"/>
      <c r="DVU25" s="27"/>
      <c r="DVV25" s="112"/>
      <c r="DVW25" s="20"/>
      <c r="DVX25" s="106"/>
      <c r="DVY25" s="106"/>
      <c r="DVZ25" s="106"/>
      <c r="DWA25" s="30"/>
      <c r="DWB25" s="112"/>
      <c r="DWC25" s="30"/>
      <c r="DWD25" s="112"/>
      <c r="DWE25" s="23"/>
      <c r="DWF25" s="112"/>
      <c r="DWG25" s="23"/>
      <c r="DWH25" s="112"/>
      <c r="DWI25" s="23"/>
      <c r="DWJ25" s="112"/>
      <c r="DWK25" s="23"/>
      <c r="DWL25" s="112"/>
      <c r="DWM25" s="23"/>
      <c r="DWN25" s="112"/>
      <c r="DWO25" s="23"/>
      <c r="DWP25" s="112"/>
      <c r="DWQ25" s="23"/>
      <c r="DWR25" s="112"/>
      <c r="DWS25" s="27"/>
      <c r="DWT25" s="112"/>
      <c r="DWU25" s="27"/>
      <c r="DWV25" s="112"/>
      <c r="DWW25" s="27"/>
      <c r="DWX25" s="112"/>
      <c r="DWY25" s="27"/>
      <c r="DWZ25" s="112"/>
      <c r="DXA25" s="27"/>
      <c r="DXB25" s="112"/>
      <c r="DXC25" s="27"/>
      <c r="DXD25" s="112"/>
      <c r="DXE25" s="27"/>
      <c r="DXF25" s="112"/>
      <c r="DXG25" s="27"/>
      <c r="DXH25" s="112"/>
      <c r="DXI25" s="27"/>
      <c r="DXJ25" s="112"/>
      <c r="DXK25" s="27"/>
      <c r="DXL25" s="112"/>
      <c r="DXM25" s="27"/>
      <c r="DXN25" s="113"/>
      <c r="DXO25" s="27"/>
      <c r="DXP25" s="112"/>
      <c r="DXQ25" s="27"/>
      <c r="DXR25" s="112"/>
      <c r="DXS25" s="27"/>
      <c r="DXT25" s="112"/>
      <c r="DXU25" s="27"/>
      <c r="DXV25" s="112"/>
      <c r="DXW25" s="27"/>
      <c r="DXX25" s="112"/>
      <c r="DXY25" s="27"/>
      <c r="DXZ25" s="112"/>
      <c r="DYA25" s="27"/>
      <c r="DYB25" s="112"/>
      <c r="DYC25" s="20"/>
      <c r="DYD25" s="112"/>
      <c r="DYE25" s="27"/>
      <c r="DYF25" s="112"/>
      <c r="DYG25" s="27"/>
      <c r="DYH25" s="112"/>
      <c r="DYI25" s="27"/>
      <c r="DYJ25" s="112"/>
      <c r="DYK25" s="27"/>
      <c r="DYL25" s="112"/>
      <c r="DYM25" s="20"/>
      <c r="DYN25" s="112"/>
      <c r="DYO25" s="27"/>
      <c r="DYP25" s="112"/>
      <c r="DYQ25" s="27"/>
      <c r="DYR25" s="112"/>
      <c r="DYS25" s="27"/>
      <c r="DYT25" s="112"/>
      <c r="DYU25" s="20"/>
      <c r="DYV25" s="106"/>
      <c r="DYW25" s="106"/>
      <c r="DYX25" s="106"/>
      <c r="DYY25" s="30"/>
      <c r="DYZ25" s="112"/>
      <c r="DZA25" s="30"/>
      <c r="DZB25" s="112"/>
      <c r="DZC25" s="23"/>
      <c r="DZD25" s="112"/>
      <c r="DZE25" s="23"/>
      <c r="DZF25" s="112"/>
      <c r="DZG25" s="23"/>
      <c r="DZH25" s="112"/>
      <c r="DZI25" s="23"/>
      <c r="DZJ25" s="112"/>
      <c r="DZK25" s="23"/>
      <c r="DZL25" s="112"/>
      <c r="DZM25" s="23"/>
      <c r="DZN25" s="112"/>
      <c r="DZO25" s="23"/>
      <c r="DZP25" s="112"/>
      <c r="DZQ25" s="27"/>
      <c r="DZR25" s="112"/>
      <c r="DZS25" s="27"/>
      <c r="DZT25" s="112"/>
      <c r="DZU25" s="27"/>
      <c r="DZV25" s="112"/>
      <c r="DZW25" s="27"/>
      <c r="DZX25" s="112"/>
      <c r="DZY25" s="27"/>
      <c r="DZZ25" s="112"/>
      <c r="EAA25" s="27"/>
      <c r="EAB25" s="112"/>
      <c r="EAC25" s="27"/>
      <c r="EAD25" s="112"/>
      <c r="EAE25" s="27"/>
      <c r="EAF25" s="112"/>
      <c r="EAG25" s="27"/>
      <c r="EAH25" s="112"/>
      <c r="EAI25" s="27"/>
      <c r="EAJ25" s="112"/>
      <c r="EAK25" s="27"/>
      <c r="EAL25" s="113"/>
      <c r="EAM25" s="27"/>
      <c r="EAN25" s="112"/>
      <c r="EAO25" s="27"/>
      <c r="EAP25" s="112"/>
      <c r="EAQ25" s="27"/>
      <c r="EAR25" s="112"/>
      <c r="EAS25" s="27"/>
      <c r="EAT25" s="112"/>
      <c r="EAU25" s="27"/>
      <c r="EAV25" s="112"/>
      <c r="EAW25" s="27"/>
      <c r="EAX25" s="112"/>
      <c r="EAY25" s="27"/>
      <c r="EAZ25" s="112"/>
      <c r="EBA25" s="20"/>
      <c r="EBB25" s="112"/>
      <c r="EBC25" s="27"/>
      <c r="EBD25" s="112"/>
      <c r="EBE25" s="27"/>
      <c r="EBF25" s="112"/>
      <c r="EBG25" s="27"/>
      <c r="EBH25" s="112"/>
      <c r="EBI25" s="27"/>
      <c r="EBJ25" s="112"/>
      <c r="EBK25" s="20"/>
      <c r="EBL25" s="112"/>
      <c r="EBM25" s="27"/>
      <c r="EBN25" s="112"/>
      <c r="EBO25" s="27"/>
      <c r="EBP25" s="112"/>
      <c r="EBQ25" s="27"/>
      <c r="EBR25" s="112"/>
      <c r="EBS25" s="20"/>
      <c r="EBT25" s="106"/>
      <c r="EBU25" s="106"/>
      <c r="EBV25" s="106"/>
      <c r="EBW25" s="30"/>
      <c r="EBX25" s="112"/>
      <c r="EBY25" s="30"/>
      <c r="EBZ25" s="112"/>
      <c r="ECA25" s="23"/>
      <c r="ECB25" s="112"/>
      <c r="ECC25" s="23"/>
      <c r="ECD25" s="112"/>
      <c r="ECE25" s="23"/>
      <c r="ECF25" s="112"/>
      <c r="ECG25" s="23"/>
      <c r="ECH25" s="112"/>
      <c r="ECI25" s="23"/>
      <c r="ECJ25" s="112"/>
      <c r="ECK25" s="23"/>
      <c r="ECL25" s="112"/>
      <c r="ECM25" s="23"/>
      <c r="ECN25" s="112"/>
      <c r="ECO25" s="27"/>
      <c r="ECP25" s="112"/>
      <c r="ECQ25" s="27"/>
      <c r="ECR25" s="112"/>
      <c r="ECS25" s="27"/>
      <c r="ECT25" s="112"/>
      <c r="ECU25" s="27"/>
      <c r="ECV25" s="112"/>
      <c r="ECW25" s="27"/>
      <c r="ECX25" s="112"/>
      <c r="ECY25" s="27"/>
      <c r="ECZ25" s="112"/>
      <c r="EDA25" s="27"/>
      <c r="EDB25" s="112"/>
      <c r="EDC25" s="27"/>
      <c r="EDD25" s="112"/>
      <c r="EDE25" s="27"/>
      <c r="EDF25" s="112"/>
      <c r="EDG25" s="27"/>
      <c r="EDH25" s="112"/>
      <c r="EDI25" s="27"/>
      <c r="EDJ25" s="113"/>
      <c r="EDK25" s="27"/>
      <c r="EDL25" s="112"/>
      <c r="EDM25" s="27"/>
      <c r="EDN25" s="112"/>
      <c r="EDO25" s="27"/>
      <c r="EDP25" s="112"/>
      <c r="EDQ25" s="27"/>
      <c r="EDR25" s="112"/>
      <c r="EDS25" s="27"/>
      <c r="EDT25" s="112"/>
      <c r="EDU25" s="27"/>
      <c r="EDV25" s="112"/>
      <c r="EDW25" s="27"/>
      <c r="EDX25" s="112"/>
      <c r="EDY25" s="20"/>
      <c r="EDZ25" s="112"/>
      <c r="EEA25" s="27"/>
      <c r="EEB25" s="112"/>
      <c r="EEC25" s="27"/>
      <c r="EED25" s="112"/>
      <c r="EEE25" s="27"/>
      <c r="EEF25" s="112"/>
      <c r="EEG25" s="27"/>
      <c r="EEH25" s="112"/>
      <c r="EEI25" s="20"/>
      <c r="EEJ25" s="112"/>
      <c r="EEK25" s="27"/>
      <c r="EEL25" s="112"/>
      <c r="EEM25" s="27"/>
      <c r="EEN25" s="112"/>
      <c r="EEO25" s="27"/>
      <c r="EEP25" s="112"/>
      <c r="EEQ25" s="20"/>
      <c r="EER25" s="106"/>
      <c r="EES25" s="106"/>
      <c r="EET25" s="106"/>
      <c r="EEU25" s="30"/>
      <c r="EEV25" s="112"/>
      <c r="EEW25" s="30"/>
      <c r="EEX25" s="112"/>
      <c r="EEY25" s="23"/>
      <c r="EEZ25" s="112"/>
      <c r="EFA25" s="23"/>
      <c r="EFB25" s="112"/>
      <c r="EFC25" s="23"/>
      <c r="EFD25" s="112"/>
      <c r="EFE25" s="23"/>
      <c r="EFF25" s="112"/>
      <c r="EFG25" s="23"/>
      <c r="EFH25" s="112"/>
      <c r="EFI25" s="23"/>
      <c r="EFJ25" s="112"/>
      <c r="EFK25" s="23"/>
      <c r="EFL25" s="112"/>
      <c r="EFM25" s="27"/>
      <c r="EFN25" s="112"/>
      <c r="EFO25" s="27"/>
      <c r="EFP25" s="112"/>
      <c r="EFQ25" s="27"/>
      <c r="EFR25" s="112"/>
      <c r="EFS25" s="27"/>
      <c r="EFT25" s="112"/>
      <c r="EFU25" s="27"/>
      <c r="EFV25" s="112"/>
      <c r="EFW25" s="27"/>
      <c r="EFX25" s="112"/>
      <c r="EFY25" s="27"/>
      <c r="EFZ25" s="112"/>
      <c r="EGA25" s="27"/>
      <c r="EGB25" s="112"/>
      <c r="EGC25" s="27"/>
      <c r="EGD25" s="112"/>
      <c r="EGE25" s="27"/>
      <c r="EGF25" s="112"/>
      <c r="EGG25" s="27"/>
      <c r="EGH25" s="113"/>
      <c r="EGI25" s="27"/>
      <c r="EGJ25" s="112"/>
      <c r="EGK25" s="27"/>
      <c r="EGL25" s="112"/>
      <c r="EGM25" s="27"/>
      <c r="EGN25" s="112"/>
      <c r="EGO25" s="27"/>
      <c r="EGP25" s="112"/>
      <c r="EGQ25" s="27"/>
      <c r="EGR25" s="112"/>
      <c r="EGS25" s="27"/>
      <c r="EGT25" s="112"/>
      <c r="EGU25" s="27"/>
      <c r="EGV25" s="112"/>
      <c r="EGW25" s="20"/>
      <c r="EGX25" s="112"/>
      <c r="EGY25" s="27"/>
      <c r="EGZ25" s="112"/>
      <c r="EHA25" s="27"/>
      <c r="EHB25" s="112"/>
      <c r="EHC25" s="27"/>
      <c r="EHD25" s="112"/>
      <c r="EHE25" s="27"/>
      <c r="EHF25" s="112"/>
      <c r="EHG25" s="20"/>
      <c r="EHH25" s="112"/>
      <c r="EHI25" s="27"/>
      <c r="EHJ25" s="112"/>
      <c r="EHK25" s="27"/>
      <c r="EHL25" s="112"/>
      <c r="EHM25" s="27"/>
      <c r="EHN25" s="112"/>
      <c r="EHO25" s="20"/>
      <c r="EHP25" s="106"/>
      <c r="EHQ25" s="106"/>
      <c r="EHR25" s="106"/>
      <c r="EHS25" s="30"/>
      <c r="EHT25" s="112"/>
      <c r="EHU25" s="30"/>
      <c r="EHV25" s="112"/>
      <c r="EHW25" s="23"/>
      <c r="EHX25" s="112"/>
      <c r="EHY25" s="23"/>
      <c r="EHZ25" s="112"/>
      <c r="EIA25" s="23"/>
      <c r="EIB25" s="112"/>
      <c r="EIC25" s="23"/>
      <c r="EID25" s="112"/>
      <c r="EIE25" s="23"/>
      <c r="EIF25" s="112"/>
      <c r="EIG25" s="23"/>
      <c r="EIH25" s="112"/>
      <c r="EII25" s="23"/>
      <c r="EIJ25" s="112"/>
      <c r="EIK25" s="27"/>
      <c r="EIL25" s="112"/>
      <c r="EIM25" s="27"/>
      <c r="EIN25" s="112"/>
      <c r="EIO25" s="27"/>
      <c r="EIP25" s="112"/>
      <c r="EIQ25" s="27"/>
      <c r="EIR25" s="112"/>
      <c r="EIS25" s="27"/>
      <c r="EIT25" s="112"/>
      <c r="EIU25" s="27"/>
      <c r="EIV25" s="112"/>
      <c r="EIW25" s="27"/>
      <c r="EIX25" s="112"/>
      <c r="EIY25" s="27"/>
      <c r="EIZ25" s="112"/>
      <c r="EJA25" s="27"/>
      <c r="EJB25" s="112"/>
      <c r="EJC25" s="27"/>
      <c r="EJD25" s="112"/>
      <c r="EJE25" s="27"/>
      <c r="EJF25" s="113"/>
      <c r="EJG25" s="27"/>
      <c r="EJH25" s="112"/>
      <c r="EJI25" s="27"/>
      <c r="EJJ25" s="112"/>
      <c r="EJK25" s="27"/>
      <c r="EJL25" s="112"/>
      <c r="EJM25" s="27"/>
      <c r="EJN25" s="112"/>
      <c r="EJO25" s="27"/>
      <c r="EJP25" s="112"/>
      <c r="EJQ25" s="27"/>
      <c r="EJR25" s="112"/>
      <c r="EJS25" s="27"/>
      <c r="EJT25" s="112"/>
      <c r="EJU25" s="20"/>
      <c r="EJV25" s="112"/>
      <c r="EJW25" s="27"/>
      <c r="EJX25" s="112"/>
      <c r="EJY25" s="27"/>
      <c r="EJZ25" s="112"/>
      <c r="EKA25" s="27"/>
      <c r="EKB25" s="112"/>
      <c r="EKC25" s="27"/>
      <c r="EKD25" s="112"/>
      <c r="EKE25" s="20"/>
      <c r="EKF25" s="112"/>
      <c r="EKG25" s="27"/>
      <c r="EKH25" s="112"/>
      <c r="EKI25" s="27"/>
      <c r="EKJ25" s="112"/>
      <c r="EKK25" s="27"/>
      <c r="EKL25" s="112"/>
      <c r="EKM25" s="20"/>
      <c r="EKN25" s="106"/>
      <c r="EKO25" s="106"/>
      <c r="EKP25" s="106"/>
      <c r="EKQ25" s="30"/>
      <c r="EKR25" s="112"/>
      <c r="EKS25" s="30"/>
      <c r="EKT25" s="112"/>
      <c r="EKU25" s="23"/>
      <c r="EKV25" s="112"/>
      <c r="EKW25" s="23"/>
      <c r="EKX25" s="112"/>
      <c r="EKY25" s="23"/>
      <c r="EKZ25" s="112"/>
      <c r="ELA25" s="23"/>
      <c r="ELB25" s="112"/>
      <c r="ELC25" s="23"/>
      <c r="ELD25" s="112"/>
      <c r="ELE25" s="23"/>
      <c r="ELF25" s="112"/>
      <c r="ELG25" s="23"/>
      <c r="ELH25" s="112"/>
      <c r="ELI25" s="27"/>
      <c r="ELJ25" s="112"/>
      <c r="ELK25" s="27"/>
      <c r="ELL25" s="112"/>
      <c r="ELM25" s="27"/>
      <c r="ELN25" s="112"/>
      <c r="ELO25" s="27"/>
      <c r="ELP25" s="112"/>
      <c r="ELQ25" s="27"/>
      <c r="ELR25" s="112"/>
      <c r="ELS25" s="27"/>
      <c r="ELT25" s="112"/>
      <c r="ELU25" s="27"/>
      <c r="ELV25" s="112"/>
      <c r="ELW25" s="27"/>
      <c r="ELX25" s="112"/>
      <c r="ELY25" s="27"/>
      <c r="ELZ25" s="112"/>
      <c r="EMA25" s="27"/>
      <c r="EMB25" s="112"/>
      <c r="EMC25" s="27"/>
      <c r="EMD25" s="113"/>
      <c r="EME25" s="27"/>
      <c r="EMF25" s="112"/>
      <c r="EMG25" s="27"/>
      <c r="EMH25" s="112"/>
      <c r="EMI25" s="27"/>
      <c r="EMJ25" s="112"/>
      <c r="EMK25" s="27"/>
      <c r="EML25" s="112"/>
      <c r="EMM25" s="27"/>
      <c r="EMN25" s="112"/>
      <c r="EMO25" s="27"/>
      <c r="EMP25" s="112"/>
      <c r="EMQ25" s="27"/>
      <c r="EMR25" s="112"/>
      <c r="EMS25" s="20"/>
      <c r="EMT25" s="112"/>
      <c r="EMU25" s="27"/>
      <c r="EMV25" s="112"/>
      <c r="EMW25" s="27"/>
      <c r="EMX25" s="112"/>
      <c r="EMY25" s="27"/>
      <c r="EMZ25" s="112"/>
      <c r="ENA25" s="27"/>
      <c r="ENB25" s="112"/>
      <c r="ENC25" s="20"/>
      <c r="END25" s="112"/>
      <c r="ENE25" s="27"/>
      <c r="ENF25" s="112"/>
      <c r="ENG25" s="27"/>
      <c r="ENH25" s="112"/>
      <c r="ENI25" s="27"/>
      <c r="ENJ25" s="112"/>
      <c r="ENK25" s="20"/>
      <c r="ENL25" s="106"/>
      <c r="ENM25" s="106"/>
      <c r="ENN25" s="106"/>
      <c r="ENO25" s="30"/>
      <c r="ENP25" s="112"/>
      <c r="ENQ25" s="30"/>
      <c r="ENR25" s="112"/>
      <c r="ENS25" s="23"/>
      <c r="ENT25" s="112"/>
      <c r="ENU25" s="23"/>
      <c r="ENV25" s="112"/>
      <c r="ENW25" s="23"/>
      <c r="ENX25" s="112"/>
      <c r="ENY25" s="23"/>
      <c r="ENZ25" s="112"/>
      <c r="EOA25" s="23"/>
      <c r="EOB25" s="112"/>
      <c r="EOC25" s="23"/>
      <c r="EOD25" s="112"/>
      <c r="EOE25" s="23"/>
      <c r="EOF25" s="112"/>
      <c r="EOG25" s="27"/>
      <c r="EOH25" s="112"/>
      <c r="EOI25" s="27"/>
      <c r="EOJ25" s="112"/>
      <c r="EOK25" s="27"/>
      <c r="EOL25" s="112"/>
      <c r="EOM25" s="27"/>
      <c r="EON25" s="112"/>
      <c r="EOO25" s="27"/>
      <c r="EOP25" s="112"/>
      <c r="EOQ25" s="27"/>
      <c r="EOR25" s="112"/>
      <c r="EOS25" s="27"/>
      <c r="EOT25" s="112"/>
      <c r="EOU25" s="27"/>
      <c r="EOV25" s="112"/>
      <c r="EOW25" s="27"/>
      <c r="EOX25" s="112"/>
      <c r="EOY25" s="27"/>
      <c r="EOZ25" s="112"/>
      <c r="EPA25" s="27"/>
      <c r="EPB25" s="113"/>
      <c r="EPC25" s="27"/>
      <c r="EPD25" s="112"/>
      <c r="EPE25" s="27"/>
      <c r="EPF25" s="112"/>
      <c r="EPG25" s="27"/>
      <c r="EPH25" s="112"/>
      <c r="EPI25" s="27"/>
      <c r="EPJ25" s="112"/>
      <c r="EPK25" s="27"/>
      <c r="EPL25" s="112"/>
      <c r="EPM25" s="27"/>
      <c r="EPN25" s="112"/>
      <c r="EPO25" s="27"/>
      <c r="EPP25" s="112"/>
      <c r="EPQ25" s="20"/>
      <c r="EPR25" s="112"/>
      <c r="EPS25" s="27"/>
      <c r="EPT25" s="112"/>
      <c r="EPU25" s="27"/>
      <c r="EPV25" s="112"/>
      <c r="EPW25" s="27"/>
      <c r="EPX25" s="112"/>
      <c r="EPY25" s="27"/>
      <c r="EPZ25" s="112"/>
      <c r="EQA25" s="20"/>
      <c r="EQB25" s="112"/>
      <c r="EQC25" s="27"/>
      <c r="EQD25" s="112"/>
      <c r="EQE25" s="27"/>
      <c r="EQF25" s="112"/>
      <c r="EQG25" s="27"/>
      <c r="EQH25" s="112"/>
      <c r="EQI25" s="20"/>
      <c r="EQJ25" s="106"/>
      <c r="EQK25" s="106"/>
      <c r="EQL25" s="106"/>
      <c r="EQM25" s="30"/>
      <c r="EQN25" s="112"/>
      <c r="EQO25" s="30"/>
      <c r="EQP25" s="112"/>
      <c r="EQQ25" s="23"/>
      <c r="EQR25" s="112"/>
      <c r="EQS25" s="23"/>
      <c r="EQT25" s="112"/>
      <c r="EQU25" s="23"/>
      <c r="EQV25" s="112"/>
      <c r="EQW25" s="23"/>
      <c r="EQX25" s="112"/>
      <c r="EQY25" s="23"/>
      <c r="EQZ25" s="112"/>
      <c r="ERA25" s="23"/>
      <c r="ERB25" s="112"/>
      <c r="ERC25" s="23"/>
      <c r="ERD25" s="112"/>
      <c r="ERE25" s="27"/>
      <c r="ERF25" s="112"/>
      <c r="ERG25" s="27"/>
      <c r="ERH25" s="112"/>
      <c r="ERI25" s="27"/>
      <c r="ERJ25" s="112"/>
      <c r="ERK25" s="27"/>
      <c r="ERL25" s="112"/>
      <c r="ERM25" s="27"/>
      <c r="ERN25" s="112"/>
      <c r="ERO25" s="27"/>
      <c r="ERP25" s="112"/>
      <c r="ERQ25" s="27"/>
      <c r="ERR25" s="112"/>
      <c r="ERS25" s="27"/>
      <c r="ERT25" s="112"/>
      <c r="ERU25" s="27"/>
      <c r="ERV25" s="112"/>
      <c r="ERW25" s="27"/>
      <c r="ERX25" s="112"/>
      <c r="ERY25" s="27"/>
      <c r="ERZ25" s="113"/>
      <c r="ESA25" s="27"/>
      <c r="ESB25" s="112"/>
      <c r="ESC25" s="27"/>
      <c r="ESD25" s="112"/>
      <c r="ESE25" s="27"/>
      <c r="ESF25" s="112"/>
      <c r="ESG25" s="27"/>
      <c r="ESH25" s="112"/>
      <c r="ESI25" s="27"/>
      <c r="ESJ25" s="112"/>
      <c r="ESK25" s="27"/>
      <c r="ESL25" s="112"/>
      <c r="ESM25" s="27"/>
      <c r="ESN25" s="112"/>
      <c r="ESO25" s="20"/>
      <c r="ESP25" s="112"/>
      <c r="ESQ25" s="27"/>
      <c r="ESR25" s="112"/>
      <c r="ESS25" s="27"/>
      <c r="EST25" s="112"/>
      <c r="ESU25" s="27"/>
      <c r="ESV25" s="112"/>
      <c r="ESW25" s="27"/>
      <c r="ESX25" s="112"/>
      <c r="ESY25" s="20"/>
      <c r="ESZ25" s="112"/>
      <c r="ETA25" s="27"/>
      <c r="ETB25" s="112"/>
      <c r="ETC25" s="27"/>
      <c r="ETD25" s="112"/>
      <c r="ETE25" s="27"/>
      <c r="ETF25" s="112"/>
      <c r="ETG25" s="20"/>
      <c r="ETH25" s="106"/>
      <c r="ETI25" s="106"/>
      <c r="ETJ25" s="106"/>
      <c r="ETK25" s="30"/>
      <c r="ETL25" s="112"/>
      <c r="ETM25" s="30"/>
      <c r="ETN25" s="112"/>
      <c r="ETO25" s="23"/>
      <c r="ETP25" s="112"/>
      <c r="ETQ25" s="23"/>
      <c r="ETR25" s="112"/>
      <c r="ETS25" s="23"/>
      <c r="ETT25" s="112"/>
      <c r="ETU25" s="23"/>
      <c r="ETV25" s="112"/>
      <c r="ETW25" s="23"/>
      <c r="ETX25" s="112"/>
      <c r="ETY25" s="23"/>
      <c r="ETZ25" s="112"/>
      <c r="EUA25" s="23"/>
      <c r="EUB25" s="112"/>
      <c r="EUC25" s="27"/>
      <c r="EUD25" s="112"/>
      <c r="EUE25" s="27"/>
      <c r="EUF25" s="112"/>
      <c r="EUG25" s="27"/>
      <c r="EUH25" s="112"/>
      <c r="EUI25" s="27"/>
      <c r="EUJ25" s="112"/>
      <c r="EUK25" s="27"/>
      <c r="EUL25" s="112"/>
      <c r="EUM25" s="27"/>
      <c r="EUN25" s="112"/>
      <c r="EUO25" s="27"/>
      <c r="EUP25" s="112"/>
      <c r="EUQ25" s="27"/>
      <c r="EUR25" s="112"/>
      <c r="EUS25" s="27"/>
      <c r="EUT25" s="112"/>
      <c r="EUU25" s="27"/>
      <c r="EUV25" s="112"/>
      <c r="EUW25" s="27"/>
      <c r="EUX25" s="113"/>
      <c r="EUY25" s="27"/>
      <c r="EUZ25" s="112"/>
      <c r="EVA25" s="27"/>
      <c r="EVB25" s="112"/>
      <c r="EVC25" s="27"/>
      <c r="EVD25" s="112"/>
      <c r="EVE25" s="27"/>
      <c r="EVF25" s="112"/>
      <c r="EVG25" s="27"/>
      <c r="EVH25" s="112"/>
      <c r="EVI25" s="27"/>
      <c r="EVJ25" s="112"/>
      <c r="EVK25" s="27"/>
      <c r="EVL25" s="112"/>
      <c r="EVM25" s="20"/>
      <c r="EVN25" s="112"/>
      <c r="EVO25" s="27"/>
      <c r="EVP25" s="112"/>
      <c r="EVQ25" s="27"/>
      <c r="EVR25" s="112"/>
      <c r="EVS25" s="27"/>
      <c r="EVT25" s="112"/>
      <c r="EVU25" s="27"/>
      <c r="EVV25" s="112"/>
      <c r="EVW25" s="20"/>
      <c r="EVX25" s="112"/>
      <c r="EVY25" s="27"/>
      <c r="EVZ25" s="112"/>
      <c r="EWA25" s="27"/>
      <c r="EWB25" s="112"/>
      <c r="EWC25" s="27"/>
      <c r="EWD25" s="112"/>
      <c r="EWE25" s="20"/>
      <c r="EWF25" s="106"/>
      <c r="EWG25" s="106"/>
      <c r="EWH25" s="106"/>
      <c r="EWI25" s="30"/>
      <c r="EWJ25" s="112"/>
      <c r="EWK25" s="30"/>
      <c r="EWL25" s="112"/>
      <c r="EWM25" s="23"/>
      <c r="EWN25" s="112"/>
      <c r="EWO25" s="23"/>
      <c r="EWP25" s="112"/>
      <c r="EWQ25" s="23"/>
      <c r="EWR25" s="112"/>
      <c r="EWS25" s="23"/>
      <c r="EWT25" s="112"/>
      <c r="EWU25" s="23"/>
      <c r="EWV25" s="112"/>
      <c r="EWW25" s="23"/>
      <c r="EWX25" s="112"/>
      <c r="EWY25" s="23"/>
      <c r="EWZ25" s="112"/>
      <c r="EXA25" s="27"/>
      <c r="EXB25" s="112"/>
      <c r="EXC25" s="27"/>
      <c r="EXD25" s="112"/>
      <c r="EXE25" s="27"/>
      <c r="EXF25" s="112"/>
      <c r="EXG25" s="27"/>
      <c r="EXH25" s="112"/>
      <c r="EXI25" s="27"/>
      <c r="EXJ25" s="112"/>
      <c r="EXK25" s="27"/>
      <c r="EXL25" s="112"/>
      <c r="EXM25" s="27"/>
      <c r="EXN25" s="112"/>
      <c r="EXO25" s="27"/>
      <c r="EXP25" s="112"/>
      <c r="EXQ25" s="27"/>
      <c r="EXR25" s="112"/>
      <c r="EXS25" s="27"/>
      <c r="EXT25" s="112"/>
      <c r="EXU25" s="27"/>
      <c r="EXV25" s="113"/>
      <c r="EXW25" s="27"/>
      <c r="EXX25" s="112"/>
      <c r="EXY25" s="27"/>
      <c r="EXZ25" s="112"/>
      <c r="EYA25" s="27"/>
      <c r="EYB25" s="112"/>
      <c r="EYC25" s="27"/>
      <c r="EYD25" s="112"/>
      <c r="EYE25" s="27"/>
      <c r="EYF25" s="112"/>
      <c r="EYG25" s="27"/>
      <c r="EYH25" s="112"/>
      <c r="EYI25" s="27"/>
      <c r="EYJ25" s="112"/>
      <c r="EYK25" s="20"/>
      <c r="EYL25" s="112"/>
      <c r="EYM25" s="27"/>
      <c r="EYN25" s="112"/>
      <c r="EYO25" s="27"/>
      <c r="EYP25" s="112"/>
      <c r="EYQ25" s="27"/>
      <c r="EYR25" s="112"/>
      <c r="EYS25" s="27"/>
      <c r="EYT25" s="112"/>
      <c r="EYU25" s="20"/>
      <c r="EYV25" s="112"/>
      <c r="EYW25" s="27"/>
      <c r="EYX25" s="112"/>
      <c r="EYY25" s="27"/>
      <c r="EYZ25" s="112"/>
      <c r="EZA25" s="27"/>
      <c r="EZB25" s="112"/>
      <c r="EZC25" s="20"/>
      <c r="EZD25" s="106"/>
      <c r="EZE25" s="106"/>
      <c r="EZF25" s="106"/>
      <c r="EZG25" s="30"/>
      <c r="EZH25" s="112"/>
      <c r="EZI25" s="30"/>
      <c r="EZJ25" s="112"/>
      <c r="EZK25" s="23"/>
      <c r="EZL25" s="112"/>
      <c r="EZM25" s="23"/>
      <c r="EZN25" s="112"/>
      <c r="EZO25" s="23"/>
      <c r="EZP25" s="112"/>
      <c r="EZQ25" s="23"/>
      <c r="EZR25" s="112"/>
      <c r="EZS25" s="23"/>
      <c r="EZT25" s="112"/>
      <c r="EZU25" s="23"/>
      <c r="EZV25" s="112"/>
      <c r="EZW25" s="23"/>
      <c r="EZX25" s="112"/>
      <c r="EZY25" s="27"/>
      <c r="EZZ25" s="112"/>
      <c r="FAA25" s="27"/>
      <c r="FAB25" s="112"/>
      <c r="FAC25" s="27"/>
      <c r="FAD25" s="112"/>
      <c r="FAE25" s="27"/>
      <c r="FAF25" s="112"/>
      <c r="FAG25" s="27"/>
      <c r="FAH25" s="112"/>
      <c r="FAI25" s="27"/>
      <c r="FAJ25" s="112"/>
      <c r="FAK25" s="27"/>
      <c r="FAL25" s="112"/>
      <c r="FAM25" s="27"/>
      <c r="FAN25" s="112"/>
      <c r="FAO25" s="27"/>
      <c r="FAP25" s="112"/>
      <c r="FAQ25" s="27"/>
      <c r="FAR25" s="112"/>
      <c r="FAS25" s="27"/>
      <c r="FAT25" s="113"/>
      <c r="FAU25" s="27"/>
      <c r="FAV25" s="112"/>
      <c r="FAW25" s="27"/>
      <c r="FAX25" s="112"/>
      <c r="FAY25" s="27"/>
      <c r="FAZ25" s="112"/>
      <c r="FBA25" s="27"/>
      <c r="FBB25" s="112"/>
      <c r="FBC25" s="27"/>
      <c r="FBD25" s="112"/>
      <c r="FBE25" s="27"/>
      <c r="FBF25" s="112"/>
      <c r="FBG25" s="27"/>
      <c r="FBH25" s="112"/>
      <c r="FBI25" s="20"/>
      <c r="FBJ25" s="112"/>
      <c r="FBK25" s="27"/>
      <c r="FBL25" s="112"/>
      <c r="FBM25" s="27"/>
      <c r="FBN25" s="112"/>
      <c r="FBO25" s="27"/>
      <c r="FBP25" s="112"/>
      <c r="FBQ25" s="27"/>
      <c r="FBR25" s="112"/>
      <c r="FBS25" s="20"/>
      <c r="FBT25" s="112"/>
      <c r="FBU25" s="27"/>
      <c r="FBV25" s="112"/>
      <c r="FBW25" s="27"/>
      <c r="FBX25" s="112"/>
      <c r="FBY25" s="27"/>
      <c r="FBZ25" s="112"/>
      <c r="FCA25" s="20"/>
      <c r="FCB25" s="106"/>
      <c r="FCC25" s="106"/>
      <c r="FCD25" s="106"/>
      <c r="FCE25" s="30"/>
      <c r="FCF25" s="112"/>
      <c r="FCG25" s="30"/>
      <c r="FCH25" s="112"/>
      <c r="FCI25" s="23"/>
      <c r="FCJ25" s="112"/>
      <c r="FCK25" s="23"/>
      <c r="FCL25" s="112"/>
      <c r="FCM25" s="23"/>
      <c r="FCN25" s="112"/>
      <c r="FCO25" s="23"/>
      <c r="FCP25" s="112"/>
      <c r="FCQ25" s="23"/>
      <c r="FCR25" s="112"/>
      <c r="FCS25" s="23"/>
      <c r="FCT25" s="112"/>
      <c r="FCU25" s="23"/>
      <c r="FCV25" s="112"/>
      <c r="FCW25" s="27"/>
      <c r="FCX25" s="112"/>
      <c r="FCY25" s="27"/>
      <c r="FCZ25" s="112"/>
      <c r="FDA25" s="27"/>
      <c r="FDB25" s="112"/>
      <c r="FDC25" s="27"/>
      <c r="FDD25" s="112"/>
      <c r="FDE25" s="27"/>
      <c r="FDF25" s="112"/>
      <c r="FDG25" s="27"/>
      <c r="FDH25" s="112"/>
      <c r="FDI25" s="27"/>
      <c r="FDJ25" s="112"/>
      <c r="FDK25" s="27"/>
      <c r="FDL25" s="112"/>
      <c r="FDM25" s="27"/>
      <c r="FDN25" s="112"/>
      <c r="FDO25" s="27"/>
      <c r="FDP25" s="112"/>
      <c r="FDQ25" s="27"/>
      <c r="FDR25" s="113"/>
      <c r="FDS25" s="27"/>
      <c r="FDT25" s="112"/>
      <c r="FDU25" s="27"/>
      <c r="FDV25" s="112"/>
      <c r="FDW25" s="27"/>
      <c r="FDX25" s="112"/>
      <c r="FDY25" s="27"/>
      <c r="FDZ25" s="112"/>
      <c r="FEA25" s="27"/>
      <c r="FEB25" s="112"/>
      <c r="FEC25" s="27"/>
      <c r="FED25" s="112"/>
      <c r="FEE25" s="27"/>
      <c r="FEF25" s="112"/>
      <c r="FEG25" s="20"/>
      <c r="FEH25" s="112"/>
      <c r="FEI25" s="27"/>
      <c r="FEJ25" s="112"/>
      <c r="FEK25" s="27"/>
      <c r="FEL25" s="112"/>
      <c r="FEM25" s="27"/>
      <c r="FEN25" s="112"/>
      <c r="FEO25" s="27"/>
      <c r="FEP25" s="112"/>
      <c r="FEQ25" s="20"/>
      <c r="FER25" s="112"/>
      <c r="FES25" s="27"/>
      <c r="FET25" s="112"/>
      <c r="FEU25" s="27"/>
      <c r="FEV25" s="112"/>
      <c r="FEW25" s="27"/>
      <c r="FEX25" s="112"/>
      <c r="FEY25" s="20"/>
      <c r="FEZ25" s="106"/>
      <c r="FFA25" s="106"/>
      <c r="FFB25" s="106"/>
      <c r="FFC25" s="30"/>
      <c r="FFD25" s="112"/>
      <c r="FFE25" s="30"/>
      <c r="FFF25" s="112"/>
      <c r="FFG25" s="23"/>
      <c r="FFH25" s="112"/>
      <c r="FFI25" s="23"/>
      <c r="FFJ25" s="112"/>
      <c r="FFK25" s="23"/>
      <c r="FFL25" s="112"/>
      <c r="FFM25" s="23"/>
      <c r="FFN25" s="112"/>
      <c r="FFO25" s="23"/>
      <c r="FFP25" s="112"/>
      <c r="FFQ25" s="23"/>
      <c r="FFR25" s="112"/>
      <c r="FFS25" s="23"/>
      <c r="FFT25" s="112"/>
      <c r="FFU25" s="27"/>
      <c r="FFV25" s="112"/>
      <c r="FFW25" s="27"/>
      <c r="FFX25" s="112"/>
      <c r="FFY25" s="27"/>
      <c r="FFZ25" s="112"/>
      <c r="FGA25" s="27"/>
      <c r="FGB25" s="112"/>
      <c r="FGC25" s="27"/>
      <c r="FGD25" s="112"/>
      <c r="FGE25" s="27"/>
      <c r="FGF25" s="112"/>
      <c r="FGG25" s="27"/>
      <c r="FGH25" s="112"/>
      <c r="FGI25" s="27"/>
      <c r="FGJ25" s="112"/>
      <c r="FGK25" s="27"/>
      <c r="FGL25" s="112"/>
      <c r="FGM25" s="27"/>
      <c r="FGN25" s="112"/>
      <c r="FGO25" s="27"/>
      <c r="FGP25" s="113"/>
      <c r="FGQ25" s="27"/>
      <c r="FGR25" s="112"/>
      <c r="FGS25" s="27"/>
      <c r="FGT25" s="112"/>
      <c r="FGU25" s="27"/>
      <c r="FGV25" s="112"/>
      <c r="FGW25" s="27"/>
      <c r="FGX25" s="112"/>
      <c r="FGY25" s="27"/>
      <c r="FGZ25" s="112"/>
      <c r="FHA25" s="27"/>
      <c r="FHB25" s="112"/>
      <c r="FHC25" s="27"/>
      <c r="FHD25" s="112"/>
      <c r="FHE25" s="20"/>
      <c r="FHF25" s="112"/>
      <c r="FHG25" s="27"/>
      <c r="FHH25" s="112"/>
      <c r="FHI25" s="27"/>
      <c r="FHJ25" s="112"/>
      <c r="FHK25" s="27"/>
      <c r="FHL25" s="112"/>
      <c r="FHM25" s="27"/>
      <c r="FHN25" s="112"/>
      <c r="FHO25" s="20"/>
      <c r="FHP25" s="112"/>
      <c r="FHQ25" s="27"/>
      <c r="FHR25" s="112"/>
      <c r="FHS25" s="27"/>
      <c r="FHT25" s="112"/>
      <c r="FHU25" s="27"/>
      <c r="FHV25" s="112"/>
      <c r="FHW25" s="20"/>
      <c r="FHX25" s="106"/>
      <c r="FHY25" s="106"/>
      <c r="FHZ25" s="106"/>
      <c r="FIA25" s="30"/>
      <c r="FIB25" s="112"/>
      <c r="FIC25" s="30"/>
      <c r="FID25" s="112"/>
      <c r="FIE25" s="23"/>
      <c r="FIF25" s="112"/>
      <c r="FIG25" s="23"/>
      <c r="FIH25" s="112"/>
      <c r="FII25" s="23"/>
      <c r="FIJ25" s="112"/>
      <c r="FIK25" s="23"/>
      <c r="FIL25" s="112"/>
      <c r="FIM25" s="23"/>
      <c r="FIN25" s="112"/>
      <c r="FIO25" s="23"/>
      <c r="FIP25" s="112"/>
      <c r="FIQ25" s="23"/>
      <c r="FIR25" s="112"/>
      <c r="FIS25" s="27"/>
      <c r="FIT25" s="112"/>
      <c r="FIU25" s="27"/>
      <c r="FIV25" s="112"/>
      <c r="FIW25" s="27"/>
      <c r="FIX25" s="112"/>
      <c r="FIY25" s="27"/>
      <c r="FIZ25" s="112"/>
      <c r="FJA25" s="27"/>
      <c r="FJB25" s="112"/>
      <c r="FJC25" s="27"/>
      <c r="FJD25" s="112"/>
      <c r="FJE25" s="27"/>
      <c r="FJF25" s="112"/>
      <c r="FJG25" s="27"/>
      <c r="FJH25" s="112"/>
      <c r="FJI25" s="27"/>
      <c r="FJJ25" s="112"/>
      <c r="FJK25" s="27"/>
      <c r="FJL25" s="112"/>
      <c r="FJM25" s="27"/>
      <c r="FJN25" s="113"/>
      <c r="FJO25" s="27"/>
      <c r="FJP25" s="112"/>
      <c r="FJQ25" s="27"/>
      <c r="FJR25" s="112"/>
      <c r="FJS25" s="27"/>
      <c r="FJT25" s="112"/>
      <c r="FJU25" s="27"/>
      <c r="FJV25" s="112"/>
      <c r="FJW25" s="27"/>
      <c r="FJX25" s="112"/>
      <c r="FJY25" s="27"/>
      <c r="FJZ25" s="112"/>
      <c r="FKA25" s="27"/>
      <c r="FKB25" s="112"/>
      <c r="FKC25" s="20"/>
      <c r="FKD25" s="112"/>
      <c r="FKE25" s="27"/>
      <c r="FKF25" s="112"/>
      <c r="FKG25" s="27"/>
      <c r="FKH25" s="112"/>
      <c r="FKI25" s="27"/>
      <c r="FKJ25" s="112"/>
      <c r="FKK25" s="27"/>
      <c r="FKL25" s="112"/>
      <c r="FKM25" s="20"/>
      <c r="FKN25" s="112"/>
      <c r="FKO25" s="27"/>
      <c r="FKP25" s="112"/>
      <c r="FKQ25" s="27"/>
      <c r="FKR25" s="112"/>
      <c r="FKS25" s="27"/>
      <c r="FKT25" s="112"/>
      <c r="FKU25" s="20"/>
      <c r="FKV25" s="106"/>
      <c r="FKW25" s="106"/>
      <c r="FKX25" s="106"/>
      <c r="FKY25" s="30"/>
      <c r="FKZ25" s="112"/>
      <c r="FLA25" s="30"/>
      <c r="FLB25" s="112"/>
      <c r="FLC25" s="23"/>
      <c r="FLD25" s="112"/>
      <c r="FLE25" s="23"/>
      <c r="FLF25" s="112"/>
      <c r="FLG25" s="23"/>
      <c r="FLH25" s="112"/>
      <c r="FLI25" s="23"/>
      <c r="FLJ25" s="112"/>
      <c r="FLK25" s="23"/>
      <c r="FLL25" s="112"/>
      <c r="FLM25" s="23"/>
      <c r="FLN25" s="112"/>
      <c r="FLO25" s="23"/>
      <c r="FLP25" s="112"/>
      <c r="FLQ25" s="27"/>
      <c r="FLR25" s="112"/>
      <c r="FLS25" s="27"/>
      <c r="FLT25" s="112"/>
      <c r="FLU25" s="27"/>
      <c r="FLV25" s="112"/>
      <c r="FLW25" s="27"/>
      <c r="FLX25" s="112"/>
      <c r="FLY25" s="27"/>
      <c r="FLZ25" s="112"/>
      <c r="FMA25" s="27"/>
      <c r="FMB25" s="112"/>
      <c r="FMC25" s="27"/>
      <c r="FMD25" s="112"/>
      <c r="FME25" s="27"/>
      <c r="FMF25" s="112"/>
      <c r="FMG25" s="27"/>
      <c r="FMH25" s="112"/>
      <c r="FMI25" s="27"/>
      <c r="FMJ25" s="112"/>
      <c r="FMK25" s="27"/>
      <c r="FML25" s="113"/>
      <c r="FMM25" s="27"/>
      <c r="FMN25" s="112"/>
      <c r="FMO25" s="27"/>
      <c r="FMP25" s="112"/>
      <c r="FMQ25" s="27"/>
      <c r="FMR25" s="112"/>
      <c r="FMS25" s="27"/>
      <c r="FMT25" s="112"/>
      <c r="FMU25" s="27"/>
      <c r="FMV25" s="112"/>
      <c r="FMW25" s="27"/>
      <c r="FMX25" s="112"/>
      <c r="FMY25" s="27"/>
      <c r="FMZ25" s="112"/>
      <c r="FNA25" s="20"/>
      <c r="FNB25" s="112"/>
      <c r="FNC25" s="27"/>
      <c r="FND25" s="112"/>
      <c r="FNE25" s="27"/>
      <c r="FNF25" s="112"/>
      <c r="FNG25" s="27"/>
      <c r="FNH25" s="112"/>
      <c r="FNI25" s="27"/>
      <c r="FNJ25" s="112"/>
      <c r="FNK25" s="20"/>
      <c r="FNL25" s="112"/>
      <c r="FNM25" s="27"/>
      <c r="FNN25" s="112"/>
      <c r="FNO25" s="27"/>
      <c r="FNP25" s="112"/>
      <c r="FNQ25" s="27"/>
      <c r="FNR25" s="112"/>
      <c r="FNS25" s="20"/>
      <c r="FNT25" s="106"/>
      <c r="FNU25" s="106"/>
      <c r="FNV25" s="106"/>
      <c r="FNW25" s="30"/>
      <c r="FNX25" s="112"/>
      <c r="FNY25" s="30"/>
      <c r="FNZ25" s="112"/>
      <c r="FOA25" s="23"/>
      <c r="FOB25" s="112"/>
      <c r="FOC25" s="23"/>
      <c r="FOD25" s="112"/>
      <c r="FOE25" s="23"/>
      <c r="FOF25" s="112"/>
      <c r="FOG25" s="23"/>
      <c r="FOH25" s="112"/>
      <c r="FOI25" s="23"/>
      <c r="FOJ25" s="112"/>
      <c r="FOK25" s="23"/>
      <c r="FOL25" s="112"/>
      <c r="FOM25" s="23"/>
      <c r="FON25" s="112"/>
      <c r="FOO25" s="27"/>
      <c r="FOP25" s="112"/>
      <c r="FOQ25" s="27"/>
      <c r="FOR25" s="112"/>
      <c r="FOS25" s="27"/>
      <c r="FOT25" s="112"/>
      <c r="FOU25" s="27"/>
      <c r="FOV25" s="112"/>
      <c r="FOW25" s="27"/>
      <c r="FOX25" s="112"/>
      <c r="FOY25" s="27"/>
      <c r="FOZ25" s="112"/>
      <c r="FPA25" s="27"/>
      <c r="FPB25" s="112"/>
      <c r="FPC25" s="27"/>
      <c r="FPD25" s="112"/>
      <c r="FPE25" s="27"/>
      <c r="FPF25" s="112"/>
      <c r="FPG25" s="27"/>
      <c r="FPH25" s="112"/>
      <c r="FPI25" s="27"/>
      <c r="FPJ25" s="113"/>
      <c r="FPK25" s="27"/>
      <c r="FPL25" s="112"/>
      <c r="FPM25" s="27"/>
      <c r="FPN25" s="112"/>
      <c r="FPO25" s="27"/>
      <c r="FPP25" s="112"/>
      <c r="FPQ25" s="27"/>
      <c r="FPR25" s="112"/>
      <c r="FPS25" s="27"/>
      <c r="FPT25" s="112"/>
      <c r="FPU25" s="27"/>
      <c r="FPV25" s="112"/>
      <c r="FPW25" s="27"/>
      <c r="FPX25" s="112"/>
      <c r="FPY25" s="20"/>
      <c r="FPZ25" s="112"/>
      <c r="FQA25" s="27"/>
      <c r="FQB25" s="112"/>
      <c r="FQC25" s="27"/>
      <c r="FQD25" s="112"/>
      <c r="FQE25" s="27"/>
      <c r="FQF25" s="112"/>
      <c r="FQG25" s="27"/>
      <c r="FQH25" s="112"/>
      <c r="FQI25" s="20"/>
      <c r="FQJ25" s="112"/>
      <c r="FQK25" s="27"/>
      <c r="FQL25" s="112"/>
      <c r="FQM25" s="27"/>
      <c r="FQN25" s="112"/>
      <c r="FQO25" s="27"/>
      <c r="FQP25" s="112"/>
      <c r="FQQ25" s="20"/>
      <c r="FQR25" s="106"/>
      <c r="FQS25" s="106"/>
      <c r="FQT25" s="106"/>
      <c r="FQU25" s="30"/>
      <c r="FQV25" s="112"/>
      <c r="FQW25" s="30"/>
      <c r="FQX25" s="112"/>
      <c r="FQY25" s="23"/>
      <c r="FQZ25" s="112"/>
      <c r="FRA25" s="23"/>
      <c r="FRB25" s="112"/>
      <c r="FRC25" s="23"/>
      <c r="FRD25" s="112"/>
      <c r="FRE25" s="23"/>
      <c r="FRF25" s="112"/>
      <c r="FRG25" s="23"/>
      <c r="FRH25" s="112"/>
      <c r="FRI25" s="23"/>
      <c r="FRJ25" s="112"/>
      <c r="FRK25" s="23"/>
      <c r="FRL25" s="112"/>
      <c r="FRM25" s="27"/>
      <c r="FRN25" s="112"/>
      <c r="FRO25" s="27"/>
      <c r="FRP25" s="112"/>
      <c r="FRQ25" s="27"/>
      <c r="FRR25" s="112"/>
      <c r="FRS25" s="27"/>
      <c r="FRT25" s="112"/>
      <c r="FRU25" s="27"/>
      <c r="FRV25" s="112"/>
      <c r="FRW25" s="27"/>
      <c r="FRX25" s="112"/>
      <c r="FRY25" s="27"/>
      <c r="FRZ25" s="112"/>
      <c r="FSA25" s="27"/>
      <c r="FSB25" s="112"/>
      <c r="FSC25" s="27"/>
      <c r="FSD25" s="112"/>
      <c r="FSE25" s="27"/>
      <c r="FSF25" s="112"/>
      <c r="FSG25" s="27"/>
      <c r="FSH25" s="113"/>
      <c r="FSI25" s="27"/>
      <c r="FSJ25" s="112"/>
      <c r="FSK25" s="27"/>
      <c r="FSL25" s="112"/>
      <c r="FSM25" s="27"/>
      <c r="FSN25" s="112"/>
      <c r="FSO25" s="27"/>
      <c r="FSP25" s="112"/>
      <c r="FSQ25" s="27"/>
      <c r="FSR25" s="112"/>
      <c r="FSS25" s="27"/>
      <c r="FST25" s="112"/>
      <c r="FSU25" s="27"/>
      <c r="FSV25" s="112"/>
      <c r="FSW25" s="20"/>
      <c r="FSX25" s="112"/>
      <c r="FSY25" s="27"/>
      <c r="FSZ25" s="112"/>
      <c r="FTA25" s="27"/>
      <c r="FTB25" s="112"/>
      <c r="FTC25" s="27"/>
      <c r="FTD25" s="112"/>
      <c r="FTE25" s="27"/>
      <c r="FTF25" s="112"/>
      <c r="FTG25" s="20"/>
      <c r="FTH25" s="112"/>
      <c r="FTI25" s="27"/>
      <c r="FTJ25" s="112"/>
      <c r="FTK25" s="27"/>
      <c r="FTL25" s="112"/>
      <c r="FTM25" s="27"/>
      <c r="FTN25" s="112"/>
      <c r="FTO25" s="20"/>
      <c r="FTP25" s="106"/>
      <c r="FTQ25" s="106"/>
      <c r="FTR25" s="106"/>
      <c r="FTS25" s="30"/>
      <c r="FTT25" s="112"/>
      <c r="FTU25" s="30"/>
      <c r="FTV25" s="112"/>
      <c r="FTW25" s="23"/>
      <c r="FTX25" s="112"/>
      <c r="FTY25" s="23"/>
      <c r="FTZ25" s="112"/>
      <c r="FUA25" s="23"/>
      <c r="FUB25" s="112"/>
      <c r="FUC25" s="23"/>
      <c r="FUD25" s="112"/>
      <c r="FUE25" s="23"/>
      <c r="FUF25" s="112"/>
      <c r="FUG25" s="23"/>
      <c r="FUH25" s="112"/>
      <c r="FUI25" s="23"/>
      <c r="FUJ25" s="112"/>
      <c r="FUK25" s="27"/>
      <c r="FUL25" s="112"/>
      <c r="FUM25" s="27"/>
      <c r="FUN25" s="112"/>
      <c r="FUO25" s="27"/>
      <c r="FUP25" s="112"/>
      <c r="FUQ25" s="27"/>
      <c r="FUR25" s="112"/>
      <c r="FUS25" s="27"/>
      <c r="FUT25" s="112"/>
      <c r="FUU25" s="27"/>
      <c r="FUV25" s="112"/>
      <c r="FUW25" s="27"/>
      <c r="FUX25" s="112"/>
      <c r="FUY25" s="27"/>
      <c r="FUZ25" s="112"/>
      <c r="FVA25" s="27"/>
      <c r="FVB25" s="112"/>
      <c r="FVC25" s="27"/>
      <c r="FVD25" s="112"/>
      <c r="FVE25" s="27"/>
      <c r="FVF25" s="113"/>
      <c r="FVG25" s="27"/>
      <c r="FVH25" s="112"/>
      <c r="FVI25" s="27"/>
      <c r="FVJ25" s="112"/>
      <c r="FVK25" s="27"/>
      <c r="FVL25" s="112"/>
      <c r="FVM25" s="27"/>
      <c r="FVN25" s="112"/>
      <c r="FVO25" s="27"/>
      <c r="FVP25" s="112"/>
      <c r="FVQ25" s="27"/>
      <c r="FVR25" s="112"/>
      <c r="FVS25" s="27"/>
      <c r="FVT25" s="112"/>
      <c r="FVU25" s="20"/>
      <c r="FVV25" s="112"/>
      <c r="FVW25" s="27"/>
      <c r="FVX25" s="112"/>
      <c r="FVY25" s="27"/>
      <c r="FVZ25" s="112"/>
      <c r="FWA25" s="27"/>
      <c r="FWB25" s="112"/>
      <c r="FWC25" s="27"/>
      <c r="FWD25" s="112"/>
      <c r="FWE25" s="20"/>
      <c r="FWF25" s="112"/>
      <c r="FWG25" s="27"/>
      <c r="FWH25" s="112"/>
      <c r="FWI25" s="27"/>
      <c r="FWJ25" s="112"/>
      <c r="FWK25" s="27"/>
      <c r="FWL25" s="112"/>
      <c r="FWM25" s="20"/>
      <c r="FWN25" s="106"/>
      <c r="FWO25" s="106"/>
      <c r="FWP25" s="106"/>
      <c r="FWQ25" s="30"/>
      <c r="FWR25" s="112"/>
      <c r="FWS25" s="30"/>
      <c r="FWT25" s="112"/>
      <c r="FWU25" s="23"/>
      <c r="FWV25" s="112"/>
      <c r="FWW25" s="23"/>
      <c r="FWX25" s="112"/>
      <c r="FWY25" s="23"/>
      <c r="FWZ25" s="112"/>
      <c r="FXA25" s="23"/>
      <c r="FXB25" s="112"/>
      <c r="FXC25" s="23"/>
      <c r="FXD25" s="112"/>
      <c r="FXE25" s="23"/>
      <c r="FXF25" s="112"/>
      <c r="FXG25" s="23"/>
      <c r="FXH25" s="112"/>
      <c r="FXI25" s="27"/>
      <c r="FXJ25" s="112"/>
      <c r="FXK25" s="27"/>
      <c r="FXL25" s="112"/>
      <c r="FXM25" s="27"/>
      <c r="FXN25" s="112"/>
      <c r="FXO25" s="27"/>
      <c r="FXP25" s="112"/>
      <c r="FXQ25" s="27"/>
      <c r="FXR25" s="112"/>
      <c r="FXS25" s="27"/>
      <c r="FXT25" s="112"/>
      <c r="FXU25" s="27"/>
      <c r="FXV25" s="112"/>
      <c r="FXW25" s="27"/>
      <c r="FXX25" s="112"/>
      <c r="FXY25" s="27"/>
      <c r="FXZ25" s="112"/>
      <c r="FYA25" s="27"/>
      <c r="FYB25" s="112"/>
      <c r="FYC25" s="27"/>
      <c r="FYD25" s="113"/>
      <c r="FYE25" s="27"/>
      <c r="FYF25" s="112"/>
      <c r="FYG25" s="27"/>
      <c r="FYH25" s="112"/>
      <c r="FYI25" s="27"/>
      <c r="FYJ25" s="112"/>
      <c r="FYK25" s="27"/>
      <c r="FYL25" s="112"/>
      <c r="FYM25" s="27"/>
      <c r="FYN25" s="112"/>
      <c r="FYO25" s="27"/>
      <c r="FYP25" s="112"/>
      <c r="FYQ25" s="27"/>
      <c r="FYR25" s="112"/>
      <c r="FYS25" s="20"/>
      <c r="FYT25" s="112"/>
      <c r="FYU25" s="27"/>
      <c r="FYV25" s="112"/>
      <c r="FYW25" s="27"/>
      <c r="FYX25" s="112"/>
      <c r="FYY25" s="27"/>
      <c r="FYZ25" s="112"/>
      <c r="FZA25" s="27"/>
      <c r="FZB25" s="112"/>
      <c r="FZC25" s="20"/>
      <c r="FZD25" s="112"/>
      <c r="FZE25" s="27"/>
      <c r="FZF25" s="112"/>
      <c r="FZG25" s="27"/>
      <c r="FZH25" s="112"/>
      <c r="FZI25" s="27"/>
      <c r="FZJ25" s="112"/>
      <c r="FZK25" s="20"/>
      <c r="FZL25" s="106"/>
      <c r="FZM25" s="106"/>
      <c r="FZN25" s="106"/>
      <c r="FZO25" s="30"/>
      <c r="FZP25" s="112"/>
      <c r="FZQ25" s="30"/>
      <c r="FZR25" s="112"/>
      <c r="FZS25" s="23"/>
      <c r="FZT25" s="112"/>
      <c r="FZU25" s="23"/>
      <c r="FZV25" s="112"/>
      <c r="FZW25" s="23"/>
      <c r="FZX25" s="112"/>
      <c r="FZY25" s="23"/>
      <c r="FZZ25" s="112"/>
      <c r="GAA25" s="23"/>
      <c r="GAB25" s="112"/>
      <c r="GAC25" s="23"/>
      <c r="GAD25" s="112"/>
      <c r="GAE25" s="23"/>
      <c r="GAF25" s="112"/>
      <c r="GAG25" s="27"/>
      <c r="GAH25" s="112"/>
      <c r="GAI25" s="27"/>
      <c r="GAJ25" s="112"/>
      <c r="GAK25" s="27"/>
      <c r="GAL25" s="112"/>
      <c r="GAM25" s="27"/>
      <c r="GAN25" s="112"/>
      <c r="GAO25" s="27"/>
      <c r="GAP25" s="112"/>
      <c r="GAQ25" s="27"/>
      <c r="GAR25" s="112"/>
      <c r="GAS25" s="27"/>
      <c r="GAT25" s="112"/>
      <c r="GAU25" s="27"/>
      <c r="GAV25" s="112"/>
      <c r="GAW25" s="27"/>
      <c r="GAX25" s="112"/>
      <c r="GAY25" s="27"/>
      <c r="GAZ25" s="112"/>
      <c r="GBA25" s="27"/>
      <c r="GBB25" s="113"/>
      <c r="GBC25" s="27"/>
      <c r="GBD25" s="112"/>
      <c r="GBE25" s="27"/>
      <c r="GBF25" s="112"/>
      <c r="GBG25" s="27"/>
      <c r="GBH25" s="112"/>
      <c r="GBI25" s="27"/>
      <c r="GBJ25" s="112"/>
      <c r="GBK25" s="27"/>
      <c r="GBL25" s="112"/>
      <c r="GBM25" s="27"/>
      <c r="GBN25" s="112"/>
      <c r="GBO25" s="27"/>
      <c r="GBP25" s="112"/>
      <c r="GBQ25" s="20"/>
      <c r="GBR25" s="112"/>
      <c r="GBS25" s="27"/>
      <c r="GBT25" s="112"/>
      <c r="GBU25" s="27"/>
      <c r="GBV25" s="112"/>
      <c r="GBW25" s="27"/>
      <c r="GBX25" s="112"/>
      <c r="GBY25" s="27"/>
      <c r="GBZ25" s="112"/>
      <c r="GCA25" s="20"/>
      <c r="GCB25" s="112"/>
      <c r="GCC25" s="27"/>
      <c r="GCD25" s="112"/>
      <c r="GCE25" s="27"/>
      <c r="GCF25" s="112"/>
      <c r="GCG25" s="27"/>
      <c r="GCH25" s="112"/>
      <c r="GCI25" s="20"/>
      <c r="GCJ25" s="106"/>
      <c r="GCK25" s="106"/>
      <c r="GCL25" s="106"/>
      <c r="GCM25" s="30"/>
      <c r="GCN25" s="112"/>
      <c r="GCO25" s="30"/>
      <c r="GCP25" s="112"/>
      <c r="GCQ25" s="23"/>
      <c r="GCR25" s="112"/>
      <c r="GCS25" s="23"/>
      <c r="GCT25" s="112"/>
      <c r="GCU25" s="23"/>
      <c r="GCV25" s="112"/>
      <c r="GCW25" s="23"/>
      <c r="GCX25" s="112"/>
      <c r="GCY25" s="23"/>
      <c r="GCZ25" s="112"/>
      <c r="GDA25" s="23"/>
      <c r="GDB25" s="112"/>
      <c r="GDC25" s="23"/>
      <c r="GDD25" s="112"/>
      <c r="GDE25" s="27"/>
      <c r="GDF25" s="112"/>
      <c r="GDG25" s="27"/>
      <c r="GDH25" s="112"/>
      <c r="GDI25" s="27"/>
      <c r="GDJ25" s="112"/>
      <c r="GDK25" s="27"/>
      <c r="GDL25" s="112"/>
      <c r="GDM25" s="27"/>
      <c r="GDN25" s="112"/>
      <c r="GDO25" s="27"/>
      <c r="GDP25" s="112"/>
      <c r="GDQ25" s="27"/>
      <c r="GDR25" s="112"/>
      <c r="GDS25" s="27"/>
      <c r="GDT25" s="112"/>
      <c r="GDU25" s="27"/>
      <c r="GDV25" s="112"/>
      <c r="GDW25" s="27"/>
      <c r="GDX25" s="112"/>
      <c r="GDY25" s="27"/>
      <c r="GDZ25" s="113"/>
      <c r="GEA25" s="27"/>
      <c r="GEB25" s="112"/>
      <c r="GEC25" s="27"/>
      <c r="GED25" s="112"/>
      <c r="GEE25" s="27"/>
      <c r="GEF25" s="112"/>
      <c r="GEG25" s="27"/>
      <c r="GEH25" s="112"/>
      <c r="GEI25" s="27"/>
      <c r="GEJ25" s="112"/>
      <c r="GEK25" s="27"/>
      <c r="GEL25" s="112"/>
      <c r="GEM25" s="27"/>
      <c r="GEN25" s="112"/>
      <c r="GEO25" s="20"/>
      <c r="GEP25" s="112"/>
      <c r="GEQ25" s="27"/>
      <c r="GER25" s="112"/>
      <c r="GES25" s="27"/>
      <c r="GET25" s="112"/>
      <c r="GEU25" s="27"/>
      <c r="GEV25" s="112"/>
      <c r="GEW25" s="27"/>
      <c r="GEX25" s="112"/>
      <c r="GEY25" s="20"/>
      <c r="GEZ25" s="112"/>
      <c r="GFA25" s="27"/>
      <c r="GFB25" s="112"/>
      <c r="GFC25" s="27"/>
      <c r="GFD25" s="112"/>
      <c r="GFE25" s="27"/>
      <c r="GFF25" s="112"/>
      <c r="GFG25" s="20"/>
      <c r="GFH25" s="106"/>
      <c r="GFI25" s="106"/>
      <c r="GFJ25" s="106"/>
      <c r="GFK25" s="30"/>
      <c r="GFL25" s="112"/>
      <c r="GFM25" s="30"/>
      <c r="GFN25" s="112"/>
      <c r="GFO25" s="23"/>
      <c r="GFP25" s="112"/>
      <c r="GFQ25" s="23"/>
      <c r="GFR25" s="112"/>
      <c r="GFS25" s="23"/>
      <c r="GFT25" s="112"/>
      <c r="GFU25" s="23"/>
      <c r="GFV25" s="112"/>
      <c r="GFW25" s="23"/>
      <c r="GFX25" s="112"/>
      <c r="GFY25" s="23"/>
      <c r="GFZ25" s="112"/>
      <c r="GGA25" s="23"/>
      <c r="GGB25" s="112"/>
      <c r="GGC25" s="27"/>
      <c r="GGD25" s="112"/>
      <c r="GGE25" s="27"/>
      <c r="GGF25" s="112"/>
      <c r="GGG25" s="27"/>
      <c r="GGH25" s="112"/>
      <c r="GGI25" s="27"/>
      <c r="GGJ25" s="112"/>
      <c r="GGK25" s="27"/>
      <c r="GGL25" s="112"/>
      <c r="GGM25" s="27"/>
      <c r="GGN25" s="112"/>
      <c r="GGO25" s="27"/>
      <c r="GGP25" s="112"/>
      <c r="GGQ25" s="27"/>
      <c r="GGR25" s="112"/>
      <c r="GGS25" s="27"/>
      <c r="GGT25" s="112"/>
      <c r="GGU25" s="27"/>
      <c r="GGV25" s="112"/>
      <c r="GGW25" s="27"/>
      <c r="GGX25" s="113"/>
      <c r="GGY25" s="27"/>
      <c r="GGZ25" s="112"/>
      <c r="GHA25" s="27"/>
      <c r="GHB25" s="112"/>
      <c r="GHC25" s="27"/>
      <c r="GHD25" s="112"/>
      <c r="GHE25" s="27"/>
      <c r="GHF25" s="112"/>
      <c r="GHG25" s="27"/>
      <c r="GHH25" s="112"/>
      <c r="GHI25" s="27"/>
      <c r="GHJ25" s="112"/>
      <c r="GHK25" s="27"/>
      <c r="GHL25" s="112"/>
      <c r="GHM25" s="20"/>
      <c r="GHN25" s="112"/>
      <c r="GHO25" s="27"/>
      <c r="GHP25" s="112"/>
      <c r="GHQ25" s="27"/>
      <c r="GHR25" s="112"/>
      <c r="GHS25" s="27"/>
      <c r="GHT25" s="112"/>
      <c r="GHU25" s="27"/>
      <c r="GHV25" s="112"/>
      <c r="GHW25" s="20"/>
      <c r="GHX25" s="112"/>
      <c r="GHY25" s="27"/>
      <c r="GHZ25" s="112"/>
      <c r="GIA25" s="27"/>
      <c r="GIB25" s="112"/>
      <c r="GIC25" s="27"/>
      <c r="GID25" s="112"/>
      <c r="GIE25" s="20"/>
      <c r="GIF25" s="106"/>
      <c r="GIG25" s="106"/>
      <c r="GIH25" s="106"/>
      <c r="GII25" s="30"/>
      <c r="GIJ25" s="112"/>
      <c r="GIK25" s="30"/>
      <c r="GIL25" s="112"/>
      <c r="GIM25" s="23"/>
      <c r="GIN25" s="112"/>
      <c r="GIO25" s="23"/>
      <c r="GIP25" s="112"/>
      <c r="GIQ25" s="23"/>
      <c r="GIR25" s="112"/>
      <c r="GIS25" s="23"/>
      <c r="GIT25" s="112"/>
      <c r="GIU25" s="23"/>
      <c r="GIV25" s="112"/>
      <c r="GIW25" s="23"/>
      <c r="GIX25" s="112"/>
      <c r="GIY25" s="23"/>
      <c r="GIZ25" s="112"/>
      <c r="GJA25" s="27"/>
      <c r="GJB25" s="112"/>
      <c r="GJC25" s="27"/>
      <c r="GJD25" s="112"/>
      <c r="GJE25" s="27"/>
      <c r="GJF25" s="112"/>
      <c r="GJG25" s="27"/>
      <c r="GJH25" s="112"/>
      <c r="GJI25" s="27"/>
      <c r="GJJ25" s="112"/>
      <c r="GJK25" s="27"/>
      <c r="GJL25" s="112"/>
      <c r="GJM25" s="27"/>
      <c r="GJN25" s="112"/>
      <c r="GJO25" s="27"/>
      <c r="GJP25" s="112"/>
      <c r="GJQ25" s="27"/>
      <c r="GJR25" s="112"/>
      <c r="GJS25" s="27"/>
      <c r="GJT25" s="112"/>
      <c r="GJU25" s="27"/>
      <c r="GJV25" s="113"/>
      <c r="GJW25" s="27"/>
      <c r="GJX25" s="112"/>
      <c r="GJY25" s="27"/>
      <c r="GJZ25" s="112"/>
      <c r="GKA25" s="27"/>
      <c r="GKB25" s="112"/>
      <c r="GKC25" s="27"/>
      <c r="GKD25" s="112"/>
      <c r="GKE25" s="27"/>
      <c r="GKF25" s="112"/>
      <c r="GKG25" s="27"/>
      <c r="GKH25" s="112"/>
      <c r="GKI25" s="27"/>
      <c r="GKJ25" s="112"/>
      <c r="GKK25" s="20"/>
      <c r="GKL25" s="112"/>
      <c r="GKM25" s="27"/>
      <c r="GKN25" s="112"/>
      <c r="GKO25" s="27"/>
      <c r="GKP25" s="112"/>
      <c r="GKQ25" s="27"/>
      <c r="GKR25" s="112"/>
      <c r="GKS25" s="27"/>
      <c r="GKT25" s="112"/>
      <c r="GKU25" s="20"/>
      <c r="GKV25" s="112"/>
      <c r="GKW25" s="27"/>
      <c r="GKX25" s="112"/>
      <c r="GKY25" s="27"/>
      <c r="GKZ25" s="112"/>
      <c r="GLA25" s="27"/>
      <c r="GLB25" s="112"/>
      <c r="GLC25" s="20"/>
      <c r="GLD25" s="106"/>
      <c r="GLE25" s="106"/>
      <c r="GLF25" s="106"/>
      <c r="GLG25" s="30"/>
      <c r="GLH25" s="112"/>
      <c r="GLI25" s="30"/>
      <c r="GLJ25" s="112"/>
      <c r="GLK25" s="23"/>
      <c r="GLL25" s="112"/>
      <c r="GLM25" s="23"/>
      <c r="GLN25" s="112"/>
      <c r="GLO25" s="23"/>
      <c r="GLP25" s="112"/>
      <c r="GLQ25" s="23"/>
      <c r="GLR25" s="112"/>
      <c r="GLS25" s="23"/>
      <c r="GLT25" s="112"/>
      <c r="GLU25" s="23"/>
      <c r="GLV25" s="112"/>
      <c r="GLW25" s="23"/>
      <c r="GLX25" s="112"/>
      <c r="GLY25" s="27"/>
      <c r="GLZ25" s="112"/>
      <c r="GMA25" s="27"/>
      <c r="GMB25" s="112"/>
      <c r="GMC25" s="27"/>
      <c r="GMD25" s="112"/>
      <c r="GME25" s="27"/>
      <c r="GMF25" s="112"/>
      <c r="GMG25" s="27"/>
      <c r="GMH25" s="112"/>
      <c r="GMI25" s="27"/>
      <c r="GMJ25" s="112"/>
      <c r="GMK25" s="27"/>
      <c r="GML25" s="112"/>
      <c r="GMM25" s="27"/>
      <c r="GMN25" s="112"/>
      <c r="GMO25" s="27"/>
      <c r="GMP25" s="112"/>
      <c r="GMQ25" s="27"/>
      <c r="GMR25" s="112"/>
      <c r="GMS25" s="27"/>
      <c r="GMT25" s="113"/>
      <c r="GMU25" s="27"/>
      <c r="GMV25" s="112"/>
      <c r="GMW25" s="27"/>
      <c r="GMX25" s="112"/>
      <c r="GMY25" s="27"/>
      <c r="GMZ25" s="112"/>
      <c r="GNA25" s="27"/>
      <c r="GNB25" s="112"/>
      <c r="GNC25" s="27"/>
      <c r="GND25" s="112"/>
      <c r="GNE25" s="27"/>
      <c r="GNF25" s="112"/>
      <c r="GNG25" s="27"/>
      <c r="GNH25" s="112"/>
      <c r="GNI25" s="20"/>
      <c r="GNJ25" s="112"/>
      <c r="GNK25" s="27"/>
      <c r="GNL25" s="112"/>
      <c r="GNM25" s="27"/>
      <c r="GNN25" s="112"/>
      <c r="GNO25" s="27"/>
      <c r="GNP25" s="112"/>
      <c r="GNQ25" s="27"/>
      <c r="GNR25" s="112"/>
      <c r="GNS25" s="20"/>
      <c r="GNT25" s="112"/>
      <c r="GNU25" s="27"/>
      <c r="GNV25" s="112"/>
      <c r="GNW25" s="27"/>
      <c r="GNX25" s="112"/>
      <c r="GNY25" s="27"/>
      <c r="GNZ25" s="112"/>
      <c r="GOA25" s="20"/>
      <c r="GOB25" s="106"/>
      <c r="GOC25" s="106"/>
      <c r="GOD25" s="106"/>
      <c r="GOE25" s="30"/>
      <c r="GOF25" s="112"/>
      <c r="GOG25" s="30"/>
      <c r="GOH25" s="112"/>
      <c r="GOI25" s="23"/>
      <c r="GOJ25" s="112"/>
      <c r="GOK25" s="23"/>
      <c r="GOL25" s="112"/>
      <c r="GOM25" s="23"/>
      <c r="GON25" s="112"/>
      <c r="GOO25" s="23"/>
      <c r="GOP25" s="112"/>
      <c r="GOQ25" s="23"/>
      <c r="GOR25" s="112"/>
      <c r="GOS25" s="23"/>
      <c r="GOT25" s="112"/>
      <c r="GOU25" s="23"/>
      <c r="GOV25" s="112"/>
      <c r="GOW25" s="27"/>
      <c r="GOX25" s="112"/>
      <c r="GOY25" s="27"/>
      <c r="GOZ25" s="112"/>
      <c r="GPA25" s="27"/>
      <c r="GPB25" s="112"/>
      <c r="GPC25" s="27"/>
      <c r="GPD25" s="112"/>
      <c r="GPE25" s="27"/>
      <c r="GPF25" s="112"/>
      <c r="GPG25" s="27"/>
      <c r="GPH25" s="112"/>
      <c r="GPI25" s="27"/>
      <c r="GPJ25" s="112"/>
      <c r="GPK25" s="27"/>
      <c r="GPL25" s="112"/>
      <c r="GPM25" s="27"/>
      <c r="GPN25" s="112"/>
      <c r="GPO25" s="27"/>
      <c r="GPP25" s="112"/>
      <c r="GPQ25" s="27"/>
      <c r="GPR25" s="113"/>
      <c r="GPS25" s="27"/>
      <c r="GPT25" s="112"/>
      <c r="GPU25" s="27"/>
      <c r="GPV25" s="112"/>
      <c r="GPW25" s="27"/>
      <c r="GPX25" s="112"/>
      <c r="GPY25" s="27"/>
      <c r="GPZ25" s="112"/>
      <c r="GQA25" s="27"/>
      <c r="GQB25" s="112"/>
      <c r="GQC25" s="27"/>
      <c r="GQD25" s="112"/>
      <c r="GQE25" s="27"/>
      <c r="GQF25" s="112"/>
      <c r="GQG25" s="20"/>
      <c r="GQH25" s="112"/>
      <c r="GQI25" s="27"/>
      <c r="GQJ25" s="112"/>
      <c r="GQK25" s="27"/>
      <c r="GQL25" s="112"/>
      <c r="GQM25" s="27"/>
      <c r="GQN25" s="112"/>
      <c r="GQO25" s="27"/>
      <c r="GQP25" s="112"/>
      <c r="GQQ25" s="20"/>
      <c r="GQR25" s="112"/>
      <c r="GQS25" s="27"/>
      <c r="GQT25" s="112"/>
      <c r="GQU25" s="27"/>
      <c r="GQV25" s="112"/>
      <c r="GQW25" s="27"/>
      <c r="GQX25" s="112"/>
      <c r="GQY25" s="20"/>
      <c r="GQZ25" s="106"/>
      <c r="GRA25" s="106"/>
      <c r="GRB25" s="106"/>
      <c r="GRC25" s="30"/>
      <c r="GRD25" s="112"/>
      <c r="GRE25" s="30"/>
      <c r="GRF25" s="112"/>
      <c r="GRG25" s="23"/>
      <c r="GRH25" s="112"/>
      <c r="GRI25" s="23"/>
      <c r="GRJ25" s="112"/>
      <c r="GRK25" s="23"/>
      <c r="GRL25" s="112"/>
      <c r="GRM25" s="23"/>
      <c r="GRN25" s="112"/>
      <c r="GRO25" s="23"/>
      <c r="GRP25" s="112"/>
      <c r="GRQ25" s="23"/>
      <c r="GRR25" s="112"/>
      <c r="GRS25" s="23"/>
      <c r="GRT25" s="112"/>
      <c r="GRU25" s="27"/>
      <c r="GRV25" s="112"/>
      <c r="GRW25" s="27"/>
      <c r="GRX25" s="112"/>
      <c r="GRY25" s="27"/>
      <c r="GRZ25" s="112"/>
      <c r="GSA25" s="27"/>
      <c r="GSB25" s="112"/>
      <c r="GSC25" s="27"/>
      <c r="GSD25" s="112"/>
      <c r="GSE25" s="27"/>
      <c r="GSF25" s="112"/>
      <c r="GSG25" s="27"/>
      <c r="GSH25" s="112"/>
      <c r="GSI25" s="27"/>
      <c r="GSJ25" s="112"/>
      <c r="GSK25" s="27"/>
      <c r="GSL25" s="112"/>
      <c r="GSM25" s="27"/>
      <c r="GSN25" s="112"/>
      <c r="GSO25" s="27"/>
      <c r="GSP25" s="113"/>
      <c r="GSQ25" s="27"/>
      <c r="GSR25" s="112"/>
      <c r="GSS25" s="27"/>
      <c r="GST25" s="112"/>
      <c r="GSU25" s="27"/>
      <c r="GSV25" s="112"/>
      <c r="GSW25" s="27"/>
      <c r="GSX25" s="112"/>
      <c r="GSY25" s="27"/>
      <c r="GSZ25" s="112"/>
      <c r="GTA25" s="27"/>
      <c r="GTB25" s="112"/>
      <c r="GTC25" s="27"/>
      <c r="GTD25" s="112"/>
      <c r="GTE25" s="20"/>
      <c r="GTF25" s="112"/>
      <c r="GTG25" s="27"/>
      <c r="GTH25" s="112"/>
      <c r="GTI25" s="27"/>
      <c r="GTJ25" s="112"/>
      <c r="GTK25" s="27"/>
      <c r="GTL25" s="112"/>
      <c r="GTM25" s="27"/>
      <c r="GTN25" s="112"/>
      <c r="GTO25" s="20"/>
      <c r="GTP25" s="112"/>
      <c r="GTQ25" s="27"/>
      <c r="GTR25" s="112"/>
      <c r="GTS25" s="27"/>
      <c r="GTT25" s="112"/>
      <c r="GTU25" s="27"/>
      <c r="GTV25" s="112"/>
      <c r="GTW25" s="20"/>
      <c r="GTX25" s="106"/>
      <c r="GTY25" s="106"/>
      <c r="GTZ25" s="106"/>
      <c r="GUA25" s="30"/>
      <c r="GUB25" s="112"/>
      <c r="GUC25" s="30"/>
      <c r="GUD25" s="112"/>
      <c r="GUE25" s="23"/>
      <c r="GUF25" s="112"/>
      <c r="GUG25" s="23"/>
      <c r="GUH25" s="112"/>
      <c r="GUI25" s="23"/>
      <c r="GUJ25" s="112"/>
      <c r="GUK25" s="23"/>
      <c r="GUL25" s="112"/>
      <c r="GUM25" s="23"/>
      <c r="GUN25" s="112"/>
      <c r="GUO25" s="23"/>
      <c r="GUP25" s="112"/>
      <c r="GUQ25" s="23"/>
      <c r="GUR25" s="112"/>
      <c r="GUS25" s="27"/>
      <c r="GUT25" s="112"/>
      <c r="GUU25" s="27"/>
      <c r="GUV25" s="112"/>
      <c r="GUW25" s="27"/>
      <c r="GUX25" s="112"/>
      <c r="GUY25" s="27"/>
      <c r="GUZ25" s="112"/>
      <c r="GVA25" s="27"/>
      <c r="GVB25" s="112"/>
      <c r="GVC25" s="27"/>
      <c r="GVD25" s="112"/>
      <c r="GVE25" s="27"/>
      <c r="GVF25" s="112"/>
      <c r="GVG25" s="27"/>
      <c r="GVH25" s="112"/>
      <c r="GVI25" s="27"/>
      <c r="GVJ25" s="112"/>
      <c r="GVK25" s="27"/>
      <c r="GVL25" s="112"/>
      <c r="GVM25" s="27"/>
      <c r="GVN25" s="113"/>
      <c r="GVO25" s="27"/>
      <c r="GVP25" s="112"/>
      <c r="GVQ25" s="27"/>
      <c r="GVR25" s="112"/>
      <c r="GVS25" s="27"/>
      <c r="GVT25" s="112"/>
      <c r="GVU25" s="27"/>
      <c r="GVV25" s="112"/>
      <c r="GVW25" s="27"/>
      <c r="GVX25" s="112"/>
      <c r="GVY25" s="27"/>
      <c r="GVZ25" s="112"/>
      <c r="GWA25" s="27"/>
      <c r="GWB25" s="112"/>
      <c r="GWC25" s="20"/>
      <c r="GWD25" s="112"/>
      <c r="GWE25" s="27"/>
      <c r="GWF25" s="112"/>
      <c r="GWG25" s="27"/>
      <c r="GWH25" s="112"/>
      <c r="GWI25" s="27"/>
      <c r="GWJ25" s="112"/>
      <c r="GWK25" s="27"/>
      <c r="GWL25" s="112"/>
      <c r="GWM25" s="20"/>
      <c r="GWN25" s="112"/>
      <c r="GWO25" s="27"/>
      <c r="GWP25" s="112"/>
      <c r="GWQ25" s="27"/>
      <c r="GWR25" s="112"/>
      <c r="GWS25" s="27"/>
      <c r="GWT25" s="112"/>
      <c r="GWU25" s="20"/>
      <c r="GWV25" s="106"/>
      <c r="GWW25" s="106"/>
      <c r="GWX25" s="106"/>
      <c r="GWY25" s="30"/>
      <c r="GWZ25" s="112"/>
      <c r="GXA25" s="30"/>
      <c r="GXB25" s="112"/>
      <c r="GXC25" s="23"/>
      <c r="GXD25" s="112"/>
      <c r="GXE25" s="23"/>
      <c r="GXF25" s="112"/>
      <c r="GXG25" s="23"/>
      <c r="GXH25" s="112"/>
      <c r="GXI25" s="23"/>
      <c r="GXJ25" s="112"/>
      <c r="GXK25" s="23"/>
      <c r="GXL25" s="112"/>
      <c r="GXM25" s="23"/>
      <c r="GXN25" s="112"/>
      <c r="GXO25" s="23"/>
      <c r="GXP25" s="112"/>
      <c r="GXQ25" s="27"/>
      <c r="GXR25" s="112"/>
      <c r="GXS25" s="27"/>
      <c r="GXT25" s="112"/>
      <c r="GXU25" s="27"/>
      <c r="GXV25" s="112"/>
      <c r="GXW25" s="27"/>
      <c r="GXX25" s="112"/>
      <c r="GXY25" s="27"/>
      <c r="GXZ25" s="112"/>
      <c r="GYA25" s="27"/>
      <c r="GYB25" s="112"/>
      <c r="GYC25" s="27"/>
      <c r="GYD25" s="112"/>
      <c r="GYE25" s="27"/>
      <c r="GYF25" s="112"/>
      <c r="GYG25" s="27"/>
      <c r="GYH25" s="112"/>
      <c r="GYI25" s="27"/>
      <c r="GYJ25" s="112"/>
      <c r="GYK25" s="27"/>
      <c r="GYL25" s="113"/>
      <c r="GYM25" s="27"/>
      <c r="GYN25" s="112"/>
      <c r="GYO25" s="27"/>
      <c r="GYP25" s="112"/>
      <c r="GYQ25" s="27"/>
      <c r="GYR25" s="112"/>
      <c r="GYS25" s="27"/>
      <c r="GYT25" s="112"/>
      <c r="GYU25" s="27"/>
      <c r="GYV25" s="112"/>
      <c r="GYW25" s="27"/>
      <c r="GYX25" s="112"/>
      <c r="GYY25" s="27"/>
      <c r="GYZ25" s="112"/>
      <c r="GZA25" s="20"/>
      <c r="GZB25" s="112"/>
      <c r="GZC25" s="27"/>
      <c r="GZD25" s="112"/>
      <c r="GZE25" s="27"/>
      <c r="GZF25" s="112"/>
      <c r="GZG25" s="27"/>
      <c r="GZH25" s="112"/>
      <c r="GZI25" s="27"/>
      <c r="GZJ25" s="112"/>
      <c r="GZK25" s="20"/>
      <c r="GZL25" s="112"/>
      <c r="GZM25" s="27"/>
      <c r="GZN25" s="112"/>
      <c r="GZO25" s="27"/>
      <c r="GZP25" s="112"/>
      <c r="GZQ25" s="27"/>
      <c r="GZR25" s="112"/>
      <c r="GZS25" s="20"/>
      <c r="GZT25" s="106"/>
      <c r="GZU25" s="106"/>
      <c r="GZV25" s="106"/>
      <c r="GZW25" s="30"/>
      <c r="GZX25" s="112"/>
      <c r="GZY25" s="30"/>
      <c r="GZZ25" s="112"/>
      <c r="HAA25" s="23"/>
      <c r="HAB25" s="112"/>
      <c r="HAC25" s="23"/>
      <c r="HAD25" s="112"/>
      <c r="HAE25" s="23"/>
      <c r="HAF25" s="112"/>
      <c r="HAG25" s="23"/>
      <c r="HAH25" s="112"/>
      <c r="HAI25" s="23"/>
      <c r="HAJ25" s="112"/>
      <c r="HAK25" s="23"/>
      <c r="HAL25" s="112"/>
      <c r="HAM25" s="23"/>
      <c r="HAN25" s="112"/>
      <c r="HAO25" s="27"/>
      <c r="HAP25" s="112"/>
      <c r="HAQ25" s="27"/>
      <c r="HAR25" s="112"/>
      <c r="HAS25" s="27"/>
      <c r="HAT25" s="112"/>
      <c r="HAU25" s="27"/>
      <c r="HAV25" s="112"/>
      <c r="HAW25" s="27"/>
      <c r="HAX25" s="112"/>
      <c r="HAY25" s="27"/>
      <c r="HAZ25" s="112"/>
      <c r="HBA25" s="27"/>
      <c r="HBB25" s="112"/>
      <c r="HBC25" s="27"/>
      <c r="HBD25" s="112"/>
      <c r="HBE25" s="27"/>
      <c r="HBF25" s="112"/>
      <c r="HBG25" s="27"/>
      <c r="HBH25" s="112"/>
      <c r="HBI25" s="27"/>
      <c r="HBJ25" s="113"/>
      <c r="HBK25" s="27"/>
      <c r="HBL25" s="112"/>
      <c r="HBM25" s="27"/>
      <c r="HBN25" s="112"/>
      <c r="HBO25" s="27"/>
      <c r="HBP25" s="112"/>
      <c r="HBQ25" s="27"/>
      <c r="HBR25" s="112"/>
      <c r="HBS25" s="27"/>
      <c r="HBT25" s="112"/>
      <c r="HBU25" s="27"/>
      <c r="HBV25" s="112"/>
      <c r="HBW25" s="27"/>
      <c r="HBX25" s="112"/>
      <c r="HBY25" s="20"/>
      <c r="HBZ25" s="112"/>
      <c r="HCA25" s="27"/>
      <c r="HCB25" s="112"/>
      <c r="HCC25" s="27"/>
      <c r="HCD25" s="112"/>
      <c r="HCE25" s="27"/>
      <c r="HCF25" s="112"/>
      <c r="HCG25" s="27"/>
      <c r="HCH25" s="112"/>
      <c r="HCI25" s="20"/>
      <c r="HCJ25" s="112"/>
      <c r="HCK25" s="27"/>
      <c r="HCL25" s="112"/>
      <c r="HCM25" s="27"/>
      <c r="HCN25" s="112"/>
      <c r="HCO25" s="27"/>
      <c r="HCP25" s="112"/>
      <c r="HCQ25" s="20"/>
      <c r="HCR25" s="106"/>
      <c r="HCS25" s="106"/>
      <c r="HCT25" s="106"/>
      <c r="HCU25" s="30"/>
      <c r="HCV25" s="112"/>
      <c r="HCW25" s="30"/>
      <c r="HCX25" s="112"/>
      <c r="HCY25" s="23"/>
      <c r="HCZ25" s="112"/>
      <c r="HDA25" s="23"/>
      <c r="HDB25" s="112"/>
      <c r="HDC25" s="23"/>
      <c r="HDD25" s="112"/>
      <c r="HDE25" s="23"/>
      <c r="HDF25" s="112"/>
      <c r="HDG25" s="23"/>
      <c r="HDH25" s="112"/>
      <c r="HDI25" s="23"/>
      <c r="HDJ25" s="112"/>
      <c r="HDK25" s="23"/>
      <c r="HDL25" s="112"/>
      <c r="HDM25" s="27"/>
      <c r="HDN25" s="112"/>
      <c r="HDO25" s="27"/>
      <c r="HDP25" s="112"/>
      <c r="HDQ25" s="27"/>
      <c r="HDR25" s="112"/>
      <c r="HDS25" s="27"/>
      <c r="HDT25" s="112"/>
      <c r="HDU25" s="27"/>
      <c r="HDV25" s="112"/>
      <c r="HDW25" s="27"/>
      <c r="HDX25" s="112"/>
      <c r="HDY25" s="27"/>
      <c r="HDZ25" s="112"/>
      <c r="HEA25" s="27"/>
      <c r="HEB25" s="112"/>
      <c r="HEC25" s="27"/>
      <c r="HED25" s="112"/>
      <c r="HEE25" s="27"/>
      <c r="HEF25" s="112"/>
      <c r="HEG25" s="27"/>
      <c r="HEH25" s="113"/>
      <c r="HEI25" s="27"/>
      <c r="HEJ25" s="112"/>
      <c r="HEK25" s="27"/>
      <c r="HEL25" s="112"/>
      <c r="HEM25" s="27"/>
      <c r="HEN25" s="112"/>
      <c r="HEO25" s="27"/>
      <c r="HEP25" s="112"/>
      <c r="HEQ25" s="27"/>
      <c r="HER25" s="112"/>
      <c r="HES25" s="27"/>
      <c r="HET25" s="112"/>
      <c r="HEU25" s="27"/>
      <c r="HEV25" s="112"/>
      <c r="HEW25" s="20"/>
      <c r="HEX25" s="112"/>
      <c r="HEY25" s="27"/>
      <c r="HEZ25" s="112"/>
      <c r="HFA25" s="27"/>
      <c r="HFB25" s="112"/>
      <c r="HFC25" s="27"/>
      <c r="HFD25" s="112"/>
      <c r="HFE25" s="27"/>
      <c r="HFF25" s="112"/>
      <c r="HFG25" s="20"/>
      <c r="HFH25" s="112"/>
      <c r="HFI25" s="27"/>
      <c r="HFJ25" s="112"/>
      <c r="HFK25" s="27"/>
      <c r="HFL25" s="112"/>
      <c r="HFM25" s="27"/>
      <c r="HFN25" s="112"/>
      <c r="HFO25" s="20"/>
      <c r="HFP25" s="106"/>
      <c r="HFQ25" s="106"/>
      <c r="HFR25" s="106"/>
      <c r="HFS25" s="30"/>
      <c r="HFT25" s="112"/>
      <c r="HFU25" s="30"/>
      <c r="HFV25" s="112"/>
      <c r="HFW25" s="23"/>
      <c r="HFX25" s="112"/>
      <c r="HFY25" s="23"/>
      <c r="HFZ25" s="112"/>
      <c r="HGA25" s="23"/>
      <c r="HGB25" s="112"/>
      <c r="HGC25" s="23"/>
      <c r="HGD25" s="112"/>
      <c r="HGE25" s="23"/>
      <c r="HGF25" s="112"/>
      <c r="HGG25" s="23"/>
      <c r="HGH25" s="112"/>
      <c r="HGI25" s="23"/>
      <c r="HGJ25" s="112"/>
      <c r="HGK25" s="27"/>
      <c r="HGL25" s="112"/>
      <c r="HGM25" s="27"/>
      <c r="HGN25" s="112"/>
      <c r="HGO25" s="27"/>
      <c r="HGP25" s="112"/>
      <c r="HGQ25" s="27"/>
      <c r="HGR25" s="112"/>
      <c r="HGS25" s="27"/>
      <c r="HGT25" s="112"/>
      <c r="HGU25" s="27"/>
      <c r="HGV25" s="112"/>
      <c r="HGW25" s="27"/>
      <c r="HGX25" s="112"/>
      <c r="HGY25" s="27"/>
      <c r="HGZ25" s="112"/>
      <c r="HHA25" s="27"/>
      <c r="HHB25" s="112"/>
      <c r="HHC25" s="27"/>
      <c r="HHD25" s="112"/>
      <c r="HHE25" s="27"/>
      <c r="HHF25" s="113"/>
      <c r="HHG25" s="27"/>
      <c r="HHH25" s="112"/>
      <c r="HHI25" s="27"/>
      <c r="HHJ25" s="112"/>
      <c r="HHK25" s="27"/>
      <c r="HHL25" s="112"/>
      <c r="HHM25" s="27"/>
      <c r="HHN25" s="112"/>
      <c r="HHO25" s="27"/>
      <c r="HHP25" s="112"/>
      <c r="HHQ25" s="27"/>
      <c r="HHR25" s="112"/>
      <c r="HHS25" s="27"/>
      <c r="HHT25" s="112"/>
      <c r="HHU25" s="20"/>
      <c r="HHV25" s="112"/>
      <c r="HHW25" s="27"/>
      <c r="HHX25" s="112"/>
      <c r="HHY25" s="27"/>
      <c r="HHZ25" s="112"/>
      <c r="HIA25" s="27"/>
      <c r="HIB25" s="112"/>
      <c r="HIC25" s="27"/>
      <c r="HID25" s="112"/>
      <c r="HIE25" s="20"/>
      <c r="HIF25" s="112"/>
      <c r="HIG25" s="27"/>
      <c r="HIH25" s="112"/>
      <c r="HII25" s="27"/>
      <c r="HIJ25" s="112"/>
      <c r="HIK25" s="27"/>
      <c r="HIL25" s="112"/>
      <c r="HIM25" s="20"/>
      <c r="HIN25" s="106"/>
      <c r="HIO25" s="106"/>
      <c r="HIP25" s="106"/>
      <c r="HIQ25" s="30"/>
      <c r="HIR25" s="112"/>
      <c r="HIS25" s="30"/>
      <c r="HIT25" s="112"/>
      <c r="HIU25" s="23"/>
      <c r="HIV25" s="112"/>
      <c r="HIW25" s="23"/>
      <c r="HIX25" s="112"/>
      <c r="HIY25" s="23"/>
      <c r="HIZ25" s="112"/>
      <c r="HJA25" s="23"/>
      <c r="HJB25" s="112"/>
      <c r="HJC25" s="23"/>
      <c r="HJD25" s="112"/>
      <c r="HJE25" s="23"/>
      <c r="HJF25" s="112"/>
      <c r="HJG25" s="23"/>
      <c r="HJH25" s="112"/>
      <c r="HJI25" s="27"/>
      <c r="HJJ25" s="112"/>
      <c r="HJK25" s="27"/>
      <c r="HJL25" s="112"/>
      <c r="HJM25" s="27"/>
      <c r="HJN25" s="112"/>
      <c r="HJO25" s="27"/>
      <c r="HJP25" s="112"/>
      <c r="HJQ25" s="27"/>
      <c r="HJR25" s="112"/>
      <c r="HJS25" s="27"/>
      <c r="HJT25" s="112"/>
      <c r="HJU25" s="27"/>
      <c r="HJV25" s="112"/>
      <c r="HJW25" s="27"/>
      <c r="HJX25" s="112"/>
      <c r="HJY25" s="27"/>
      <c r="HJZ25" s="112"/>
      <c r="HKA25" s="27"/>
      <c r="HKB25" s="112"/>
      <c r="HKC25" s="27"/>
      <c r="HKD25" s="113"/>
      <c r="HKE25" s="27"/>
      <c r="HKF25" s="112"/>
      <c r="HKG25" s="27"/>
      <c r="HKH25" s="112"/>
      <c r="HKI25" s="27"/>
      <c r="HKJ25" s="112"/>
      <c r="HKK25" s="27"/>
      <c r="HKL25" s="112"/>
      <c r="HKM25" s="27"/>
      <c r="HKN25" s="112"/>
      <c r="HKO25" s="27"/>
      <c r="HKP25" s="112"/>
      <c r="HKQ25" s="27"/>
      <c r="HKR25" s="112"/>
      <c r="HKS25" s="20"/>
      <c r="HKT25" s="112"/>
      <c r="HKU25" s="27"/>
      <c r="HKV25" s="112"/>
      <c r="HKW25" s="27"/>
      <c r="HKX25" s="112"/>
      <c r="HKY25" s="27"/>
      <c r="HKZ25" s="112"/>
      <c r="HLA25" s="27"/>
      <c r="HLB25" s="112"/>
      <c r="HLC25" s="20"/>
      <c r="HLD25" s="112"/>
      <c r="HLE25" s="27"/>
      <c r="HLF25" s="112"/>
      <c r="HLG25" s="27"/>
      <c r="HLH25" s="112"/>
      <c r="HLI25" s="27"/>
      <c r="HLJ25" s="112"/>
      <c r="HLK25" s="20"/>
      <c r="HLL25" s="106"/>
      <c r="HLM25" s="106"/>
      <c r="HLN25" s="106"/>
      <c r="HLO25" s="30"/>
      <c r="HLP25" s="112"/>
      <c r="HLQ25" s="30"/>
      <c r="HLR25" s="112"/>
      <c r="HLS25" s="23"/>
      <c r="HLT25" s="112"/>
      <c r="HLU25" s="23"/>
      <c r="HLV25" s="112"/>
      <c r="HLW25" s="23"/>
      <c r="HLX25" s="112"/>
      <c r="HLY25" s="23"/>
      <c r="HLZ25" s="112"/>
      <c r="HMA25" s="23"/>
      <c r="HMB25" s="112"/>
      <c r="HMC25" s="23"/>
      <c r="HMD25" s="112"/>
      <c r="HME25" s="23"/>
      <c r="HMF25" s="112"/>
      <c r="HMG25" s="27"/>
      <c r="HMH25" s="112"/>
      <c r="HMI25" s="27"/>
      <c r="HMJ25" s="112"/>
      <c r="HMK25" s="27"/>
      <c r="HML25" s="112"/>
      <c r="HMM25" s="27"/>
      <c r="HMN25" s="112"/>
      <c r="HMO25" s="27"/>
      <c r="HMP25" s="112"/>
      <c r="HMQ25" s="27"/>
      <c r="HMR25" s="112"/>
      <c r="HMS25" s="27"/>
      <c r="HMT25" s="112"/>
      <c r="HMU25" s="27"/>
      <c r="HMV25" s="112"/>
      <c r="HMW25" s="27"/>
      <c r="HMX25" s="112"/>
      <c r="HMY25" s="27"/>
      <c r="HMZ25" s="112"/>
      <c r="HNA25" s="27"/>
      <c r="HNB25" s="113"/>
      <c r="HNC25" s="27"/>
      <c r="HND25" s="112"/>
      <c r="HNE25" s="27"/>
      <c r="HNF25" s="112"/>
      <c r="HNG25" s="27"/>
      <c r="HNH25" s="112"/>
      <c r="HNI25" s="27"/>
      <c r="HNJ25" s="112"/>
      <c r="HNK25" s="27"/>
      <c r="HNL25" s="112"/>
      <c r="HNM25" s="27"/>
      <c r="HNN25" s="112"/>
      <c r="HNO25" s="27"/>
      <c r="HNP25" s="112"/>
      <c r="HNQ25" s="20"/>
      <c r="HNR25" s="112"/>
      <c r="HNS25" s="27"/>
      <c r="HNT25" s="112"/>
      <c r="HNU25" s="27"/>
      <c r="HNV25" s="112"/>
      <c r="HNW25" s="27"/>
      <c r="HNX25" s="112"/>
      <c r="HNY25" s="27"/>
      <c r="HNZ25" s="112"/>
      <c r="HOA25" s="20"/>
      <c r="HOB25" s="112"/>
      <c r="HOC25" s="27"/>
      <c r="HOD25" s="112"/>
      <c r="HOE25" s="27"/>
      <c r="HOF25" s="112"/>
      <c r="HOG25" s="27"/>
      <c r="HOH25" s="112"/>
      <c r="HOI25" s="20"/>
      <c r="HOJ25" s="106"/>
      <c r="HOK25" s="106"/>
      <c r="HOL25" s="106"/>
      <c r="HOM25" s="30"/>
      <c r="HON25" s="112"/>
      <c r="HOO25" s="30"/>
      <c r="HOP25" s="112"/>
      <c r="HOQ25" s="23"/>
      <c r="HOR25" s="112"/>
      <c r="HOS25" s="23"/>
      <c r="HOT25" s="112"/>
      <c r="HOU25" s="23"/>
      <c r="HOV25" s="112"/>
      <c r="HOW25" s="23"/>
      <c r="HOX25" s="112"/>
      <c r="HOY25" s="23"/>
      <c r="HOZ25" s="112"/>
      <c r="HPA25" s="23"/>
      <c r="HPB25" s="112"/>
      <c r="HPC25" s="23"/>
      <c r="HPD25" s="112"/>
      <c r="HPE25" s="27"/>
      <c r="HPF25" s="112"/>
      <c r="HPG25" s="27"/>
      <c r="HPH25" s="112"/>
      <c r="HPI25" s="27"/>
      <c r="HPJ25" s="112"/>
      <c r="HPK25" s="27"/>
      <c r="HPL25" s="112"/>
      <c r="HPM25" s="27"/>
      <c r="HPN25" s="112"/>
      <c r="HPO25" s="27"/>
      <c r="HPP25" s="112"/>
      <c r="HPQ25" s="27"/>
      <c r="HPR25" s="112"/>
      <c r="HPS25" s="27"/>
      <c r="HPT25" s="112"/>
      <c r="HPU25" s="27"/>
      <c r="HPV25" s="112"/>
      <c r="HPW25" s="27"/>
      <c r="HPX25" s="112"/>
      <c r="HPY25" s="27"/>
      <c r="HPZ25" s="113"/>
      <c r="HQA25" s="27"/>
      <c r="HQB25" s="112"/>
      <c r="HQC25" s="27"/>
      <c r="HQD25" s="112"/>
      <c r="HQE25" s="27"/>
      <c r="HQF25" s="112"/>
      <c r="HQG25" s="27"/>
      <c r="HQH25" s="112"/>
      <c r="HQI25" s="27"/>
      <c r="HQJ25" s="112"/>
      <c r="HQK25" s="27"/>
      <c r="HQL25" s="112"/>
      <c r="HQM25" s="27"/>
      <c r="HQN25" s="112"/>
      <c r="HQO25" s="20"/>
      <c r="HQP25" s="112"/>
      <c r="HQQ25" s="27"/>
      <c r="HQR25" s="112"/>
      <c r="HQS25" s="27"/>
      <c r="HQT25" s="112"/>
      <c r="HQU25" s="27"/>
      <c r="HQV25" s="112"/>
      <c r="HQW25" s="27"/>
      <c r="HQX25" s="112"/>
      <c r="HQY25" s="20"/>
      <c r="HQZ25" s="112"/>
      <c r="HRA25" s="27"/>
      <c r="HRB25" s="112"/>
      <c r="HRC25" s="27"/>
      <c r="HRD25" s="112"/>
      <c r="HRE25" s="27"/>
      <c r="HRF25" s="112"/>
      <c r="HRG25" s="20"/>
      <c r="HRH25" s="106"/>
      <c r="HRI25" s="106"/>
      <c r="HRJ25" s="106"/>
      <c r="HRK25" s="30"/>
      <c r="HRL25" s="112"/>
      <c r="HRM25" s="30"/>
      <c r="HRN25" s="112"/>
      <c r="HRO25" s="23"/>
      <c r="HRP25" s="112"/>
      <c r="HRQ25" s="23"/>
      <c r="HRR25" s="112"/>
      <c r="HRS25" s="23"/>
      <c r="HRT25" s="112"/>
      <c r="HRU25" s="23"/>
      <c r="HRV25" s="112"/>
      <c r="HRW25" s="23"/>
      <c r="HRX25" s="112"/>
      <c r="HRY25" s="23"/>
      <c r="HRZ25" s="112"/>
      <c r="HSA25" s="23"/>
      <c r="HSB25" s="112"/>
      <c r="HSC25" s="27"/>
      <c r="HSD25" s="112"/>
      <c r="HSE25" s="27"/>
      <c r="HSF25" s="112"/>
      <c r="HSG25" s="27"/>
      <c r="HSH25" s="112"/>
      <c r="HSI25" s="27"/>
      <c r="HSJ25" s="112"/>
      <c r="HSK25" s="27"/>
      <c r="HSL25" s="112"/>
      <c r="HSM25" s="27"/>
      <c r="HSN25" s="112"/>
      <c r="HSO25" s="27"/>
      <c r="HSP25" s="112"/>
      <c r="HSQ25" s="27"/>
      <c r="HSR25" s="112"/>
      <c r="HSS25" s="27"/>
      <c r="HST25" s="112"/>
      <c r="HSU25" s="27"/>
      <c r="HSV25" s="112"/>
      <c r="HSW25" s="27"/>
      <c r="HSX25" s="113"/>
      <c r="HSY25" s="27"/>
      <c r="HSZ25" s="112"/>
      <c r="HTA25" s="27"/>
      <c r="HTB25" s="112"/>
      <c r="HTC25" s="27"/>
      <c r="HTD25" s="112"/>
      <c r="HTE25" s="27"/>
      <c r="HTF25" s="112"/>
      <c r="HTG25" s="27"/>
      <c r="HTH25" s="112"/>
      <c r="HTI25" s="27"/>
      <c r="HTJ25" s="112"/>
      <c r="HTK25" s="27"/>
      <c r="HTL25" s="112"/>
      <c r="HTM25" s="20"/>
      <c r="HTN25" s="112"/>
      <c r="HTO25" s="27"/>
      <c r="HTP25" s="112"/>
      <c r="HTQ25" s="27"/>
      <c r="HTR25" s="112"/>
      <c r="HTS25" s="27"/>
      <c r="HTT25" s="112"/>
      <c r="HTU25" s="27"/>
      <c r="HTV25" s="112"/>
      <c r="HTW25" s="20"/>
      <c r="HTX25" s="112"/>
      <c r="HTY25" s="27"/>
      <c r="HTZ25" s="112"/>
      <c r="HUA25" s="27"/>
      <c r="HUB25" s="112"/>
      <c r="HUC25" s="27"/>
      <c r="HUD25" s="112"/>
      <c r="HUE25" s="20"/>
      <c r="HUF25" s="106"/>
      <c r="HUG25" s="106"/>
      <c r="HUH25" s="106"/>
      <c r="HUI25" s="30"/>
      <c r="HUJ25" s="112"/>
      <c r="HUK25" s="30"/>
      <c r="HUL25" s="112"/>
      <c r="HUM25" s="23"/>
      <c r="HUN25" s="112"/>
      <c r="HUO25" s="23"/>
      <c r="HUP25" s="112"/>
      <c r="HUQ25" s="23"/>
      <c r="HUR25" s="112"/>
      <c r="HUS25" s="23"/>
      <c r="HUT25" s="112"/>
      <c r="HUU25" s="23"/>
      <c r="HUV25" s="112"/>
      <c r="HUW25" s="23"/>
      <c r="HUX25" s="112"/>
      <c r="HUY25" s="23"/>
      <c r="HUZ25" s="112"/>
      <c r="HVA25" s="27"/>
      <c r="HVB25" s="112"/>
      <c r="HVC25" s="27"/>
      <c r="HVD25" s="112"/>
      <c r="HVE25" s="27"/>
      <c r="HVF25" s="112"/>
      <c r="HVG25" s="27"/>
      <c r="HVH25" s="112"/>
      <c r="HVI25" s="27"/>
      <c r="HVJ25" s="112"/>
      <c r="HVK25" s="27"/>
      <c r="HVL25" s="112"/>
      <c r="HVM25" s="27"/>
      <c r="HVN25" s="112"/>
      <c r="HVO25" s="27"/>
      <c r="HVP25" s="112"/>
      <c r="HVQ25" s="27"/>
      <c r="HVR25" s="112"/>
      <c r="HVS25" s="27"/>
      <c r="HVT25" s="112"/>
      <c r="HVU25" s="27"/>
      <c r="HVV25" s="113"/>
      <c r="HVW25" s="27"/>
      <c r="HVX25" s="112"/>
      <c r="HVY25" s="27"/>
      <c r="HVZ25" s="112"/>
      <c r="HWA25" s="27"/>
      <c r="HWB25" s="112"/>
      <c r="HWC25" s="27"/>
      <c r="HWD25" s="112"/>
      <c r="HWE25" s="27"/>
      <c r="HWF25" s="112"/>
      <c r="HWG25" s="27"/>
      <c r="HWH25" s="112"/>
      <c r="HWI25" s="27"/>
      <c r="HWJ25" s="112"/>
      <c r="HWK25" s="20"/>
      <c r="HWL25" s="112"/>
      <c r="HWM25" s="27"/>
      <c r="HWN25" s="112"/>
      <c r="HWO25" s="27"/>
      <c r="HWP25" s="112"/>
      <c r="HWQ25" s="27"/>
      <c r="HWR25" s="112"/>
      <c r="HWS25" s="27"/>
      <c r="HWT25" s="112"/>
      <c r="HWU25" s="20"/>
      <c r="HWV25" s="112"/>
      <c r="HWW25" s="27"/>
      <c r="HWX25" s="112"/>
      <c r="HWY25" s="27"/>
      <c r="HWZ25" s="112"/>
      <c r="HXA25" s="27"/>
      <c r="HXB25" s="112"/>
      <c r="HXC25" s="20"/>
      <c r="HXD25" s="106"/>
      <c r="HXE25" s="106"/>
      <c r="HXF25" s="106"/>
      <c r="HXG25" s="30"/>
      <c r="HXH25" s="112"/>
      <c r="HXI25" s="30"/>
      <c r="HXJ25" s="112"/>
      <c r="HXK25" s="23"/>
      <c r="HXL25" s="112"/>
      <c r="HXM25" s="23"/>
      <c r="HXN25" s="112"/>
      <c r="HXO25" s="23"/>
      <c r="HXP25" s="112"/>
      <c r="HXQ25" s="23"/>
      <c r="HXR25" s="112"/>
      <c r="HXS25" s="23"/>
      <c r="HXT25" s="112"/>
      <c r="HXU25" s="23"/>
      <c r="HXV25" s="112"/>
      <c r="HXW25" s="23"/>
      <c r="HXX25" s="112"/>
      <c r="HXY25" s="27"/>
      <c r="HXZ25" s="112"/>
      <c r="HYA25" s="27"/>
      <c r="HYB25" s="112"/>
      <c r="HYC25" s="27"/>
      <c r="HYD25" s="112"/>
      <c r="HYE25" s="27"/>
      <c r="HYF25" s="112"/>
      <c r="HYG25" s="27"/>
      <c r="HYH25" s="112"/>
      <c r="HYI25" s="27"/>
      <c r="HYJ25" s="112"/>
      <c r="HYK25" s="27"/>
      <c r="HYL25" s="112"/>
      <c r="HYM25" s="27"/>
      <c r="HYN25" s="112"/>
      <c r="HYO25" s="27"/>
      <c r="HYP25" s="112"/>
      <c r="HYQ25" s="27"/>
      <c r="HYR25" s="112"/>
      <c r="HYS25" s="27"/>
      <c r="HYT25" s="113"/>
      <c r="HYU25" s="27"/>
      <c r="HYV25" s="112"/>
      <c r="HYW25" s="27"/>
      <c r="HYX25" s="112"/>
      <c r="HYY25" s="27"/>
      <c r="HYZ25" s="112"/>
      <c r="HZA25" s="27"/>
      <c r="HZB25" s="112"/>
      <c r="HZC25" s="27"/>
      <c r="HZD25" s="112"/>
      <c r="HZE25" s="27"/>
      <c r="HZF25" s="112"/>
      <c r="HZG25" s="27"/>
      <c r="HZH25" s="112"/>
      <c r="HZI25" s="20"/>
      <c r="HZJ25" s="112"/>
      <c r="HZK25" s="27"/>
      <c r="HZL25" s="112"/>
      <c r="HZM25" s="27"/>
      <c r="HZN25" s="112"/>
      <c r="HZO25" s="27"/>
      <c r="HZP25" s="112"/>
      <c r="HZQ25" s="27"/>
      <c r="HZR25" s="112"/>
      <c r="HZS25" s="20"/>
      <c r="HZT25" s="112"/>
      <c r="HZU25" s="27"/>
      <c r="HZV25" s="112"/>
      <c r="HZW25" s="27"/>
      <c r="HZX25" s="112"/>
      <c r="HZY25" s="27"/>
      <c r="HZZ25" s="112"/>
      <c r="IAA25" s="20"/>
      <c r="IAB25" s="106"/>
      <c r="IAC25" s="106"/>
      <c r="IAD25" s="106"/>
      <c r="IAE25" s="30"/>
      <c r="IAF25" s="112"/>
      <c r="IAG25" s="30"/>
      <c r="IAH25" s="112"/>
      <c r="IAI25" s="23"/>
      <c r="IAJ25" s="112"/>
      <c r="IAK25" s="23"/>
      <c r="IAL25" s="112"/>
      <c r="IAM25" s="23"/>
      <c r="IAN25" s="112"/>
      <c r="IAO25" s="23"/>
      <c r="IAP25" s="112"/>
      <c r="IAQ25" s="23"/>
      <c r="IAR25" s="112"/>
      <c r="IAS25" s="23"/>
      <c r="IAT25" s="112"/>
      <c r="IAU25" s="23"/>
      <c r="IAV25" s="112"/>
      <c r="IAW25" s="27"/>
      <c r="IAX25" s="112"/>
      <c r="IAY25" s="27"/>
      <c r="IAZ25" s="112"/>
      <c r="IBA25" s="27"/>
      <c r="IBB25" s="112"/>
      <c r="IBC25" s="27"/>
      <c r="IBD25" s="112"/>
      <c r="IBE25" s="27"/>
      <c r="IBF25" s="112"/>
      <c r="IBG25" s="27"/>
      <c r="IBH25" s="112"/>
      <c r="IBI25" s="27"/>
      <c r="IBJ25" s="112"/>
      <c r="IBK25" s="27"/>
      <c r="IBL25" s="112"/>
      <c r="IBM25" s="27"/>
      <c r="IBN25" s="112"/>
      <c r="IBO25" s="27"/>
      <c r="IBP25" s="112"/>
      <c r="IBQ25" s="27"/>
      <c r="IBR25" s="113"/>
      <c r="IBS25" s="27"/>
      <c r="IBT25" s="112"/>
      <c r="IBU25" s="27"/>
      <c r="IBV25" s="112"/>
      <c r="IBW25" s="27"/>
      <c r="IBX25" s="112"/>
      <c r="IBY25" s="27"/>
      <c r="IBZ25" s="112"/>
      <c r="ICA25" s="27"/>
      <c r="ICB25" s="112"/>
      <c r="ICC25" s="27"/>
      <c r="ICD25" s="112"/>
      <c r="ICE25" s="27"/>
      <c r="ICF25" s="112"/>
      <c r="ICG25" s="20"/>
      <c r="ICH25" s="112"/>
      <c r="ICI25" s="27"/>
      <c r="ICJ25" s="112"/>
      <c r="ICK25" s="27"/>
      <c r="ICL25" s="112"/>
      <c r="ICM25" s="27"/>
      <c r="ICN25" s="112"/>
      <c r="ICO25" s="27"/>
      <c r="ICP25" s="112"/>
      <c r="ICQ25" s="20"/>
      <c r="ICR25" s="112"/>
      <c r="ICS25" s="27"/>
      <c r="ICT25" s="112"/>
      <c r="ICU25" s="27"/>
      <c r="ICV25" s="112"/>
      <c r="ICW25" s="27"/>
      <c r="ICX25" s="112"/>
      <c r="ICY25" s="20"/>
      <c r="ICZ25" s="106"/>
      <c r="IDA25" s="106"/>
      <c r="IDB25" s="106"/>
      <c r="IDC25" s="30"/>
      <c r="IDD25" s="112"/>
      <c r="IDE25" s="30"/>
      <c r="IDF25" s="112"/>
      <c r="IDG25" s="23"/>
      <c r="IDH25" s="112"/>
      <c r="IDI25" s="23"/>
      <c r="IDJ25" s="112"/>
      <c r="IDK25" s="23"/>
      <c r="IDL25" s="112"/>
      <c r="IDM25" s="23"/>
      <c r="IDN25" s="112"/>
      <c r="IDO25" s="23"/>
      <c r="IDP25" s="112"/>
      <c r="IDQ25" s="23"/>
      <c r="IDR25" s="112"/>
      <c r="IDS25" s="23"/>
      <c r="IDT25" s="112"/>
      <c r="IDU25" s="27"/>
      <c r="IDV25" s="112"/>
      <c r="IDW25" s="27"/>
      <c r="IDX25" s="112"/>
      <c r="IDY25" s="27"/>
      <c r="IDZ25" s="112"/>
      <c r="IEA25" s="27"/>
      <c r="IEB25" s="112"/>
      <c r="IEC25" s="27"/>
      <c r="IED25" s="112"/>
      <c r="IEE25" s="27"/>
      <c r="IEF25" s="112"/>
      <c r="IEG25" s="27"/>
      <c r="IEH25" s="112"/>
      <c r="IEI25" s="27"/>
      <c r="IEJ25" s="112"/>
      <c r="IEK25" s="27"/>
      <c r="IEL25" s="112"/>
      <c r="IEM25" s="27"/>
      <c r="IEN25" s="112"/>
      <c r="IEO25" s="27"/>
      <c r="IEP25" s="113"/>
      <c r="IEQ25" s="27"/>
      <c r="IER25" s="112"/>
      <c r="IES25" s="27"/>
      <c r="IET25" s="112"/>
      <c r="IEU25" s="27"/>
      <c r="IEV25" s="112"/>
      <c r="IEW25" s="27"/>
      <c r="IEX25" s="112"/>
      <c r="IEY25" s="27"/>
      <c r="IEZ25" s="112"/>
      <c r="IFA25" s="27"/>
      <c r="IFB25" s="112"/>
      <c r="IFC25" s="27"/>
      <c r="IFD25" s="112"/>
      <c r="IFE25" s="20"/>
      <c r="IFF25" s="112"/>
      <c r="IFG25" s="27"/>
      <c r="IFH25" s="112"/>
      <c r="IFI25" s="27"/>
      <c r="IFJ25" s="112"/>
      <c r="IFK25" s="27"/>
      <c r="IFL25" s="112"/>
      <c r="IFM25" s="27"/>
      <c r="IFN25" s="112"/>
      <c r="IFO25" s="20"/>
      <c r="IFP25" s="112"/>
      <c r="IFQ25" s="27"/>
      <c r="IFR25" s="112"/>
      <c r="IFS25" s="27"/>
      <c r="IFT25" s="112"/>
      <c r="IFU25" s="27"/>
      <c r="IFV25" s="112"/>
      <c r="IFW25" s="20"/>
      <c r="IFX25" s="106"/>
      <c r="IFY25" s="106"/>
      <c r="IFZ25" s="106"/>
      <c r="IGA25" s="30"/>
      <c r="IGB25" s="112"/>
      <c r="IGC25" s="30"/>
      <c r="IGD25" s="112"/>
      <c r="IGE25" s="23"/>
      <c r="IGF25" s="112"/>
      <c r="IGG25" s="23"/>
      <c r="IGH25" s="112"/>
      <c r="IGI25" s="23"/>
      <c r="IGJ25" s="112"/>
      <c r="IGK25" s="23"/>
      <c r="IGL25" s="112"/>
      <c r="IGM25" s="23"/>
      <c r="IGN25" s="112"/>
      <c r="IGO25" s="23"/>
      <c r="IGP25" s="112"/>
      <c r="IGQ25" s="23"/>
      <c r="IGR25" s="112"/>
      <c r="IGS25" s="27"/>
      <c r="IGT25" s="112"/>
      <c r="IGU25" s="27"/>
      <c r="IGV25" s="112"/>
      <c r="IGW25" s="27"/>
      <c r="IGX25" s="112"/>
      <c r="IGY25" s="27"/>
      <c r="IGZ25" s="112"/>
      <c r="IHA25" s="27"/>
      <c r="IHB25" s="112"/>
      <c r="IHC25" s="27"/>
      <c r="IHD25" s="112"/>
      <c r="IHE25" s="27"/>
      <c r="IHF25" s="112"/>
      <c r="IHG25" s="27"/>
      <c r="IHH25" s="112"/>
      <c r="IHI25" s="27"/>
      <c r="IHJ25" s="112"/>
      <c r="IHK25" s="27"/>
      <c r="IHL25" s="112"/>
      <c r="IHM25" s="27"/>
      <c r="IHN25" s="113"/>
      <c r="IHO25" s="27"/>
      <c r="IHP25" s="112"/>
      <c r="IHQ25" s="27"/>
      <c r="IHR25" s="112"/>
      <c r="IHS25" s="27"/>
      <c r="IHT25" s="112"/>
      <c r="IHU25" s="27"/>
      <c r="IHV25" s="112"/>
      <c r="IHW25" s="27"/>
      <c r="IHX25" s="112"/>
      <c r="IHY25" s="27"/>
      <c r="IHZ25" s="112"/>
      <c r="IIA25" s="27"/>
      <c r="IIB25" s="112"/>
      <c r="IIC25" s="20"/>
      <c r="IID25" s="112"/>
      <c r="IIE25" s="27"/>
      <c r="IIF25" s="112"/>
      <c r="IIG25" s="27"/>
      <c r="IIH25" s="112"/>
      <c r="III25" s="27"/>
      <c r="IIJ25" s="112"/>
      <c r="IIK25" s="27"/>
      <c r="IIL25" s="112"/>
      <c r="IIM25" s="20"/>
      <c r="IIN25" s="112"/>
      <c r="IIO25" s="27"/>
      <c r="IIP25" s="112"/>
      <c r="IIQ25" s="27"/>
      <c r="IIR25" s="112"/>
      <c r="IIS25" s="27"/>
      <c r="IIT25" s="112"/>
      <c r="IIU25" s="20"/>
      <c r="IIV25" s="106"/>
      <c r="IIW25" s="106"/>
      <c r="IIX25" s="106"/>
      <c r="IIY25" s="30"/>
      <c r="IIZ25" s="112"/>
      <c r="IJA25" s="30"/>
      <c r="IJB25" s="112"/>
      <c r="IJC25" s="23"/>
      <c r="IJD25" s="112"/>
      <c r="IJE25" s="23"/>
      <c r="IJF25" s="112"/>
      <c r="IJG25" s="23"/>
      <c r="IJH25" s="112"/>
      <c r="IJI25" s="23"/>
      <c r="IJJ25" s="112"/>
      <c r="IJK25" s="23"/>
      <c r="IJL25" s="112"/>
      <c r="IJM25" s="23"/>
      <c r="IJN25" s="112"/>
      <c r="IJO25" s="23"/>
      <c r="IJP25" s="112"/>
      <c r="IJQ25" s="27"/>
      <c r="IJR25" s="112"/>
      <c r="IJS25" s="27"/>
      <c r="IJT25" s="112"/>
      <c r="IJU25" s="27"/>
      <c r="IJV25" s="112"/>
      <c r="IJW25" s="27"/>
      <c r="IJX25" s="112"/>
      <c r="IJY25" s="27"/>
      <c r="IJZ25" s="112"/>
      <c r="IKA25" s="27"/>
      <c r="IKB25" s="112"/>
      <c r="IKC25" s="27"/>
      <c r="IKD25" s="112"/>
      <c r="IKE25" s="27"/>
      <c r="IKF25" s="112"/>
      <c r="IKG25" s="27"/>
      <c r="IKH25" s="112"/>
      <c r="IKI25" s="27"/>
      <c r="IKJ25" s="112"/>
      <c r="IKK25" s="27"/>
      <c r="IKL25" s="113"/>
      <c r="IKM25" s="27"/>
      <c r="IKN25" s="112"/>
      <c r="IKO25" s="27"/>
      <c r="IKP25" s="112"/>
      <c r="IKQ25" s="27"/>
      <c r="IKR25" s="112"/>
      <c r="IKS25" s="27"/>
      <c r="IKT25" s="112"/>
      <c r="IKU25" s="27"/>
      <c r="IKV25" s="112"/>
      <c r="IKW25" s="27"/>
      <c r="IKX25" s="112"/>
      <c r="IKY25" s="27"/>
      <c r="IKZ25" s="112"/>
      <c r="ILA25" s="20"/>
      <c r="ILB25" s="112"/>
      <c r="ILC25" s="27"/>
      <c r="ILD25" s="112"/>
      <c r="ILE25" s="27"/>
      <c r="ILF25" s="112"/>
      <c r="ILG25" s="27"/>
      <c r="ILH25" s="112"/>
      <c r="ILI25" s="27"/>
      <c r="ILJ25" s="112"/>
      <c r="ILK25" s="20"/>
      <c r="ILL25" s="112"/>
      <c r="ILM25" s="27"/>
      <c r="ILN25" s="112"/>
      <c r="ILO25" s="27"/>
      <c r="ILP25" s="112"/>
      <c r="ILQ25" s="27"/>
      <c r="ILR25" s="112"/>
      <c r="ILS25" s="20"/>
      <c r="ILT25" s="106"/>
      <c r="ILU25" s="106"/>
      <c r="ILV25" s="106"/>
      <c r="ILW25" s="30"/>
      <c r="ILX25" s="112"/>
      <c r="ILY25" s="30"/>
      <c r="ILZ25" s="112"/>
      <c r="IMA25" s="23"/>
      <c r="IMB25" s="112"/>
      <c r="IMC25" s="23"/>
      <c r="IMD25" s="112"/>
      <c r="IME25" s="23"/>
      <c r="IMF25" s="112"/>
      <c r="IMG25" s="23"/>
      <c r="IMH25" s="112"/>
      <c r="IMI25" s="23"/>
      <c r="IMJ25" s="112"/>
      <c r="IMK25" s="23"/>
      <c r="IML25" s="112"/>
      <c r="IMM25" s="23"/>
      <c r="IMN25" s="112"/>
      <c r="IMO25" s="27"/>
      <c r="IMP25" s="112"/>
      <c r="IMQ25" s="27"/>
      <c r="IMR25" s="112"/>
      <c r="IMS25" s="27"/>
      <c r="IMT25" s="112"/>
      <c r="IMU25" s="27"/>
      <c r="IMV25" s="112"/>
      <c r="IMW25" s="27"/>
      <c r="IMX25" s="112"/>
      <c r="IMY25" s="27"/>
      <c r="IMZ25" s="112"/>
      <c r="INA25" s="27"/>
      <c r="INB25" s="112"/>
      <c r="INC25" s="27"/>
      <c r="IND25" s="112"/>
      <c r="INE25" s="27"/>
      <c r="INF25" s="112"/>
      <c r="ING25" s="27"/>
      <c r="INH25" s="112"/>
      <c r="INI25" s="27"/>
      <c r="INJ25" s="113"/>
      <c r="INK25" s="27"/>
      <c r="INL25" s="112"/>
      <c r="INM25" s="27"/>
      <c r="INN25" s="112"/>
      <c r="INO25" s="27"/>
      <c r="INP25" s="112"/>
      <c r="INQ25" s="27"/>
      <c r="INR25" s="112"/>
      <c r="INS25" s="27"/>
      <c r="INT25" s="112"/>
      <c r="INU25" s="27"/>
      <c r="INV25" s="112"/>
      <c r="INW25" s="27"/>
      <c r="INX25" s="112"/>
      <c r="INY25" s="20"/>
      <c r="INZ25" s="112"/>
      <c r="IOA25" s="27"/>
      <c r="IOB25" s="112"/>
      <c r="IOC25" s="27"/>
      <c r="IOD25" s="112"/>
      <c r="IOE25" s="27"/>
      <c r="IOF25" s="112"/>
      <c r="IOG25" s="27"/>
      <c r="IOH25" s="112"/>
      <c r="IOI25" s="20"/>
      <c r="IOJ25" s="112"/>
      <c r="IOK25" s="27"/>
      <c r="IOL25" s="112"/>
      <c r="IOM25" s="27"/>
      <c r="ION25" s="112"/>
      <c r="IOO25" s="27"/>
      <c r="IOP25" s="112"/>
      <c r="IOQ25" s="20"/>
      <c r="IOR25" s="106"/>
      <c r="IOS25" s="106"/>
      <c r="IOT25" s="106"/>
      <c r="IOU25" s="30"/>
      <c r="IOV25" s="112"/>
      <c r="IOW25" s="30"/>
      <c r="IOX25" s="112"/>
      <c r="IOY25" s="23"/>
      <c r="IOZ25" s="112"/>
      <c r="IPA25" s="23"/>
      <c r="IPB25" s="112"/>
      <c r="IPC25" s="23"/>
      <c r="IPD25" s="112"/>
      <c r="IPE25" s="23"/>
      <c r="IPF25" s="112"/>
      <c r="IPG25" s="23"/>
      <c r="IPH25" s="112"/>
      <c r="IPI25" s="23"/>
      <c r="IPJ25" s="112"/>
      <c r="IPK25" s="23"/>
      <c r="IPL25" s="112"/>
      <c r="IPM25" s="27"/>
      <c r="IPN25" s="112"/>
      <c r="IPO25" s="27"/>
      <c r="IPP25" s="112"/>
      <c r="IPQ25" s="27"/>
      <c r="IPR25" s="112"/>
      <c r="IPS25" s="27"/>
      <c r="IPT25" s="112"/>
      <c r="IPU25" s="27"/>
      <c r="IPV25" s="112"/>
      <c r="IPW25" s="27"/>
      <c r="IPX25" s="112"/>
      <c r="IPY25" s="27"/>
      <c r="IPZ25" s="112"/>
      <c r="IQA25" s="27"/>
      <c r="IQB25" s="112"/>
      <c r="IQC25" s="27"/>
      <c r="IQD25" s="112"/>
      <c r="IQE25" s="27"/>
      <c r="IQF25" s="112"/>
      <c r="IQG25" s="27"/>
      <c r="IQH25" s="113"/>
      <c r="IQI25" s="27"/>
      <c r="IQJ25" s="112"/>
      <c r="IQK25" s="27"/>
      <c r="IQL25" s="112"/>
      <c r="IQM25" s="27"/>
      <c r="IQN25" s="112"/>
      <c r="IQO25" s="27"/>
      <c r="IQP25" s="112"/>
      <c r="IQQ25" s="27"/>
      <c r="IQR25" s="112"/>
      <c r="IQS25" s="27"/>
      <c r="IQT25" s="112"/>
      <c r="IQU25" s="27"/>
      <c r="IQV25" s="112"/>
      <c r="IQW25" s="20"/>
      <c r="IQX25" s="112"/>
      <c r="IQY25" s="27"/>
      <c r="IQZ25" s="112"/>
      <c r="IRA25" s="27"/>
      <c r="IRB25" s="112"/>
      <c r="IRC25" s="27"/>
      <c r="IRD25" s="112"/>
      <c r="IRE25" s="27"/>
      <c r="IRF25" s="112"/>
      <c r="IRG25" s="20"/>
      <c r="IRH25" s="112"/>
      <c r="IRI25" s="27"/>
      <c r="IRJ25" s="112"/>
      <c r="IRK25" s="27"/>
      <c r="IRL25" s="112"/>
      <c r="IRM25" s="27"/>
      <c r="IRN25" s="112"/>
      <c r="IRO25" s="20"/>
      <c r="IRP25" s="106"/>
      <c r="IRQ25" s="106"/>
      <c r="IRR25" s="106"/>
      <c r="IRS25" s="30"/>
      <c r="IRT25" s="112"/>
      <c r="IRU25" s="30"/>
      <c r="IRV25" s="112"/>
      <c r="IRW25" s="23"/>
      <c r="IRX25" s="112"/>
      <c r="IRY25" s="23"/>
      <c r="IRZ25" s="112"/>
      <c r="ISA25" s="23"/>
      <c r="ISB25" s="112"/>
      <c r="ISC25" s="23"/>
      <c r="ISD25" s="112"/>
      <c r="ISE25" s="23"/>
      <c r="ISF25" s="112"/>
      <c r="ISG25" s="23"/>
      <c r="ISH25" s="112"/>
      <c r="ISI25" s="23"/>
      <c r="ISJ25" s="112"/>
      <c r="ISK25" s="27"/>
      <c r="ISL25" s="112"/>
      <c r="ISM25" s="27"/>
      <c r="ISN25" s="112"/>
      <c r="ISO25" s="27"/>
      <c r="ISP25" s="112"/>
      <c r="ISQ25" s="27"/>
      <c r="ISR25" s="112"/>
      <c r="ISS25" s="27"/>
      <c r="IST25" s="112"/>
      <c r="ISU25" s="27"/>
      <c r="ISV25" s="112"/>
      <c r="ISW25" s="27"/>
      <c r="ISX25" s="112"/>
      <c r="ISY25" s="27"/>
      <c r="ISZ25" s="112"/>
      <c r="ITA25" s="27"/>
      <c r="ITB25" s="112"/>
      <c r="ITC25" s="27"/>
      <c r="ITD25" s="112"/>
      <c r="ITE25" s="27"/>
      <c r="ITF25" s="113"/>
      <c r="ITG25" s="27"/>
      <c r="ITH25" s="112"/>
      <c r="ITI25" s="27"/>
      <c r="ITJ25" s="112"/>
      <c r="ITK25" s="27"/>
      <c r="ITL25" s="112"/>
      <c r="ITM25" s="27"/>
      <c r="ITN25" s="112"/>
      <c r="ITO25" s="27"/>
      <c r="ITP25" s="112"/>
      <c r="ITQ25" s="27"/>
      <c r="ITR25" s="112"/>
      <c r="ITS25" s="27"/>
      <c r="ITT25" s="112"/>
      <c r="ITU25" s="20"/>
      <c r="ITV25" s="112"/>
      <c r="ITW25" s="27"/>
      <c r="ITX25" s="112"/>
      <c r="ITY25" s="27"/>
      <c r="ITZ25" s="112"/>
      <c r="IUA25" s="27"/>
      <c r="IUB25" s="112"/>
      <c r="IUC25" s="27"/>
      <c r="IUD25" s="112"/>
      <c r="IUE25" s="20"/>
      <c r="IUF25" s="112"/>
      <c r="IUG25" s="27"/>
      <c r="IUH25" s="112"/>
      <c r="IUI25" s="27"/>
      <c r="IUJ25" s="112"/>
      <c r="IUK25" s="27"/>
      <c r="IUL25" s="112"/>
      <c r="IUM25" s="20"/>
      <c r="IUN25" s="106"/>
      <c r="IUO25" s="106"/>
      <c r="IUP25" s="106"/>
      <c r="IUQ25" s="30"/>
      <c r="IUR25" s="112"/>
      <c r="IUS25" s="30"/>
      <c r="IUT25" s="112"/>
      <c r="IUU25" s="23"/>
      <c r="IUV25" s="112"/>
      <c r="IUW25" s="23"/>
      <c r="IUX25" s="112"/>
      <c r="IUY25" s="23"/>
      <c r="IUZ25" s="112"/>
      <c r="IVA25" s="23"/>
      <c r="IVB25" s="112"/>
      <c r="IVC25" s="23"/>
      <c r="IVD25" s="112"/>
      <c r="IVE25" s="23"/>
      <c r="IVF25" s="112"/>
      <c r="IVG25" s="23"/>
      <c r="IVH25" s="112"/>
      <c r="IVI25" s="27"/>
      <c r="IVJ25" s="112"/>
      <c r="IVK25" s="27"/>
      <c r="IVL25" s="112"/>
      <c r="IVM25" s="27"/>
      <c r="IVN25" s="112"/>
      <c r="IVO25" s="27"/>
      <c r="IVP25" s="112"/>
      <c r="IVQ25" s="27"/>
      <c r="IVR25" s="112"/>
      <c r="IVS25" s="27"/>
      <c r="IVT25" s="112"/>
      <c r="IVU25" s="27"/>
      <c r="IVV25" s="112"/>
      <c r="IVW25" s="27"/>
      <c r="IVX25" s="112"/>
      <c r="IVY25" s="27"/>
      <c r="IVZ25" s="112"/>
      <c r="IWA25" s="27"/>
      <c r="IWB25" s="112"/>
      <c r="IWC25" s="27"/>
      <c r="IWD25" s="113"/>
      <c r="IWE25" s="27"/>
      <c r="IWF25" s="112"/>
      <c r="IWG25" s="27"/>
      <c r="IWH25" s="112"/>
      <c r="IWI25" s="27"/>
      <c r="IWJ25" s="112"/>
      <c r="IWK25" s="27"/>
      <c r="IWL25" s="112"/>
      <c r="IWM25" s="27"/>
      <c r="IWN25" s="112"/>
      <c r="IWO25" s="27"/>
      <c r="IWP25" s="112"/>
      <c r="IWQ25" s="27"/>
      <c r="IWR25" s="112"/>
      <c r="IWS25" s="20"/>
      <c r="IWT25" s="112"/>
      <c r="IWU25" s="27"/>
      <c r="IWV25" s="112"/>
      <c r="IWW25" s="27"/>
      <c r="IWX25" s="112"/>
      <c r="IWY25" s="27"/>
      <c r="IWZ25" s="112"/>
      <c r="IXA25" s="27"/>
      <c r="IXB25" s="112"/>
      <c r="IXC25" s="20"/>
      <c r="IXD25" s="112"/>
      <c r="IXE25" s="27"/>
      <c r="IXF25" s="112"/>
      <c r="IXG25" s="27"/>
      <c r="IXH25" s="112"/>
      <c r="IXI25" s="27"/>
      <c r="IXJ25" s="112"/>
      <c r="IXK25" s="20"/>
      <c r="IXL25" s="106"/>
      <c r="IXM25" s="106"/>
      <c r="IXN25" s="106"/>
      <c r="IXO25" s="30"/>
      <c r="IXP25" s="112"/>
      <c r="IXQ25" s="30"/>
      <c r="IXR25" s="112"/>
      <c r="IXS25" s="23"/>
      <c r="IXT25" s="112"/>
      <c r="IXU25" s="23"/>
      <c r="IXV25" s="112"/>
      <c r="IXW25" s="23"/>
      <c r="IXX25" s="112"/>
      <c r="IXY25" s="23"/>
      <c r="IXZ25" s="112"/>
      <c r="IYA25" s="23"/>
      <c r="IYB25" s="112"/>
      <c r="IYC25" s="23"/>
      <c r="IYD25" s="112"/>
      <c r="IYE25" s="23"/>
      <c r="IYF25" s="112"/>
      <c r="IYG25" s="27"/>
      <c r="IYH25" s="112"/>
      <c r="IYI25" s="27"/>
      <c r="IYJ25" s="112"/>
      <c r="IYK25" s="27"/>
      <c r="IYL25" s="112"/>
      <c r="IYM25" s="27"/>
      <c r="IYN25" s="112"/>
      <c r="IYO25" s="27"/>
      <c r="IYP25" s="112"/>
      <c r="IYQ25" s="27"/>
      <c r="IYR25" s="112"/>
      <c r="IYS25" s="27"/>
      <c r="IYT25" s="112"/>
      <c r="IYU25" s="27"/>
      <c r="IYV25" s="112"/>
      <c r="IYW25" s="27"/>
      <c r="IYX25" s="112"/>
      <c r="IYY25" s="27"/>
      <c r="IYZ25" s="112"/>
      <c r="IZA25" s="27"/>
      <c r="IZB25" s="113"/>
      <c r="IZC25" s="27"/>
      <c r="IZD25" s="112"/>
      <c r="IZE25" s="27"/>
      <c r="IZF25" s="112"/>
      <c r="IZG25" s="27"/>
      <c r="IZH25" s="112"/>
      <c r="IZI25" s="27"/>
      <c r="IZJ25" s="112"/>
      <c r="IZK25" s="27"/>
      <c r="IZL25" s="112"/>
      <c r="IZM25" s="27"/>
      <c r="IZN25" s="112"/>
      <c r="IZO25" s="27"/>
      <c r="IZP25" s="112"/>
      <c r="IZQ25" s="20"/>
      <c r="IZR25" s="112"/>
      <c r="IZS25" s="27"/>
      <c r="IZT25" s="112"/>
      <c r="IZU25" s="27"/>
      <c r="IZV25" s="112"/>
      <c r="IZW25" s="27"/>
      <c r="IZX25" s="112"/>
      <c r="IZY25" s="27"/>
      <c r="IZZ25" s="112"/>
      <c r="JAA25" s="20"/>
      <c r="JAB25" s="112"/>
      <c r="JAC25" s="27"/>
      <c r="JAD25" s="112"/>
      <c r="JAE25" s="27"/>
      <c r="JAF25" s="112"/>
      <c r="JAG25" s="27"/>
      <c r="JAH25" s="112"/>
      <c r="JAI25" s="20"/>
      <c r="JAJ25" s="106"/>
      <c r="JAK25" s="106"/>
      <c r="JAL25" s="106"/>
      <c r="JAM25" s="30"/>
      <c r="JAN25" s="112"/>
      <c r="JAO25" s="30"/>
      <c r="JAP25" s="112"/>
      <c r="JAQ25" s="23"/>
      <c r="JAR25" s="112"/>
      <c r="JAS25" s="23"/>
      <c r="JAT25" s="112"/>
      <c r="JAU25" s="23"/>
      <c r="JAV25" s="112"/>
      <c r="JAW25" s="23"/>
      <c r="JAX25" s="112"/>
      <c r="JAY25" s="23"/>
      <c r="JAZ25" s="112"/>
      <c r="JBA25" s="23"/>
      <c r="JBB25" s="112"/>
      <c r="JBC25" s="23"/>
      <c r="JBD25" s="112"/>
      <c r="JBE25" s="27"/>
      <c r="JBF25" s="112"/>
      <c r="JBG25" s="27"/>
      <c r="JBH25" s="112"/>
      <c r="JBI25" s="27"/>
      <c r="JBJ25" s="112"/>
      <c r="JBK25" s="27"/>
      <c r="JBL25" s="112"/>
      <c r="JBM25" s="27"/>
      <c r="JBN25" s="112"/>
      <c r="JBO25" s="27"/>
      <c r="JBP25" s="112"/>
      <c r="JBQ25" s="27"/>
      <c r="JBR25" s="112"/>
      <c r="JBS25" s="27"/>
      <c r="JBT25" s="112"/>
      <c r="JBU25" s="27"/>
      <c r="JBV25" s="112"/>
      <c r="JBW25" s="27"/>
      <c r="JBX25" s="112"/>
      <c r="JBY25" s="27"/>
      <c r="JBZ25" s="113"/>
      <c r="JCA25" s="27"/>
      <c r="JCB25" s="112"/>
      <c r="JCC25" s="27"/>
      <c r="JCD25" s="112"/>
      <c r="JCE25" s="27"/>
      <c r="JCF25" s="112"/>
      <c r="JCG25" s="27"/>
      <c r="JCH25" s="112"/>
      <c r="JCI25" s="27"/>
      <c r="JCJ25" s="112"/>
      <c r="JCK25" s="27"/>
      <c r="JCL25" s="112"/>
      <c r="JCM25" s="27"/>
      <c r="JCN25" s="112"/>
      <c r="JCO25" s="20"/>
      <c r="JCP25" s="112"/>
      <c r="JCQ25" s="27"/>
      <c r="JCR25" s="112"/>
      <c r="JCS25" s="27"/>
      <c r="JCT25" s="112"/>
      <c r="JCU25" s="27"/>
      <c r="JCV25" s="112"/>
      <c r="JCW25" s="27"/>
      <c r="JCX25" s="112"/>
      <c r="JCY25" s="20"/>
      <c r="JCZ25" s="112"/>
      <c r="JDA25" s="27"/>
      <c r="JDB25" s="112"/>
      <c r="JDC25" s="27"/>
      <c r="JDD25" s="112"/>
      <c r="JDE25" s="27"/>
      <c r="JDF25" s="112"/>
      <c r="JDG25" s="20"/>
      <c r="JDH25" s="106"/>
      <c r="JDI25" s="106"/>
      <c r="JDJ25" s="106"/>
      <c r="JDK25" s="30"/>
      <c r="JDL25" s="112"/>
      <c r="JDM25" s="30"/>
      <c r="JDN25" s="112"/>
      <c r="JDO25" s="23"/>
      <c r="JDP25" s="112"/>
      <c r="JDQ25" s="23"/>
      <c r="JDR25" s="112"/>
      <c r="JDS25" s="23"/>
      <c r="JDT25" s="112"/>
      <c r="JDU25" s="23"/>
      <c r="JDV25" s="112"/>
      <c r="JDW25" s="23"/>
      <c r="JDX25" s="112"/>
      <c r="JDY25" s="23"/>
      <c r="JDZ25" s="112"/>
      <c r="JEA25" s="23"/>
      <c r="JEB25" s="112"/>
      <c r="JEC25" s="27"/>
      <c r="JED25" s="112"/>
      <c r="JEE25" s="27"/>
      <c r="JEF25" s="112"/>
      <c r="JEG25" s="27"/>
      <c r="JEH25" s="112"/>
      <c r="JEI25" s="27"/>
      <c r="JEJ25" s="112"/>
      <c r="JEK25" s="27"/>
      <c r="JEL25" s="112"/>
      <c r="JEM25" s="27"/>
      <c r="JEN25" s="112"/>
      <c r="JEO25" s="27"/>
      <c r="JEP25" s="112"/>
      <c r="JEQ25" s="27"/>
      <c r="JER25" s="112"/>
      <c r="JES25" s="27"/>
      <c r="JET25" s="112"/>
      <c r="JEU25" s="27"/>
      <c r="JEV25" s="112"/>
      <c r="JEW25" s="27"/>
      <c r="JEX25" s="113"/>
      <c r="JEY25" s="27"/>
      <c r="JEZ25" s="112"/>
      <c r="JFA25" s="27"/>
      <c r="JFB25" s="112"/>
      <c r="JFC25" s="27"/>
      <c r="JFD25" s="112"/>
      <c r="JFE25" s="27"/>
      <c r="JFF25" s="112"/>
      <c r="JFG25" s="27"/>
      <c r="JFH25" s="112"/>
      <c r="JFI25" s="27"/>
      <c r="JFJ25" s="112"/>
      <c r="JFK25" s="27"/>
      <c r="JFL25" s="112"/>
      <c r="JFM25" s="20"/>
      <c r="JFN25" s="112"/>
      <c r="JFO25" s="27"/>
      <c r="JFP25" s="112"/>
      <c r="JFQ25" s="27"/>
      <c r="JFR25" s="112"/>
      <c r="JFS25" s="27"/>
      <c r="JFT25" s="112"/>
      <c r="JFU25" s="27"/>
      <c r="JFV25" s="112"/>
      <c r="JFW25" s="20"/>
      <c r="JFX25" s="112"/>
      <c r="JFY25" s="27"/>
      <c r="JFZ25" s="112"/>
      <c r="JGA25" s="27"/>
      <c r="JGB25" s="112"/>
      <c r="JGC25" s="27"/>
      <c r="JGD25" s="112"/>
      <c r="JGE25" s="20"/>
      <c r="JGF25" s="106"/>
      <c r="JGG25" s="106"/>
      <c r="JGH25" s="106"/>
      <c r="JGI25" s="30"/>
      <c r="JGJ25" s="112"/>
      <c r="JGK25" s="30"/>
      <c r="JGL25" s="112"/>
      <c r="JGM25" s="23"/>
      <c r="JGN25" s="112"/>
      <c r="JGO25" s="23"/>
      <c r="JGP25" s="112"/>
      <c r="JGQ25" s="23"/>
      <c r="JGR25" s="112"/>
      <c r="JGS25" s="23"/>
      <c r="JGT25" s="112"/>
      <c r="JGU25" s="23"/>
      <c r="JGV25" s="112"/>
      <c r="JGW25" s="23"/>
      <c r="JGX25" s="112"/>
      <c r="JGY25" s="23"/>
      <c r="JGZ25" s="112"/>
      <c r="JHA25" s="27"/>
      <c r="JHB25" s="112"/>
      <c r="JHC25" s="27"/>
      <c r="JHD25" s="112"/>
      <c r="JHE25" s="27"/>
      <c r="JHF25" s="112"/>
      <c r="JHG25" s="27"/>
      <c r="JHH25" s="112"/>
      <c r="JHI25" s="27"/>
      <c r="JHJ25" s="112"/>
      <c r="JHK25" s="27"/>
      <c r="JHL25" s="112"/>
      <c r="JHM25" s="27"/>
      <c r="JHN25" s="112"/>
      <c r="JHO25" s="27"/>
      <c r="JHP25" s="112"/>
      <c r="JHQ25" s="27"/>
      <c r="JHR25" s="112"/>
      <c r="JHS25" s="27"/>
      <c r="JHT25" s="112"/>
      <c r="JHU25" s="27"/>
      <c r="JHV25" s="113"/>
      <c r="JHW25" s="27"/>
      <c r="JHX25" s="112"/>
      <c r="JHY25" s="27"/>
      <c r="JHZ25" s="112"/>
      <c r="JIA25" s="27"/>
      <c r="JIB25" s="112"/>
      <c r="JIC25" s="27"/>
      <c r="JID25" s="112"/>
      <c r="JIE25" s="27"/>
      <c r="JIF25" s="112"/>
      <c r="JIG25" s="27"/>
      <c r="JIH25" s="112"/>
      <c r="JII25" s="27"/>
      <c r="JIJ25" s="112"/>
      <c r="JIK25" s="20"/>
      <c r="JIL25" s="112"/>
      <c r="JIM25" s="27"/>
      <c r="JIN25" s="112"/>
      <c r="JIO25" s="27"/>
      <c r="JIP25" s="112"/>
      <c r="JIQ25" s="27"/>
      <c r="JIR25" s="112"/>
      <c r="JIS25" s="27"/>
      <c r="JIT25" s="112"/>
      <c r="JIU25" s="20"/>
      <c r="JIV25" s="112"/>
      <c r="JIW25" s="27"/>
      <c r="JIX25" s="112"/>
      <c r="JIY25" s="27"/>
      <c r="JIZ25" s="112"/>
      <c r="JJA25" s="27"/>
      <c r="JJB25" s="112"/>
      <c r="JJC25" s="20"/>
      <c r="JJD25" s="106"/>
      <c r="JJE25" s="106"/>
      <c r="JJF25" s="106"/>
      <c r="JJG25" s="30"/>
      <c r="JJH25" s="112"/>
      <c r="JJI25" s="30"/>
      <c r="JJJ25" s="112"/>
      <c r="JJK25" s="23"/>
      <c r="JJL25" s="112"/>
      <c r="JJM25" s="23"/>
      <c r="JJN25" s="112"/>
      <c r="JJO25" s="23"/>
      <c r="JJP25" s="112"/>
      <c r="JJQ25" s="23"/>
      <c r="JJR25" s="112"/>
      <c r="JJS25" s="23"/>
      <c r="JJT25" s="112"/>
      <c r="JJU25" s="23"/>
      <c r="JJV25" s="112"/>
      <c r="JJW25" s="23"/>
      <c r="JJX25" s="112"/>
      <c r="JJY25" s="27"/>
      <c r="JJZ25" s="112"/>
      <c r="JKA25" s="27"/>
      <c r="JKB25" s="112"/>
      <c r="JKC25" s="27"/>
      <c r="JKD25" s="112"/>
      <c r="JKE25" s="27"/>
      <c r="JKF25" s="112"/>
      <c r="JKG25" s="27"/>
      <c r="JKH25" s="112"/>
      <c r="JKI25" s="27"/>
      <c r="JKJ25" s="112"/>
      <c r="JKK25" s="27"/>
      <c r="JKL25" s="112"/>
      <c r="JKM25" s="27"/>
      <c r="JKN25" s="112"/>
      <c r="JKO25" s="27"/>
      <c r="JKP25" s="112"/>
      <c r="JKQ25" s="27"/>
      <c r="JKR25" s="112"/>
      <c r="JKS25" s="27"/>
      <c r="JKT25" s="113"/>
      <c r="JKU25" s="27"/>
      <c r="JKV25" s="112"/>
      <c r="JKW25" s="27"/>
      <c r="JKX25" s="112"/>
      <c r="JKY25" s="27"/>
      <c r="JKZ25" s="112"/>
      <c r="JLA25" s="27"/>
      <c r="JLB25" s="112"/>
      <c r="JLC25" s="27"/>
      <c r="JLD25" s="112"/>
      <c r="JLE25" s="27"/>
      <c r="JLF25" s="112"/>
      <c r="JLG25" s="27"/>
      <c r="JLH25" s="112"/>
      <c r="JLI25" s="20"/>
      <c r="JLJ25" s="112"/>
      <c r="JLK25" s="27"/>
      <c r="JLL25" s="112"/>
      <c r="JLM25" s="27"/>
      <c r="JLN25" s="112"/>
      <c r="JLO25" s="27"/>
      <c r="JLP25" s="112"/>
      <c r="JLQ25" s="27"/>
      <c r="JLR25" s="112"/>
      <c r="JLS25" s="20"/>
      <c r="JLT25" s="112"/>
      <c r="JLU25" s="27"/>
      <c r="JLV25" s="112"/>
      <c r="JLW25" s="27"/>
      <c r="JLX25" s="112"/>
      <c r="JLY25" s="27"/>
      <c r="JLZ25" s="112"/>
      <c r="JMA25" s="20"/>
      <c r="JMB25" s="106"/>
      <c r="JMC25" s="106"/>
      <c r="JMD25" s="106"/>
      <c r="JME25" s="30"/>
      <c r="JMF25" s="112"/>
      <c r="JMG25" s="30"/>
      <c r="JMH25" s="112"/>
      <c r="JMI25" s="23"/>
      <c r="JMJ25" s="112"/>
      <c r="JMK25" s="23"/>
      <c r="JML25" s="112"/>
      <c r="JMM25" s="23"/>
      <c r="JMN25" s="112"/>
      <c r="JMO25" s="23"/>
      <c r="JMP25" s="112"/>
      <c r="JMQ25" s="23"/>
      <c r="JMR25" s="112"/>
      <c r="JMS25" s="23"/>
      <c r="JMT25" s="112"/>
      <c r="JMU25" s="23"/>
      <c r="JMV25" s="112"/>
      <c r="JMW25" s="27"/>
      <c r="JMX25" s="112"/>
      <c r="JMY25" s="27"/>
      <c r="JMZ25" s="112"/>
      <c r="JNA25" s="27"/>
      <c r="JNB25" s="112"/>
      <c r="JNC25" s="27"/>
      <c r="JND25" s="112"/>
      <c r="JNE25" s="27"/>
      <c r="JNF25" s="112"/>
      <c r="JNG25" s="27"/>
      <c r="JNH25" s="112"/>
      <c r="JNI25" s="27"/>
      <c r="JNJ25" s="112"/>
      <c r="JNK25" s="27"/>
      <c r="JNL25" s="112"/>
      <c r="JNM25" s="27"/>
      <c r="JNN25" s="112"/>
      <c r="JNO25" s="27"/>
      <c r="JNP25" s="112"/>
      <c r="JNQ25" s="27"/>
      <c r="JNR25" s="113"/>
      <c r="JNS25" s="27"/>
      <c r="JNT25" s="112"/>
      <c r="JNU25" s="27"/>
      <c r="JNV25" s="112"/>
      <c r="JNW25" s="27"/>
      <c r="JNX25" s="112"/>
      <c r="JNY25" s="27"/>
      <c r="JNZ25" s="112"/>
      <c r="JOA25" s="27"/>
      <c r="JOB25" s="112"/>
      <c r="JOC25" s="27"/>
      <c r="JOD25" s="112"/>
      <c r="JOE25" s="27"/>
      <c r="JOF25" s="112"/>
      <c r="JOG25" s="20"/>
      <c r="JOH25" s="112"/>
      <c r="JOI25" s="27"/>
      <c r="JOJ25" s="112"/>
      <c r="JOK25" s="27"/>
      <c r="JOL25" s="112"/>
      <c r="JOM25" s="27"/>
      <c r="JON25" s="112"/>
      <c r="JOO25" s="27"/>
      <c r="JOP25" s="112"/>
      <c r="JOQ25" s="20"/>
      <c r="JOR25" s="112"/>
      <c r="JOS25" s="27"/>
      <c r="JOT25" s="112"/>
      <c r="JOU25" s="27"/>
      <c r="JOV25" s="112"/>
      <c r="JOW25" s="27"/>
      <c r="JOX25" s="112"/>
      <c r="JOY25" s="20"/>
      <c r="JOZ25" s="106"/>
      <c r="JPA25" s="106"/>
      <c r="JPB25" s="106"/>
      <c r="JPC25" s="30"/>
      <c r="JPD25" s="112"/>
      <c r="JPE25" s="30"/>
      <c r="JPF25" s="112"/>
      <c r="JPG25" s="23"/>
      <c r="JPH25" s="112"/>
      <c r="JPI25" s="23"/>
      <c r="JPJ25" s="112"/>
      <c r="JPK25" s="23"/>
      <c r="JPL25" s="112"/>
      <c r="JPM25" s="23"/>
      <c r="JPN25" s="112"/>
      <c r="JPO25" s="23"/>
      <c r="JPP25" s="112"/>
      <c r="JPQ25" s="23"/>
      <c r="JPR25" s="112"/>
      <c r="JPS25" s="23"/>
      <c r="JPT25" s="112"/>
      <c r="JPU25" s="27"/>
      <c r="JPV25" s="112"/>
      <c r="JPW25" s="27"/>
      <c r="JPX25" s="112"/>
      <c r="JPY25" s="27"/>
      <c r="JPZ25" s="112"/>
      <c r="JQA25" s="27"/>
      <c r="JQB25" s="112"/>
      <c r="JQC25" s="27"/>
      <c r="JQD25" s="112"/>
      <c r="JQE25" s="27"/>
      <c r="JQF25" s="112"/>
      <c r="JQG25" s="27"/>
      <c r="JQH25" s="112"/>
      <c r="JQI25" s="27"/>
      <c r="JQJ25" s="112"/>
      <c r="JQK25" s="27"/>
      <c r="JQL25" s="112"/>
      <c r="JQM25" s="27"/>
      <c r="JQN25" s="112"/>
      <c r="JQO25" s="27"/>
      <c r="JQP25" s="113"/>
      <c r="JQQ25" s="27"/>
      <c r="JQR25" s="112"/>
      <c r="JQS25" s="27"/>
      <c r="JQT25" s="112"/>
      <c r="JQU25" s="27"/>
      <c r="JQV25" s="112"/>
      <c r="JQW25" s="27"/>
      <c r="JQX25" s="112"/>
      <c r="JQY25" s="27"/>
      <c r="JQZ25" s="112"/>
      <c r="JRA25" s="27"/>
      <c r="JRB25" s="112"/>
      <c r="JRC25" s="27"/>
      <c r="JRD25" s="112"/>
      <c r="JRE25" s="20"/>
      <c r="JRF25" s="112"/>
      <c r="JRG25" s="27"/>
      <c r="JRH25" s="112"/>
      <c r="JRI25" s="27"/>
      <c r="JRJ25" s="112"/>
      <c r="JRK25" s="27"/>
      <c r="JRL25" s="112"/>
      <c r="JRM25" s="27"/>
      <c r="JRN25" s="112"/>
      <c r="JRO25" s="20"/>
      <c r="JRP25" s="112"/>
      <c r="JRQ25" s="27"/>
      <c r="JRR25" s="112"/>
      <c r="JRS25" s="27"/>
      <c r="JRT25" s="112"/>
      <c r="JRU25" s="27"/>
      <c r="JRV25" s="112"/>
      <c r="JRW25" s="20"/>
      <c r="JRX25" s="106"/>
      <c r="JRY25" s="106"/>
      <c r="JRZ25" s="106"/>
      <c r="JSA25" s="30"/>
      <c r="JSB25" s="112"/>
      <c r="JSC25" s="30"/>
      <c r="JSD25" s="112"/>
      <c r="JSE25" s="23"/>
      <c r="JSF25" s="112"/>
      <c r="JSG25" s="23"/>
      <c r="JSH25" s="112"/>
      <c r="JSI25" s="23"/>
      <c r="JSJ25" s="112"/>
      <c r="JSK25" s="23"/>
      <c r="JSL25" s="112"/>
      <c r="JSM25" s="23"/>
      <c r="JSN25" s="112"/>
      <c r="JSO25" s="23"/>
      <c r="JSP25" s="112"/>
      <c r="JSQ25" s="23"/>
      <c r="JSR25" s="112"/>
      <c r="JSS25" s="27"/>
      <c r="JST25" s="112"/>
      <c r="JSU25" s="27"/>
      <c r="JSV25" s="112"/>
      <c r="JSW25" s="27"/>
      <c r="JSX25" s="112"/>
      <c r="JSY25" s="27"/>
      <c r="JSZ25" s="112"/>
      <c r="JTA25" s="27"/>
      <c r="JTB25" s="112"/>
      <c r="JTC25" s="27"/>
      <c r="JTD25" s="112"/>
      <c r="JTE25" s="27"/>
      <c r="JTF25" s="112"/>
      <c r="JTG25" s="27"/>
      <c r="JTH25" s="112"/>
      <c r="JTI25" s="27"/>
      <c r="JTJ25" s="112"/>
      <c r="JTK25" s="27"/>
      <c r="JTL25" s="112"/>
      <c r="JTM25" s="27"/>
      <c r="JTN25" s="113"/>
      <c r="JTO25" s="27"/>
      <c r="JTP25" s="112"/>
      <c r="JTQ25" s="27"/>
      <c r="JTR25" s="112"/>
      <c r="JTS25" s="27"/>
      <c r="JTT25" s="112"/>
      <c r="JTU25" s="27"/>
      <c r="JTV25" s="112"/>
      <c r="JTW25" s="27"/>
      <c r="JTX25" s="112"/>
      <c r="JTY25" s="27"/>
      <c r="JTZ25" s="112"/>
      <c r="JUA25" s="27"/>
      <c r="JUB25" s="112"/>
      <c r="JUC25" s="20"/>
      <c r="JUD25" s="112"/>
      <c r="JUE25" s="27"/>
      <c r="JUF25" s="112"/>
      <c r="JUG25" s="27"/>
      <c r="JUH25" s="112"/>
      <c r="JUI25" s="27"/>
      <c r="JUJ25" s="112"/>
      <c r="JUK25" s="27"/>
      <c r="JUL25" s="112"/>
      <c r="JUM25" s="20"/>
      <c r="JUN25" s="112"/>
      <c r="JUO25" s="27"/>
      <c r="JUP25" s="112"/>
      <c r="JUQ25" s="27"/>
      <c r="JUR25" s="112"/>
      <c r="JUS25" s="27"/>
      <c r="JUT25" s="112"/>
      <c r="JUU25" s="20"/>
      <c r="JUV25" s="106"/>
      <c r="JUW25" s="106"/>
      <c r="JUX25" s="106"/>
      <c r="JUY25" s="30"/>
      <c r="JUZ25" s="112"/>
      <c r="JVA25" s="30"/>
      <c r="JVB25" s="112"/>
      <c r="JVC25" s="23"/>
      <c r="JVD25" s="112"/>
      <c r="JVE25" s="23"/>
      <c r="JVF25" s="112"/>
      <c r="JVG25" s="23"/>
      <c r="JVH25" s="112"/>
      <c r="JVI25" s="23"/>
      <c r="JVJ25" s="112"/>
      <c r="JVK25" s="23"/>
      <c r="JVL25" s="112"/>
      <c r="JVM25" s="23"/>
      <c r="JVN25" s="112"/>
      <c r="JVO25" s="23"/>
      <c r="JVP25" s="112"/>
      <c r="JVQ25" s="27"/>
      <c r="JVR25" s="112"/>
      <c r="JVS25" s="27"/>
      <c r="JVT25" s="112"/>
      <c r="JVU25" s="27"/>
      <c r="JVV25" s="112"/>
      <c r="JVW25" s="27"/>
      <c r="JVX25" s="112"/>
      <c r="JVY25" s="27"/>
      <c r="JVZ25" s="112"/>
      <c r="JWA25" s="27"/>
      <c r="JWB25" s="112"/>
      <c r="JWC25" s="27"/>
      <c r="JWD25" s="112"/>
      <c r="JWE25" s="27"/>
      <c r="JWF25" s="112"/>
      <c r="JWG25" s="27"/>
      <c r="JWH25" s="112"/>
      <c r="JWI25" s="27"/>
      <c r="JWJ25" s="112"/>
      <c r="JWK25" s="27"/>
      <c r="JWL25" s="113"/>
      <c r="JWM25" s="27"/>
      <c r="JWN25" s="112"/>
      <c r="JWO25" s="27"/>
      <c r="JWP25" s="112"/>
      <c r="JWQ25" s="27"/>
      <c r="JWR25" s="112"/>
      <c r="JWS25" s="27"/>
      <c r="JWT25" s="112"/>
      <c r="JWU25" s="27"/>
      <c r="JWV25" s="112"/>
      <c r="JWW25" s="27"/>
      <c r="JWX25" s="112"/>
      <c r="JWY25" s="27"/>
      <c r="JWZ25" s="112"/>
      <c r="JXA25" s="20"/>
      <c r="JXB25" s="112"/>
      <c r="JXC25" s="27"/>
      <c r="JXD25" s="112"/>
      <c r="JXE25" s="27"/>
      <c r="JXF25" s="112"/>
      <c r="JXG25" s="27"/>
      <c r="JXH25" s="112"/>
      <c r="JXI25" s="27"/>
      <c r="JXJ25" s="112"/>
      <c r="JXK25" s="20"/>
      <c r="JXL25" s="112"/>
      <c r="JXM25" s="27"/>
      <c r="JXN25" s="112"/>
      <c r="JXO25" s="27"/>
      <c r="JXP25" s="112"/>
      <c r="JXQ25" s="27"/>
      <c r="JXR25" s="112"/>
      <c r="JXS25" s="20"/>
      <c r="JXT25" s="106"/>
      <c r="JXU25" s="106"/>
      <c r="JXV25" s="106"/>
      <c r="JXW25" s="30"/>
      <c r="JXX25" s="112"/>
      <c r="JXY25" s="30"/>
      <c r="JXZ25" s="112"/>
      <c r="JYA25" s="23"/>
      <c r="JYB25" s="112"/>
      <c r="JYC25" s="23"/>
      <c r="JYD25" s="112"/>
      <c r="JYE25" s="23"/>
      <c r="JYF25" s="112"/>
      <c r="JYG25" s="23"/>
      <c r="JYH25" s="112"/>
      <c r="JYI25" s="23"/>
      <c r="JYJ25" s="112"/>
      <c r="JYK25" s="23"/>
      <c r="JYL25" s="112"/>
      <c r="JYM25" s="23"/>
      <c r="JYN25" s="112"/>
      <c r="JYO25" s="27"/>
      <c r="JYP25" s="112"/>
      <c r="JYQ25" s="27"/>
      <c r="JYR25" s="112"/>
      <c r="JYS25" s="27"/>
      <c r="JYT25" s="112"/>
      <c r="JYU25" s="27"/>
      <c r="JYV25" s="112"/>
      <c r="JYW25" s="27"/>
      <c r="JYX25" s="112"/>
      <c r="JYY25" s="27"/>
      <c r="JYZ25" s="112"/>
      <c r="JZA25" s="27"/>
      <c r="JZB25" s="112"/>
      <c r="JZC25" s="27"/>
      <c r="JZD25" s="112"/>
      <c r="JZE25" s="27"/>
      <c r="JZF25" s="112"/>
      <c r="JZG25" s="27"/>
      <c r="JZH25" s="112"/>
      <c r="JZI25" s="27"/>
      <c r="JZJ25" s="113"/>
      <c r="JZK25" s="27"/>
      <c r="JZL25" s="112"/>
      <c r="JZM25" s="27"/>
      <c r="JZN25" s="112"/>
      <c r="JZO25" s="27"/>
      <c r="JZP25" s="112"/>
      <c r="JZQ25" s="27"/>
      <c r="JZR25" s="112"/>
      <c r="JZS25" s="27"/>
      <c r="JZT25" s="112"/>
      <c r="JZU25" s="27"/>
      <c r="JZV25" s="112"/>
      <c r="JZW25" s="27"/>
      <c r="JZX25" s="112"/>
      <c r="JZY25" s="20"/>
      <c r="JZZ25" s="112"/>
      <c r="KAA25" s="27"/>
      <c r="KAB25" s="112"/>
      <c r="KAC25" s="27"/>
      <c r="KAD25" s="112"/>
      <c r="KAE25" s="27"/>
      <c r="KAF25" s="112"/>
      <c r="KAG25" s="27"/>
      <c r="KAH25" s="112"/>
      <c r="KAI25" s="20"/>
      <c r="KAJ25" s="112"/>
      <c r="KAK25" s="27"/>
      <c r="KAL25" s="112"/>
      <c r="KAM25" s="27"/>
      <c r="KAN25" s="112"/>
      <c r="KAO25" s="27"/>
      <c r="KAP25" s="112"/>
      <c r="KAQ25" s="20"/>
      <c r="KAR25" s="106"/>
      <c r="KAS25" s="106"/>
      <c r="KAT25" s="106"/>
      <c r="KAU25" s="30"/>
      <c r="KAV25" s="112"/>
      <c r="KAW25" s="30"/>
      <c r="KAX25" s="112"/>
      <c r="KAY25" s="23"/>
      <c r="KAZ25" s="112"/>
      <c r="KBA25" s="23"/>
      <c r="KBB25" s="112"/>
      <c r="KBC25" s="23"/>
      <c r="KBD25" s="112"/>
      <c r="KBE25" s="23"/>
      <c r="KBF25" s="112"/>
      <c r="KBG25" s="23"/>
      <c r="KBH25" s="112"/>
      <c r="KBI25" s="23"/>
      <c r="KBJ25" s="112"/>
      <c r="KBK25" s="23"/>
      <c r="KBL25" s="112"/>
      <c r="KBM25" s="27"/>
      <c r="KBN25" s="112"/>
      <c r="KBO25" s="27"/>
      <c r="KBP25" s="112"/>
      <c r="KBQ25" s="27"/>
      <c r="KBR25" s="112"/>
      <c r="KBS25" s="27"/>
      <c r="KBT25" s="112"/>
      <c r="KBU25" s="27"/>
      <c r="KBV25" s="112"/>
      <c r="KBW25" s="27"/>
      <c r="KBX25" s="112"/>
      <c r="KBY25" s="27"/>
      <c r="KBZ25" s="112"/>
      <c r="KCA25" s="27"/>
      <c r="KCB25" s="112"/>
      <c r="KCC25" s="27"/>
      <c r="KCD25" s="112"/>
      <c r="KCE25" s="27"/>
      <c r="KCF25" s="112"/>
      <c r="KCG25" s="27"/>
      <c r="KCH25" s="113"/>
      <c r="KCI25" s="27"/>
      <c r="KCJ25" s="112"/>
      <c r="KCK25" s="27"/>
      <c r="KCL25" s="112"/>
      <c r="KCM25" s="27"/>
      <c r="KCN25" s="112"/>
      <c r="KCO25" s="27"/>
      <c r="KCP25" s="112"/>
      <c r="KCQ25" s="27"/>
      <c r="KCR25" s="112"/>
      <c r="KCS25" s="27"/>
      <c r="KCT25" s="112"/>
      <c r="KCU25" s="27"/>
      <c r="KCV25" s="112"/>
      <c r="KCW25" s="20"/>
      <c r="KCX25" s="112"/>
      <c r="KCY25" s="27"/>
      <c r="KCZ25" s="112"/>
      <c r="KDA25" s="27"/>
      <c r="KDB25" s="112"/>
      <c r="KDC25" s="27"/>
      <c r="KDD25" s="112"/>
      <c r="KDE25" s="27"/>
      <c r="KDF25" s="112"/>
      <c r="KDG25" s="20"/>
      <c r="KDH25" s="112"/>
      <c r="KDI25" s="27"/>
      <c r="KDJ25" s="112"/>
      <c r="KDK25" s="27"/>
      <c r="KDL25" s="112"/>
      <c r="KDM25" s="27"/>
      <c r="KDN25" s="112"/>
      <c r="KDO25" s="20"/>
      <c r="KDP25" s="106"/>
      <c r="KDQ25" s="106"/>
      <c r="KDR25" s="106"/>
      <c r="KDS25" s="30"/>
      <c r="KDT25" s="112"/>
      <c r="KDU25" s="30"/>
      <c r="KDV25" s="112"/>
      <c r="KDW25" s="23"/>
      <c r="KDX25" s="112"/>
      <c r="KDY25" s="23"/>
      <c r="KDZ25" s="112"/>
      <c r="KEA25" s="23"/>
      <c r="KEB25" s="112"/>
      <c r="KEC25" s="23"/>
      <c r="KED25" s="112"/>
      <c r="KEE25" s="23"/>
      <c r="KEF25" s="112"/>
      <c r="KEG25" s="23"/>
      <c r="KEH25" s="112"/>
      <c r="KEI25" s="23"/>
      <c r="KEJ25" s="112"/>
      <c r="KEK25" s="27"/>
      <c r="KEL25" s="112"/>
      <c r="KEM25" s="27"/>
      <c r="KEN25" s="112"/>
      <c r="KEO25" s="27"/>
      <c r="KEP25" s="112"/>
      <c r="KEQ25" s="27"/>
      <c r="KER25" s="112"/>
      <c r="KES25" s="27"/>
      <c r="KET25" s="112"/>
      <c r="KEU25" s="27"/>
      <c r="KEV25" s="112"/>
      <c r="KEW25" s="27"/>
      <c r="KEX25" s="112"/>
      <c r="KEY25" s="27"/>
      <c r="KEZ25" s="112"/>
      <c r="KFA25" s="27"/>
      <c r="KFB25" s="112"/>
      <c r="KFC25" s="27"/>
      <c r="KFD25" s="112"/>
      <c r="KFE25" s="27"/>
      <c r="KFF25" s="113"/>
      <c r="KFG25" s="27"/>
      <c r="KFH25" s="112"/>
      <c r="KFI25" s="27"/>
      <c r="KFJ25" s="112"/>
      <c r="KFK25" s="27"/>
      <c r="KFL25" s="112"/>
      <c r="KFM25" s="27"/>
      <c r="KFN25" s="112"/>
      <c r="KFO25" s="27"/>
      <c r="KFP25" s="112"/>
      <c r="KFQ25" s="27"/>
      <c r="KFR25" s="112"/>
      <c r="KFS25" s="27"/>
      <c r="KFT25" s="112"/>
      <c r="KFU25" s="20"/>
      <c r="KFV25" s="112"/>
      <c r="KFW25" s="27"/>
      <c r="KFX25" s="112"/>
      <c r="KFY25" s="27"/>
      <c r="KFZ25" s="112"/>
      <c r="KGA25" s="27"/>
      <c r="KGB25" s="112"/>
      <c r="KGC25" s="27"/>
      <c r="KGD25" s="112"/>
      <c r="KGE25" s="20"/>
      <c r="KGF25" s="112"/>
      <c r="KGG25" s="27"/>
      <c r="KGH25" s="112"/>
      <c r="KGI25" s="27"/>
      <c r="KGJ25" s="112"/>
      <c r="KGK25" s="27"/>
      <c r="KGL25" s="112"/>
      <c r="KGM25" s="20"/>
      <c r="KGN25" s="106"/>
      <c r="KGO25" s="106"/>
      <c r="KGP25" s="106"/>
      <c r="KGQ25" s="30"/>
      <c r="KGR25" s="112"/>
      <c r="KGS25" s="30"/>
      <c r="KGT25" s="112"/>
      <c r="KGU25" s="23"/>
      <c r="KGV25" s="112"/>
      <c r="KGW25" s="23"/>
      <c r="KGX25" s="112"/>
      <c r="KGY25" s="23"/>
      <c r="KGZ25" s="112"/>
      <c r="KHA25" s="23"/>
      <c r="KHB25" s="112"/>
      <c r="KHC25" s="23"/>
      <c r="KHD25" s="112"/>
      <c r="KHE25" s="23"/>
      <c r="KHF25" s="112"/>
      <c r="KHG25" s="23"/>
      <c r="KHH25" s="112"/>
      <c r="KHI25" s="27"/>
      <c r="KHJ25" s="112"/>
      <c r="KHK25" s="27"/>
      <c r="KHL25" s="112"/>
      <c r="KHM25" s="27"/>
      <c r="KHN25" s="112"/>
      <c r="KHO25" s="27"/>
      <c r="KHP25" s="112"/>
      <c r="KHQ25" s="27"/>
      <c r="KHR25" s="112"/>
      <c r="KHS25" s="27"/>
      <c r="KHT25" s="112"/>
      <c r="KHU25" s="27"/>
      <c r="KHV25" s="112"/>
      <c r="KHW25" s="27"/>
      <c r="KHX25" s="112"/>
      <c r="KHY25" s="27"/>
      <c r="KHZ25" s="112"/>
      <c r="KIA25" s="27"/>
      <c r="KIB25" s="112"/>
      <c r="KIC25" s="27"/>
      <c r="KID25" s="113"/>
      <c r="KIE25" s="27"/>
      <c r="KIF25" s="112"/>
      <c r="KIG25" s="27"/>
      <c r="KIH25" s="112"/>
      <c r="KII25" s="27"/>
      <c r="KIJ25" s="112"/>
      <c r="KIK25" s="27"/>
      <c r="KIL25" s="112"/>
      <c r="KIM25" s="27"/>
      <c r="KIN25" s="112"/>
      <c r="KIO25" s="27"/>
      <c r="KIP25" s="112"/>
      <c r="KIQ25" s="27"/>
      <c r="KIR25" s="112"/>
      <c r="KIS25" s="20"/>
      <c r="KIT25" s="112"/>
      <c r="KIU25" s="27"/>
      <c r="KIV25" s="112"/>
      <c r="KIW25" s="27"/>
      <c r="KIX25" s="112"/>
      <c r="KIY25" s="27"/>
      <c r="KIZ25" s="112"/>
      <c r="KJA25" s="27"/>
      <c r="KJB25" s="112"/>
      <c r="KJC25" s="20"/>
      <c r="KJD25" s="112"/>
      <c r="KJE25" s="27"/>
      <c r="KJF25" s="112"/>
      <c r="KJG25" s="27"/>
      <c r="KJH25" s="112"/>
      <c r="KJI25" s="27"/>
      <c r="KJJ25" s="112"/>
      <c r="KJK25" s="20"/>
      <c r="KJL25" s="106"/>
      <c r="KJM25" s="106"/>
      <c r="KJN25" s="106"/>
      <c r="KJO25" s="30"/>
      <c r="KJP25" s="112"/>
      <c r="KJQ25" s="30"/>
      <c r="KJR25" s="112"/>
      <c r="KJS25" s="23"/>
      <c r="KJT25" s="112"/>
      <c r="KJU25" s="23"/>
      <c r="KJV25" s="112"/>
      <c r="KJW25" s="23"/>
      <c r="KJX25" s="112"/>
      <c r="KJY25" s="23"/>
      <c r="KJZ25" s="112"/>
      <c r="KKA25" s="23"/>
      <c r="KKB25" s="112"/>
      <c r="KKC25" s="23"/>
      <c r="KKD25" s="112"/>
      <c r="KKE25" s="23"/>
      <c r="KKF25" s="112"/>
      <c r="KKG25" s="27"/>
      <c r="KKH25" s="112"/>
      <c r="KKI25" s="27"/>
      <c r="KKJ25" s="112"/>
      <c r="KKK25" s="27"/>
      <c r="KKL25" s="112"/>
      <c r="KKM25" s="27"/>
      <c r="KKN25" s="112"/>
      <c r="KKO25" s="27"/>
      <c r="KKP25" s="112"/>
      <c r="KKQ25" s="27"/>
      <c r="KKR25" s="112"/>
      <c r="KKS25" s="27"/>
      <c r="KKT25" s="112"/>
      <c r="KKU25" s="27"/>
      <c r="KKV25" s="112"/>
      <c r="KKW25" s="27"/>
      <c r="KKX25" s="112"/>
      <c r="KKY25" s="27"/>
      <c r="KKZ25" s="112"/>
      <c r="KLA25" s="27"/>
      <c r="KLB25" s="113"/>
      <c r="KLC25" s="27"/>
      <c r="KLD25" s="112"/>
      <c r="KLE25" s="27"/>
      <c r="KLF25" s="112"/>
      <c r="KLG25" s="27"/>
      <c r="KLH25" s="112"/>
      <c r="KLI25" s="27"/>
      <c r="KLJ25" s="112"/>
      <c r="KLK25" s="27"/>
      <c r="KLL25" s="112"/>
      <c r="KLM25" s="27"/>
      <c r="KLN25" s="112"/>
      <c r="KLO25" s="27"/>
      <c r="KLP25" s="112"/>
      <c r="KLQ25" s="20"/>
      <c r="KLR25" s="112"/>
      <c r="KLS25" s="27"/>
      <c r="KLT25" s="112"/>
      <c r="KLU25" s="27"/>
      <c r="KLV25" s="112"/>
      <c r="KLW25" s="27"/>
      <c r="KLX25" s="112"/>
      <c r="KLY25" s="27"/>
      <c r="KLZ25" s="112"/>
      <c r="KMA25" s="20"/>
      <c r="KMB25" s="112"/>
      <c r="KMC25" s="27"/>
      <c r="KMD25" s="112"/>
      <c r="KME25" s="27"/>
      <c r="KMF25" s="112"/>
      <c r="KMG25" s="27"/>
      <c r="KMH25" s="112"/>
      <c r="KMI25" s="20"/>
      <c r="KMJ25" s="106"/>
      <c r="KMK25" s="106"/>
      <c r="KML25" s="106"/>
      <c r="KMM25" s="30"/>
      <c r="KMN25" s="112"/>
      <c r="KMO25" s="30"/>
      <c r="KMP25" s="112"/>
      <c r="KMQ25" s="23"/>
      <c r="KMR25" s="112"/>
      <c r="KMS25" s="23"/>
      <c r="KMT25" s="112"/>
      <c r="KMU25" s="23"/>
      <c r="KMV25" s="112"/>
      <c r="KMW25" s="23"/>
      <c r="KMX25" s="112"/>
      <c r="KMY25" s="23"/>
      <c r="KMZ25" s="112"/>
      <c r="KNA25" s="23"/>
      <c r="KNB25" s="112"/>
      <c r="KNC25" s="23"/>
      <c r="KND25" s="112"/>
      <c r="KNE25" s="27"/>
      <c r="KNF25" s="112"/>
      <c r="KNG25" s="27"/>
      <c r="KNH25" s="112"/>
      <c r="KNI25" s="27"/>
      <c r="KNJ25" s="112"/>
      <c r="KNK25" s="27"/>
      <c r="KNL25" s="112"/>
      <c r="KNM25" s="27"/>
      <c r="KNN25" s="112"/>
      <c r="KNO25" s="27"/>
      <c r="KNP25" s="112"/>
      <c r="KNQ25" s="27"/>
      <c r="KNR25" s="112"/>
      <c r="KNS25" s="27"/>
      <c r="KNT25" s="112"/>
      <c r="KNU25" s="27"/>
      <c r="KNV25" s="112"/>
      <c r="KNW25" s="27"/>
      <c r="KNX25" s="112"/>
      <c r="KNY25" s="27"/>
      <c r="KNZ25" s="113"/>
      <c r="KOA25" s="27"/>
      <c r="KOB25" s="112"/>
      <c r="KOC25" s="27"/>
      <c r="KOD25" s="112"/>
      <c r="KOE25" s="27"/>
      <c r="KOF25" s="112"/>
      <c r="KOG25" s="27"/>
      <c r="KOH25" s="112"/>
      <c r="KOI25" s="27"/>
      <c r="KOJ25" s="112"/>
      <c r="KOK25" s="27"/>
      <c r="KOL25" s="112"/>
      <c r="KOM25" s="27"/>
      <c r="KON25" s="112"/>
      <c r="KOO25" s="20"/>
      <c r="KOP25" s="112"/>
      <c r="KOQ25" s="27"/>
      <c r="KOR25" s="112"/>
      <c r="KOS25" s="27"/>
      <c r="KOT25" s="112"/>
      <c r="KOU25" s="27"/>
      <c r="KOV25" s="112"/>
      <c r="KOW25" s="27"/>
      <c r="KOX25" s="112"/>
      <c r="KOY25" s="20"/>
      <c r="KOZ25" s="112"/>
      <c r="KPA25" s="27"/>
      <c r="KPB25" s="112"/>
      <c r="KPC25" s="27"/>
      <c r="KPD25" s="112"/>
      <c r="KPE25" s="27"/>
      <c r="KPF25" s="112"/>
      <c r="KPG25" s="20"/>
      <c r="KPH25" s="106"/>
      <c r="KPI25" s="106"/>
      <c r="KPJ25" s="106"/>
      <c r="KPK25" s="30"/>
      <c r="KPL25" s="112"/>
      <c r="KPM25" s="30"/>
      <c r="KPN25" s="112"/>
      <c r="KPO25" s="23"/>
      <c r="KPP25" s="112"/>
      <c r="KPQ25" s="23"/>
      <c r="KPR25" s="112"/>
      <c r="KPS25" s="23"/>
      <c r="KPT25" s="112"/>
      <c r="KPU25" s="23"/>
      <c r="KPV25" s="112"/>
      <c r="KPW25" s="23"/>
      <c r="KPX25" s="112"/>
      <c r="KPY25" s="23"/>
      <c r="KPZ25" s="112"/>
      <c r="KQA25" s="23"/>
      <c r="KQB25" s="112"/>
      <c r="KQC25" s="27"/>
      <c r="KQD25" s="112"/>
      <c r="KQE25" s="27"/>
      <c r="KQF25" s="112"/>
      <c r="KQG25" s="27"/>
      <c r="KQH25" s="112"/>
      <c r="KQI25" s="27"/>
      <c r="KQJ25" s="112"/>
      <c r="KQK25" s="27"/>
      <c r="KQL25" s="112"/>
      <c r="KQM25" s="27"/>
      <c r="KQN25" s="112"/>
      <c r="KQO25" s="27"/>
      <c r="KQP25" s="112"/>
      <c r="KQQ25" s="27"/>
      <c r="KQR25" s="112"/>
      <c r="KQS25" s="27"/>
      <c r="KQT25" s="112"/>
      <c r="KQU25" s="27"/>
      <c r="KQV25" s="112"/>
      <c r="KQW25" s="27"/>
      <c r="KQX25" s="113"/>
      <c r="KQY25" s="27"/>
      <c r="KQZ25" s="112"/>
      <c r="KRA25" s="27"/>
      <c r="KRB25" s="112"/>
      <c r="KRC25" s="27"/>
      <c r="KRD25" s="112"/>
      <c r="KRE25" s="27"/>
      <c r="KRF25" s="112"/>
      <c r="KRG25" s="27"/>
      <c r="KRH25" s="112"/>
      <c r="KRI25" s="27"/>
      <c r="KRJ25" s="112"/>
      <c r="KRK25" s="27"/>
      <c r="KRL25" s="112"/>
      <c r="KRM25" s="20"/>
      <c r="KRN25" s="112"/>
      <c r="KRO25" s="27"/>
      <c r="KRP25" s="112"/>
      <c r="KRQ25" s="27"/>
      <c r="KRR25" s="112"/>
      <c r="KRS25" s="27"/>
      <c r="KRT25" s="112"/>
      <c r="KRU25" s="27"/>
      <c r="KRV25" s="112"/>
      <c r="KRW25" s="20"/>
      <c r="KRX25" s="112"/>
      <c r="KRY25" s="27"/>
      <c r="KRZ25" s="112"/>
      <c r="KSA25" s="27"/>
      <c r="KSB25" s="112"/>
      <c r="KSC25" s="27"/>
      <c r="KSD25" s="112"/>
      <c r="KSE25" s="20"/>
      <c r="KSF25" s="106"/>
      <c r="KSG25" s="106"/>
      <c r="KSH25" s="106"/>
      <c r="KSI25" s="30"/>
      <c r="KSJ25" s="112"/>
      <c r="KSK25" s="30"/>
      <c r="KSL25" s="112"/>
      <c r="KSM25" s="23"/>
      <c r="KSN25" s="112"/>
      <c r="KSO25" s="23"/>
      <c r="KSP25" s="112"/>
      <c r="KSQ25" s="23"/>
      <c r="KSR25" s="112"/>
      <c r="KSS25" s="23"/>
      <c r="KST25" s="112"/>
      <c r="KSU25" s="23"/>
      <c r="KSV25" s="112"/>
      <c r="KSW25" s="23"/>
      <c r="KSX25" s="112"/>
      <c r="KSY25" s="23"/>
      <c r="KSZ25" s="112"/>
      <c r="KTA25" s="27"/>
      <c r="KTB25" s="112"/>
      <c r="KTC25" s="27"/>
      <c r="KTD25" s="112"/>
      <c r="KTE25" s="27"/>
      <c r="KTF25" s="112"/>
      <c r="KTG25" s="27"/>
      <c r="KTH25" s="112"/>
      <c r="KTI25" s="27"/>
      <c r="KTJ25" s="112"/>
      <c r="KTK25" s="27"/>
      <c r="KTL25" s="112"/>
      <c r="KTM25" s="27"/>
      <c r="KTN25" s="112"/>
      <c r="KTO25" s="27"/>
      <c r="KTP25" s="112"/>
      <c r="KTQ25" s="27"/>
      <c r="KTR25" s="112"/>
      <c r="KTS25" s="27"/>
      <c r="KTT25" s="112"/>
      <c r="KTU25" s="27"/>
      <c r="KTV25" s="113"/>
      <c r="KTW25" s="27"/>
      <c r="KTX25" s="112"/>
      <c r="KTY25" s="27"/>
      <c r="KTZ25" s="112"/>
      <c r="KUA25" s="27"/>
      <c r="KUB25" s="112"/>
      <c r="KUC25" s="27"/>
      <c r="KUD25" s="112"/>
      <c r="KUE25" s="27"/>
      <c r="KUF25" s="112"/>
      <c r="KUG25" s="27"/>
      <c r="KUH25" s="112"/>
      <c r="KUI25" s="27"/>
      <c r="KUJ25" s="112"/>
      <c r="KUK25" s="20"/>
      <c r="KUL25" s="112"/>
      <c r="KUM25" s="27"/>
      <c r="KUN25" s="112"/>
      <c r="KUO25" s="27"/>
      <c r="KUP25" s="112"/>
      <c r="KUQ25" s="27"/>
      <c r="KUR25" s="112"/>
      <c r="KUS25" s="27"/>
      <c r="KUT25" s="112"/>
      <c r="KUU25" s="20"/>
      <c r="KUV25" s="112"/>
      <c r="KUW25" s="27"/>
      <c r="KUX25" s="112"/>
      <c r="KUY25" s="27"/>
      <c r="KUZ25" s="112"/>
      <c r="KVA25" s="27"/>
      <c r="KVB25" s="112"/>
      <c r="KVC25" s="20"/>
      <c r="KVD25" s="106"/>
      <c r="KVE25" s="106"/>
      <c r="KVF25" s="106"/>
      <c r="KVG25" s="30"/>
      <c r="KVH25" s="112"/>
      <c r="KVI25" s="30"/>
      <c r="KVJ25" s="112"/>
      <c r="KVK25" s="23"/>
      <c r="KVL25" s="112"/>
      <c r="KVM25" s="23"/>
      <c r="KVN25" s="112"/>
      <c r="KVO25" s="23"/>
      <c r="KVP25" s="112"/>
      <c r="KVQ25" s="23"/>
      <c r="KVR25" s="112"/>
      <c r="KVS25" s="23"/>
      <c r="KVT25" s="112"/>
      <c r="KVU25" s="23"/>
      <c r="KVV25" s="112"/>
      <c r="KVW25" s="23"/>
      <c r="KVX25" s="112"/>
      <c r="KVY25" s="27"/>
      <c r="KVZ25" s="112"/>
      <c r="KWA25" s="27"/>
      <c r="KWB25" s="112"/>
      <c r="KWC25" s="27"/>
      <c r="KWD25" s="112"/>
      <c r="KWE25" s="27"/>
      <c r="KWF25" s="112"/>
      <c r="KWG25" s="27"/>
      <c r="KWH25" s="112"/>
      <c r="KWI25" s="27"/>
      <c r="KWJ25" s="112"/>
      <c r="KWK25" s="27"/>
      <c r="KWL25" s="112"/>
      <c r="KWM25" s="27"/>
      <c r="KWN25" s="112"/>
      <c r="KWO25" s="27"/>
      <c r="KWP25" s="112"/>
      <c r="KWQ25" s="27"/>
      <c r="KWR25" s="112"/>
      <c r="KWS25" s="27"/>
      <c r="KWT25" s="113"/>
      <c r="KWU25" s="27"/>
      <c r="KWV25" s="112"/>
      <c r="KWW25" s="27"/>
      <c r="KWX25" s="112"/>
      <c r="KWY25" s="27"/>
      <c r="KWZ25" s="112"/>
      <c r="KXA25" s="27"/>
      <c r="KXB25" s="112"/>
      <c r="KXC25" s="27"/>
      <c r="KXD25" s="112"/>
      <c r="KXE25" s="27"/>
      <c r="KXF25" s="112"/>
      <c r="KXG25" s="27"/>
      <c r="KXH25" s="112"/>
      <c r="KXI25" s="20"/>
      <c r="KXJ25" s="112"/>
      <c r="KXK25" s="27"/>
      <c r="KXL25" s="112"/>
      <c r="KXM25" s="27"/>
      <c r="KXN25" s="112"/>
      <c r="KXO25" s="27"/>
      <c r="KXP25" s="112"/>
      <c r="KXQ25" s="27"/>
      <c r="KXR25" s="112"/>
      <c r="KXS25" s="20"/>
      <c r="KXT25" s="112"/>
      <c r="KXU25" s="27"/>
      <c r="KXV25" s="112"/>
      <c r="KXW25" s="27"/>
      <c r="KXX25" s="112"/>
      <c r="KXY25" s="27"/>
      <c r="KXZ25" s="112"/>
      <c r="KYA25" s="20"/>
      <c r="KYB25" s="106"/>
      <c r="KYC25" s="106"/>
      <c r="KYD25" s="106"/>
      <c r="KYE25" s="30"/>
      <c r="KYF25" s="112"/>
      <c r="KYG25" s="30"/>
      <c r="KYH25" s="112"/>
      <c r="KYI25" s="23"/>
      <c r="KYJ25" s="112"/>
      <c r="KYK25" s="23"/>
      <c r="KYL25" s="112"/>
      <c r="KYM25" s="23"/>
      <c r="KYN25" s="112"/>
      <c r="KYO25" s="23"/>
      <c r="KYP25" s="112"/>
      <c r="KYQ25" s="23"/>
      <c r="KYR25" s="112"/>
      <c r="KYS25" s="23"/>
      <c r="KYT25" s="112"/>
      <c r="KYU25" s="23"/>
      <c r="KYV25" s="112"/>
      <c r="KYW25" s="27"/>
      <c r="KYX25" s="112"/>
      <c r="KYY25" s="27"/>
      <c r="KYZ25" s="112"/>
      <c r="KZA25" s="27"/>
      <c r="KZB25" s="112"/>
      <c r="KZC25" s="27"/>
      <c r="KZD25" s="112"/>
      <c r="KZE25" s="27"/>
      <c r="KZF25" s="112"/>
      <c r="KZG25" s="27"/>
      <c r="KZH25" s="112"/>
      <c r="KZI25" s="27"/>
      <c r="KZJ25" s="112"/>
      <c r="KZK25" s="27"/>
      <c r="KZL25" s="112"/>
      <c r="KZM25" s="27"/>
      <c r="KZN25" s="112"/>
      <c r="KZO25" s="27"/>
      <c r="KZP25" s="112"/>
      <c r="KZQ25" s="27"/>
      <c r="KZR25" s="113"/>
      <c r="KZS25" s="27"/>
      <c r="KZT25" s="112"/>
      <c r="KZU25" s="27"/>
      <c r="KZV25" s="112"/>
      <c r="KZW25" s="27"/>
      <c r="KZX25" s="112"/>
      <c r="KZY25" s="27"/>
      <c r="KZZ25" s="112"/>
      <c r="LAA25" s="27"/>
      <c r="LAB25" s="112"/>
      <c r="LAC25" s="27"/>
      <c r="LAD25" s="112"/>
      <c r="LAE25" s="27"/>
      <c r="LAF25" s="112"/>
      <c r="LAG25" s="20"/>
      <c r="LAH25" s="112"/>
      <c r="LAI25" s="27"/>
      <c r="LAJ25" s="112"/>
      <c r="LAK25" s="27"/>
      <c r="LAL25" s="112"/>
      <c r="LAM25" s="27"/>
      <c r="LAN25" s="112"/>
      <c r="LAO25" s="27"/>
      <c r="LAP25" s="112"/>
      <c r="LAQ25" s="20"/>
      <c r="LAR25" s="112"/>
      <c r="LAS25" s="27"/>
      <c r="LAT25" s="112"/>
      <c r="LAU25" s="27"/>
      <c r="LAV25" s="112"/>
      <c r="LAW25" s="27"/>
      <c r="LAX25" s="112"/>
      <c r="LAY25" s="20"/>
      <c r="LAZ25" s="106"/>
      <c r="LBA25" s="106"/>
      <c r="LBB25" s="106"/>
      <c r="LBC25" s="30"/>
      <c r="LBD25" s="112"/>
      <c r="LBE25" s="30"/>
      <c r="LBF25" s="112"/>
      <c r="LBG25" s="23"/>
      <c r="LBH25" s="112"/>
      <c r="LBI25" s="23"/>
      <c r="LBJ25" s="112"/>
      <c r="LBK25" s="23"/>
      <c r="LBL25" s="112"/>
      <c r="LBM25" s="23"/>
      <c r="LBN25" s="112"/>
      <c r="LBO25" s="23"/>
      <c r="LBP25" s="112"/>
      <c r="LBQ25" s="23"/>
      <c r="LBR25" s="112"/>
      <c r="LBS25" s="23"/>
      <c r="LBT25" s="112"/>
      <c r="LBU25" s="27"/>
      <c r="LBV25" s="112"/>
      <c r="LBW25" s="27"/>
      <c r="LBX25" s="112"/>
      <c r="LBY25" s="27"/>
      <c r="LBZ25" s="112"/>
      <c r="LCA25" s="27"/>
      <c r="LCB25" s="112"/>
      <c r="LCC25" s="27"/>
      <c r="LCD25" s="112"/>
      <c r="LCE25" s="27"/>
      <c r="LCF25" s="112"/>
      <c r="LCG25" s="27"/>
      <c r="LCH25" s="112"/>
      <c r="LCI25" s="27"/>
      <c r="LCJ25" s="112"/>
      <c r="LCK25" s="27"/>
      <c r="LCL25" s="112"/>
      <c r="LCM25" s="27"/>
      <c r="LCN25" s="112"/>
      <c r="LCO25" s="27"/>
      <c r="LCP25" s="113"/>
      <c r="LCQ25" s="27"/>
      <c r="LCR25" s="112"/>
      <c r="LCS25" s="27"/>
      <c r="LCT25" s="112"/>
      <c r="LCU25" s="27"/>
      <c r="LCV25" s="112"/>
      <c r="LCW25" s="27"/>
      <c r="LCX25" s="112"/>
      <c r="LCY25" s="27"/>
      <c r="LCZ25" s="112"/>
      <c r="LDA25" s="27"/>
      <c r="LDB25" s="112"/>
      <c r="LDC25" s="27"/>
      <c r="LDD25" s="112"/>
      <c r="LDE25" s="20"/>
      <c r="LDF25" s="112"/>
      <c r="LDG25" s="27"/>
      <c r="LDH25" s="112"/>
      <c r="LDI25" s="27"/>
      <c r="LDJ25" s="112"/>
      <c r="LDK25" s="27"/>
      <c r="LDL25" s="112"/>
      <c r="LDM25" s="27"/>
      <c r="LDN25" s="112"/>
      <c r="LDO25" s="20"/>
      <c r="LDP25" s="112"/>
      <c r="LDQ25" s="27"/>
      <c r="LDR25" s="112"/>
      <c r="LDS25" s="27"/>
      <c r="LDT25" s="112"/>
      <c r="LDU25" s="27"/>
      <c r="LDV25" s="112"/>
      <c r="LDW25" s="20"/>
      <c r="LDX25" s="106"/>
      <c r="LDY25" s="106"/>
      <c r="LDZ25" s="106"/>
      <c r="LEA25" s="30"/>
      <c r="LEB25" s="112"/>
      <c r="LEC25" s="30"/>
      <c r="LED25" s="112"/>
      <c r="LEE25" s="23"/>
      <c r="LEF25" s="112"/>
      <c r="LEG25" s="23"/>
      <c r="LEH25" s="112"/>
      <c r="LEI25" s="23"/>
      <c r="LEJ25" s="112"/>
      <c r="LEK25" s="23"/>
      <c r="LEL25" s="112"/>
      <c r="LEM25" s="23"/>
      <c r="LEN25" s="112"/>
      <c r="LEO25" s="23"/>
      <c r="LEP25" s="112"/>
      <c r="LEQ25" s="23"/>
      <c r="LER25" s="112"/>
      <c r="LES25" s="27"/>
      <c r="LET25" s="112"/>
      <c r="LEU25" s="27"/>
      <c r="LEV25" s="112"/>
      <c r="LEW25" s="27"/>
      <c r="LEX25" s="112"/>
      <c r="LEY25" s="27"/>
      <c r="LEZ25" s="112"/>
      <c r="LFA25" s="27"/>
      <c r="LFB25" s="112"/>
      <c r="LFC25" s="27"/>
      <c r="LFD25" s="112"/>
      <c r="LFE25" s="27"/>
      <c r="LFF25" s="112"/>
      <c r="LFG25" s="27"/>
      <c r="LFH25" s="112"/>
      <c r="LFI25" s="27"/>
      <c r="LFJ25" s="112"/>
      <c r="LFK25" s="27"/>
      <c r="LFL25" s="112"/>
      <c r="LFM25" s="27"/>
      <c r="LFN25" s="113"/>
      <c r="LFO25" s="27"/>
      <c r="LFP25" s="112"/>
      <c r="LFQ25" s="27"/>
      <c r="LFR25" s="112"/>
      <c r="LFS25" s="27"/>
      <c r="LFT25" s="112"/>
      <c r="LFU25" s="27"/>
      <c r="LFV25" s="112"/>
      <c r="LFW25" s="27"/>
      <c r="LFX25" s="112"/>
      <c r="LFY25" s="27"/>
      <c r="LFZ25" s="112"/>
      <c r="LGA25" s="27"/>
      <c r="LGB25" s="112"/>
      <c r="LGC25" s="20"/>
      <c r="LGD25" s="112"/>
      <c r="LGE25" s="27"/>
      <c r="LGF25" s="112"/>
      <c r="LGG25" s="27"/>
      <c r="LGH25" s="112"/>
      <c r="LGI25" s="27"/>
      <c r="LGJ25" s="112"/>
      <c r="LGK25" s="27"/>
      <c r="LGL25" s="112"/>
      <c r="LGM25" s="20"/>
      <c r="LGN25" s="112"/>
      <c r="LGO25" s="27"/>
      <c r="LGP25" s="112"/>
      <c r="LGQ25" s="27"/>
      <c r="LGR25" s="112"/>
      <c r="LGS25" s="27"/>
      <c r="LGT25" s="112"/>
      <c r="LGU25" s="20"/>
      <c r="LGV25" s="106"/>
      <c r="LGW25" s="106"/>
      <c r="LGX25" s="106"/>
      <c r="LGY25" s="30"/>
      <c r="LGZ25" s="112"/>
      <c r="LHA25" s="30"/>
      <c r="LHB25" s="112"/>
      <c r="LHC25" s="23"/>
      <c r="LHD25" s="112"/>
      <c r="LHE25" s="23"/>
      <c r="LHF25" s="112"/>
      <c r="LHG25" s="23"/>
      <c r="LHH25" s="112"/>
      <c r="LHI25" s="23"/>
      <c r="LHJ25" s="112"/>
      <c r="LHK25" s="23"/>
      <c r="LHL25" s="112"/>
      <c r="LHM25" s="23"/>
      <c r="LHN25" s="112"/>
      <c r="LHO25" s="23"/>
      <c r="LHP25" s="112"/>
      <c r="LHQ25" s="27"/>
      <c r="LHR25" s="112"/>
      <c r="LHS25" s="27"/>
      <c r="LHT25" s="112"/>
      <c r="LHU25" s="27"/>
      <c r="LHV25" s="112"/>
      <c r="LHW25" s="27"/>
      <c r="LHX25" s="112"/>
      <c r="LHY25" s="27"/>
      <c r="LHZ25" s="112"/>
      <c r="LIA25" s="27"/>
      <c r="LIB25" s="112"/>
      <c r="LIC25" s="27"/>
      <c r="LID25" s="112"/>
      <c r="LIE25" s="27"/>
      <c r="LIF25" s="112"/>
      <c r="LIG25" s="27"/>
      <c r="LIH25" s="112"/>
      <c r="LII25" s="27"/>
      <c r="LIJ25" s="112"/>
      <c r="LIK25" s="27"/>
      <c r="LIL25" s="113"/>
      <c r="LIM25" s="27"/>
      <c r="LIN25" s="112"/>
      <c r="LIO25" s="27"/>
      <c r="LIP25" s="112"/>
      <c r="LIQ25" s="27"/>
      <c r="LIR25" s="112"/>
      <c r="LIS25" s="27"/>
      <c r="LIT25" s="112"/>
      <c r="LIU25" s="27"/>
      <c r="LIV25" s="112"/>
      <c r="LIW25" s="27"/>
      <c r="LIX25" s="112"/>
      <c r="LIY25" s="27"/>
      <c r="LIZ25" s="112"/>
      <c r="LJA25" s="20"/>
      <c r="LJB25" s="112"/>
      <c r="LJC25" s="27"/>
      <c r="LJD25" s="112"/>
      <c r="LJE25" s="27"/>
      <c r="LJF25" s="112"/>
      <c r="LJG25" s="27"/>
      <c r="LJH25" s="112"/>
      <c r="LJI25" s="27"/>
      <c r="LJJ25" s="112"/>
      <c r="LJK25" s="20"/>
      <c r="LJL25" s="112"/>
      <c r="LJM25" s="27"/>
      <c r="LJN25" s="112"/>
      <c r="LJO25" s="27"/>
      <c r="LJP25" s="112"/>
      <c r="LJQ25" s="27"/>
      <c r="LJR25" s="112"/>
      <c r="LJS25" s="20"/>
      <c r="LJT25" s="106"/>
      <c r="LJU25" s="106"/>
      <c r="LJV25" s="106"/>
      <c r="LJW25" s="30"/>
      <c r="LJX25" s="112"/>
      <c r="LJY25" s="30"/>
      <c r="LJZ25" s="112"/>
      <c r="LKA25" s="23"/>
      <c r="LKB25" s="112"/>
      <c r="LKC25" s="23"/>
      <c r="LKD25" s="112"/>
      <c r="LKE25" s="23"/>
      <c r="LKF25" s="112"/>
      <c r="LKG25" s="23"/>
      <c r="LKH25" s="112"/>
      <c r="LKI25" s="23"/>
      <c r="LKJ25" s="112"/>
      <c r="LKK25" s="23"/>
      <c r="LKL25" s="112"/>
      <c r="LKM25" s="23"/>
      <c r="LKN25" s="112"/>
      <c r="LKO25" s="27"/>
      <c r="LKP25" s="112"/>
      <c r="LKQ25" s="27"/>
      <c r="LKR25" s="112"/>
      <c r="LKS25" s="27"/>
      <c r="LKT25" s="112"/>
      <c r="LKU25" s="27"/>
      <c r="LKV25" s="112"/>
      <c r="LKW25" s="27"/>
      <c r="LKX25" s="112"/>
      <c r="LKY25" s="27"/>
      <c r="LKZ25" s="112"/>
      <c r="LLA25" s="27"/>
      <c r="LLB25" s="112"/>
      <c r="LLC25" s="27"/>
      <c r="LLD25" s="112"/>
      <c r="LLE25" s="27"/>
      <c r="LLF25" s="112"/>
      <c r="LLG25" s="27"/>
      <c r="LLH25" s="112"/>
      <c r="LLI25" s="27"/>
      <c r="LLJ25" s="113"/>
      <c r="LLK25" s="27"/>
      <c r="LLL25" s="112"/>
      <c r="LLM25" s="27"/>
      <c r="LLN25" s="112"/>
      <c r="LLO25" s="27"/>
      <c r="LLP25" s="112"/>
      <c r="LLQ25" s="27"/>
      <c r="LLR25" s="112"/>
      <c r="LLS25" s="27"/>
      <c r="LLT25" s="112"/>
      <c r="LLU25" s="27"/>
      <c r="LLV25" s="112"/>
      <c r="LLW25" s="27"/>
      <c r="LLX25" s="112"/>
      <c r="LLY25" s="20"/>
      <c r="LLZ25" s="112"/>
      <c r="LMA25" s="27"/>
      <c r="LMB25" s="112"/>
      <c r="LMC25" s="27"/>
      <c r="LMD25" s="112"/>
      <c r="LME25" s="27"/>
      <c r="LMF25" s="112"/>
      <c r="LMG25" s="27"/>
      <c r="LMH25" s="112"/>
      <c r="LMI25" s="20"/>
      <c r="LMJ25" s="112"/>
      <c r="LMK25" s="27"/>
      <c r="LML25" s="112"/>
      <c r="LMM25" s="27"/>
      <c r="LMN25" s="112"/>
      <c r="LMO25" s="27"/>
      <c r="LMP25" s="112"/>
      <c r="LMQ25" s="20"/>
      <c r="LMR25" s="106"/>
      <c r="LMS25" s="106"/>
      <c r="LMT25" s="106"/>
      <c r="LMU25" s="30"/>
      <c r="LMV25" s="112"/>
      <c r="LMW25" s="30"/>
      <c r="LMX25" s="112"/>
      <c r="LMY25" s="23"/>
      <c r="LMZ25" s="112"/>
      <c r="LNA25" s="23"/>
      <c r="LNB25" s="112"/>
      <c r="LNC25" s="23"/>
      <c r="LND25" s="112"/>
      <c r="LNE25" s="23"/>
      <c r="LNF25" s="112"/>
      <c r="LNG25" s="23"/>
      <c r="LNH25" s="112"/>
      <c r="LNI25" s="23"/>
      <c r="LNJ25" s="112"/>
      <c r="LNK25" s="23"/>
      <c r="LNL25" s="112"/>
      <c r="LNM25" s="27"/>
      <c r="LNN25" s="112"/>
      <c r="LNO25" s="27"/>
      <c r="LNP25" s="112"/>
      <c r="LNQ25" s="27"/>
      <c r="LNR25" s="112"/>
      <c r="LNS25" s="27"/>
      <c r="LNT25" s="112"/>
      <c r="LNU25" s="27"/>
      <c r="LNV25" s="112"/>
      <c r="LNW25" s="27"/>
      <c r="LNX25" s="112"/>
      <c r="LNY25" s="27"/>
      <c r="LNZ25" s="112"/>
      <c r="LOA25" s="27"/>
      <c r="LOB25" s="112"/>
      <c r="LOC25" s="27"/>
      <c r="LOD25" s="112"/>
      <c r="LOE25" s="27"/>
      <c r="LOF25" s="112"/>
      <c r="LOG25" s="27"/>
      <c r="LOH25" s="113"/>
      <c r="LOI25" s="27"/>
      <c r="LOJ25" s="112"/>
      <c r="LOK25" s="27"/>
      <c r="LOL25" s="112"/>
      <c r="LOM25" s="27"/>
      <c r="LON25" s="112"/>
      <c r="LOO25" s="27"/>
      <c r="LOP25" s="112"/>
      <c r="LOQ25" s="27"/>
      <c r="LOR25" s="112"/>
      <c r="LOS25" s="27"/>
      <c r="LOT25" s="112"/>
      <c r="LOU25" s="27"/>
      <c r="LOV25" s="112"/>
      <c r="LOW25" s="20"/>
      <c r="LOX25" s="112"/>
      <c r="LOY25" s="27"/>
      <c r="LOZ25" s="112"/>
      <c r="LPA25" s="27"/>
      <c r="LPB25" s="112"/>
      <c r="LPC25" s="27"/>
      <c r="LPD25" s="112"/>
      <c r="LPE25" s="27"/>
      <c r="LPF25" s="112"/>
      <c r="LPG25" s="20"/>
      <c r="LPH25" s="112"/>
      <c r="LPI25" s="27"/>
      <c r="LPJ25" s="112"/>
      <c r="LPK25" s="27"/>
      <c r="LPL25" s="112"/>
      <c r="LPM25" s="27"/>
      <c r="LPN25" s="112"/>
      <c r="LPO25" s="20"/>
      <c r="LPP25" s="106"/>
      <c r="LPQ25" s="106"/>
      <c r="LPR25" s="106"/>
      <c r="LPS25" s="30"/>
      <c r="LPT25" s="112"/>
      <c r="LPU25" s="30"/>
      <c r="LPV25" s="112"/>
      <c r="LPW25" s="23"/>
      <c r="LPX25" s="112"/>
      <c r="LPY25" s="23"/>
      <c r="LPZ25" s="112"/>
      <c r="LQA25" s="23"/>
      <c r="LQB25" s="112"/>
      <c r="LQC25" s="23"/>
      <c r="LQD25" s="112"/>
      <c r="LQE25" s="23"/>
      <c r="LQF25" s="112"/>
      <c r="LQG25" s="23"/>
      <c r="LQH25" s="112"/>
      <c r="LQI25" s="23"/>
      <c r="LQJ25" s="112"/>
      <c r="LQK25" s="27"/>
      <c r="LQL25" s="112"/>
      <c r="LQM25" s="27"/>
      <c r="LQN25" s="112"/>
      <c r="LQO25" s="27"/>
      <c r="LQP25" s="112"/>
      <c r="LQQ25" s="27"/>
      <c r="LQR25" s="112"/>
      <c r="LQS25" s="27"/>
      <c r="LQT25" s="112"/>
      <c r="LQU25" s="27"/>
      <c r="LQV25" s="112"/>
      <c r="LQW25" s="27"/>
      <c r="LQX25" s="112"/>
      <c r="LQY25" s="27"/>
      <c r="LQZ25" s="112"/>
      <c r="LRA25" s="27"/>
      <c r="LRB25" s="112"/>
      <c r="LRC25" s="27"/>
      <c r="LRD25" s="112"/>
      <c r="LRE25" s="27"/>
      <c r="LRF25" s="113"/>
      <c r="LRG25" s="27"/>
      <c r="LRH25" s="112"/>
      <c r="LRI25" s="27"/>
      <c r="LRJ25" s="112"/>
      <c r="LRK25" s="27"/>
      <c r="LRL25" s="112"/>
      <c r="LRM25" s="27"/>
      <c r="LRN25" s="112"/>
      <c r="LRO25" s="27"/>
      <c r="LRP25" s="112"/>
      <c r="LRQ25" s="27"/>
      <c r="LRR25" s="112"/>
      <c r="LRS25" s="27"/>
      <c r="LRT25" s="112"/>
      <c r="LRU25" s="20"/>
      <c r="LRV25" s="112"/>
      <c r="LRW25" s="27"/>
      <c r="LRX25" s="112"/>
      <c r="LRY25" s="27"/>
      <c r="LRZ25" s="112"/>
      <c r="LSA25" s="27"/>
      <c r="LSB25" s="112"/>
      <c r="LSC25" s="27"/>
      <c r="LSD25" s="112"/>
      <c r="LSE25" s="20"/>
      <c r="LSF25" s="112"/>
      <c r="LSG25" s="27"/>
      <c r="LSH25" s="112"/>
      <c r="LSI25" s="27"/>
      <c r="LSJ25" s="112"/>
      <c r="LSK25" s="27"/>
      <c r="LSL25" s="112"/>
      <c r="LSM25" s="20"/>
      <c r="LSN25" s="106"/>
      <c r="LSO25" s="106"/>
      <c r="LSP25" s="106"/>
      <c r="LSQ25" s="30"/>
      <c r="LSR25" s="112"/>
      <c r="LSS25" s="30"/>
      <c r="LST25" s="112"/>
      <c r="LSU25" s="23"/>
      <c r="LSV25" s="112"/>
      <c r="LSW25" s="23"/>
      <c r="LSX25" s="112"/>
      <c r="LSY25" s="23"/>
      <c r="LSZ25" s="112"/>
      <c r="LTA25" s="23"/>
      <c r="LTB25" s="112"/>
      <c r="LTC25" s="23"/>
      <c r="LTD25" s="112"/>
      <c r="LTE25" s="23"/>
      <c r="LTF25" s="112"/>
      <c r="LTG25" s="23"/>
      <c r="LTH25" s="112"/>
      <c r="LTI25" s="27"/>
      <c r="LTJ25" s="112"/>
      <c r="LTK25" s="27"/>
      <c r="LTL25" s="112"/>
      <c r="LTM25" s="27"/>
      <c r="LTN25" s="112"/>
      <c r="LTO25" s="27"/>
      <c r="LTP25" s="112"/>
      <c r="LTQ25" s="27"/>
      <c r="LTR25" s="112"/>
      <c r="LTS25" s="27"/>
      <c r="LTT25" s="112"/>
      <c r="LTU25" s="27"/>
      <c r="LTV25" s="112"/>
      <c r="LTW25" s="27"/>
      <c r="LTX25" s="112"/>
      <c r="LTY25" s="27"/>
      <c r="LTZ25" s="112"/>
      <c r="LUA25" s="27"/>
      <c r="LUB25" s="112"/>
      <c r="LUC25" s="27"/>
      <c r="LUD25" s="113"/>
      <c r="LUE25" s="27"/>
      <c r="LUF25" s="112"/>
      <c r="LUG25" s="27"/>
      <c r="LUH25" s="112"/>
      <c r="LUI25" s="27"/>
      <c r="LUJ25" s="112"/>
      <c r="LUK25" s="27"/>
      <c r="LUL25" s="112"/>
      <c r="LUM25" s="27"/>
      <c r="LUN25" s="112"/>
      <c r="LUO25" s="27"/>
      <c r="LUP25" s="112"/>
      <c r="LUQ25" s="27"/>
      <c r="LUR25" s="112"/>
      <c r="LUS25" s="20"/>
      <c r="LUT25" s="112"/>
      <c r="LUU25" s="27"/>
      <c r="LUV25" s="112"/>
      <c r="LUW25" s="27"/>
      <c r="LUX25" s="112"/>
      <c r="LUY25" s="27"/>
      <c r="LUZ25" s="112"/>
      <c r="LVA25" s="27"/>
      <c r="LVB25" s="112"/>
      <c r="LVC25" s="20"/>
      <c r="LVD25" s="112"/>
      <c r="LVE25" s="27"/>
      <c r="LVF25" s="112"/>
      <c r="LVG25" s="27"/>
      <c r="LVH25" s="112"/>
      <c r="LVI25" s="27"/>
      <c r="LVJ25" s="112"/>
      <c r="LVK25" s="20"/>
      <c r="LVL25" s="106"/>
      <c r="LVM25" s="106"/>
      <c r="LVN25" s="106"/>
      <c r="LVO25" s="30"/>
      <c r="LVP25" s="112"/>
      <c r="LVQ25" s="30"/>
      <c r="LVR25" s="112"/>
      <c r="LVS25" s="23"/>
      <c r="LVT25" s="112"/>
      <c r="LVU25" s="23"/>
      <c r="LVV25" s="112"/>
      <c r="LVW25" s="23"/>
      <c r="LVX25" s="112"/>
      <c r="LVY25" s="23"/>
      <c r="LVZ25" s="112"/>
      <c r="LWA25" s="23"/>
      <c r="LWB25" s="112"/>
      <c r="LWC25" s="23"/>
      <c r="LWD25" s="112"/>
      <c r="LWE25" s="23"/>
      <c r="LWF25" s="112"/>
      <c r="LWG25" s="27"/>
      <c r="LWH25" s="112"/>
      <c r="LWI25" s="27"/>
      <c r="LWJ25" s="112"/>
      <c r="LWK25" s="27"/>
      <c r="LWL25" s="112"/>
      <c r="LWM25" s="27"/>
      <c r="LWN25" s="112"/>
      <c r="LWO25" s="27"/>
      <c r="LWP25" s="112"/>
      <c r="LWQ25" s="27"/>
      <c r="LWR25" s="112"/>
      <c r="LWS25" s="27"/>
      <c r="LWT25" s="112"/>
      <c r="LWU25" s="27"/>
      <c r="LWV25" s="112"/>
      <c r="LWW25" s="27"/>
      <c r="LWX25" s="112"/>
      <c r="LWY25" s="27"/>
      <c r="LWZ25" s="112"/>
      <c r="LXA25" s="27"/>
      <c r="LXB25" s="113"/>
      <c r="LXC25" s="27"/>
      <c r="LXD25" s="112"/>
      <c r="LXE25" s="27"/>
      <c r="LXF25" s="112"/>
      <c r="LXG25" s="27"/>
      <c r="LXH25" s="112"/>
      <c r="LXI25" s="27"/>
      <c r="LXJ25" s="112"/>
      <c r="LXK25" s="27"/>
      <c r="LXL25" s="112"/>
      <c r="LXM25" s="27"/>
      <c r="LXN25" s="112"/>
      <c r="LXO25" s="27"/>
      <c r="LXP25" s="112"/>
      <c r="LXQ25" s="20"/>
      <c r="LXR25" s="112"/>
      <c r="LXS25" s="27"/>
      <c r="LXT25" s="112"/>
      <c r="LXU25" s="27"/>
      <c r="LXV25" s="112"/>
      <c r="LXW25" s="27"/>
      <c r="LXX25" s="112"/>
      <c r="LXY25" s="27"/>
      <c r="LXZ25" s="112"/>
      <c r="LYA25" s="20"/>
      <c r="LYB25" s="112"/>
      <c r="LYC25" s="27"/>
      <c r="LYD25" s="112"/>
      <c r="LYE25" s="27"/>
      <c r="LYF25" s="112"/>
      <c r="LYG25" s="27"/>
      <c r="LYH25" s="112"/>
      <c r="LYI25" s="20"/>
      <c r="LYJ25" s="106"/>
      <c r="LYK25" s="106"/>
      <c r="LYL25" s="106"/>
      <c r="LYM25" s="30"/>
      <c r="LYN25" s="112"/>
      <c r="LYO25" s="30"/>
      <c r="LYP25" s="112"/>
      <c r="LYQ25" s="23"/>
      <c r="LYR25" s="112"/>
      <c r="LYS25" s="23"/>
      <c r="LYT25" s="112"/>
      <c r="LYU25" s="23"/>
      <c r="LYV25" s="112"/>
      <c r="LYW25" s="23"/>
      <c r="LYX25" s="112"/>
      <c r="LYY25" s="23"/>
      <c r="LYZ25" s="112"/>
      <c r="LZA25" s="23"/>
      <c r="LZB25" s="112"/>
      <c r="LZC25" s="23"/>
      <c r="LZD25" s="112"/>
      <c r="LZE25" s="27"/>
      <c r="LZF25" s="112"/>
      <c r="LZG25" s="27"/>
      <c r="LZH25" s="112"/>
      <c r="LZI25" s="27"/>
      <c r="LZJ25" s="112"/>
      <c r="LZK25" s="27"/>
      <c r="LZL25" s="112"/>
      <c r="LZM25" s="27"/>
      <c r="LZN25" s="112"/>
      <c r="LZO25" s="27"/>
      <c r="LZP25" s="112"/>
      <c r="LZQ25" s="27"/>
      <c r="LZR25" s="112"/>
      <c r="LZS25" s="27"/>
      <c r="LZT25" s="112"/>
      <c r="LZU25" s="27"/>
      <c r="LZV25" s="112"/>
      <c r="LZW25" s="27"/>
      <c r="LZX25" s="112"/>
      <c r="LZY25" s="27"/>
      <c r="LZZ25" s="113"/>
      <c r="MAA25" s="27"/>
      <c r="MAB25" s="112"/>
      <c r="MAC25" s="27"/>
      <c r="MAD25" s="112"/>
      <c r="MAE25" s="27"/>
      <c r="MAF25" s="112"/>
      <c r="MAG25" s="27"/>
      <c r="MAH25" s="112"/>
      <c r="MAI25" s="27"/>
      <c r="MAJ25" s="112"/>
      <c r="MAK25" s="27"/>
      <c r="MAL25" s="112"/>
      <c r="MAM25" s="27"/>
      <c r="MAN25" s="112"/>
      <c r="MAO25" s="20"/>
      <c r="MAP25" s="112"/>
      <c r="MAQ25" s="27"/>
      <c r="MAR25" s="112"/>
      <c r="MAS25" s="27"/>
      <c r="MAT25" s="112"/>
      <c r="MAU25" s="27"/>
      <c r="MAV25" s="112"/>
      <c r="MAW25" s="27"/>
      <c r="MAX25" s="112"/>
      <c r="MAY25" s="20"/>
      <c r="MAZ25" s="112"/>
      <c r="MBA25" s="27"/>
      <c r="MBB25" s="112"/>
      <c r="MBC25" s="27"/>
      <c r="MBD25" s="112"/>
      <c r="MBE25" s="27"/>
      <c r="MBF25" s="112"/>
      <c r="MBG25" s="20"/>
      <c r="MBH25" s="106"/>
      <c r="MBI25" s="106"/>
      <c r="MBJ25" s="106"/>
      <c r="MBK25" s="30"/>
      <c r="MBL25" s="112"/>
      <c r="MBM25" s="30"/>
      <c r="MBN25" s="112"/>
      <c r="MBO25" s="23"/>
      <c r="MBP25" s="112"/>
      <c r="MBQ25" s="23"/>
      <c r="MBR25" s="112"/>
      <c r="MBS25" s="23"/>
      <c r="MBT25" s="112"/>
      <c r="MBU25" s="23"/>
      <c r="MBV25" s="112"/>
      <c r="MBW25" s="23"/>
      <c r="MBX25" s="112"/>
      <c r="MBY25" s="23"/>
      <c r="MBZ25" s="112"/>
      <c r="MCA25" s="23"/>
      <c r="MCB25" s="112"/>
      <c r="MCC25" s="27"/>
      <c r="MCD25" s="112"/>
      <c r="MCE25" s="27"/>
      <c r="MCF25" s="112"/>
      <c r="MCG25" s="27"/>
      <c r="MCH25" s="112"/>
      <c r="MCI25" s="27"/>
      <c r="MCJ25" s="112"/>
      <c r="MCK25" s="27"/>
      <c r="MCL25" s="112"/>
      <c r="MCM25" s="27"/>
      <c r="MCN25" s="112"/>
      <c r="MCO25" s="27"/>
      <c r="MCP25" s="112"/>
      <c r="MCQ25" s="27"/>
      <c r="MCR25" s="112"/>
      <c r="MCS25" s="27"/>
      <c r="MCT25" s="112"/>
      <c r="MCU25" s="27"/>
      <c r="MCV25" s="112"/>
      <c r="MCW25" s="27"/>
      <c r="MCX25" s="113"/>
      <c r="MCY25" s="27"/>
      <c r="MCZ25" s="112"/>
      <c r="MDA25" s="27"/>
      <c r="MDB25" s="112"/>
      <c r="MDC25" s="27"/>
      <c r="MDD25" s="112"/>
      <c r="MDE25" s="27"/>
      <c r="MDF25" s="112"/>
      <c r="MDG25" s="27"/>
      <c r="MDH25" s="112"/>
      <c r="MDI25" s="27"/>
      <c r="MDJ25" s="112"/>
      <c r="MDK25" s="27"/>
      <c r="MDL25" s="112"/>
      <c r="MDM25" s="20"/>
      <c r="MDN25" s="112"/>
      <c r="MDO25" s="27"/>
      <c r="MDP25" s="112"/>
      <c r="MDQ25" s="27"/>
      <c r="MDR25" s="112"/>
      <c r="MDS25" s="27"/>
      <c r="MDT25" s="112"/>
      <c r="MDU25" s="27"/>
      <c r="MDV25" s="112"/>
      <c r="MDW25" s="20"/>
      <c r="MDX25" s="112"/>
      <c r="MDY25" s="27"/>
      <c r="MDZ25" s="112"/>
      <c r="MEA25" s="27"/>
      <c r="MEB25" s="112"/>
      <c r="MEC25" s="27"/>
      <c r="MED25" s="112"/>
      <c r="MEE25" s="20"/>
      <c r="MEF25" s="106"/>
      <c r="MEG25" s="106"/>
      <c r="MEH25" s="106"/>
      <c r="MEI25" s="30"/>
      <c r="MEJ25" s="112"/>
      <c r="MEK25" s="30"/>
      <c r="MEL25" s="112"/>
      <c r="MEM25" s="23"/>
      <c r="MEN25" s="112"/>
      <c r="MEO25" s="23"/>
      <c r="MEP25" s="112"/>
      <c r="MEQ25" s="23"/>
      <c r="MER25" s="112"/>
      <c r="MES25" s="23"/>
      <c r="MET25" s="112"/>
      <c r="MEU25" s="23"/>
      <c r="MEV25" s="112"/>
      <c r="MEW25" s="23"/>
      <c r="MEX25" s="112"/>
      <c r="MEY25" s="23"/>
      <c r="MEZ25" s="112"/>
      <c r="MFA25" s="27"/>
      <c r="MFB25" s="112"/>
      <c r="MFC25" s="27"/>
      <c r="MFD25" s="112"/>
      <c r="MFE25" s="27"/>
      <c r="MFF25" s="112"/>
      <c r="MFG25" s="27"/>
      <c r="MFH25" s="112"/>
      <c r="MFI25" s="27"/>
      <c r="MFJ25" s="112"/>
      <c r="MFK25" s="27"/>
      <c r="MFL25" s="112"/>
      <c r="MFM25" s="27"/>
      <c r="MFN25" s="112"/>
      <c r="MFO25" s="27"/>
      <c r="MFP25" s="112"/>
      <c r="MFQ25" s="27"/>
      <c r="MFR25" s="112"/>
      <c r="MFS25" s="27"/>
      <c r="MFT25" s="112"/>
      <c r="MFU25" s="27"/>
      <c r="MFV25" s="113"/>
      <c r="MFW25" s="27"/>
      <c r="MFX25" s="112"/>
      <c r="MFY25" s="27"/>
      <c r="MFZ25" s="112"/>
      <c r="MGA25" s="27"/>
      <c r="MGB25" s="112"/>
      <c r="MGC25" s="27"/>
      <c r="MGD25" s="112"/>
      <c r="MGE25" s="27"/>
      <c r="MGF25" s="112"/>
      <c r="MGG25" s="27"/>
      <c r="MGH25" s="112"/>
      <c r="MGI25" s="27"/>
      <c r="MGJ25" s="112"/>
      <c r="MGK25" s="20"/>
      <c r="MGL25" s="112"/>
      <c r="MGM25" s="27"/>
      <c r="MGN25" s="112"/>
      <c r="MGO25" s="27"/>
      <c r="MGP25" s="112"/>
      <c r="MGQ25" s="27"/>
      <c r="MGR25" s="112"/>
      <c r="MGS25" s="27"/>
      <c r="MGT25" s="112"/>
      <c r="MGU25" s="20"/>
      <c r="MGV25" s="112"/>
      <c r="MGW25" s="27"/>
      <c r="MGX25" s="112"/>
      <c r="MGY25" s="27"/>
      <c r="MGZ25" s="112"/>
      <c r="MHA25" s="27"/>
      <c r="MHB25" s="112"/>
      <c r="MHC25" s="20"/>
      <c r="MHD25" s="106"/>
      <c r="MHE25" s="106"/>
      <c r="MHF25" s="106"/>
      <c r="MHG25" s="30"/>
      <c r="MHH25" s="112"/>
      <c r="MHI25" s="30"/>
      <c r="MHJ25" s="112"/>
      <c r="MHK25" s="23"/>
      <c r="MHL25" s="112"/>
      <c r="MHM25" s="23"/>
      <c r="MHN25" s="112"/>
      <c r="MHO25" s="23"/>
      <c r="MHP25" s="112"/>
      <c r="MHQ25" s="23"/>
      <c r="MHR25" s="112"/>
      <c r="MHS25" s="23"/>
      <c r="MHT25" s="112"/>
      <c r="MHU25" s="23"/>
      <c r="MHV25" s="112"/>
      <c r="MHW25" s="23"/>
      <c r="MHX25" s="112"/>
      <c r="MHY25" s="27"/>
      <c r="MHZ25" s="112"/>
      <c r="MIA25" s="27"/>
      <c r="MIB25" s="112"/>
      <c r="MIC25" s="27"/>
      <c r="MID25" s="112"/>
      <c r="MIE25" s="27"/>
      <c r="MIF25" s="112"/>
      <c r="MIG25" s="27"/>
      <c r="MIH25" s="112"/>
      <c r="MII25" s="27"/>
      <c r="MIJ25" s="112"/>
      <c r="MIK25" s="27"/>
      <c r="MIL25" s="112"/>
      <c r="MIM25" s="27"/>
      <c r="MIN25" s="112"/>
      <c r="MIO25" s="27"/>
      <c r="MIP25" s="112"/>
      <c r="MIQ25" s="27"/>
      <c r="MIR25" s="112"/>
      <c r="MIS25" s="27"/>
      <c r="MIT25" s="113"/>
      <c r="MIU25" s="27"/>
      <c r="MIV25" s="112"/>
      <c r="MIW25" s="27"/>
      <c r="MIX25" s="112"/>
      <c r="MIY25" s="27"/>
      <c r="MIZ25" s="112"/>
      <c r="MJA25" s="27"/>
      <c r="MJB25" s="112"/>
      <c r="MJC25" s="27"/>
      <c r="MJD25" s="112"/>
      <c r="MJE25" s="27"/>
      <c r="MJF25" s="112"/>
      <c r="MJG25" s="27"/>
      <c r="MJH25" s="112"/>
      <c r="MJI25" s="20"/>
      <c r="MJJ25" s="112"/>
      <c r="MJK25" s="27"/>
      <c r="MJL25" s="112"/>
      <c r="MJM25" s="27"/>
      <c r="MJN25" s="112"/>
      <c r="MJO25" s="27"/>
      <c r="MJP25" s="112"/>
      <c r="MJQ25" s="27"/>
      <c r="MJR25" s="112"/>
      <c r="MJS25" s="20"/>
      <c r="MJT25" s="112"/>
      <c r="MJU25" s="27"/>
      <c r="MJV25" s="112"/>
      <c r="MJW25" s="27"/>
      <c r="MJX25" s="112"/>
      <c r="MJY25" s="27"/>
      <c r="MJZ25" s="112"/>
      <c r="MKA25" s="20"/>
      <c r="MKB25" s="106"/>
      <c r="MKC25" s="106"/>
      <c r="MKD25" s="106"/>
      <c r="MKE25" s="30"/>
      <c r="MKF25" s="112"/>
      <c r="MKG25" s="30"/>
      <c r="MKH25" s="112"/>
      <c r="MKI25" s="23"/>
      <c r="MKJ25" s="112"/>
      <c r="MKK25" s="23"/>
      <c r="MKL25" s="112"/>
      <c r="MKM25" s="23"/>
      <c r="MKN25" s="112"/>
      <c r="MKO25" s="23"/>
      <c r="MKP25" s="112"/>
      <c r="MKQ25" s="23"/>
      <c r="MKR25" s="112"/>
      <c r="MKS25" s="23"/>
      <c r="MKT25" s="112"/>
      <c r="MKU25" s="23"/>
      <c r="MKV25" s="112"/>
      <c r="MKW25" s="27"/>
      <c r="MKX25" s="112"/>
      <c r="MKY25" s="27"/>
      <c r="MKZ25" s="112"/>
      <c r="MLA25" s="27"/>
      <c r="MLB25" s="112"/>
      <c r="MLC25" s="27"/>
      <c r="MLD25" s="112"/>
      <c r="MLE25" s="27"/>
      <c r="MLF25" s="112"/>
      <c r="MLG25" s="27"/>
      <c r="MLH25" s="112"/>
      <c r="MLI25" s="27"/>
      <c r="MLJ25" s="112"/>
      <c r="MLK25" s="27"/>
      <c r="MLL25" s="112"/>
      <c r="MLM25" s="27"/>
      <c r="MLN25" s="112"/>
      <c r="MLO25" s="27"/>
      <c r="MLP25" s="112"/>
      <c r="MLQ25" s="27"/>
      <c r="MLR25" s="113"/>
      <c r="MLS25" s="27"/>
      <c r="MLT25" s="112"/>
      <c r="MLU25" s="27"/>
      <c r="MLV25" s="112"/>
      <c r="MLW25" s="27"/>
      <c r="MLX25" s="112"/>
      <c r="MLY25" s="27"/>
      <c r="MLZ25" s="112"/>
      <c r="MMA25" s="27"/>
      <c r="MMB25" s="112"/>
      <c r="MMC25" s="27"/>
      <c r="MMD25" s="112"/>
      <c r="MME25" s="27"/>
      <c r="MMF25" s="112"/>
      <c r="MMG25" s="20"/>
      <c r="MMH25" s="112"/>
      <c r="MMI25" s="27"/>
      <c r="MMJ25" s="112"/>
      <c r="MMK25" s="27"/>
      <c r="MML25" s="112"/>
      <c r="MMM25" s="27"/>
      <c r="MMN25" s="112"/>
      <c r="MMO25" s="27"/>
      <c r="MMP25" s="112"/>
      <c r="MMQ25" s="20"/>
      <c r="MMR25" s="112"/>
      <c r="MMS25" s="27"/>
      <c r="MMT25" s="112"/>
      <c r="MMU25" s="27"/>
      <c r="MMV25" s="112"/>
      <c r="MMW25" s="27"/>
      <c r="MMX25" s="112"/>
      <c r="MMY25" s="20"/>
      <c r="MMZ25" s="106"/>
      <c r="MNA25" s="106"/>
      <c r="MNB25" s="106"/>
      <c r="MNC25" s="30"/>
      <c r="MND25" s="112"/>
      <c r="MNE25" s="30"/>
      <c r="MNF25" s="112"/>
      <c r="MNG25" s="23"/>
      <c r="MNH25" s="112"/>
      <c r="MNI25" s="23"/>
      <c r="MNJ25" s="112"/>
      <c r="MNK25" s="23"/>
      <c r="MNL25" s="112"/>
      <c r="MNM25" s="23"/>
      <c r="MNN25" s="112"/>
      <c r="MNO25" s="23"/>
      <c r="MNP25" s="112"/>
      <c r="MNQ25" s="23"/>
      <c r="MNR25" s="112"/>
      <c r="MNS25" s="23"/>
      <c r="MNT25" s="112"/>
      <c r="MNU25" s="27"/>
      <c r="MNV25" s="112"/>
      <c r="MNW25" s="27"/>
      <c r="MNX25" s="112"/>
      <c r="MNY25" s="27"/>
      <c r="MNZ25" s="112"/>
      <c r="MOA25" s="27"/>
      <c r="MOB25" s="112"/>
      <c r="MOC25" s="27"/>
      <c r="MOD25" s="112"/>
      <c r="MOE25" s="27"/>
      <c r="MOF25" s="112"/>
      <c r="MOG25" s="27"/>
      <c r="MOH25" s="112"/>
      <c r="MOI25" s="27"/>
      <c r="MOJ25" s="112"/>
      <c r="MOK25" s="27"/>
      <c r="MOL25" s="112"/>
      <c r="MOM25" s="27"/>
      <c r="MON25" s="112"/>
      <c r="MOO25" s="27"/>
      <c r="MOP25" s="113"/>
      <c r="MOQ25" s="27"/>
      <c r="MOR25" s="112"/>
      <c r="MOS25" s="27"/>
      <c r="MOT25" s="112"/>
      <c r="MOU25" s="27"/>
      <c r="MOV25" s="112"/>
      <c r="MOW25" s="27"/>
      <c r="MOX25" s="112"/>
      <c r="MOY25" s="27"/>
      <c r="MOZ25" s="112"/>
      <c r="MPA25" s="27"/>
      <c r="MPB25" s="112"/>
      <c r="MPC25" s="27"/>
      <c r="MPD25" s="112"/>
      <c r="MPE25" s="20"/>
      <c r="MPF25" s="112"/>
      <c r="MPG25" s="27"/>
      <c r="MPH25" s="112"/>
      <c r="MPI25" s="27"/>
      <c r="MPJ25" s="112"/>
      <c r="MPK25" s="27"/>
      <c r="MPL25" s="112"/>
      <c r="MPM25" s="27"/>
      <c r="MPN25" s="112"/>
      <c r="MPO25" s="20"/>
      <c r="MPP25" s="112"/>
      <c r="MPQ25" s="27"/>
      <c r="MPR25" s="112"/>
      <c r="MPS25" s="27"/>
      <c r="MPT25" s="112"/>
      <c r="MPU25" s="27"/>
      <c r="MPV25" s="112"/>
      <c r="MPW25" s="20"/>
      <c r="MPX25" s="106"/>
      <c r="MPY25" s="106"/>
      <c r="MPZ25" s="106"/>
      <c r="MQA25" s="30"/>
      <c r="MQB25" s="112"/>
      <c r="MQC25" s="30"/>
      <c r="MQD25" s="112"/>
      <c r="MQE25" s="23"/>
      <c r="MQF25" s="112"/>
      <c r="MQG25" s="23"/>
      <c r="MQH25" s="112"/>
      <c r="MQI25" s="23"/>
      <c r="MQJ25" s="112"/>
      <c r="MQK25" s="23"/>
      <c r="MQL25" s="112"/>
      <c r="MQM25" s="23"/>
      <c r="MQN25" s="112"/>
      <c r="MQO25" s="23"/>
      <c r="MQP25" s="112"/>
      <c r="MQQ25" s="23"/>
      <c r="MQR25" s="112"/>
      <c r="MQS25" s="27"/>
      <c r="MQT25" s="112"/>
      <c r="MQU25" s="27"/>
      <c r="MQV25" s="112"/>
      <c r="MQW25" s="27"/>
      <c r="MQX25" s="112"/>
      <c r="MQY25" s="27"/>
      <c r="MQZ25" s="112"/>
      <c r="MRA25" s="27"/>
      <c r="MRB25" s="112"/>
      <c r="MRC25" s="27"/>
      <c r="MRD25" s="112"/>
      <c r="MRE25" s="27"/>
      <c r="MRF25" s="112"/>
      <c r="MRG25" s="27"/>
      <c r="MRH25" s="112"/>
      <c r="MRI25" s="27"/>
      <c r="MRJ25" s="112"/>
      <c r="MRK25" s="27"/>
      <c r="MRL25" s="112"/>
      <c r="MRM25" s="27"/>
      <c r="MRN25" s="113"/>
      <c r="MRO25" s="27"/>
      <c r="MRP25" s="112"/>
      <c r="MRQ25" s="27"/>
      <c r="MRR25" s="112"/>
      <c r="MRS25" s="27"/>
      <c r="MRT25" s="112"/>
      <c r="MRU25" s="27"/>
      <c r="MRV25" s="112"/>
      <c r="MRW25" s="27"/>
      <c r="MRX25" s="112"/>
      <c r="MRY25" s="27"/>
      <c r="MRZ25" s="112"/>
      <c r="MSA25" s="27"/>
      <c r="MSB25" s="112"/>
      <c r="MSC25" s="20"/>
      <c r="MSD25" s="112"/>
      <c r="MSE25" s="27"/>
      <c r="MSF25" s="112"/>
      <c r="MSG25" s="27"/>
      <c r="MSH25" s="112"/>
      <c r="MSI25" s="27"/>
      <c r="MSJ25" s="112"/>
      <c r="MSK25" s="27"/>
      <c r="MSL25" s="112"/>
      <c r="MSM25" s="20"/>
      <c r="MSN25" s="112"/>
      <c r="MSO25" s="27"/>
      <c r="MSP25" s="112"/>
      <c r="MSQ25" s="27"/>
      <c r="MSR25" s="112"/>
      <c r="MSS25" s="27"/>
      <c r="MST25" s="112"/>
      <c r="MSU25" s="20"/>
      <c r="MSV25" s="106"/>
      <c r="MSW25" s="106"/>
      <c r="MSX25" s="106"/>
      <c r="MSY25" s="30"/>
      <c r="MSZ25" s="112"/>
      <c r="MTA25" s="30"/>
      <c r="MTB25" s="112"/>
      <c r="MTC25" s="23"/>
      <c r="MTD25" s="112"/>
      <c r="MTE25" s="23"/>
      <c r="MTF25" s="112"/>
      <c r="MTG25" s="23"/>
      <c r="MTH25" s="112"/>
      <c r="MTI25" s="23"/>
      <c r="MTJ25" s="112"/>
      <c r="MTK25" s="23"/>
      <c r="MTL25" s="112"/>
      <c r="MTM25" s="23"/>
      <c r="MTN25" s="112"/>
      <c r="MTO25" s="23"/>
      <c r="MTP25" s="112"/>
      <c r="MTQ25" s="27"/>
      <c r="MTR25" s="112"/>
      <c r="MTS25" s="27"/>
      <c r="MTT25" s="112"/>
      <c r="MTU25" s="27"/>
      <c r="MTV25" s="112"/>
      <c r="MTW25" s="27"/>
      <c r="MTX25" s="112"/>
      <c r="MTY25" s="27"/>
      <c r="MTZ25" s="112"/>
      <c r="MUA25" s="27"/>
      <c r="MUB25" s="112"/>
      <c r="MUC25" s="27"/>
      <c r="MUD25" s="112"/>
      <c r="MUE25" s="27"/>
      <c r="MUF25" s="112"/>
      <c r="MUG25" s="27"/>
      <c r="MUH25" s="112"/>
      <c r="MUI25" s="27"/>
      <c r="MUJ25" s="112"/>
      <c r="MUK25" s="27"/>
      <c r="MUL25" s="113"/>
      <c r="MUM25" s="27"/>
      <c r="MUN25" s="112"/>
      <c r="MUO25" s="27"/>
      <c r="MUP25" s="112"/>
      <c r="MUQ25" s="27"/>
      <c r="MUR25" s="112"/>
      <c r="MUS25" s="27"/>
      <c r="MUT25" s="112"/>
      <c r="MUU25" s="27"/>
      <c r="MUV25" s="112"/>
      <c r="MUW25" s="27"/>
      <c r="MUX25" s="112"/>
      <c r="MUY25" s="27"/>
      <c r="MUZ25" s="112"/>
      <c r="MVA25" s="20"/>
      <c r="MVB25" s="112"/>
      <c r="MVC25" s="27"/>
      <c r="MVD25" s="112"/>
      <c r="MVE25" s="27"/>
      <c r="MVF25" s="112"/>
      <c r="MVG25" s="27"/>
      <c r="MVH25" s="112"/>
      <c r="MVI25" s="27"/>
      <c r="MVJ25" s="112"/>
      <c r="MVK25" s="20"/>
      <c r="MVL25" s="112"/>
      <c r="MVM25" s="27"/>
      <c r="MVN25" s="112"/>
      <c r="MVO25" s="27"/>
      <c r="MVP25" s="112"/>
      <c r="MVQ25" s="27"/>
      <c r="MVR25" s="112"/>
      <c r="MVS25" s="20"/>
      <c r="MVT25" s="106"/>
      <c r="MVU25" s="106"/>
      <c r="MVV25" s="106"/>
      <c r="MVW25" s="30"/>
      <c r="MVX25" s="112"/>
      <c r="MVY25" s="30"/>
      <c r="MVZ25" s="112"/>
      <c r="MWA25" s="23"/>
      <c r="MWB25" s="112"/>
      <c r="MWC25" s="23"/>
      <c r="MWD25" s="112"/>
      <c r="MWE25" s="23"/>
      <c r="MWF25" s="112"/>
      <c r="MWG25" s="23"/>
      <c r="MWH25" s="112"/>
      <c r="MWI25" s="23"/>
      <c r="MWJ25" s="112"/>
      <c r="MWK25" s="23"/>
      <c r="MWL25" s="112"/>
      <c r="MWM25" s="23"/>
      <c r="MWN25" s="112"/>
      <c r="MWO25" s="27"/>
      <c r="MWP25" s="112"/>
      <c r="MWQ25" s="27"/>
      <c r="MWR25" s="112"/>
      <c r="MWS25" s="27"/>
      <c r="MWT25" s="112"/>
      <c r="MWU25" s="27"/>
      <c r="MWV25" s="112"/>
      <c r="MWW25" s="27"/>
      <c r="MWX25" s="112"/>
      <c r="MWY25" s="27"/>
      <c r="MWZ25" s="112"/>
      <c r="MXA25" s="27"/>
      <c r="MXB25" s="112"/>
      <c r="MXC25" s="27"/>
      <c r="MXD25" s="112"/>
      <c r="MXE25" s="27"/>
      <c r="MXF25" s="112"/>
      <c r="MXG25" s="27"/>
      <c r="MXH25" s="112"/>
      <c r="MXI25" s="27"/>
      <c r="MXJ25" s="113"/>
      <c r="MXK25" s="27"/>
      <c r="MXL25" s="112"/>
      <c r="MXM25" s="27"/>
      <c r="MXN25" s="112"/>
      <c r="MXO25" s="27"/>
      <c r="MXP25" s="112"/>
      <c r="MXQ25" s="27"/>
      <c r="MXR25" s="112"/>
      <c r="MXS25" s="27"/>
      <c r="MXT25" s="112"/>
      <c r="MXU25" s="27"/>
      <c r="MXV25" s="112"/>
      <c r="MXW25" s="27"/>
      <c r="MXX25" s="112"/>
      <c r="MXY25" s="20"/>
      <c r="MXZ25" s="112"/>
      <c r="MYA25" s="27"/>
      <c r="MYB25" s="112"/>
      <c r="MYC25" s="27"/>
      <c r="MYD25" s="112"/>
      <c r="MYE25" s="27"/>
      <c r="MYF25" s="112"/>
      <c r="MYG25" s="27"/>
      <c r="MYH25" s="112"/>
      <c r="MYI25" s="20"/>
      <c r="MYJ25" s="112"/>
      <c r="MYK25" s="27"/>
      <c r="MYL25" s="112"/>
      <c r="MYM25" s="27"/>
      <c r="MYN25" s="112"/>
      <c r="MYO25" s="27"/>
      <c r="MYP25" s="112"/>
      <c r="MYQ25" s="20"/>
      <c r="MYR25" s="106"/>
      <c r="MYS25" s="106"/>
      <c r="MYT25" s="106"/>
      <c r="MYU25" s="30"/>
      <c r="MYV25" s="112"/>
      <c r="MYW25" s="30"/>
      <c r="MYX25" s="112"/>
      <c r="MYY25" s="23"/>
      <c r="MYZ25" s="112"/>
      <c r="MZA25" s="23"/>
      <c r="MZB25" s="112"/>
      <c r="MZC25" s="23"/>
      <c r="MZD25" s="112"/>
      <c r="MZE25" s="23"/>
      <c r="MZF25" s="112"/>
      <c r="MZG25" s="23"/>
      <c r="MZH25" s="112"/>
      <c r="MZI25" s="23"/>
      <c r="MZJ25" s="112"/>
      <c r="MZK25" s="23"/>
      <c r="MZL25" s="112"/>
      <c r="MZM25" s="27"/>
      <c r="MZN25" s="112"/>
      <c r="MZO25" s="27"/>
      <c r="MZP25" s="112"/>
      <c r="MZQ25" s="27"/>
      <c r="MZR25" s="112"/>
      <c r="MZS25" s="27"/>
      <c r="MZT25" s="112"/>
      <c r="MZU25" s="27"/>
      <c r="MZV25" s="112"/>
      <c r="MZW25" s="27"/>
      <c r="MZX25" s="112"/>
      <c r="MZY25" s="27"/>
      <c r="MZZ25" s="112"/>
      <c r="NAA25" s="27"/>
      <c r="NAB25" s="112"/>
      <c r="NAC25" s="27"/>
      <c r="NAD25" s="112"/>
      <c r="NAE25" s="27"/>
      <c r="NAF25" s="112"/>
      <c r="NAG25" s="27"/>
      <c r="NAH25" s="113"/>
      <c r="NAI25" s="27"/>
      <c r="NAJ25" s="112"/>
      <c r="NAK25" s="27"/>
      <c r="NAL25" s="112"/>
      <c r="NAM25" s="27"/>
      <c r="NAN25" s="112"/>
      <c r="NAO25" s="27"/>
      <c r="NAP25" s="112"/>
      <c r="NAQ25" s="27"/>
      <c r="NAR25" s="112"/>
      <c r="NAS25" s="27"/>
      <c r="NAT25" s="112"/>
      <c r="NAU25" s="27"/>
      <c r="NAV25" s="112"/>
      <c r="NAW25" s="20"/>
      <c r="NAX25" s="112"/>
      <c r="NAY25" s="27"/>
      <c r="NAZ25" s="112"/>
      <c r="NBA25" s="27"/>
      <c r="NBB25" s="112"/>
      <c r="NBC25" s="27"/>
      <c r="NBD25" s="112"/>
      <c r="NBE25" s="27"/>
      <c r="NBF25" s="112"/>
      <c r="NBG25" s="20"/>
      <c r="NBH25" s="112"/>
      <c r="NBI25" s="27"/>
      <c r="NBJ25" s="112"/>
      <c r="NBK25" s="27"/>
      <c r="NBL25" s="112"/>
      <c r="NBM25" s="27"/>
      <c r="NBN25" s="112"/>
      <c r="NBO25" s="20"/>
      <c r="NBP25" s="106"/>
      <c r="NBQ25" s="106"/>
      <c r="NBR25" s="106"/>
      <c r="NBS25" s="30"/>
      <c r="NBT25" s="112"/>
      <c r="NBU25" s="30"/>
      <c r="NBV25" s="112"/>
      <c r="NBW25" s="23"/>
      <c r="NBX25" s="112"/>
      <c r="NBY25" s="23"/>
      <c r="NBZ25" s="112"/>
      <c r="NCA25" s="23"/>
      <c r="NCB25" s="112"/>
      <c r="NCC25" s="23"/>
      <c r="NCD25" s="112"/>
      <c r="NCE25" s="23"/>
      <c r="NCF25" s="112"/>
      <c r="NCG25" s="23"/>
      <c r="NCH25" s="112"/>
      <c r="NCI25" s="23"/>
      <c r="NCJ25" s="112"/>
      <c r="NCK25" s="27"/>
      <c r="NCL25" s="112"/>
      <c r="NCM25" s="27"/>
      <c r="NCN25" s="112"/>
      <c r="NCO25" s="27"/>
      <c r="NCP25" s="112"/>
      <c r="NCQ25" s="27"/>
      <c r="NCR25" s="112"/>
      <c r="NCS25" s="27"/>
      <c r="NCT25" s="112"/>
      <c r="NCU25" s="27"/>
      <c r="NCV25" s="112"/>
      <c r="NCW25" s="27"/>
      <c r="NCX25" s="112"/>
      <c r="NCY25" s="27"/>
      <c r="NCZ25" s="112"/>
      <c r="NDA25" s="27"/>
      <c r="NDB25" s="112"/>
      <c r="NDC25" s="27"/>
      <c r="NDD25" s="112"/>
      <c r="NDE25" s="27"/>
      <c r="NDF25" s="113"/>
      <c r="NDG25" s="27"/>
      <c r="NDH25" s="112"/>
      <c r="NDI25" s="27"/>
      <c r="NDJ25" s="112"/>
      <c r="NDK25" s="27"/>
      <c r="NDL25" s="112"/>
      <c r="NDM25" s="27"/>
      <c r="NDN25" s="112"/>
      <c r="NDO25" s="27"/>
      <c r="NDP25" s="112"/>
      <c r="NDQ25" s="27"/>
      <c r="NDR25" s="112"/>
      <c r="NDS25" s="27"/>
      <c r="NDT25" s="112"/>
      <c r="NDU25" s="20"/>
      <c r="NDV25" s="112"/>
      <c r="NDW25" s="27"/>
      <c r="NDX25" s="112"/>
      <c r="NDY25" s="27"/>
      <c r="NDZ25" s="112"/>
      <c r="NEA25" s="27"/>
      <c r="NEB25" s="112"/>
      <c r="NEC25" s="27"/>
      <c r="NED25" s="112"/>
      <c r="NEE25" s="20"/>
      <c r="NEF25" s="112"/>
      <c r="NEG25" s="27"/>
      <c r="NEH25" s="112"/>
      <c r="NEI25" s="27"/>
      <c r="NEJ25" s="112"/>
      <c r="NEK25" s="27"/>
      <c r="NEL25" s="112"/>
      <c r="NEM25" s="20"/>
      <c r="NEN25" s="106"/>
      <c r="NEO25" s="106"/>
      <c r="NEP25" s="106"/>
      <c r="NEQ25" s="30"/>
      <c r="NER25" s="112"/>
      <c r="NES25" s="30"/>
      <c r="NET25" s="112"/>
      <c r="NEU25" s="23"/>
      <c r="NEV25" s="112"/>
      <c r="NEW25" s="23"/>
      <c r="NEX25" s="112"/>
      <c r="NEY25" s="23"/>
      <c r="NEZ25" s="112"/>
      <c r="NFA25" s="23"/>
      <c r="NFB25" s="112"/>
      <c r="NFC25" s="23"/>
      <c r="NFD25" s="112"/>
      <c r="NFE25" s="23"/>
      <c r="NFF25" s="112"/>
      <c r="NFG25" s="23"/>
      <c r="NFH25" s="112"/>
      <c r="NFI25" s="27"/>
      <c r="NFJ25" s="112"/>
      <c r="NFK25" s="27"/>
      <c r="NFL25" s="112"/>
      <c r="NFM25" s="27"/>
      <c r="NFN25" s="112"/>
      <c r="NFO25" s="27"/>
      <c r="NFP25" s="112"/>
      <c r="NFQ25" s="27"/>
      <c r="NFR25" s="112"/>
      <c r="NFS25" s="27"/>
      <c r="NFT25" s="112"/>
      <c r="NFU25" s="27"/>
      <c r="NFV25" s="112"/>
      <c r="NFW25" s="27"/>
      <c r="NFX25" s="112"/>
      <c r="NFY25" s="27"/>
      <c r="NFZ25" s="112"/>
      <c r="NGA25" s="27"/>
      <c r="NGB25" s="112"/>
      <c r="NGC25" s="27"/>
      <c r="NGD25" s="113"/>
      <c r="NGE25" s="27"/>
      <c r="NGF25" s="112"/>
      <c r="NGG25" s="27"/>
      <c r="NGH25" s="112"/>
      <c r="NGI25" s="27"/>
      <c r="NGJ25" s="112"/>
      <c r="NGK25" s="27"/>
      <c r="NGL25" s="112"/>
      <c r="NGM25" s="27"/>
      <c r="NGN25" s="112"/>
      <c r="NGO25" s="27"/>
      <c r="NGP25" s="112"/>
      <c r="NGQ25" s="27"/>
      <c r="NGR25" s="112"/>
      <c r="NGS25" s="20"/>
      <c r="NGT25" s="112"/>
      <c r="NGU25" s="27"/>
      <c r="NGV25" s="112"/>
      <c r="NGW25" s="27"/>
      <c r="NGX25" s="112"/>
      <c r="NGY25" s="27"/>
      <c r="NGZ25" s="112"/>
      <c r="NHA25" s="27"/>
      <c r="NHB25" s="112"/>
      <c r="NHC25" s="20"/>
      <c r="NHD25" s="112"/>
      <c r="NHE25" s="27"/>
      <c r="NHF25" s="112"/>
      <c r="NHG25" s="27"/>
      <c r="NHH25" s="112"/>
      <c r="NHI25" s="27"/>
      <c r="NHJ25" s="112"/>
      <c r="NHK25" s="20"/>
      <c r="NHL25" s="106"/>
      <c r="NHM25" s="106"/>
      <c r="NHN25" s="106"/>
      <c r="NHO25" s="30"/>
      <c r="NHP25" s="112"/>
      <c r="NHQ25" s="30"/>
      <c r="NHR25" s="112"/>
      <c r="NHS25" s="23"/>
      <c r="NHT25" s="112"/>
      <c r="NHU25" s="23"/>
      <c r="NHV25" s="112"/>
      <c r="NHW25" s="23"/>
      <c r="NHX25" s="112"/>
      <c r="NHY25" s="23"/>
      <c r="NHZ25" s="112"/>
      <c r="NIA25" s="23"/>
      <c r="NIB25" s="112"/>
      <c r="NIC25" s="23"/>
      <c r="NID25" s="112"/>
      <c r="NIE25" s="23"/>
      <c r="NIF25" s="112"/>
      <c r="NIG25" s="27"/>
      <c r="NIH25" s="112"/>
      <c r="NII25" s="27"/>
      <c r="NIJ25" s="112"/>
      <c r="NIK25" s="27"/>
      <c r="NIL25" s="112"/>
      <c r="NIM25" s="27"/>
      <c r="NIN25" s="112"/>
      <c r="NIO25" s="27"/>
      <c r="NIP25" s="112"/>
      <c r="NIQ25" s="27"/>
      <c r="NIR25" s="112"/>
      <c r="NIS25" s="27"/>
      <c r="NIT25" s="112"/>
      <c r="NIU25" s="27"/>
      <c r="NIV25" s="112"/>
      <c r="NIW25" s="27"/>
      <c r="NIX25" s="112"/>
      <c r="NIY25" s="27"/>
      <c r="NIZ25" s="112"/>
      <c r="NJA25" s="27"/>
      <c r="NJB25" s="113"/>
      <c r="NJC25" s="27"/>
      <c r="NJD25" s="112"/>
      <c r="NJE25" s="27"/>
      <c r="NJF25" s="112"/>
      <c r="NJG25" s="27"/>
      <c r="NJH25" s="112"/>
      <c r="NJI25" s="27"/>
      <c r="NJJ25" s="112"/>
      <c r="NJK25" s="27"/>
      <c r="NJL25" s="112"/>
      <c r="NJM25" s="27"/>
      <c r="NJN25" s="112"/>
      <c r="NJO25" s="27"/>
      <c r="NJP25" s="112"/>
      <c r="NJQ25" s="20"/>
      <c r="NJR25" s="112"/>
      <c r="NJS25" s="27"/>
      <c r="NJT25" s="112"/>
      <c r="NJU25" s="27"/>
      <c r="NJV25" s="112"/>
      <c r="NJW25" s="27"/>
      <c r="NJX25" s="112"/>
      <c r="NJY25" s="27"/>
      <c r="NJZ25" s="112"/>
      <c r="NKA25" s="20"/>
      <c r="NKB25" s="112"/>
      <c r="NKC25" s="27"/>
      <c r="NKD25" s="112"/>
      <c r="NKE25" s="27"/>
      <c r="NKF25" s="112"/>
      <c r="NKG25" s="27"/>
      <c r="NKH25" s="112"/>
      <c r="NKI25" s="20"/>
      <c r="NKJ25" s="106"/>
      <c r="NKK25" s="106"/>
      <c r="NKL25" s="106"/>
      <c r="NKM25" s="30"/>
      <c r="NKN25" s="112"/>
      <c r="NKO25" s="30"/>
      <c r="NKP25" s="112"/>
      <c r="NKQ25" s="23"/>
      <c r="NKR25" s="112"/>
      <c r="NKS25" s="23"/>
      <c r="NKT25" s="112"/>
      <c r="NKU25" s="23"/>
      <c r="NKV25" s="112"/>
      <c r="NKW25" s="23"/>
      <c r="NKX25" s="112"/>
      <c r="NKY25" s="23"/>
      <c r="NKZ25" s="112"/>
      <c r="NLA25" s="23"/>
      <c r="NLB25" s="112"/>
      <c r="NLC25" s="23"/>
      <c r="NLD25" s="112"/>
      <c r="NLE25" s="27"/>
      <c r="NLF25" s="112"/>
      <c r="NLG25" s="27"/>
      <c r="NLH25" s="112"/>
      <c r="NLI25" s="27"/>
      <c r="NLJ25" s="112"/>
      <c r="NLK25" s="27"/>
      <c r="NLL25" s="112"/>
      <c r="NLM25" s="27"/>
      <c r="NLN25" s="112"/>
      <c r="NLO25" s="27"/>
      <c r="NLP25" s="112"/>
      <c r="NLQ25" s="27"/>
      <c r="NLR25" s="112"/>
      <c r="NLS25" s="27"/>
      <c r="NLT25" s="112"/>
      <c r="NLU25" s="27"/>
      <c r="NLV25" s="112"/>
      <c r="NLW25" s="27"/>
      <c r="NLX25" s="112"/>
      <c r="NLY25" s="27"/>
      <c r="NLZ25" s="113"/>
      <c r="NMA25" s="27"/>
      <c r="NMB25" s="112"/>
      <c r="NMC25" s="27"/>
      <c r="NMD25" s="112"/>
      <c r="NME25" s="27"/>
      <c r="NMF25" s="112"/>
      <c r="NMG25" s="27"/>
      <c r="NMH25" s="112"/>
      <c r="NMI25" s="27"/>
      <c r="NMJ25" s="112"/>
      <c r="NMK25" s="27"/>
      <c r="NML25" s="112"/>
      <c r="NMM25" s="27"/>
      <c r="NMN25" s="112"/>
      <c r="NMO25" s="20"/>
      <c r="NMP25" s="112"/>
      <c r="NMQ25" s="27"/>
      <c r="NMR25" s="112"/>
      <c r="NMS25" s="27"/>
      <c r="NMT25" s="112"/>
      <c r="NMU25" s="27"/>
      <c r="NMV25" s="112"/>
      <c r="NMW25" s="27"/>
      <c r="NMX25" s="112"/>
      <c r="NMY25" s="20"/>
      <c r="NMZ25" s="112"/>
      <c r="NNA25" s="27"/>
      <c r="NNB25" s="112"/>
      <c r="NNC25" s="27"/>
      <c r="NND25" s="112"/>
      <c r="NNE25" s="27"/>
      <c r="NNF25" s="112"/>
      <c r="NNG25" s="20"/>
      <c r="NNH25" s="106"/>
      <c r="NNI25" s="106"/>
      <c r="NNJ25" s="106"/>
      <c r="NNK25" s="30"/>
      <c r="NNL25" s="112"/>
      <c r="NNM25" s="30"/>
      <c r="NNN25" s="112"/>
      <c r="NNO25" s="23"/>
      <c r="NNP25" s="112"/>
      <c r="NNQ25" s="23"/>
      <c r="NNR25" s="112"/>
      <c r="NNS25" s="23"/>
      <c r="NNT25" s="112"/>
      <c r="NNU25" s="23"/>
      <c r="NNV25" s="112"/>
      <c r="NNW25" s="23"/>
      <c r="NNX25" s="112"/>
      <c r="NNY25" s="23"/>
      <c r="NNZ25" s="112"/>
      <c r="NOA25" s="23"/>
      <c r="NOB25" s="112"/>
      <c r="NOC25" s="27"/>
      <c r="NOD25" s="112"/>
      <c r="NOE25" s="27"/>
      <c r="NOF25" s="112"/>
      <c r="NOG25" s="27"/>
      <c r="NOH25" s="112"/>
      <c r="NOI25" s="27"/>
      <c r="NOJ25" s="112"/>
      <c r="NOK25" s="27"/>
      <c r="NOL25" s="112"/>
      <c r="NOM25" s="27"/>
      <c r="NON25" s="112"/>
      <c r="NOO25" s="27"/>
      <c r="NOP25" s="112"/>
      <c r="NOQ25" s="27"/>
      <c r="NOR25" s="112"/>
      <c r="NOS25" s="27"/>
      <c r="NOT25" s="112"/>
      <c r="NOU25" s="27"/>
      <c r="NOV25" s="112"/>
      <c r="NOW25" s="27"/>
      <c r="NOX25" s="113"/>
      <c r="NOY25" s="27"/>
      <c r="NOZ25" s="112"/>
      <c r="NPA25" s="27"/>
      <c r="NPB25" s="112"/>
      <c r="NPC25" s="27"/>
      <c r="NPD25" s="112"/>
      <c r="NPE25" s="27"/>
      <c r="NPF25" s="112"/>
      <c r="NPG25" s="27"/>
      <c r="NPH25" s="112"/>
      <c r="NPI25" s="27"/>
      <c r="NPJ25" s="112"/>
      <c r="NPK25" s="27"/>
      <c r="NPL25" s="112"/>
      <c r="NPM25" s="20"/>
      <c r="NPN25" s="112"/>
      <c r="NPO25" s="27"/>
      <c r="NPP25" s="112"/>
      <c r="NPQ25" s="27"/>
      <c r="NPR25" s="112"/>
      <c r="NPS25" s="27"/>
      <c r="NPT25" s="112"/>
      <c r="NPU25" s="27"/>
      <c r="NPV25" s="112"/>
      <c r="NPW25" s="20"/>
      <c r="NPX25" s="112"/>
      <c r="NPY25" s="27"/>
      <c r="NPZ25" s="112"/>
      <c r="NQA25" s="27"/>
      <c r="NQB25" s="112"/>
      <c r="NQC25" s="27"/>
      <c r="NQD25" s="112"/>
      <c r="NQE25" s="20"/>
      <c r="NQF25" s="106"/>
      <c r="NQG25" s="106"/>
      <c r="NQH25" s="106"/>
      <c r="NQI25" s="30"/>
      <c r="NQJ25" s="112"/>
      <c r="NQK25" s="30"/>
      <c r="NQL25" s="112"/>
      <c r="NQM25" s="23"/>
      <c r="NQN25" s="112"/>
      <c r="NQO25" s="23"/>
      <c r="NQP25" s="112"/>
      <c r="NQQ25" s="23"/>
      <c r="NQR25" s="112"/>
      <c r="NQS25" s="23"/>
      <c r="NQT25" s="112"/>
      <c r="NQU25" s="23"/>
      <c r="NQV25" s="112"/>
      <c r="NQW25" s="23"/>
      <c r="NQX25" s="112"/>
      <c r="NQY25" s="23"/>
      <c r="NQZ25" s="112"/>
      <c r="NRA25" s="27"/>
      <c r="NRB25" s="112"/>
      <c r="NRC25" s="27"/>
      <c r="NRD25" s="112"/>
      <c r="NRE25" s="27"/>
      <c r="NRF25" s="112"/>
      <c r="NRG25" s="27"/>
      <c r="NRH25" s="112"/>
      <c r="NRI25" s="27"/>
      <c r="NRJ25" s="112"/>
      <c r="NRK25" s="27"/>
      <c r="NRL25" s="112"/>
      <c r="NRM25" s="27"/>
      <c r="NRN25" s="112"/>
      <c r="NRO25" s="27"/>
      <c r="NRP25" s="112"/>
      <c r="NRQ25" s="27"/>
      <c r="NRR25" s="112"/>
      <c r="NRS25" s="27"/>
      <c r="NRT25" s="112"/>
      <c r="NRU25" s="27"/>
      <c r="NRV25" s="113"/>
      <c r="NRW25" s="27"/>
      <c r="NRX25" s="112"/>
      <c r="NRY25" s="27"/>
      <c r="NRZ25" s="112"/>
      <c r="NSA25" s="27"/>
      <c r="NSB25" s="112"/>
      <c r="NSC25" s="27"/>
      <c r="NSD25" s="112"/>
      <c r="NSE25" s="27"/>
      <c r="NSF25" s="112"/>
      <c r="NSG25" s="27"/>
      <c r="NSH25" s="112"/>
      <c r="NSI25" s="27"/>
      <c r="NSJ25" s="112"/>
      <c r="NSK25" s="20"/>
      <c r="NSL25" s="112"/>
      <c r="NSM25" s="27"/>
      <c r="NSN25" s="112"/>
      <c r="NSO25" s="27"/>
      <c r="NSP25" s="112"/>
      <c r="NSQ25" s="27"/>
      <c r="NSR25" s="112"/>
      <c r="NSS25" s="27"/>
      <c r="NST25" s="112"/>
      <c r="NSU25" s="20"/>
      <c r="NSV25" s="112"/>
      <c r="NSW25" s="27"/>
      <c r="NSX25" s="112"/>
      <c r="NSY25" s="27"/>
      <c r="NSZ25" s="112"/>
      <c r="NTA25" s="27"/>
      <c r="NTB25" s="112"/>
      <c r="NTC25" s="20"/>
      <c r="NTD25" s="106"/>
      <c r="NTE25" s="106"/>
      <c r="NTF25" s="106"/>
      <c r="NTG25" s="30"/>
      <c r="NTH25" s="112"/>
      <c r="NTI25" s="30"/>
      <c r="NTJ25" s="112"/>
      <c r="NTK25" s="23"/>
      <c r="NTL25" s="112"/>
      <c r="NTM25" s="23"/>
      <c r="NTN25" s="112"/>
      <c r="NTO25" s="23"/>
      <c r="NTP25" s="112"/>
      <c r="NTQ25" s="23"/>
      <c r="NTR25" s="112"/>
      <c r="NTS25" s="23"/>
      <c r="NTT25" s="112"/>
      <c r="NTU25" s="23"/>
      <c r="NTV25" s="112"/>
      <c r="NTW25" s="23"/>
      <c r="NTX25" s="112"/>
      <c r="NTY25" s="27"/>
      <c r="NTZ25" s="112"/>
      <c r="NUA25" s="27"/>
      <c r="NUB25" s="112"/>
      <c r="NUC25" s="27"/>
      <c r="NUD25" s="112"/>
      <c r="NUE25" s="27"/>
      <c r="NUF25" s="112"/>
      <c r="NUG25" s="27"/>
      <c r="NUH25" s="112"/>
      <c r="NUI25" s="27"/>
      <c r="NUJ25" s="112"/>
      <c r="NUK25" s="27"/>
      <c r="NUL25" s="112"/>
      <c r="NUM25" s="27"/>
      <c r="NUN25" s="112"/>
      <c r="NUO25" s="27"/>
      <c r="NUP25" s="112"/>
      <c r="NUQ25" s="27"/>
      <c r="NUR25" s="112"/>
      <c r="NUS25" s="27"/>
      <c r="NUT25" s="113"/>
      <c r="NUU25" s="27"/>
      <c r="NUV25" s="112"/>
      <c r="NUW25" s="27"/>
      <c r="NUX25" s="112"/>
      <c r="NUY25" s="27"/>
      <c r="NUZ25" s="112"/>
      <c r="NVA25" s="27"/>
      <c r="NVB25" s="112"/>
      <c r="NVC25" s="27"/>
      <c r="NVD25" s="112"/>
      <c r="NVE25" s="27"/>
      <c r="NVF25" s="112"/>
      <c r="NVG25" s="27"/>
      <c r="NVH25" s="112"/>
      <c r="NVI25" s="20"/>
      <c r="NVJ25" s="112"/>
      <c r="NVK25" s="27"/>
      <c r="NVL25" s="112"/>
      <c r="NVM25" s="27"/>
      <c r="NVN25" s="112"/>
      <c r="NVO25" s="27"/>
      <c r="NVP25" s="112"/>
      <c r="NVQ25" s="27"/>
      <c r="NVR25" s="112"/>
      <c r="NVS25" s="20"/>
      <c r="NVT25" s="112"/>
      <c r="NVU25" s="27"/>
      <c r="NVV25" s="112"/>
      <c r="NVW25" s="27"/>
      <c r="NVX25" s="112"/>
      <c r="NVY25" s="27"/>
      <c r="NVZ25" s="112"/>
      <c r="NWA25" s="20"/>
      <c r="NWB25" s="106"/>
      <c r="NWC25" s="106"/>
      <c r="NWD25" s="106"/>
      <c r="NWE25" s="30"/>
      <c r="NWF25" s="112"/>
      <c r="NWG25" s="30"/>
      <c r="NWH25" s="112"/>
      <c r="NWI25" s="23"/>
      <c r="NWJ25" s="112"/>
      <c r="NWK25" s="23"/>
      <c r="NWL25" s="112"/>
      <c r="NWM25" s="23"/>
      <c r="NWN25" s="112"/>
      <c r="NWO25" s="23"/>
      <c r="NWP25" s="112"/>
      <c r="NWQ25" s="23"/>
      <c r="NWR25" s="112"/>
      <c r="NWS25" s="23"/>
      <c r="NWT25" s="112"/>
      <c r="NWU25" s="23"/>
      <c r="NWV25" s="112"/>
      <c r="NWW25" s="27"/>
      <c r="NWX25" s="112"/>
      <c r="NWY25" s="27"/>
      <c r="NWZ25" s="112"/>
      <c r="NXA25" s="27"/>
      <c r="NXB25" s="112"/>
      <c r="NXC25" s="27"/>
      <c r="NXD25" s="112"/>
      <c r="NXE25" s="27"/>
      <c r="NXF25" s="112"/>
      <c r="NXG25" s="27"/>
      <c r="NXH25" s="112"/>
      <c r="NXI25" s="27"/>
      <c r="NXJ25" s="112"/>
      <c r="NXK25" s="27"/>
      <c r="NXL25" s="112"/>
      <c r="NXM25" s="27"/>
      <c r="NXN25" s="112"/>
      <c r="NXO25" s="27"/>
      <c r="NXP25" s="112"/>
      <c r="NXQ25" s="27"/>
      <c r="NXR25" s="113"/>
      <c r="NXS25" s="27"/>
      <c r="NXT25" s="112"/>
      <c r="NXU25" s="27"/>
      <c r="NXV25" s="112"/>
      <c r="NXW25" s="27"/>
      <c r="NXX25" s="112"/>
      <c r="NXY25" s="27"/>
      <c r="NXZ25" s="112"/>
      <c r="NYA25" s="27"/>
      <c r="NYB25" s="112"/>
      <c r="NYC25" s="27"/>
      <c r="NYD25" s="112"/>
      <c r="NYE25" s="27"/>
      <c r="NYF25" s="112"/>
      <c r="NYG25" s="20"/>
      <c r="NYH25" s="112"/>
      <c r="NYI25" s="27"/>
      <c r="NYJ25" s="112"/>
      <c r="NYK25" s="27"/>
      <c r="NYL25" s="112"/>
      <c r="NYM25" s="27"/>
      <c r="NYN25" s="112"/>
      <c r="NYO25" s="27"/>
      <c r="NYP25" s="112"/>
      <c r="NYQ25" s="20"/>
      <c r="NYR25" s="112"/>
      <c r="NYS25" s="27"/>
      <c r="NYT25" s="112"/>
      <c r="NYU25" s="27"/>
      <c r="NYV25" s="112"/>
      <c r="NYW25" s="27"/>
      <c r="NYX25" s="112"/>
      <c r="NYY25" s="20"/>
      <c r="NYZ25" s="106"/>
      <c r="NZA25" s="106"/>
      <c r="NZB25" s="106"/>
      <c r="NZC25" s="30"/>
      <c r="NZD25" s="112"/>
      <c r="NZE25" s="30"/>
      <c r="NZF25" s="112"/>
      <c r="NZG25" s="23"/>
      <c r="NZH25" s="112"/>
      <c r="NZI25" s="23"/>
      <c r="NZJ25" s="112"/>
      <c r="NZK25" s="23"/>
      <c r="NZL25" s="112"/>
      <c r="NZM25" s="23"/>
      <c r="NZN25" s="112"/>
      <c r="NZO25" s="23"/>
      <c r="NZP25" s="112"/>
      <c r="NZQ25" s="23"/>
      <c r="NZR25" s="112"/>
      <c r="NZS25" s="23"/>
      <c r="NZT25" s="112"/>
      <c r="NZU25" s="27"/>
      <c r="NZV25" s="112"/>
      <c r="NZW25" s="27"/>
      <c r="NZX25" s="112"/>
      <c r="NZY25" s="27"/>
      <c r="NZZ25" s="112"/>
      <c r="OAA25" s="27"/>
      <c r="OAB25" s="112"/>
      <c r="OAC25" s="27"/>
      <c r="OAD25" s="112"/>
      <c r="OAE25" s="27"/>
      <c r="OAF25" s="112"/>
      <c r="OAG25" s="27"/>
      <c r="OAH25" s="112"/>
      <c r="OAI25" s="27"/>
      <c r="OAJ25" s="112"/>
      <c r="OAK25" s="27"/>
      <c r="OAL25" s="112"/>
      <c r="OAM25" s="27"/>
      <c r="OAN25" s="112"/>
      <c r="OAO25" s="27"/>
      <c r="OAP25" s="113"/>
      <c r="OAQ25" s="27"/>
      <c r="OAR25" s="112"/>
      <c r="OAS25" s="27"/>
      <c r="OAT25" s="112"/>
      <c r="OAU25" s="27"/>
      <c r="OAV25" s="112"/>
      <c r="OAW25" s="27"/>
      <c r="OAX25" s="112"/>
      <c r="OAY25" s="27"/>
      <c r="OAZ25" s="112"/>
      <c r="OBA25" s="27"/>
      <c r="OBB25" s="112"/>
      <c r="OBC25" s="27"/>
      <c r="OBD25" s="112"/>
      <c r="OBE25" s="20"/>
      <c r="OBF25" s="112"/>
      <c r="OBG25" s="27"/>
      <c r="OBH25" s="112"/>
      <c r="OBI25" s="27"/>
      <c r="OBJ25" s="112"/>
      <c r="OBK25" s="27"/>
      <c r="OBL25" s="112"/>
      <c r="OBM25" s="27"/>
      <c r="OBN25" s="112"/>
      <c r="OBO25" s="20"/>
      <c r="OBP25" s="112"/>
      <c r="OBQ25" s="27"/>
      <c r="OBR25" s="112"/>
      <c r="OBS25" s="27"/>
      <c r="OBT25" s="112"/>
      <c r="OBU25" s="27"/>
      <c r="OBV25" s="112"/>
      <c r="OBW25" s="20"/>
      <c r="OBX25" s="106"/>
      <c r="OBY25" s="106"/>
      <c r="OBZ25" s="106"/>
      <c r="OCA25" s="30"/>
      <c r="OCB25" s="112"/>
      <c r="OCC25" s="30"/>
      <c r="OCD25" s="112"/>
      <c r="OCE25" s="23"/>
      <c r="OCF25" s="112"/>
      <c r="OCG25" s="23"/>
      <c r="OCH25" s="112"/>
      <c r="OCI25" s="23"/>
      <c r="OCJ25" s="112"/>
      <c r="OCK25" s="23"/>
      <c r="OCL25" s="112"/>
      <c r="OCM25" s="23"/>
      <c r="OCN25" s="112"/>
      <c r="OCO25" s="23"/>
      <c r="OCP25" s="112"/>
      <c r="OCQ25" s="23"/>
      <c r="OCR25" s="112"/>
      <c r="OCS25" s="27"/>
      <c r="OCT25" s="112"/>
      <c r="OCU25" s="27"/>
      <c r="OCV25" s="112"/>
      <c r="OCW25" s="27"/>
      <c r="OCX25" s="112"/>
      <c r="OCY25" s="27"/>
      <c r="OCZ25" s="112"/>
      <c r="ODA25" s="27"/>
      <c r="ODB25" s="112"/>
      <c r="ODC25" s="27"/>
      <c r="ODD25" s="112"/>
      <c r="ODE25" s="27"/>
      <c r="ODF25" s="112"/>
      <c r="ODG25" s="27"/>
      <c r="ODH25" s="112"/>
      <c r="ODI25" s="27"/>
      <c r="ODJ25" s="112"/>
      <c r="ODK25" s="27"/>
      <c r="ODL25" s="112"/>
      <c r="ODM25" s="27"/>
      <c r="ODN25" s="113"/>
      <c r="ODO25" s="27"/>
      <c r="ODP25" s="112"/>
      <c r="ODQ25" s="27"/>
      <c r="ODR25" s="112"/>
      <c r="ODS25" s="27"/>
      <c r="ODT25" s="112"/>
      <c r="ODU25" s="27"/>
      <c r="ODV25" s="112"/>
      <c r="ODW25" s="27"/>
      <c r="ODX25" s="112"/>
      <c r="ODY25" s="27"/>
      <c r="ODZ25" s="112"/>
      <c r="OEA25" s="27"/>
      <c r="OEB25" s="112"/>
      <c r="OEC25" s="20"/>
      <c r="OED25" s="112"/>
      <c r="OEE25" s="27"/>
      <c r="OEF25" s="112"/>
      <c r="OEG25" s="27"/>
      <c r="OEH25" s="112"/>
      <c r="OEI25" s="27"/>
      <c r="OEJ25" s="112"/>
      <c r="OEK25" s="27"/>
      <c r="OEL25" s="112"/>
      <c r="OEM25" s="20"/>
      <c r="OEN25" s="112"/>
      <c r="OEO25" s="27"/>
      <c r="OEP25" s="112"/>
      <c r="OEQ25" s="27"/>
      <c r="OER25" s="112"/>
      <c r="OES25" s="27"/>
      <c r="OET25" s="112"/>
      <c r="OEU25" s="20"/>
      <c r="OEV25" s="106"/>
      <c r="OEW25" s="106"/>
      <c r="OEX25" s="106"/>
      <c r="OEY25" s="30"/>
      <c r="OEZ25" s="112"/>
      <c r="OFA25" s="30"/>
      <c r="OFB25" s="112"/>
      <c r="OFC25" s="23"/>
      <c r="OFD25" s="112"/>
      <c r="OFE25" s="23"/>
      <c r="OFF25" s="112"/>
      <c r="OFG25" s="23"/>
      <c r="OFH25" s="112"/>
      <c r="OFI25" s="23"/>
      <c r="OFJ25" s="112"/>
      <c r="OFK25" s="23"/>
      <c r="OFL25" s="112"/>
      <c r="OFM25" s="23"/>
      <c r="OFN25" s="112"/>
      <c r="OFO25" s="23"/>
      <c r="OFP25" s="112"/>
      <c r="OFQ25" s="27"/>
      <c r="OFR25" s="112"/>
      <c r="OFS25" s="27"/>
      <c r="OFT25" s="112"/>
      <c r="OFU25" s="27"/>
      <c r="OFV25" s="112"/>
      <c r="OFW25" s="27"/>
      <c r="OFX25" s="112"/>
      <c r="OFY25" s="27"/>
      <c r="OFZ25" s="112"/>
      <c r="OGA25" s="27"/>
      <c r="OGB25" s="112"/>
      <c r="OGC25" s="27"/>
      <c r="OGD25" s="112"/>
      <c r="OGE25" s="27"/>
      <c r="OGF25" s="112"/>
      <c r="OGG25" s="27"/>
      <c r="OGH25" s="112"/>
      <c r="OGI25" s="27"/>
      <c r="OGJ25" s="112"/>
      <c r="OGK25" s="27"/>
      <c r="OGL25" s="113"/>
      <c r="OGM25" s="27"/>
      <c r="OGN25" s="112"/>
      <c r="OGO25" s="27"/>
      <c r="OGP25" s="112"/>
      <c r="OGQ25" s="27"/>
      <c r="OGR25" s="112"/>
      <c r="OGS25" s="27"/>
      <c r="OGT25" s="112"/>
      <c r="OGU25" s="27"/>
      <c r="OGV25" s="112"/>
      <c r="OGW25" s="27"/>
      <c r="OGX25" s="112"/>
      <c r="OGY25" s="27"/>
      <c r="OGZ25" s="112"/>
      <c r="OHA25" s="20"/>
      <c r="OHB25" s="112"/>
      <c r="OHC25" s="27"/>
      <c r="OHD25" s="112"/>
      <c r="OHE25" s="27"/>
      <c r="OHF25" s="112"/>
      <c r="OHG25" s="27"/>
      <c r="OHH25" s="112"/>
      <c r="OHI25" s="27"/>
      <c r="OHJ25" s="112"/>
      <c r="OHK25" s="20"/>
      <c r="OHL25" s="112"/>
      <c r="OHM25" s="27"/>
      <c r="OHN25" s="112"/>
      <c r="OHO25" s="27"/>
      <c r="OHP25" s="112"/>
      <c r="OHQ25" s="27"/>
      <c r="OHR25" s="112"/>
      <c r="OHS25" s="20"/>
      <c r="OHT25" s="106"/>
      <c r="OHU25" s="106"/>
      <c r="OHV25" s="106"/>
      <c r="OHW25" s="30"/>
      <c r="OHX25" s="112"/>
      <c r="OHY25" s="30"/>
      <c r="OHZ25" s="112"/>
      <c r="OIA25" s="23"/>
      <c r="OIB25" s="112"/>
      <c r="OIC25" s="23"/>
      <c r="OID25" s="112"/>
      <c r="OIE25" s="23"/>
      <c r="OIF25" s="112"/>
      <c r="OIG25" s="23"/>
      <c r="OIH25" s="112"/>
      <c r="OII25" s="23"/>
      <c r="OIJ25" s="112"/>
      <c r="OIK25" s="23"/>
      <c r="OIL25" s="112"/>
      <c r="OIM25" s="23"/>
      <c r="OIN25" s="112"/>
      <c r="OIO25" s="27"/>
      <c r="OIP25" s="112"/>
      <c r="OIQ25" s="27"/>
      <c r="OIR25" s="112"/>
      <c r="OIS25" s="27"/>
      <c r="OIT25" s="112"/>
      <c r="OIU25" s="27"/>
      <c r="OIV25" s="112"/>
      <c r="OIW25" s="27"/>
      <c r="OIX25" s="112"/>
      <c r="OIY25" s="27"/>
      <c r="OIZ25" s="112"/>
      <c r="OJA25" s="27"/>
      <c r="OJB25" s="112"/>
      <c r="OJC25" s="27"/>
      <c r="OJD25" s="112"/>
      <c r="OJE25" s="27"/>
      <c r="OJF25" s="112"/>
      <c r="OJG25" s="27"/>
      <c r="OJH25" s="112"/>
      <c r="OJI25" s="27"/>
      <c r="OJJ25" s="113"/>
      <c r="OJK25" s="27"/>
      <c r="OJL25" s="112"/>
      <c r="OJM25" s="27"/>
      <c r="OJN25" s="112"/>
      <c r="OJO25" s="27"/>
      <c r="OJP25" s="112"/>
      <c r="OJQ25" s="27"/>
      <c r="OJR25" s="112"/>
      <c r="OJS25" s="27"/>
      <c r="OJT25" s="112"/>
      <c r="OJU25" s="27"/>
      <c r="OJV25" s="112"/>
      <c r="OJW25" s="27"/>
      <c r="OJX25" s="112"/>
      <c r="OJY25" s="20"/>
      <c r="OJZ25" s="112"/>
      <c r="OKA25" s="27"/>
      <c r="OKB25" s="112"/>
      <c r="OKC25" s="27"/>
      <c r="OKD25" s="112"/>
      <c r="OKE25" s="27"/>
      <c r="OKF25" s="112"/>
      <c r="OKG25" s="27"/>
      <c r="OKH25" s="112"/>
      <c r="OKI25" s="20"/>
      <c r="OKJ25" s="112"/>
      <c r="OKK25" s="27"/>
      <c r="OKL25" s="112"/>
      <c r="OKM25" s="27"/>
      <c r="OKN25" s="112"/>
      <c r="OKO25" s="27"/>
      <c r="OKP25" s="112"/>
      <c r="OKQ25" s="20"/>
      <c r="OKR25" s="106"/>
      <c r="OKS25" s="106"/>
      <c r="OKT25" s="106"/>
      <c r="OKU25" s="30"/>
      <c r="OKV25" s="112"/>
      <c r="OKW25" s="30"/>
      <c r="OKX25" s="112"/>
      <c r="OKY25" s="23"/>
      <c r="OKZ25" s="112"/>
      <c r="OLA25" s="23"/>
      <c r="OLB25" s="112"/>
      <c r="OLC25" s="23"/>
      <c r="OLD25" s="112"/>
      <c r="OLE25" s="23"/>
      <c r="OLF25" s="112"/>
      <c r="OLG25" s="23"/>
      <c r="OLH25" s="112"/>
      <c r="OLI25" s="23"/>
      <c r="OLJ25" s="112"/>
      <c r="OLK25" s="23"/>
      <c r="OLL25" s="112"/>
      <c r="OLM25" s="27"/>
      <c r="OLN25" s="112"/>
      <c r="OLO25" s="27"/>
      <c r="OLP25" s="112"/>
      <c r="OLQ25" s="27"/>
      <c r="OLR25" s="112"/>
      <c r="OLS25" s="27"/>
      <c r="OLT25" s="112"/>
      <c r="OLU25" s="27"/>
      <c r="OLV25" s="112"/>
      <c r="OLW25" s="27"/>
      <c r="OLX25" s="112"/>
      <c r="OLY25" s="27"/>
      <c r="OLZ25" s="112"/>
      <c r="OMA25" s="27"/>
      <c r="OMB25" s="112"/>
      <c r="OMC25" s="27"/>
      <c r="OMD25" s="112"/>
      <c r="OME25" s="27"/>
      <c r="OMF25" s="112"/>
      <c r="OMG25" s="27"/>
      <c r="OMH25" s="113"/>
    </row>
    <row r="26" spans="1:10486" s="89" customFormat="1" ht="14.1" customHeight="1" x14ac:dyDescent="0.2">
      <c r="A26" s="107" t="s">
        <v>99</v>
      </c>
      <c r="B26" s="108"/>
      <c r="C26" s="31">
        <f>C25+C17</f>
        <v>-75</v>
      </c>
      <c r="D26" s="112"/>
      <c r="E26" s="31">
        <f>E25+E17</f>
        <v>-45</v>
      </c>
      <c r="F26" s="112"/>
      <c r="G26" s="31">
        <f>G25+G17</f>
        <v>-76</v>
      </c>
      <c r="H26" s="109"/>
      <c r="I26" s="31">
        <f>I25+I17</f>
        <v>-125</v>
      </c>
      <c r="J26" s="109"/>
      <c r="K26" s="31">
        <f>K25+K17</f>
        <v>78</v>
      </c>
      <c r="L26" s="65"/>
      <c r="M26" s="31">
        <f>M25+M17</f>
        <v>-51</v>
      </c>
      <c r="N26" s="65"/>
      <c r="O26" s="31">
        <f>O25+O17</f>
        <v>-60</v>
      </c>
      <c r="P26" s="65"/>
      <c r="Q26" s="31">
        <f>Q25+Q17</f>
        <v>-92</v>
      </c>
      <c r="R26" s="65"/>
      <c r="S26" s="31">
        <f>S25+S17</f>
        <v>-18</v>
      </c>
      <c r="T26" s="65"/>
      <c r="U26" s="31">
        <f>U25+U17</f>
        <v>35</v>
      </c>
      <c r="V26" s="65"/>
      <c r="W26" s="31">
        <f>W25+W17</f>
        <v>-21</v>
      </c>
      <c r="X26" s="65"/>
      <c r="Y26" s="31">
        <v>-170</v>
      </c>
      <c r="Z26" s="110"/>
      <c r="AA26" s="31">
        <v>-287</v>
      </c>
      <c r="AB26" s="110"/>
      <c r="AC26" s="31">
        <v>-313</v>
      </c>
      <c r="AD26" s="110"/>
      <c r="AE26" s="31">
        <v>-287</v>
      </c>
      <c r="AF26" s="110"/>
      <c r="AG26" s="31">
        <v>-239</v>
      </c>
      <c r="AH26" s="110"/>
      <c r="AI26" s="31">
        <f>AI25+AI17</f>
        <v>-102</v>
      </c>
      <c r="AJ26" s="110"/>
      <c r="AK26" s="31">
        <v>-48</v>
      </c>
      <c r="AL26" s="110"/>
      <c r="AM26" s="31">
        <v>-64</v>
      </c>
      <c r="AN26" s="110"/>
      <c r="AO26" s="31">
        <v>-54</v>
      </c>
      <c r="AP26" s="110"/>
      <c r="AQ26" s="31">
        <v>-140</v>
      </c>
      <c r="AR26" s="110"/>
      <c r="AS26" s="31">
        <v>-132</v>
      </c>
      <c r="AT26" s="110"/>
      <c r="AU26" s="31">
        <v>-91</v>
      </c>
      <c r="AV26" s="110"/>
      <c r="AW26" s="31">
        <v>-42</v>
      </c>
      <c r="AX26" s="110"/>
      <c r="AY26" s="31">
        <v>-222</v>
      </c>
      <c r="AZ26" s="110"/>
      <c r="BA26" s="31">
        <v>-216</v>
      </c>
      <c r="BB26" s="110"/>
      <c r="BC26" s="31">
        <v>-195</v>
      </c>
      <c r="BD26" s="110"/>
      <c r="BE26" s="31">
        <v>-33</v>
      </c>
      <c r="BF26" s="110"/>
      <c r="BG26" s="31">
        <v>-884</v>
      </c>
      <c r="BH26" s="112"/>
      <c r="BI26" s="110"/>
      <c r="BJ26" s="112"/>
      <c r="BK26" s="110"/>
      <c r="BL26" s="112"/>
      <c r="BM26" s="110"/>
      <c r="BN26" s="112"/>
      <c r="BO26" s="110"/>
      <c r="BP26" s="112"/>
      <c r="BQ26" s="110"/>
      <c r="BR26" s="112"/>
      <c r="BS26" s="110"/>
      <c r="BT26" s="112"/>
      <c r="BU26" s="110"/>
      <c r="BV26" s="113"/>
      <c r="BW26" s="110"/>
      <c r="BX26" s="112"/>
      <c r="BY26" s="110"/>
      <c r="BZ26" s="112"/>
      <c r="CA26" s="110"/>
      <c r="CB26" s="112"/>
      <c r="CC26" s="110"/>
      <c r="CD26" s="112"/>
      <c r="CE26" s="110"/>
      <c r="CF26" s="112"/>
      <c r="CG26" s="110"/>
      <c r="CH26" s="112"/>
      <c r="CI26" s="110"/>
      <c r="CJ26" s="112"/>
      <c r="CK26" s="111"/>
      <c r="CL26" s="112"/>
      <c r="CM26" s="110"/>
      <c r="CN26" s="112"/>
      <c r="CO26" s="110"/>
      <c r="CP26" s="112"/>
      <c r="CQ26" s="110"/>
      <c r="CR26" s="112"/>
      <c r="CS26" s="110"/>
      <c r="CT26" s="112"/>
      <c r="CU26" s="111"/>
      <c r="CV26" s="112"/>
      <c r="CW26" s="110"/>
      <c r="CX26" s="112"/>
      <c r="CY26" s="110"/>
      <c r="CZ26" s="112"/>
      <c r="DA26" s="110"/>
      <c r="DB26" s="112"/>
      <c r="DC26" s="111"/>
      <c r="DD26" s="108"/>
      <c r="DE26" s="108"/>
      <c r="DF26" s="108"/>
      <c r="DG26" s="109"/>
      <c r="DH26" s="112"/>
      <c r="DI26" s="109"/>
      <c r="DJ26" s="112"/>
      <c r="DK26" s="65"/>
      <c r="DL26" s="112"/>
      <c r="DM26" s="65"/>
      <c r="DN26" s="112"/>
      <c r="DO26" s="65"/>
      <c r="DP26" s="112"/>
      <c r="DQ26" s="65"/>
      <c r="DR26" s="112"/>
      <c r="DS26" s="65"/>
      <c r="DT26" s="112"/>
      <c r="DU26" s="65"/>
      <c r="DV26" s="112"/>
      <c r="DW26" s="65"/>
      <c r="DX26" s="112"/>
      <c r="DY26" s="110"/>
      <c r="DZ26" s="112"/>
      <c r="EA26" s="110"/>
      <c r="EB26" s="112"/>
      <c r="EC26" s="110"/>
      <c r="ED26" s="112"/>
      <c r="EE26" s="110"/>
      <c r="EF26" s="112"/>
      <c r="EG26" s="110"/>
      <c r="EH26" s="112"/>
      <c r="EI26" s="110"/>
      <c r="EJ26" s="112"/>
      <c r="EK26" s="110"/>
      <c r="EL26" s="112"/>
      <c r="EM26" s="110"/>
      <c r="EN26" s="112"/>
      <c r="EO26" s="110"/>
      <c r="EP26" s="112"/>
      <c r="EQ26" s="110"/>
      <c r="ER26" s="112"/>
      <c r="ES26" s="110"/>
      <c r="ET26" s="113"/>
      <c r="EU26" s="110"/>
      <c r="EV26" s="112"/>
      <c r="EW26" s="110"/>
      <c r="EX26" s="112"/>
      <c r="EY26" s="110"/>
      <c r="EZ26" s="112"/>
      <c r="FA26" s="110"/>
      <c r="FB26" s="112"/>
      <c r="FC26" s="110"/>
      <c r="FD26" s="112"/>
      <c r="FE26" s="110"/>
      <c r="FF26" s="112"/>
      <c r="FG26" s="110"/>
      <c r="FH26" s="112"/>
      <c r="FI26" s="111"/>
      <c r="FJ26" s="112"/>
      <c r="FK26" s="110"/>
      <c r="FL26" s="112"/>
      <c r="FM26" s="110"/>
      <c r="FN26" s="112"/>
      <c r="FO26" s="110"/>
      <c r="FP26" s="112"/>
      <c r="FQ26" s="110"/>
      <c r="FR26" s="112"/>
      <c r="FS26" s="111"/>
      <c r="FT26" s="112"/>
      <c r="FU26" s="110"/>
      <c r="FV26" s="112"/>
      <c r="FW26" s="110"/>
      <c r="FX26" s="112"/>
      <c r="FY26" s="110"/>
      <c r="FZ26" s="112"/>
      <c r="GA26" s="111"/>
      <c r="GB26" s="108"/>
      <c r="GC26" s="108"/>
      <c r="GD26" s="108"/>
      <c r="GE26" s="109"/>
      <c r="GF26" s="112"/>
      <c r="GG26" s="109"/>
      <c r="GH26" s="112"/>
      <c r="GI26" s="65"/>
      <c r="GJ26" s="112"/>
      <c r="GK26" s="65"/>
      <c r="GL26" s="112"/>
      <c r="GM26" s="65"/>
      <c r="GN26" s="112"/>
      <c r="GO26" s="65"/>
      <c r="GP26" s="112"/>
      <c r="GQ26" s="65"/>
      <c r="GR26" s="112"/>
      <c r="GS26" s="65"/>
      <c r="GT26" s="112"/>
      <c r="GU26" s="65"/>
      <c r="GV26" s="112"/>
      <c r="GW26" s="110"/>
      <c r="GX26" s="112"/>
      <c r="GY26" s="110"/>
      <c r="GZ26" s="112"/>
      <c r="HA26" s="110"/>
      <c r="HB26" s="112"/>
      <c r="HC26" s="110"/>
      <c r="HD26" s="112"/>
      <c r="HE26" s="110"/>
      <c r="HF26" s="112"/>
      <c r="HG26" s="110"/>
      <c r="HH26" s="112"/>
      <c r="HI26" s="110"/>
      <c r="HJ26" s="112"/>
      <c r="HK26" s="110"/>
      <c r="HL26" s="112"/>
      <c r="HM26" s="110"/>
      <c r="HN26" s="112"/>
      <c r="HO26" s="110"/>
      <c r="HP26" s="112"/>
      <c r="HQ26" s="110"/>
      <c r="HR26" s="113"/>
      <c r="HS26" s="110"/>
      <c r="HT26" s="112"/>
      <c r="HU26" s="110"/>
      <c r="HV26" s="112"/>
      <c r="HW26" s="110"/>
      <c r="HX26" s="112"/>
      <c r="HY26" s="110"/>
      <c r="HZ26" s="112"/>
      <c r="IA26" s="110"/>
      <c r="IB26" s="112"/>
      <c r="IC26" s="110"/>
      <c r="ID26" s="112"/>
      <c r="IE26" s="110"/>
      <c r="IF26" s="112"/>
      <c r="IG26" s="111"/>
      <c r="IH26" s="112"/>
      <c r="II26" s="110"/>
      <c r="IJ26" s="112"/>
      <c r="IK26" s="110"/>
      <c r="IL26" s="112"/>
      <c r="IM26" s="110"/>
      <c r="IN26" s="112"/>
      <c r="IO26" s="110"/>
      <c r="IP26" s="112"/>
      <c r="IQ26" s="111"/>
      <c r="IR26" s="112"/>
      <c r="IS26" s="110"/>
      <c r="IT26" s="112"/>
      <c r="IU26" s="110"/>
      <c r="IV26" s="112"/>
      <c r="IW26" s="110"/>
      <c r="IX26" s="112"/>
      <c r="IY26" s="111"/>
      <c r="IZ26" s="108"/>
      <c r="JA26" s="108"/>
      <c r="JB26" s="108"/>
      <c r="JC26" s="109"/>
      <c r="JD26" s="112"/>
      <c r="JE26" s="109"/>
      <c r="JF26" s="112"/>
      <c r="JG26" s="65"/>
      <c r="JH26" s="112"/>
      <c r="JI26" s="65"/>
      <c r="JJ26" s="112"/>
      <c r="JK26" s="65"/>
      <c r="JL26" s="112"/>
      <c r="JM26" s="65"/>
      <c r="JN26" s="112"/>
      <c r="JO26" s="65"/>
      <c r="JP26" s="112"/>
      <c r="JQ26" s="65"/>
      <c r="JR26" s="112"/>
      <c r="JS26" s="65"/>
      <c r="JT26" s="112"/>
      <c r="JU26" s="110"/>
      <c r="JV26" s="112"/>
      <c r="JW26" s="110"/>
      <c r="JX26" s="112"/>
      <c r="JY26" s="110"/>
      <c r="JZ26" s="112"/>
      <c r="KA26" s="110"/>
      <c r="KB26" s="112"/>
      <c r="KC26" s="110"/>
      <c r="KD26" s="112"/>
      <c r="KE26" s="110"/>
      <c r="KF26" s="112"/>
      <c r="KG26" s="110"/>
      <c r="KH26" s="112"/>
      <c r="KI26" s="110"/>
      <c r="KJ26" s="112"/>
      <c r="KK26" s="110"/>
      <c r="KL26" s="112"/>
      <c r="KM26" s="110"/>
      <c r="KN26" s="112"/>
      <c r="KO26" s="110"/>
      <c r="KP26" s="113"/>
      <c r="KQ26" s="110"/>
      <c r="KR26" s="112"/>
      <c r="KS26" s="110"/>
      <c r="KT26" s="112"/>
      <c r="KU26" s="110"/>
      <c r="KV26" s="112"/>
      <c r="KW26" s="110"/>
      <c r="KX26" s="112"/>
      <c r="KY26" s="110"/>
      <c r="KZ26" s="112"/>
      <c r="LA26" s="110"/>
      <c r="LB26" s="112"/>
      <c r="LC26" s="110"/>
      <c r="LD26" s="112"/>
      <c r="LE26" s="111"/>
      <c r="LF26" s="112"/>
      <c r="LG26" s="110"/>
      <c r="LH26" s="112"/>
      <c r="LI26" s="110"/>
      <c r="LJ26" s="112"/>
      <c r="LK26" s="110"/>
      <c r="LL26" s="112"/>
      <c r="LM26" s="110"/>
      <c r="LN26" s="112"/>
      <c r="LO26" s="111"/>
      <c r="LP26" s="112"/>
      <c r="LQ26" s="110"/>
      <c r="LR26" s="112"/>
      <c r="LS26" s="110"/>
      <c r="LT26" s="112"/>
      <c r="LU26" s="110"/>
      <c r="LV26" s="112"/>
      <c r="LW26" s="111"/>
      <c r="LX26" s="108"/>
      <c r="LY26" s="108"/>
      <c r="LZ26" s="108"/>
      <c r="MA26" s="109"/>
      <c r="MB26" s="112"/>
      <c r="MC26" s="109"/>
      <c r="MD26" s="112"/>
      <c r="ME26" s="65"/>
      <c r="MF26" s="112"/>
      <c r="MG26" s="65"/>
      <c r="MH26" s="112"/>
      <c r="MI26" s="65"/>
      <c r="MJ26" s="112"/>
      <c r="MK26" s="65"/>
      <c r="ML26" s="112"/>
      <c r="MM26" s="65"/>
      <c r="MN26" s="112"/>
      <c r="MO26" s="65"/>
      <c r="MP26" s="112"/>
      <c r="MQ26" s="65"/>
      <c r="MR26" s="112"/>
      <c r="MS26" s="110"/>
      <c r="MT26" s="112"/>
      <c r="MU26" s="110"/>
      <c r="MV26" s="112"/>
      <c r="MW26" s="110"/>
      <c r="MX26" s="112"/>
      <c r="MY26" s="110"/>
      <c r="MZ26" s="112"/>
      <c r="NA26" s="110"/>
      <c r="NB26" s="112"/>
      <c r="NC26" s="110"/>
      <c r="ND26" s="112"/>
      <c r="NE26" s="110"/>
      <c r="NF26" s="112"/>
      <c r="NG26" s="110"/>
      <c r="NH26" s="112"/>
      <c r="NI26" s="110"/>
      <c r="NJ26" s="112"/>
      <c r="NK26" s="110"/>
      <c r="NL26" s="112"/>
      <c r="NM26" s="110"/>
      <c r="NN26" s="113"/>
      <c r="NO26" s="110"/>
      <c r="NP26" s="112"/>
      <c r="NQ26" s="110"/>
      <c r="NR26" s="112"/>
      <c r="NS26" s="110"/>
      <c r="NT26" s="112"/>
      <c r="NU26" s="110"/>
      <c r="NV26" s="112"/>
      <c r="NW26" s="110"/>
      <c r="NX26" s="112"/>
      <c r="NY26" s="110"/>
      <c r="NZ26" s="112"/>
      <c r="OA26" s="110"/>
      <c r="OB26" s="112"/>
      <c r="OC26" s="111"/>
      <c r="OD26" s="112"/>
      <c r="OE26" s="110"/>
      <c r="OF26" s="112"/>
      <c r="OG26" s="110"/>
      <c r="OH26" s="112"/>
      <c r="OI26" s="110"/>
      <c r="OJ26" s="112"/>
      <c r="OK26" s="110"/>
      <c r="OL26" s="112"/>
      <c r="OM26" s="111"/>
      <c r="ON26" s="112"/>
      <c r="OO26" s="110"/>
      <c r="OP26" s="112"/>
      <c r="OQ26" s="110"/>
      <c r="OR26" s="112"/>
      <c r="OS26" s="110"/>
      <c r="OT26" s="112"/>
      <c r="OU26" s="111"/>
      <c r="OV26" s="108"/>
      <c r="OW26" s="108"/>
      <c r="OX26" s="108"/>
      <c r="OY26" s="109"/>
      <c r="OZ26" s="112"/>
      <c r="PA26" s="109"/>
      <c r="PB26" s="112"/>
      <c r="PC26" s="65"/>
      <c r="PD26" s="112"/>
      <c r="PE26" s="65"/>
      <c r="PF26" s="112"/>
      <c r="PG26" s="65"/>
      <c r="PH26" s="112"/>
      <c r="PI26" s="65"/>
      <c r="PJ26" s="112"/>
      <c r="PK26" s="65"/>
      <c r="PL26" s="112"/>
      <c r="PM26" s="65"/>
      <c r="PN26" s="112"/>
      <c r="PO26" s="65"/>
      <c r="PP26" s="112"/>
      <c r="PQ26" s="110"/>
      <c r="PR26" s="112"/>
      <c r="PS26" s="110"/>
      <c r="PT26" s="112"/>
      <c r="PU26" s="110"/>
      <c r="PV26" s="112"/>
      <c r="PW26" s="110"/>
      <c r="PX26" s="112"/>
      <c r="PY26" s="110"/>
      <c r="PZ26" s="112"/>
      <c r="QA26" s="110"/>
      <c r="QB26" s="112"/>
      <c r="QC26" s="110"/>
      <c r="QD26" s="112"/>
      <c r="QE26" s="110"/>
      <c r="QF26" s="112"/>
      <c r="QG26" s="110"/>
      <c r="QH26" s="112"/>
      <c r="QI26" s="110"/>
      <c r="QJ26" s="112"/>
      <c r="QK26" s="110"/>
      <c r="QL26" s="113"/>
      <c r="QM26" s="110"/>
      <c r="QN26" s="112"/>
      <c r="QO26" s="110"/>
      <c r="QP26" s="112"/>
      <c r="QQ26" s="110"/>
      <c r="QR26" s="112"/>
      <c r="QS26" s="110"/>
      <c r="QT26" s="112"/>
      <c r="QU26" s="110"/>
      <c r="QV26" s="112"/>
      <c r="QW26" s="110"/>
      <c r="QX26" s="112"/>
      <c r="QY26" s="110"/>
      <c r="QZ26" s="112"/>
      <c r="RA26" s="111"/>
      <c r="RB26" s="112"/>
      <c r="RC26" s="110"/>
      <c r="RD26" s="112"/>
      <c r="RE26" s="110"/>
      <c r="RF26" s="112"/>
      <c r="RG26" s="110"/>
      <c r="RH26" s="112"/>
      <c r="RI26" s="110"/>
      <c r="RJ26" s="112"/>
      <c r="RK26" s="111"/>
      <c r="RL26" s="112"/>
      <c r="RM26" s="110"/>
      <c r="RN26" s="112"/>
      <c r="RO26" s="110"/>
      <c r="RP26" s="112"/>
      <c r="RQ26" s="110"/>
      <c r="RR26" s="112"/>
      <c r="RS26" s="111"/>
      <c r="RT26" s="108"/>
      <c r="RU26" s="108"/>
      <c r="RV26" s="108"/>
      <c r="RW26" s="109"/>
      <c r="RX26" s="112"/>
      <c r="RY26" s="109"/>
      <c r="RZ26" s="112"/>
      <c r="SA26" s="65"/>
      <c r="SB26" s="112"/>
      <c r="SC26" s="65"/>
      <c r="SD26" s="112"/>
      <c r="SE26" s="65"/>
      <c r="SF26" s="112"/>
      <c r="SG26" s="65"/>
      <c r="SH26" s="112"/>
      <c r="SI26" s="65"/>
      <c r="SJ26" s="112"/>
      <c r="SK26" s="65"/>
      <c r="SL26" s="112"/>
      <c r="SM26" s="65"/>
      <c r="SN26" s="112"/>
      <c r="SO26" s="110"/>
      <c r="SP26" s="112"/>
      <c r="SQ26" s="110"/>
      <c r="SR26" s="112"/>
      <c r="SS26" s="110"/>
      <c r="ST26" s="112"/>
      <c r="SU26" s="110"/>
      <c r="SV26" s="112"/>
      <c r="SW26" s="110"/>
      <c r="SX26" s="112"/>
      <c r="SY26" s="110"/>
      <c r="SZ26" s="112"/>
      <c r="TA26" s="110"/>
      <c r="TB26" s="112"/>
      <c r="TC26" s="110"/>
      <c r="TD26" s="112"/>
      <c r="TE26" s="110"/>
      <c r="TF26" s="112"/>
      <c r="TG26" s="110"/>
      <c r="TH26" s="112"/>
      <c r="TI26" s="110"/>
      <c r="TJ26" s="113"/>
      <c r="TK26" s="110"/>
      <c r="TL26" s="112"/>
      <c r="TM26" s="110"/>
      <c r="TN26" s="112"/>
      <c r="TO26" s="110"/>
      <c r="TP26" s="112"/>
      <c r="TQ26" s="110"/>
      <c r="TR26" s="112"/>
      <c r="TS26" s="110"/>
      <c r="TT26" s="112"/>
      <c r="TU26" s="110"/>
      <c r="TV26" s="112"/>
      <c r="TW26" s="110"/>
      <c r="TX26" s="112"/>
      <c r="TY26" s="111"/>
      <c r="TZ26" s="112"/>
      <c r="UA26" s="110"/>
      <c r="UB26" s="112"/>
      <c r="UC26" s="110"/>
      <c r="UD26" s="112"/>
      <c r="UE26" s="110"/>
      <c r="UF26" s="112"/>
      <c r="UG26" s="110"/>
      <c r="UH26" s="112"/>
      <c r="UI26" s="111"/>
      <c r="UJ26" s="112"/>
      <c r="UK26" s="110"/>
      <c r="UL26" s="112"/>
      <c r="UM26" s="110"/>
      <c r="UN26" s="112"/>
      <c r="UO26" s="110"/>
      <c r="UP26" s="112"/>
      <c r="UQ26" s="111"/>
      <c r="UR26" s="108"/>
      <c r="US26" s="108"/>
      <c r="UT26" s="108"/>
      <c r="UU26" s="109"/>
      <c r="UV26" s="112"/>
      <c r="UW26" s="109"/>
      <c r="UX26" s="112"/>
      <c r="UY26" s="65"/>
      <c r="UZ26" s="112"/>
      <c r="VA26" s="65"/>
      <c r="VB26" s="112"/>
      <c r="VC26" s="65"/>
      <c r="VD26" s="112"/>
      <c r="VE26" s="65"/>
      <c r="VF26" s="112"/>
      <c r="VG26" s="65"/>
      <c r="VH26" s="112"/>
      <c r="VI26" s="65"/>
      <c r="VJ26" s="112"/>
      <c r="VK26" s="65"/>
      <c r="VL26" s="112"/>
      <c r="VM26" s="110"/>
      <c r="VN26" s="112"/>
      <c r="VO26" s="110"/>
      <c r="VP26" s="112"/>
      <c r="VQ26" s="110"/>
      <c r="VR26" s="112"/>
      <c r="VS26" s="110"/>
      <c r="VT26" s="112"/>
      <c r="VU26" s="110"/>
      <c r="VV26" s="112"/>
      <c r="VW26" s="110"/>
      <c r="VX26" s="112"/>
      <c r="VY26" s="110"/>
      <c r="VZ26" s="112"/>
      <c r="WA26" s="110"/>
      <c r="WB26" s="112"/>
      <c r="WC26" s="110"/>
      <c r="WD26" s="112"/>
      <c r="WE26" s="110"/>
      <c r="WF26" s="112"/>
      <c r="WG26" s="110"/>
      <c r="WH26" s="113"/>
      <c r="WI26" s="110"/>
      <c r="WJ26" s="112"/>
      <c r="WK26" s="110"/>
      <c r="WL26" s="112"/>
      <c r="WM26" s="110"/>
      <c r="WN26" s="112"/>
      <c r="WO26" s="110"/>
      <c r="WP26" s="112"/>
      <c r="WQ26" s="110"/>
      <c r="WR26" s="112"/>
      <c r="WS26" s="110"/>
      <c r="WT26" s="112"/>
      <c r="WU26" s="110"/>
      <c r="WV26" s="112"/>
      <c r="WW26" s="111"/>
      <c r="WX26" s="112"/>
      <c r="WY26" s="110"/>
      <c r="WZ26" s="112"/>
      <c r="XA26" s="110"/>
      <c r="XB26" s="112"/>
      <c r="XC26" s="110"/>
      <c r="XD26" s="112"/>
      <c r="XE26" s="110"/>
      <c r="XF26" s="112"/>
      <c r="XG26" s="111"/>
      <c r="XH26" s="112"/>
      <c r="XI26" s="110"/>
      <c r="XJ26" s="112"/>
      <c r="XK26" s="110"/>
      <c r="XL26" s="112"/>
      <c r="XM26" s="110"/>
      <c r="XN26" s="112"/>
      <c r="XO26" s="111"/>
      <c r="XP26" s="108"/>
      <c r="XQ26" s="108"/>
      <c r="XR26" s="108"/>
      <c r="XS26" s="109"/>
      <c r="XT26" s="112"/>
      <c r="XU26" s="109"/>
      <c r="XV26" s="112"/>
      <c r="XW26" s="65"/>
      <c r="XX26" s="112"/>
      <c r="XY26" s="65"/>
      <c r="XZ26" s="112"/>
      <c r="YA26" s="65"/>
      <c r="YB26" s="112"/>
      <c r="YC26" s="65"/>
      <c r="YD26" s="112"/>
      <c r="YE26" s="65"/>
      <c r="YF26" s="112"/>
      <c r="YG26" s="65"/>
      <c r="YH26" s="112"/>
      <c r="YI26" s="65"/>
      <c r="YJ26" s="112"/>
      <c r="YK26" s="110"/>
      <c r="YL26" s="112"/>
      <c r="YM26" s="110"/>
      <c r="YN26" s="112"/>
      <c r="YO26" s="110"/>
      <c r="YP26" s="112"/>
      <c r="YQ26" s="110"/>
      <c r="YR26" s="112"/>
      <c r="YS26" s="110"/>
      <c r="YT26" s="112"/>
      <c r="YU26" s="110"/>
      <c r="YV26" s="112"/>
      <c r="YW26" s="110"/>
      <c r="YX26" s="112"/>
      <c r="YY26" s="110"/>
      <c r="YZ26" s="112"/>
      <c r="ZA26" s="110"/>
      <c r="ZB26" s="112"/>
      <c r="ZC26" s="110"/>
      <c r="ZD26" s="112"/>
      <c r="ZE26" s="110"/>
      <c r="ZF26" s="113"/>
      <c r="ZG26" s="110"/>
      <c r="ZH26" s="112"/>
      <c r="ZI26" s="110"/>
      <c r="ZJ26" s="112"/>
      <c r="ZK26" s="110"/>
      <c r="ZL26" s="112"/>
      <c r="ZM26" s="110"/>
      <c r="ZN26" s="112"/>
      <c r="ZO26" s="110"/>
      <c r="ZP26" s="112"/>
      <c r="ZQ26" s="110"/>
      <c r="ZR26" s="112"/>
      <c r="ZS26" s="110"/>
      <c r="ZT26" s="112"/>
      <c r="ZU26" s="111"/>
      <c r="ZV26" s="112"/>
      <c r="ZW26" s="110"/>
      <c r="ZX26" s="112"/>
      <c r="ZY26" s="110"/>
      <c r="ZZ26" s="112"/>
      <c r="AAA26" s="110"/>
      <c r="AAB26" s="112"/>
      <c r="AAC26" s="110"/>
      <c r="AAD26" s="112"/>
      <c r="AAE26" s="111"/>
      <c r="AAF26" s="112"/>
      <c r="AAG26" s="110"/>
      <c r="AAH26" s="112"/>
      <c r="AAI26" s="110"/>
      <c r="AAJ26" s="112"/>
      <c r="AAK26" s="110"/>
      <c r="AAL26" s="112"/>
      <c r="AAM26" s="111"/>
      <c r="AAN26" s="108"/>
      <c r="AAO26" s="108"/>
      <c r="AAP26" s="108"/>
      <c r="AAQ26" s="109"/>
      <c r="AAR26" s="112"/>
      <c r="AAS26" s="109"/>
      <c r="AAT26" s="112"/>
      <c r="AAU26" s="65"/>
      <c r="AAV26" s="112"/>
      <c r="AAW26" s="65"/>
      <c r="AAX26" s="112"/>
      <c r="AAY26" s="65"/>
      <c r="AAZ26" s="112"/>
      <c r="ABA26" s="65"/>
      <c r="ABB26" s="112"/>
      <c r="ABC26" s="65"/>
      <c r="ABD26" s="112"/>
      <c r="ABE26" s="65"/>
      <c r="ABF26" s="112"/>
      <c r="ABG26" s="65"/>
      <c r="ABH26" s="112"/>
      <c r="ABI26" s="110"/>
      <c r="ABJ26" s="112"/>
      <c r="ABK26" s="110"/>
      <c r="ABL26" s="112"/>
      <c r="ABM26" s="110"/>
      <c r="ABN26" s="112"/>
      <c r="ABO26" s="110"/>
      <c r="ABP26" s="112"/>
      <c r="ABQ26" s="110"/>
      <c r="ABR26" s="112"/>
      <c r="ABS26" s="110"/>
      <c r="ABT26" s="112"/>
      <c r="ABU26" s="110"/>
      <c r="ABV26" s="112"/>
      <c r="ABW26" s="110"/>
      <c r="ABX26" s="112"/>
      <c r="ABY26" s="110"/>
      <c r="ABZ26" s="112"/>
      <c r="ACA26" s="110"/>
      <c r="ACB26" s="112"/>
      <c r="ACC26" s="110"/>
      <c r="ACD26" s="113"/>
      <c r="ACE26" s="110"/>
      <c r="ACF26" s="112"/>
      <c r="ACG26" s="110"/>
      <c r="ACH26" s="112"/>
      <c r="ACI26" s="110"/>
      <c r="ACJ26" s="112"/>
      <c r="ACK26" s="110"/>
      <c r="ACL26" s="112"/>
      <c r="ACM26" s="110"/>
      <c r="ACN26" s="112"/>
      <c r="ACO26" s="110"/>
      <c r="ACP26" s="112"/>
      <c r="ACQ26" s="110"/>
      <c r="ACR26" s="112"/>
      <c r="ACS26" s="111"/>
      <c r="ACT26" s="112"/>
      <c r="ACU26" s="110"/>
      <c r="ACV26" s="112"/>
      <c r="ACW26" s="110"/>
      <c r="ACX26" s="112"/>
      <c r="ACY26" s="110"/>
      <c r="ACZ26" s="112"/>
      <c r="ADA26" s="110"/>
      <c r="ADB26" s="112"/>
      <c r="ADC26" s="111"/>
      <c r="ADD26" s="112"/>
      <c r="ADE26" s="110"/>
      <c r="ADF26" s="112"/>
      <c r="ADG26" s="110"/>
      <c r="ADH26" s="112"/>
      <c r="ADI26" s="110"/>
      <c r="ADJ26" s="112"/>
      <c r="ADK26" s="111"/>
      <c r="ADL26" s="108"/>
      <c r="ADM26" s="108"/>
      <c r="ADN26" s="108"/>
      <c r="ADO26" s="109"/>
      <c r="ADP26" s="112"/>
      <c r="ADQ26" s="109"/>
      <c r="ADR26" s="112"/>
      <c r="ADS26" s="65"/>
      <c r="ADT26" s="112"/>
      <c r="ADU26" s="65"/>
      <c r="ADV26" s="112"/>
      <c r="ADW26" s="65"/>
      <c r="ADX26" s="112"/>
      <c r="ADY26" s="65"/>
      <c r="ADZ26" s="112"/>
      <c r="AEA26" s="65"/>
      <c r="AEB26" s="112"/>
      <c r="AEC26" s="65"/>
      <c r="AED26" s="112"/>
      <c r="AEE26" s="65"/>
      <c r="AEF26" s="112"/>
      <c r="AEG26" s="110"/>
      <c r="AEH26" s="112"/>
      <c r="AEI26" s="110"/>
      <c r="AEJ26" s="112"/>
      <c r="AEK26" s="110"/>
      <c r="AEL26" s="112"/>
      <c r="AEM26" s="110"/>
      <c r="AEN26" s="112"/>
      <c r="AEO26" s="110"/>
      <c r="AEP26" s="112"/>
      <c r="AEQ26" s="110"/>
      <c r="AER26" s="112"/>
      <c r="AES26" s="110"/>
      <c r="AET26" s="112"/>
      <c r="AEU26" s="110"/>
      <c r="AEV26" s="112"/>
      <c r="AEW26" s="110"/>
      <c r="AEX26" s="112"/>
      <c r="AEY26" s="110"/>
      <c r="AEZ26" s="112"/>
      <c r="AFA26" s="110"/>
      <c r="AFB26" s="113"/>
      <c r="AFC26" s="110"/>
      <c r="AFD26" s="112"/>
      <c r="AFE26" s="110"/>
      <c r="AFF26" s="112"/>
      <c r="AFG26" s="110"/>
      <c r="AFH26" s="112"/>
      <c r="AFI26" s="110"/>
      <c r="AFJ26" s="112"/>
      <c r="AFK26" s="110"/>
      <c r="AFL26" s="112"/>
      <c r="AFM26" s="110"/>
      <c r="AFN26" s="112"/>
      <c r="AFO26" s="110"/>
      <c r="AFP26" s="112"/>
      <c r="AFQ26" s="111"/>
      <c r="AFR26" s="112"/>
      <c r="AFS26" s="110"/>
      <c r="AFT26" s="112"/>
      <c r="AFU26" s="110"/>
      <c r="AFV26" s="112"/>
      <c r="AFW26" s="110"/>
      <c r="AFX26" s="112"/>
      <c r="AFY26" s="110"/>
      <c r="AFZ26" s="112"/>
      <c r="AGA26" s="111"/>
      <c r="AGB26" s="112"/>
      <c r="AGC26" s="110"/>
      <c r="AGD26" s="112"/>
      <c r="AGE26" s="110"/>
      <c r="AGF26" s="112"/>
      <c r="AGG26" s="110"/>
      <c r="AGH26" s="112"/>
      <c r="AGI26" s="111"/>
      <c r="AGJ26" s="108"/>
      <c r="AGK26" s="108"/>
      <c r="AGL26" s="108"/>
      <c r="AGM26" s="109"/>
      <c r="AGN26" s="112"/>
      <c r="AGO26" s="109"/>
      <c r="AGP26" s="112"/>
      <c r="AGQ26" s="65"/>
      <c r="AGR26" s="112"/>
      <c r="AGS26" s="65"/>
      <c r="AGT26" s="112"/>
      <c r="AGU26" s="65"/>
      <c r="AGV26" s="112"/>
      <c r="AGW26" s="65"/>
      <c r="AGX26" s="112"/>
      <c r="AGY26" s="65"/>
      <c r="AGZ26" s="112"/>
      <c r="AHA26" s="65"/>
      <c r="AHB26" s="112"/>
      <c r="AHC26" s="65"/>
      <c r="AHD26" s="112"/>
      <c r="AHE26" s="110"/>
      <c r="AHF26" s="112"/>
      <c r="AHG26" s="110"/>
      <c r="AHH26" s="112"/>
      <c r="AHI26" s="110"/>
      <c r="AHJ26" s="112"/>
      <c r="AHK26" s="110"/>
      <c r="AHL26" s="112"/>
      <c r="AHM26" s="110"/>
      <c r="AHN26" s="112"/>
      <c r="AHO26" s="110"/>
      <c r="AHP26" s="112"/>
      <c r="AHQ26" s="110"/>
      <c r="AHR26" s="112"/>
      <c r="AHS26" s="110"/>
      <c r="AHT26" s="112"/>
      <c r="AHU26" s="110"/>
      <c r="AHV26" s="112"/>
      <c r="AHW26" s="110"/>
      <c r="AHX26" s="112"/>
      <c r="AHY26" s="110"/>
      <c r="AHZ26" s="113"/>
      <c r="AIA26" s="110"/>
      <c r="AIB26" s="112"/>
      <c r="AIC26" s="110"/>
      <c r="AID26" s="112"/>
      <c r="AIE26" s="110"/>
      <c r="AIF26" s="112"/>
      <c r="AIG26" s="110"/>
      <c r="AIH26" s="112"/>
      <c r="AII26" s="110"/>
      <c r="AIJ26" s="112"/>
      <c r="AIK26" s="110"/>
      <c r="AIL26" s="112"/>
      <c r="AIM26" s="110"/>
      <c r="AIN26" s="112"/>
      <c r="AIO26" s="111"/>
      <c r="AIP26" s="112"/>
      <c r="AIQ26" s="110"/>
      <c r="AIR26" s="112"/>
      <c r="AIS26" s="110"/>
      <c r="AIT26" s="112"/>
      <c r="AIU26" s="110"/>
      <c r="AIV26" s="112"/>
      <c r="AIW26" s="110"/>
      <c r="AIX26" s="112"/>
      <c r="AIY26" s="111"/>
      <c r="AIZ26" s="112"/>
      <c r="AJA26" s="110"/>
      <c r="AJB26" s="112"/>
      <c r="AJC26" s="110"/>
      <c r="AJD26" s="112"/>
      <c r="AJE26" s="110"/>
      <c r="AJF26" s="112"/>
      <c r="AJG26" s="111"/>
      <c r="AJH26" s="108"/>
      <c r="AJI26" s="108"/>
      <c r="AJJ26" s="108"/>
      <c r="AJK26" s="109"/>
      <c r="AJL26" s="112"/>
      <c r="AJM26" s="109"/>
      <c r="AJN26" s="112"/>
      <c r="AJO26" s="65"/>
      <c r="AJP26" s="112"/>
      <c r="AJQ26" s="65"/>
      <c r="AJR26" s="112"/>
      <c r="AJS26" s="65"/>
      <c r="AJT26" s="112"/>
      <c r="AJU26" s="65"/>
      <c r="AJV26" s="112"/>
      <c r="AJW26" s="65"/>
      <c r="AJX26" s="112"/>
      <c r="AJY26" s="65"/>
      <c r="AJZ26" s="112"/>
      <c r="AKA26" s="65"/>
      <c r="AKB26" s="112"/>
      <c r="AKC26" s="110"/>
      <c r="AKD26" s="112"/>
      <c r="AKE26" s="110"/>
      <c r="AKF26" s="112"/>
      <c r="AKG26" s="110"/>
      <c r="AKH26" s="112"/>
      <c r="AKI26" s="110"/>
      <c r="AKJ26" s="112"/>
      <c r="AKK26" s="110"/>
      <c r="AKL26" s="112"/>
      <c r="AKM26" s="110"/>
      <c r="AKN26" s="112"/>
      <c r="AKO26" s="110"/>
      <c r="AKP26" s="112"/>
      <c r="AKQ26" s="110"/>
      <c r="AKR26" s="112"/>
      <c r="AKS26" s="110"/>
      <c r="AKT26" s="112"/>
      <c r="AKU26" s="110"/>
      <c r="AKV26" s="112"/>
      <c r="AKW26" s="110"/>
      <c r="AKX26" s="113"/>
      <c r="AKY26" s="110"/>
      <c r="AKZ26" s="112"/>
      <c r="ALA26" s="110"/>
      <c r="ALB26" s="112"/>
      <c r="ALC26" s="110"/>
      <c r="ALD26" s="112"/>
      <c r="ALE26" s="110"/>
      <c r="ALF26" s="112"/>
      <c r="ALG26" s="110"/>
      <c r="ALH26" s="112"/>
      <c r="ALI26" s="110"/>
      <c r="ALJ26" s="112"/>
      <c r="ALK26" s="110"/>
      <c r="ALL26" s="112"/>
      <c r="ALM26" s="111"/>
      <c r="ALN26" s="112"/>
      <c r="ALO26" s="110"/>
      <c r="ALP26" s="112"/>
      <c r="ALQ26" s="110"/>
      <c r="ALR26" s="112"/>
      <c r="ALS26" s="110"/>
      <c r="ALT26" s="112"/>
      <c r="ALU26" s="110"/>
      <c r="ALV26" s="112"/>
      <c r="ALW26" s="111"/>
      <c r="ALX26" s="112"/>
      <c r="ALY26" s="110"/>
      <c r="ALZ26" s="112"/>
      <c r="AMA26" s="110"/>
      <c r="AMB26" s="112"/>
      <c r="AMC26" s="110"/>
      <c r="AMD26" s="112"/>
      <c r="AME26" s="111"/>
      <c r="AMF26" s="108"/>
      <c r="AMG26" s="108"/>
      <c r="AMH26" s="108"/>
      <c r="AMI26" s="109"/>
      <c r="AMJ26" s="112"/>
      <c r="AMK26" s="109"/>
      <c r="AML26" s="112"/>
      <c r="AMM26" s="65"/>
      <c r="AMN26" s="112"/>
      <c r="AMO26" s="65"/>
      <c r="AMP26" s="112"/>
      <c r="AMQ26" s="65"/>
      <c r="AMR26" s="112"/>
      <c r="AMS26" s="65"/>
      <c r="AMT26" s="112"/>
      <c r="AMU26" s="65"/>
      <c r="AMV26" s="112"/>
      <c r="AMW26" s="65"/>
      <c r="AMX26" s="112"/>
      <c r="AMY26" s="65"/>
      <c r="AMZ26" s="112"/>
      <c r="ANA26" s="110"/>
      <c r="ANB26" s="112"/>
      <c r="ANC26" s="110"/>
      <c r="AND26" s="112"/>
      <c r="ANE26" s="110"/>
      <c r="ANF26" s="112"/>
      <c r="ANG26" s="110"/>
      <c r="ANH26" s="112"/>
      <c r="ANI26" s="110"/>
      <c r="ANJ26" s="112"/>
      <c r="ANK26" s="110"/>
      <c r="ANL26" s="112"/>
      <c r="ANM26" s="110"/>
      <c r="ANN26" s="112"/>
      <c r="ANO26" s="110"/>
      <c r="ANP26" s="112"/>
      <c r="ANQ26" s="110"/>
      <c r="ANR26" s="112"/>
      <c r="ANS26" s="110"/>
      <c r="ANT26" s="112"/>
      <c r="ANU26" s="110"/>
      <c r="ANV26" s="113"/>
      <c r="ANW26" s="110"/>
      <c r="ANX26" s="112"/>
      <c r="ANY26" s="110"/>
      <c r="ANZ26" s="112"/>
      <c r="AOA26" s="110"/>
      <c r="AOB26" s="112"/>
      <c r="AOC26" s="110"/>
      <c r="AOD26" s="112"/>
      <c r="AOE26" s="110"/>
      <c r="AOF26" s="112"/>
      <c r="AOG26" s="110"/>
      <c r="AOH26" s="112"/>
      <c r="AOI26" s="110"/>
      <c r="AOJ26" s="112"/>
      <c r="AOK26" s="111"/>
      <c r="AOL26" s="112"/>
      <c r="AOM26" s="110"/>
      <c r="AON26" s="112"/>
      <c r="AOO26" s="110"/>
      <c r="AOP26" s="112"/>
      <c r="AOQ26" s="110"/>
      <c r="AOR26" s="112"/>
      <c r="AOS26" s="110"/>
      <c r="AOT26" s="112"/>
      <c r="AOU26" s="111"/>
      <c r="AOV26" s="112"/>
      <c r="AOW26" s="110"/>
      <c r="AOX26" s="112"/>
      <c r="AOY26" s="110"/>
      <c r="AOZ26" s="112"/>
      <c r="APA26" s="110"/>
      <c r="APB26" s="112"/>
      <c r="APC26" s="111"/>
      <c r="APD26" s="108"/>
      <c r="APE26" s="108"/>
      <c r="APF26" s="108"/>
      <c r="APG26" s="109"/>
      <c r="APH26" s="112"/>
      <c r="API26" s="109"/>
      <c r="APJ26" s="112"/>
      <c r="APK26" s="65"/>
      <c r="APL26" s="112"/>
      <c r="APM26" s="65"/>
      <c r="APN26" s="112"/>
      <c r="APO26" s="65"/>
      <c r="APP26" s="112"/>
      <c r="APQ26" s="65"/>
      <c r="APR26" s="112"/>
      <c r="APS26" s="65"/>
      <c r="APT26" s="112"/>
      <c r="APU26" s="65"/>
      <c r="APV26" s="112"/>
      <c r="APW26" s="65"/>
      <c r="APX26" s="112"/>
      <c r="APY26" s="110"/>
      <c r="APZ26" s="112"/>
      <c r="AQA26" s="110"/>
      <c r="AQB26" s="112"/>
      <c r="AQC26" s="110"/>
      <c r="AQD26" s="112"/>
      <c r="AQE26" s="110"/>
      <c r="AQF26" s="112"/>
      <c r="AQG26" s="110"/>
      <c r="AQH26" s="112"/>
      <c r="AQI26" s="110"/>
      <c r="AQJ26" s="112"/>
      <c r="AQK26" s="110"/>
      <c r="AQL26" s="112"/>
      <c r="AQM26" s="110"/>
      <c r="AQN26" s="112"/>
      <c r="AQO26" s="110"/>
      <c r="AQP26" s="112"/>
      <c r="AQQ26" s="110"/>
      <c r="AQR26" s="112"/>
      <c r="AQS26" s="110"/>
      <c r="AQT26" s="113"/>
      <c r="AQU26" s="110"/>
      <c r="AQV26" s="112"/>
      <c r="AQW26" s="110"/>
      <c r="AQX26" s="112"/>
      <c r="AQY26" s="110"/>
      <c r="AQZ26" s="112"/>
      <c r="ARA26" s="110"/>
      <c r="ARB26" s="112"/>
      <c r="ARC26" s="110"/>
      <c r="ARD26" s="112"/>
      <c r="ARE26" s="110"/>
      <c r="ARF26" s="112"/>
      <c r="ARG26" s="110"/>
      <c r="ARH26" s="112"/>
      <c r="ARI26" s="111"/>
      <c r="ARJ26" s="112"/>
      <c r="ARK26" s="110"/>
      <c r="ARL26" s="112"/>
      <c r="ARM26" s="110"/>
      <c r="ARN26" s="112"/>
      <c r="ARO26" s="110"/>
      <c r="ARP26" s="112"/>
      <c r="ARQ26" s="110"/>
      <c r="ARR26" s="112"/>
      <c r="ARS26" s="111"/>
      <c r="ART26" s="112"/>
      <c r="ARU26" s="110"/>
      <c r="ARV26" s="112"/>
      <c r="ARW26" s="110"/>
      <c r="ARX26" s="112"/>
      <c r="ARY26" s="110"/>
      <c r="ARZ26" s="112"/>
      <c r="ASA26" s="111"/>
      <c r="ASB26" s="108"/>
      <c r="ASC26" s="108"/>
      <c r="ASD26" s="108"/>
      <c r="ASE26" s="109"/>
      <c r="ASF26" s="112"/>
      <c r="ASG26" s="109"/>
      <c r="ASH26" s="112"/>
      <c r="ASI26" s="65"/>
      <c r="ASJ26" s="112"/>
      <c r="ASK26" s="65"/>
      <c r="ASL26" s="112"/>
      <c r="ASM26" s="65"/>
      <c r="ASN26" s="112"/>
      <c r="ASO26" s="65"/>
      <c r="ASP26" s="112"/>
      <c r="ASQ26" s="65"/>
      <c r="ASR26" s="112"/>
      <c r="ASS26" s="65"/>
      <c r="AST26" s="112"/>
      <c r="ASU26" s="65"/>
      <c r="ASV26" s="112"/>
      <c r="ASW26" s="110"/>
      <c r="ASX26" s="112"/>
      <c r="ASY26" s="110"/>
      <c r="ASZ26" s="112"/>
      <c r="ATA26" s="110"/>
      <c r="ATB26" s="112"/>
      <c r="ATC26" s="110"/>
      <c r="ATD26" s="112"/>
      <c r="ATE26" s="110"/>
      <c r="ATF26" s="112"/>
      <c r="ATG26" s="110"/>
      <c r="ATH26" s="112"/>
      <c r="ATI26" s="110"/>
      <c r="ATJ26" s="112"/>
      <c r="ATK26" s="110"/>
      <c r="ATL26" s="112"/>
      <c r="ATM26" s="110"/>
      <c r="ATN26" s="112"/>
      <c r="ATO26" s="110"/>
      <c r="ATP26" s="112"/>
      <c r="ATQ26" s="110"/>
      <c r="ATR26" s="113"/>
      <c r="ATS26" s="110"/>
      <c r="ATT26" s="112"/>
      <c r="ATU26" s="110"/>
      <c r="ATV26" s="112"/>
      <c r="ATW26" s="110"/>
      <c r="ATX26" s="112"/>
      <c r="ATY26" s="110"/>
      <c r="ATZ26" s="112"/>
      <c r="AUA26" s="110"/>
      <c r="AUB26" s="112"/>
      <c r="AUC26" s="110"/>
      <c r="AUD26" s="112"/>
      <c r="AUE26" s="110"/>
      <c r="AUF26" s="112"/>
      <c r="AUG26" s="111"/>
      <c r="AUH26" s="112"/>
      <c r="AUI26" s="110"/>
      <c r="AUJ26" s="112"/>
      <c r="AUK26" s="110"/>
      <c r="AUL26" s="112"/>
      <c r="AUM26" s="110"/>
      <c r="AUN26" s="112"/>
      <c r="AUO26" s="110"/>
      <c r="AUP26" s="112"/>
      <c r="AUQ26" s="111"/>
      <c r="AUR26" s="112"/>
      <c r="AUS26" s="110"/>
      <c r="AUT26" s="112"/>
      <c r="AUU26" s="110"/>
      <c r="AUV26" s="112"/>
      <c r="AUW26" s="110"/>
      <c r="AUX26" s="112"/>
      <c r="AUY26" s="111"/>
      <c r="AUZ26" s="108"/>
      <c r="AVA26" s="108"/>
      <c r="AVB26" s="108"/>
      <c r="AVC26" s="109"/>
      <c r="AVD26" s="112"/>
      <c r="AVE26" s="109"/>
      <c r="AVF26" s="112"/>
      <c r="AVG26" s="65"/>
      <c r="AVH26" s="112"/>
      <c r="AVI26" s="65"/>
      <c r="AVJ26" s="112"/>
      <c r="AVK26" s="65"/>
      <c r="AVL26" s="112"/>
      <c r="AVM26" s="65"/>
      <c r="AVN26" s="112"/>
      <c r="AVO26" s="65"/>
      <c r="AVP26" s="112"/>
      <c r="AVQ26" s="65"/>
      <c r="AVR26" s="112"/>
      <c r="AVS26" s="65"/>
      <c r="AVT26" s="112"/>
      <c r="AVU26" s="110"/>
      <c r="AVV26" s="112"/>
      <c r="AVW26" s="110"/>
      <c r="AVX26" s="112"/>
      <c r="AVY26" s="110"/>
      <c r="AVZ26" s="112"/>
      <c r="AWA26" s="110"/>
      <c r="AWB26" s="112"/>
      <c r="AWC26" s="110"/>
      <c r="AWD26" s="112"/>
      <c r="AWE26" s="110"/>
      <c r="AWF26" s="112"/>
      <c r="AWG26" s="110"/>
      <c r="AWH26" s="112"/>
      <c r="AWI26" s="110"/>
      <c r="AWJ26" s="112"/>
      <c r="AWK26" s="110"/>
      <c r="AWL26" s="112"/>
      <c r="AWM26" s="110"/>
      <c r="AWN26" s="112"/>
      <c r="AWO26" s="110"/>
      <c r="AWP26" s="113"/>
      <c r="AWQ26" s="110"/>
      <c r="AWR26" s="112"/>
      <c r="AWS26" s="110"/>
      <c r="AWT26" s="112"/>
      <c r="AWU26" s="110"/>
      <c r="AWV26" s="112"/>
      <c r="AWW26" s="110"/>
      <c r="AWX26" s="112"/>
      <c r="AWY26" s="110"/>
      <c r="AWZ26" s="112"/>
      <c r="AXA26" s="110"/>
      <c r="AXB26" s="112"/>
      <c r="AXC26" s="110"/>
      <c r="AXD26" s="112"/>
      <c r="AXE26" s="111"/>
      <c r="AXF26" s="112"/>
      <c r="AXG26" s="110"/>
      <c r="AXH26" s="112"/>
      <c r="AXI26" s="110"/>
      <c r="AXJ26" s="112"/>
      <c r="AXK26" s="110"/>
      <c r="AXL26" s="112"/>
      <c r="AXM26" s="110"/>
      <c r="AXN26" s="112"/>
      <c r="AXO26" s="111"/>
      <c r="AXP26" s="112"/>
      <c r="AXQ26" s="110"/>
      <c r="AXR26" s="112"/>
      <c r="AXS26" s="110"/>
      <c r="AXT26" s="112"/>
      <c r="AXU26" s="110"/>
      <c r="AXV26" s="112"/>
      <c r="AXW26" s="111"/>
      <c r="AXX26" s="108"/>
      <c r="AXY26" s="108"/>
      <c r="AXZ26" s="108"/>
      <c r="AYA26" s="109"/>
      <c r="AYB26" s="112"/>
      <c r="AYC26" s="109"/>
      <c r="AYD26" s="112"/>
      <c r="AYE26" s="65"/>
      <c r="AYF26" s="112"/>
      <c r="AYG26" s="65"/>
      <c r="AYH26" s="112"/>
      <c r="AYI26" s="65"/>
      <c r="AYJ26" s="112"/>
      <c r="AYK26" s="65"/>
      <c r="AYL26" s="112"/>
      <c r="AYM26" s="65"/>
      <c r="AYN26" s="112"/>
      <c r="AYO26" s="65"/>
      <c r="AYP26" s="112"/>
      <c r="AYQ26" s="65"/>
      <c r="AYR26" s="112"/>
      <c r="AYS26" s="110"/>
      <c r="AYT26" s="112"/>
      <c r="AYU26" s="110"/>
      <c r="AYV26" s="112"/>
      <c r="AYW26" s="110"/>
      <c r="AYX26" s="112"/>
      <c r="AYY26" s="110"/>
      <c r="AYZ26" s="112"/>
      <c r="AZA26" s="110"/>
      <c r="AZB26" s="112"/>
      <c r="AZC26" s="110"/>
      <c r="AZD26" s="112"/>
      <c r="AZE26" s="110"/>
      <c r="AZF26" s="112"/>
      <c r="AZG26" s="110"/>
      <c r="AZH26" s="112"/>
      <c r="AZI26" s="110"/>
      <c r="AZJ26" s="112"/>
      <c r="AZK26" s="110"/>
      <c r="AZL26" s="112"/>
      <c r="AZM26" s="110"/>
      <c r="AZN26" s="113"/>
      <c r="AZO26" s="110"/>
      <c r="AZP26" s="112"/>
      <c r="AZQ26" s="110"/>
      <c r="AZR26" s="112"/>
      <c r="AZS26" s="110"/>
      <c r="AZT26" s="112"/>
      <c r="AZU26" s="110"/>
      <c r="AZV26" s="112"/>
      <c r="AZW26" s="110"/>
      <c r="AZX26" s="112"/>
      <c r="AZY26" s="110"/>
      <c r="AZZ26" s="112"/>
      <c r="BAA26" s="110"/>
      <c r="BAB26" s="112"/>
      <c r="BAC26" s="111"/>
      <c r="BAD26" s="112"/>
      <c r="BAE26" s="110"/>
      <c r="BAF26" s="112"/>
      <c r="BAG26" s="110"/>
      <c r="BAH26" s="112"/>
      <c r="BAI26" s="110"/>
      <c r="BAJ26" s="112"/>
      <c r="BAK26" s="110"/>
      <c r="BAL26" s="112"/>
      <c r="BAM26" s="111"/>
      <c r="BAN26" s="112"/>
      <c r="BAO26" s="110"/>
      <c r="BAP26" s="112"/>
      <c r="BAQ26" s="110"/>
      <c r="BAR26" s="112"/>
      <c r="BAS26" s="110"/>
      <c r="BAT26" s="112"/>
      <c r="BAU26" s="111"/>
      <c r="BAV26" s="108"/>
      <c r="BAW26" s="108"/>
      <c r="BAX26" s="108"/>
      <c r="BAY26" s="109"/>
      <c r="BAZ26" s="112"/>
      <c r="BBA26" s="109"/>
      <c r="BBB26" s="112"/>
      <c r="BBC26" s="65"/>
      <c r="BBD26" s="112"/>
      <c r="BBE26" s="65"/>
      <c r="BBF26" s="112"/>
      <c r="BBG26" s="65"/>
      <c r="BBH26" s="112"/>
      <c r="BBI26" s="65"/>
      <c r="BBJ26" s="112"/>
      <c r="BBK26" s="65"/>
      <c r="BBL26" s="112"/>
      <c r="BBM26" s="65"/>
      <c r="BBN26" s="112"/>
      <c r="BBO26" s="65"/>
      <c r="BBP26" s="112"/>
      <c r="BBQ26" s="110"/>
      <c r="BBR26" s="112"/>
      <c r="BBS26" s="110"/>
      <c r="BBT26" s="112"/>
      <c r="BBU26" s="110"/>
      <c r="BBV26" s="112"/>
      <c r="BBW26" s="110"/>
      <c r="BBX26" s="112"/>
      <c r="BBY26" s="110"/>
      <c r="BBZ26" s="112"/>
      <c r="BCA26" s="110"/>
      <c r="BCB26" s="112"/>
      <c r="BCC26" s="110"/>
      <c r="BCD26" s="112"/>
      <c r="BCE26" s="110"/>
      <c r="BCF26" s="112"/>
      <c r="BCG26" s="110"/>
      <c r="BCH26" s="112"/>
      <c r="BCI26" s="110"/>
      <c r="BCJ26" s="112"/>
      <c r="BCK26" s="110"/>
      <c r="BCL26" s="113"/>
      <c r="BCM26" s="110"/>
      <c r="BCN26" s="112"/>
      <c r="BCO26" s="110"/>
      <c r="BCP26" s="112"/>
      <c r="BCQ26" s="110"/>
      <c r="BCR26" s="112"/>
      <c r="BCS26" s="110"/>
      <c r="BCT26" s="112"/>
      <c r="BCU26" s="110"/>
      <c r="BCV26" s="112"/>
      <c r="BCW26" s="110"/>
      <c r="BCX26" s="112"/>
      <c r="BCY26" s="110"/>
      <c r="BCZ26" s="112"/>
      <c r="BDA26" s="111"/>
      <c r="BDB26" s="112"/>
      <c r="BDC26" s="110"/>
      <c r="BDD26" s="112"/>
      <c r="BDE26" s="110"/>
      <c r="BDF26" s="112"/>
      <c r="BDG26" s="110"/>
      <c r="BDH26" s="112"/>
      <c r="BDI26" s="110"/>
      <c r="BDJ26" s="112"/>
      <c r="BDK26" s="111"/>
      <c r="BDL26" s="112"/>
      <c r="BDM26" s="110"/>
      <c r="BDN26" s="112"/>
      <c r="BDO26" s="110"/>
      <c r="BDP26" s="112"/>
      <c r="BDQ26" s="110"/>
      <c r="BDR26" s="112"/>
      <c r="BDS26" s="111"/>
      <c r="BDT26" s="108"/>
      <c r="BDU26" s="108"/>
      <c r="BDV26" s="108"/>
      <c r="BDW26" s="109"/>
      <c r="BDX26" s="112"/>
      <c r="BDY26" s="109"/>
      <c r="BDZ26" s="112"/>
      <c r="BEA26" s="65"/>
      <c r="BEB26" s="112"/>
      <c r="BEC26" s="65"/>
      <c r="BED26" s="112"/>
      <c r="BEE26" s="65"/>
      <c r="BEF26" s="112"/>
      <c r="BEG26" s="65"/>
      <c r="BEH26" s="112"/>
      <c r="BEI26" s="65"/>
      <c r="BEJ26" s="112"/>
      <c r="BEK26" s="65"/>
      <c r="BEL26" s="112"/>
      <c r="BEM26" s="65"/>
      <c r="BEN26" s="112"/>
      <c r="BEO26" s="110"/>
      <c r="BEP26" s="112"/>
      <c r="BEQ26" s="110"/>
      <c r="BER26" s="112"/>
      <c r="BES26" s="110"/>
      <c r="BET26" s="112"/>
      <c r="BEU26" s="110"/>
      <c r="BEV26" s="112"/>
      <c r="BEW26" s="110"/>
      <c r="BEX26" s="112"/>
      <c r="BEY26" s="110"/>
      <c r="BEZ26" s="112"/>
      <c r="BFA26" s="110"/>
      <c r="BFB26" s="112"/>
      <c r="BFC26" s="110"/>
      <c r="BFD26" s="112"/>
      <c r="BFE26" s="110"/>
      <c r="BFF26" s="112"/>
      <c r="BFG26" s="110"/>
      <c r="BFH26" s="112"/>
      <c r="BFI26" s="110"/>
      <c r="BFJ26" s="113"/>
      <c r="BFK26" s="110"/>
      <c r="BFL26" s="112"/>
      <c r="BFM26" s="110"/>
      <c r="BFN26" s="112"/>
      <c r="BFO26" s="110"/>
      <c r="BFP26" s="112"/>
      <c r="BFQ26" s="110"/>
      <c r="BFR26" s="112"/>
      <c r="BFS26" s="110"/>
      <c r="BFT26" s="112"/>
      <c r="BFU26" s="110"/>
      <c r="BFV26" s="112"/>
      <c r="BFW26" s="110"/>
      <c r="BFX26" s="112"/>
      <c r="BFY26" s="111"/>
      <c r="BFZ26" s="112"/>
      <c r="BGA26" s="110"/>
      <c r="BGB26" s="112"/>
      <c r="BGC26" s="110"/>
      <c r="BGD26" s="112"/>
      <c r="BGE26" s="110"/>
      <c r="BGF26" s="112"/>
      <c r="BGG26" s="110"/>
      <c r="BGH26" s="112"/>
      <c r="BGI26" s="111"/>
      <c r="BGJ26" s="112"/>
      <c r="BGK26" s="110"/>
      <c r="BGL26" s="112"/>
      <c r="BGM26" s="110"/>
      <c r="BGN26" s="112"/>
      <c r="BGO26" s="110"/>
      <c r="BGP26" s="112"/>
      <c r="BGQ26" s="111"/>
      <c r="BGR26" s="108"/>
      <c r="BGS26" s="108"/>
      <c r="BGT26" s="108"/>
      <c r="BGU26" s="109"/>
      <c r="BGV26" s="112"/>
      <c r="BGW26" s="109"/>
      <c r="BGX26" s="112"/>
      <c r="BGY26" s="65"/>
      <c r="BGZ26" s="112"/>
      <c r="BHA26" s="65"/>
      <c r="BHB26" s="112"/>
      <c r="BHC26" s="65"/>
      <c r="BHD26" s="112"/>
      <c r="BHE26" s="65"/>
      <c r="BHF26" s="112"/>
      <c r="BHG26" s="65"/>
      <c r="BHH26" s="112"/>
      <c r="BHI26" s="65"/>
      <c r="BHJ26" s="112"/>
      <c r="BHK26" s="65"/>
      <c r="BHL26" s="112"/>
      <c r="BHM26" s="110"/>
      <c r="BHN26" s="112"/>
      <c r="BHO26" s="110"/>
      <c r="BHP26" s="112"/>
      <c r="BHQ26" s="110"/>
      <c r="BHR26" s="112"/>
      <c r="BHS26" s="110"/>
      <c r="BHT26" s="112"/>
      <c r="BHU26" s="110"/>
      <c r="BHV26" s="112"/>
      <c r="BHW26" s="110"/>
      <c r="BHX26" s="112"/>
      <c r="BHY26" s="110"/>
      <c r="BHZ26" s="112"/>
      <c r="BIA26" s="110"/>
      <c r="BIB26" s="112"/>
      <c r="BIC26" s="110"/>
      <c r="BID26" s="112"/>
      <c r="BIE26" s="110"/>
      <c r="BIF26" s="112"/>
      <c r="BIG26" s="110"/>
      <c r="BIH26" s="113"/>
      <c r="BII26" s="110"/>
      <c r="BIJ26" s="112"/>
      <c r="BIK26" s="110"/>
      <c r="BIL26" s="112"/>
      <c r="BIM26" s="110"/>
      <c r="BIN26" s="112"/>
      <c r="BIO26" s="110"/>
      <c r="BIP26" s="112"/>
      <c r="BIQ26" s="110"/>
      <c r="BIR26" s="112"/>
      <c r="BIS26" s="110"/>
      <c r="BIT26" s="112"/>
      <c r="BIU26" s="110"/>
      <c r="BIV26" s="112"/>
      <c r="BIW26" s="111"/>
      <c r="BIX26" s="112"/>
      <c r="BIY26" s="110"/>
      <c r="BIZ26" s="112"/>
      <c r="BJA26" s="110"/>
      <c r="BJB26" s="112"/>
      <c r="BJC26" s="110"/>
      <c r="BJD26" s="112"/>
      <c r="BJE26" s="110"/>
      <c r="BJF26" s="112"/>
      <c r="BJG26" s="111"/>
      <c r="BJH26" s="112"/>
      <c r="BJI26" s="110"/>
      <c r="BJJ26" s="112"/>
      <c r="BJK26" s="110"/>
      <c r="BJL26" s="112"/>
      <c r="BJM26" s="110"/>
      <c r="BJN26" s="112"/>
      <c r="BJO26" s="111"/>
      <c r="BJP26" s="108"/>
      <c r="BJQ26" s="108"/>
      <c r="BJR26" s="108"/>
      <c r="BJS26" s="109"/>
      <c r="BJT26" s="112"/>
      <c r="BJU26" s="109"/>
      <c r="BJV26" s="112"/>
      <c r="BJW26" s="65"/>
      <c r="BJX26" s="112"/>
      <c r="BJY26" s="65"/>
      <c r="BJZ26" s="112"/>
      <c r="BKA26" s="65"/>
      <c r="BKB26" s="112"/>
      <c r="BKC26" s="65"/>
      <c r="BKD26" s="112"/>
      <c r="BKE26" s="65"/>
      <c r="BKF26" s="112"/>
      <c r="BKG26" s="65"/>
      <c r="BKH26" s="112"/>
      <c r="BKI26" s="65"/>
      <c r="BKJ26" s="112"/>
      <c r="BKK26" s="110"/>
      <c r="BKL26" s="112"/>
      <c r="BKM26" s="110"/>
      <c r="BKN26" s="112"/>
      <c r="BKO26" s="110"/>
      <c r="BKP26" s="112"/>
      <c r="BKQ26" s="110"/>
      <c r="BKR26" s="112"/>
      <c r="BKS26" s="110"/>
      <c r="BKT26" s="112"/>
      <c r="BKU26" s="110"/>
      <c r="BKV26" s="112"/>
      <c r="BKW26" s="110"/>
      <c r="BKX26" s="112"/>
      <c r="BKY26" s="110"/>
      <c r="BKZ26" s="112"/>
      <c r="BLA26" s="110"/>
      <c r="BLB26" s="112"/>
      <c r="BLC26" s="110"/>
      <c r="BLD26" s="112"/>
      <c r="BLE26" s="110"/>
      <c r="BLF26" s="113"/>
      <c r="BLG26" s="110"/>
      <c r="BLH26" s="112"/>
      <c r="BLI26" s="110"/>
      <c r="BLJ26" s="112"/>
      <c r="BLK26" s="110"/>
      <c r="BLL26" s="112"/>
      <c r="BLM26" s="110"/>
      <c r="BLN26" s="112"/>
      <c r="BLO26" s="110"/>
      <c r="BLP26" s="112"/>
      <c r="BLQ26" s="110"/>
      <c r="BLR26" s="112"/>
      <c r="BLS26" s="110"/>
      <c r="BLT26" s="112"/>
      <c r="BLU26" s="111"/>
      <c r="BLV26" s="112"/>
      <c r="BLW26" s="110"/>
      <c r="BLX26" s="112"/>
      <c r="BLY26" s="110"/>
      <c r="BLZ26" s="112"/>
      <c r="BMA26" s="110"/>
      <c r="BMB26" s="112"/>
      <c r="BMC26" s="110"/>
      <c r="BMD26" s="112"/>
      <c r="BME26" s="111"/>
      <c r="BMF26" s="112"/>
      <c r="BMG26" s="110"/>
      <c r="BMH26" s="112"/>
      <c r="BMI26" s="110"/>
      <c r="BMJ26" s="112"/>
      <c r="BMK26" s="110"/>
      <c r="BML26" s="112"/>
      <c r="BMM26" s="111"/>
      <c r="BMN26" s="108"/>
      <c r="BMO26" s="108"/>
      <c r="BMP26" s="108"/>
      <c r="BMQ26" s="109"/>
      <c r="BMR26" s="112"/>
      <c r="BMS26" s="109"/>
      <c r="BMT26" s="112"/>
      <c r="BMU26" s="65"/>
      <c r="BMV26" s="112"/>
      <c r="BMW26" s="65"/>
      <c r="BMX26" s="112"/>
      <c r="BMY26" s="65"/>
      <c r="BMZ26" s="112"/>
      <c r="BNA26" s="65"/>
      <c r="BNB26" s="112"/>
      <c r="BNC26" s="65"/>
      <c r="BND26" s="112"/>
      <c r="BNE26" s="65"/>
      <c r="BNF26" s="112"/>
      <c r="BNG26" s="65"/>
      <c r="BNH26" s="112"/>
      <c r="BNI26" s="110"/>
      <c r="BNJ26" s="112"/>
      <c r="BNK26" s="110"/>
      <c r="BNL26" s="112"/>
      <c r="BNM26" s="110"/>
      <c r="BNN26" s="112"/>
      <c r="BNO26" s="110"/>
      <c r="BNP26" s="112"/>
      <c r="BNQ26" s="110"/>
      <c r="BNR26" s="112"/>
      <c r="BNS26" s="110"/>
      <c r="BNT26" s="112"/>
      <c r="BNU26" s="110"/>
      <c r="BNV26" s="112"/>
      <c r="BNW26" s="110"/>
      <c r="BNX26" s="112"/>
      <c r="BNY26" s="110"/>
      <c r="BNZ26" s="112"/>
      <c r="BOA26" s="110"/>
      <c r="BOB26" s="112"/>
      <c r="BOC26" s="110"/>
      <c r="BOD26" s="113"/>
      <c r="BOE26" s="110"/>
      <c r="BOF26" s="112"/>
      <c r="BOG26" s="110"/>
      <c r="BOH26" s="112"/>
      <c r="BOI26" s="110"/>
      <c r="BOJ26" s="112"/>
      <c r="BOK26" s="110"/>
      <c r="BOL26" s="112"/>
      <c r="BOM26" s="110"/>
      <c r="BON26" s="112"/>
      <c r="BOO26" s="110"/>
      <c r="BOP26" s="112"/>
      <c r="BOQ26" s="110"/>
      <c r="BOR26" s="112"/>
      <c r="BOS26" s="111"/>
      <c r="BOT26" s="112"/>
      <c r="BOU26" s="110"/>
      <c r="BOV26" s="112"/>
      <c r="BOW26" s="110"/>
      <c r="BOX26" s="112"/>
      <c r="BOY26" s="110"/>
      <c r="BOZ26" s="112"/>
      <c r="BPA26" s="110"/>
      <c r="BPB26" s="112"/>
      <c r="BPC26" s="111"/>
      <c r="BPD26" s="112"/>
      <c r="BPE26" s="110"/>
      <c r="BPF26" s="112"/>
      <c r="BPG26" s="110"/>
      <c r="BPH26" s="112"/>
      <c r="BPI26" s="110"/>
      <c r="BPJ26" s="112"/>
      <c r="BPK26" s="111"/>
      <c r="BPL26" s="108"/>
      <c r="BPM26" s="108"/>
      <c r="BPN26" s="108"/>
      <c r="BPO26" s="109"/>
      <c r="BPP26" s="112"/>
      <c r="BPQ26" s="109"/>
      <c r="BPR26" s="112"/>
      <c r="BPS26" s="65"/>
      <c r="BPT26" s="112"/>
      <c r="BPU26" s="65"/>
      <c r="BPV26" s="112"/>
      <c r="BPW26" s="65"/>
      <c r="BPX26" s="112"/>
      <c r="BPY26" s="65"/>
      <c r="BPZ26" s="112"/>
      <c r="BQA26" s="65"/>
      <c r="BQB26" s="112"/>
      <c r="BQC26" s="65"/>
      <c r="BQD26" s="112"/>
      <c r="BQE26" s="65"/>
      <c r="BQF26" s="112"/>
      <c r="BQG26" s="110"/>
      <c r="BQH26" s="112"/>
      <c r="BQI26" s="110"/>
      <c r="BQJ26" s="112"/>
      <c r="BQK26" s="110"/>
      <c r="BQL26" s="112"/>
      <c r="BQM26" s="110"/>
      <c r="BQN26" s="112"/>
      <c r="BQO26" s="110"/>
      <c r="BQP26" s="112"/>
      <c r="BQQ26" s="110"/>
      <c r="BQR26" s="112"/>
      <c r="BQS26" s="110"/>
      <c r="BQT26" s="112"/>
      <c r="BQU26" s="110"/>
      <c r="BQV26" s="112"/>
      <c r="BQW26" s="110"/>
      <c r="BQX26" s="112"/>
      <c r="BQY26" s="110"/>
      <c r="BQZ26" s="112"/>
      <c r="BRA26" s="110"/>
      <c r="BRB26" s="113"/>
      <c r="BRC26" s="110"/>
      <c r="BRD26" s="112"/>
      <c r="BRE26" s="110"/>
      <c r="BRF26" s="112"/>
      <c r="BRG26" s="110"/>
      <c r="BRH26" s="112"/>
      <c r="BRI26" s="110"/>
      <c r="BRJ26" s="112"/>
      <c r="BRK26" s="110"/>
      <c r="BRL26" s="112"/>
      <c r="BRM26" s="110"/>
      <c r="BRN26" s="112"/>
      <c r="BRO26" s="110"/>
      <c r="BRP26" s="112"/>
      <c r="BRQ26" s="111"/>
      <c r="BRR26" s="112"/>
      <c r="BRS26" s="110"/>
      <c r="BRT26" s="112"/>
      <c r="BRU26" s="110"/>
      <c r="BRV26" s="112"/>
      <c r="BRW26" s="110"/>
      <c r="BRX26" s="112"/>
      <c r="BRY26" s="110"/>
      <c r="BRZ26" s="112"/>
      <c r="BSA26" s="111"/>
      <c r="BSB26" s="112"/>
      <c r="BSC26" s="110"/>
      <c r="BSD26" s="112"/>
      <c r="BSE26" s="110"/>
      <c r="BSF26" s="112"/>
      <c r="BSG26" s="110"/>
      <c r="BSH26" s="112"/>
      <c r="BSI26" s="111"/>
      <c r="BSJ26" s="108"/>
      <c r="BSK26" s="108"/>
      <c r="BSL26" s="108"/>
      <c r="BSM26" s="109"/>
      <c r="BSN26" s="112"/>
      <c r="BSO26" s="109"/>
      <c r="BSP26" s="112"/>
      <c r="BSQ26" s="65"/>
      <c r="BSR26" s="112"/>
      <c r="BSS26" s="65"/>
      <c r="BST26" s="112"/>
      <c r="BSU26" s="65"/>
      <c r="BSV26" s="112"/>
      <c r="BSW26" s="65"/>
      <c r="BSX26" s="112"/>
      <c r="BSY26" s="65"/>
      <c r="BSZ26" s="112"/>
      <c r="BTA26" s="65"/>
      <c r="BTB26" s="112"/>
      <c r="BTC26" s="65"/>
      <c r="BTD26" s="112"/>
      <c r="BTE26" s="110"/>
      <c r="BTF26" s="112"/>
      <c r="BTG26" s="110"/>
      <c r="BTH26" s="112"/>
      <c r="BTI26" s="110"/>
      <c r="BTJ26" s="112"/>
      <c r="BTK26" s="110"/>
      <c r="BTL26" s="112"/>
      <c r="BTM26" s="110"/>
      <c r="BTN26" s="112"/>
      <c r="BTO26" s="110"/>
      <c r="BTP26" s="112"/>
      <c r="BTQ26" s="110"/>
      <c r="BTR26" s="112"/>
      <c r="BTS26" s="110"/>
      <c r="BTT26" s="112"/>
      <c r="BTU26" s="110"/>
      <c r="BTV26" s="112"/>
      <c r="BTW26" s="110"/>
      <c r="BTX26" s="112"/>
      <c r="BTY26" s="110"/>
      <c r="BTZ26" s="113"/>
      <c r="BUA26" s="110"/>
      <c r="BUB26" s="112"/>
      <c r="BUC26" s="110"/>
      <c r="BUD26" s="112"/>
      <c r="BUE26" s="110"/>
      <c r="BUF26" s="112"/>
      <c r="BUG26" s="110"/>
      <c r="BUH26" s="112"/>
      <c r="BUI26" s="110"/>
      <c r="BUJ26" s="112"/>
      <c r="BUK26" s="110"/>
      <c r="BUL26" s="112"/>
      <c r="BUM26" s="110"/>
      <c r="BUN26" s="112"/>
      <c r="BUO26" s="111"/>
      <c r="BUP26" s="112"/>
      <c r="BUQ26" s="110"/>
      <c r="BUR26" s="112"/>
      <c r="BUS26" s="110"/>
      <c r="BUT26" s="112"/>
      <c r="BUU26" s="110"/>
      <c r="BUV26" s="112"/>
      <c r="BUW26" s="110"/>
      <c r="BUX26" s="112"/>
      <c r="BUY26" s="111"/>
      <c r="BUZ26" s="112"/>
      <c r="BVA26" s="110"/>
      <c r="BVB26" s="112"/>
      <c r="BVC26" s="110"/>
      <c r="BVD26" s="112"/>
      <c r="BVE26" s="110"/>
      <c r="BVF26" s="112"/>
      <c r="BVG26" s="111"/>
      <c r="BVH26" s="108"/>
      <c r="BVI26" s="108"/>
      <c r="BVJ26" s="108"/>
      <c r="BVK26" s="109"/>
      <c r="BVL26" s="112"/>
      <c r="BVM26" s="109"/>
      <c r="BVN26" s="112"/>
      <c r="BVO26" s="65"/>
      <c r="BVP26" s="112"/>
      <c r="BVQ26" s="65"/>
      <c r="BVR26" s="112"/>
      <c r="BVS26" s="65"/>
      <c r="BVT26" s="112"/>
      <c r="BVU26" s="65"/>
      <c r="BVV26" s="112"/>
      <c r="BVW26" s="65"/>
      <c r="BVX26" s="112"/>
      <c r="BVY26" s="65"/>
      <c r="BVZ26" s="112"/>
      <c r="BWA26" s="65"/>
      <c r="BWB26" s="112"/>
      <c r="BWC26" s="110"/>
      <c r="BWD26" s="112"/>
      <c r="BWE26" s="110"/>
      <c r="BWF26" s="112"/>
      <c r="BWG26" s="110"/>
      <c r="BWH26" s="112"/>
      <c r="BWI26" s="110"/>
      <c r="BWJ26" s="112"/>
      <c r="BWK26" s="110"/>
      <c r="BWL26" s="112"/>
      <c r="BWM26" s="110"/>
      <c r="BWN26" s="112"/>
      <c r="BWO26" s="110"/>
      <c r="BWP26" s="112"/>
      <c r="BWQ26" s="110"/>
      <c r="BWR26" s="112"/>
      <c r="BWS26" s="110"/>
      <c r="BWT26" s="112"/>
      <c r="BWU26" s="110"/>
      <c r="BWV26" s="112"/>
      <c r="BWW26" s="110"/>
      <c r="BWX26" s="113"/>
      <c r="BWY26" s="110"/>
      <c r="BWZ26" s="112"/>
      <c r="BXA26" s="110"/>
      <c r="BXB26" s="112"/>
      <c r="BXC26" s="110"/>
      <c r="BXD26" s="112"/>
      <c r="BXE26" s="110"/>
      <c r="BXF26" s="112"/>
      <c r="BXG26" s="110"/>
      <c r="BXH26" s="112"/>
      <c r="BXI26" s="110"/>
      <c r="BXJ26" s="112"/>
      <c r="BXK26" s="110"/>
      <c r="BXL26" s="112"/>
      <c r="BXM26" s="111"/>
      <c r="BXN26" s="112"/>
      <c r="BXO26" s="110"/>
      <c r="BXP26" s="112"/>
      <c r="BXQ26" s="110"/>
      <c r="BXR26" s="112"/>
      <c r="BXS26" s="110"/>
      <c r="BXT26" s="112"/>
      <c r="BXU26" s="110"/>
      <c r="BXV26" s="112"/>
      <c r="BXW26" s="111"/>
      <c r="BXX26" s="112"/>
      <c r="BXY26" s="110"/>
      <c r="BXZ26" s="112"/>
      <c r="BYA26" s="110"/>
      <c r="BYB26" s="112"/>
      <c r="BYC26" s="110"/>
      <c r="BYD26" s="112"/>
      <c r="BYE26" s="111"/>
      <c r="BYF26" s="108"/>
      <c r="BYG26" s="108"/>
      <c r="BYH26" s="108"/>
      <c r="BYI26" s="109"/>
      <c r="BYJ26" s="112"/>
      <c r="BYK26" s="109"/>
      <c r="BYL26" s="112"/>
      <c r="BYM26" s="65"/>
      <c r="BYN26" s="112"/>
      <c r="BYO26" s="65"/>
      <c r="BYP26" s="112"/>
      <c r="BYQ26" s="65"/>
      <c r="BYR26" s="112"/>
      <c r="BYS26" s="65"/>
      <c r="BYT26" s="112"/>
      <c r="BYU26" s="65"/>
      <c r="BYV26" s="112"/>
      <c r="BYW26" s="65"/>
      <c r="BYX26" s="112"/>
      <c r="BYY26" s="65"/>
      <c r="BYZ26" s="112"/>
      <c r="BZA26" s="110"/>
      <c r="BZB26" s="112"/>
      <c r="BZC26" s="110"/>
      <c r="BZD26" s="112"/>
      <c r="BZE26" s="110"/>
      <c r="BZF26" s="112"/>
      <c r="BZG26" s="110"/>
      <c r="BZH26" s="112"/>
      <c r="BZI26" s="110"/>
      <c r="BZJ26" s="112"/>
      <c r="BZK26" s="110"/>
      <c r="BZL26" s="112"/>
      <c r="BZM26" s="110"/>
      <c r="BZN26" s="112"/>
      <c r="BZO26" s="110"/>
      <c r="BZP26" s="112"/>
      <c r="BZQ26" s="110"/>
      <c r="BZR26" s="112"/>
      <c r="BZS26" s="110"/>
      <c r="BZT26" s="112"/>
      <c r="BZU26" s="110"/>
      <c r="BZV26" s="113"/>
      <c r="BZW26" s="110"/>
      <c r="BZX26" s="112"/>
      <c r="BZY26" s="110"/>
      <c r="BZZ26" s="112"/>
      <c r="CAA26" s="110"/>
      <c r="CAB26" s="112"/>
      <c r="CAC26" s="110"/>
      <c r="CAD26" s="112"/>
      <c r="CAE26" s="110"/>
      <c r="CAF26" s="112"/>
      <c r="CAG26" s="110"/>
      <c r="CAH26" s="112"/>
      <c r="CAI26" s="110"/>
      <c r="CAJ26" s="112"/>
      <c r="CAK26" s="111"/>
      <c r="CAL26" s="112"/>
      <c r="CAM26" s="110"/>
      <c r="CAN26" s="112"/>
      <c r="CAO26" s="110"/>
      <c r="CAP26" s="112"/>
      <c r="CAQ26" s="110"/>
      <c r="CAR26" s="112"/>
      <c r="CAS26" s="110"/>
      <c r="CAT26" s="112"/>
      <c r="CAU26" s="111"/>
      <c r="CAV26" s="112"/>
      <c r="CAW26" s="110"/>
      <c r="CAX26" s="112"/>
      <c r="CAY26" s="110"/>
      <c r="CAZ26" s="112"/>
      <c r="CBA26" s="110"/>
      <c r="CBB26" s="112"/>
      <c r="CBC26" s="111"/>
      <c r="CBD26" s="108"/>
      <c r="CBE26" s="108"/>
      <c r="CBF26" s="108"/>
      <c r="CBG26" s="109"/>
      <c r="CBH26" s="112"/>
      <c r="CBI26" s="109"/>
      <c r="CBJ26" s="112"/>
      <c r="CBK26" s="65"/>
      <c r="CBL26" s="112"/>
      <c r="CBM26" s="65"/>
      <c r="CBN26" s="112"/>
      <c r="CBO26" s="65"/>
      <c r="CBP26" s="112"/>
      <c r="CBQ26" s="65"/>
      <c r="CBR26" s="112"/>
      <c r="CBS26" s="65"/>
      <c r="CBT26" s="112"/>
      <c r="CBU26" s="65"/>
      <c r="CBV26" s="112"/>
      <c r="CBW26" s="65"/>
      <c r="CBX26" s="112"/>
      <c r="CBY26" s="110"/>
      <c r="CBZ26" s="112"/>
      <c r="CCA26" s="110"/>
      <c r="CCB26" s="112"/>
      <c r="CCC26" s="110"/>
      <c r="CCD26" s="112"/>
      <c r="CCE26" s="110"/>
      <c r="CCF26" s="112"/>
      <c r="CCG26" s="110"/>
      <c r="CCH26" s="112"/>
      <c r="CCI26" s="110"/>
      <c r="CCJ26" s="112"/>
      <c r="CCK26" s="110"/>
      <c r="CCL26" s="112"/>
      <c r="CCM26" s="110"/>
      <c r="CCN26" s="112"/>
      <c r="CCO26" s="110"/>
      <c r="CCP26" s="112"/>
      <c r="CCQ26" s="110"/>
      <c r="CCR26" s="112"/>
      <c r="CCS26" s="110"/>
      <c r="CCT26" s="113"/>
      <c r="CCU26" s="110"/>
      <c r="CCV26" s="112"/>
      <c r="CCW26" s="110"/>
      <c r="CCX26" s="112"/>
      <c r="CCY26" s="110"/>
      <c r="CCZ26" s="112"/>
      <c r="CDA26" s="110"/>
      <c r="CDB26" s="112"/>
      <c r="CDC26" s="110"/>
      <c r="CDD26" s="112"/>
      <c r="CDE26" s="110"/>
      <c r="CDF26" s="112"/>
      <c r="CDG26" s="110"/>
      <c r="CDH26" s="112"/>
      <c r="CDI26" s="111"/>
      <c r="CDJ26" s="112"/>
      <c r="CDK26" s="110"/>
      <c r="CDL26" s="112"/>
      <c r="CDM26" s="110"/>
      <c r="CDN26" s="112"/>
      <c r="CDO26" s="110"/>
      <c r="CDP26" s="112"/>
      <c r="CDQ26" s="110"/>
      <c r="CDR26" s="112"/>
      <c r="CDS26" s="111"/>
      <c r="CDT26" s="112"/>
      <c r="CDU26" s="110"/>
      <c r="CDV26" s="112"/>
      <c r="CDW26" s="110"/>
      <c r="CDX26" s="112"/>
      <c r="CDY26" s="110"/>
      <c r="CDZ26" s="112"/>
      <c r="CEA26" s="111"/>
      <c r="CEB26" s="108"/>
      <c r="CEC26" s="108"/>
      <c r="CED26" s="108"/>
      <c r="CEE26" s="109"/>
      <c r="CEF26" s="112"/>
      <c r="CEG26" s="109"/>
      <c r="CEH26" s="112"/>
      <c r="CEI26" s="65"/>
      <c r="CEJ26" s="112"/>
      <c r="CEK26" s="65"/>
      <c r="CEL26" s="112"/>
      <c r="CEM26" s="65"/>
      <c r="CEN26" s="112"/>
      <c r="CEO26" s="65"/>
      <c r="CEP26" s="112"/>
      <c r="CEQ26" s="65"/>
      <c r="CER26" s="112"/>
      <c r="CES26" s="65"/>
      <c r="CET26" s="112"/>
      <c r="CEU26" s="65"/>
      <c r="CEV26" s="112"/>
      <c r="CEW26" s="110"/>
      <c r="CEX26" s="112"/>
      <c r="CEY26" s="110"/>
      <c r="CEZ26" s="112"/>
      <c r="CFA26" s="110"/>
      <c r="CFB26" s="112"/>
      <c r="CFC26" s="110"/>
      <c r="CFD26" s="112"/>
      <c r="CFE26" s="110"/>
      <c r="CFF26" s="112"/>
      <c r="CFG26" s="110"/>
      <c r="CFH26" s="112"/>
      <c r="CFI26" s="110"/>
      <c r="CFJ26" s="112"/>
      <c r="CFK26" s="110"/>
      <c r="CFL26" s="112"/>
      <c r="CFM26" s="110"/>
      <c r="CFN26" s="112"/>
      <c r="CFO26" s="110"/>
      <c r="CFP26" s="112"/>
      <c r="CFQ26" s="110"/>
      <c r="CFR26" s="113"/>
      <c r="CFS26" s="110"/>
      <c r="CFT26" s="112"/>
      <c r="CFU26" s="110"/>
      <c r="CFV26" s="112"/>
      <c r="CFW26" s="110"/>
      <c r="CFX26" s="112"/>
      <c r="CFY26" s="110"/>
      <c r="CFZ26" s="112"/>
      <c r="CGA26" s="110"/>
      <c r="CGB26" s="112"/>
      <c r="CGC26" s="110"/>
      <c r="CGD26" s="112"/>
      <c r="CGE26" s="110"/>
      <c r="CGF26" s="112"/>
      <c r="CGG26" s="111"/>
      <c r="CGH26" s="112"/>
      <c r="CGI26" s="110"/>
      <c r="CGJ26" s="112"/>
      <c r="CGK26" s="110"/>
      <c r="CGL26" s="112"/>
      <c r="CGM26" s="110"/>
      <c r="CGN26" s="112"/>
      <c r="CGO26" s="110"/>
      <c r="CGP26" s="112"/>
      <c r="CGQ26" s="111"/>
      <c r="CGR26" s="112"/>
      <c r="CGS26" s="110"/>
      <c r="CGT26" s="112"/>
      <c r="CGU26" s="110"/>
      <c r="CGV26" s="112"/>
      <c r="CGW26" s="110"/>
      <c r="CGX26" s="112"/>
      <c r="CGY26" s="111"/>
      <c r="CGZ26" s="108"/>
      <c r="CHA26" s="108"/>
      <c r="CHB26" s="108"/>
      <c r="CHC26" s="109"/>
      <c r="CHD26" s="112"/>
      <c r="CHE26" s="109"/>
      <c r="CHF26" s="112"/>
      <c r="CHG26" s="65"/>
      <c r="CHH26" s="112"/>
      <c r="CHI26" s="65"/>
      <c r="CHJ26" s="112"/>
      <c r="CHK26" s="65"/>
      <c r="CHL26" s="112"/>
      <c r="CHM26" s="65"/>
      <c r="CHN26" s="112"/>
      <c r="CHO26" s="65"/>
      <c r="CHP26" s="112"/>
      <c r="CHQ26" s="65"/>
      <c r="CHR26" s="112"/>
      <c r="CHS26" s="65"/>
      <c r="CHT26" s="112"/>
      <c r="CHU26" s="110"/>
      <c r="CHV26" s="112"/>
      <c r="CHW26" s="110"/>
      <c r="CHX26" s="112"/>
      <c r="CHY26" s="110"/>
      <c r="CHZ26" s="112"/>
      <c r="CIA26" s="110"/>
      <c r="CIB26" s="112"/>
      <c r="CIC26" s="110"/>
      <c r="CID26" s="112"/>
      <c r="CIE26" s="110"/>
      <c r="CIF26" s="112"/>
      <c r="CIG26" s="110"/>
      <c r="CIH26" s="112"/>
      <c r="CII26" s="110"/>
      <c r="CIJ26" s="112"/>
      <c r="CIK26" s="110"/>
      <c r="CIL26" s="112"/>
      <c r="CIM26" s="110"/>
      <c r="CIN26" s="112"/>
      <c r="CIO26" s="110"/>
      <c r="CIP26" s="113"/>
      <c r="CIQ26" s="110"/>
      <c r="CIR26" s="112"/>
      <c r="CIS26" s="110"/>
      <c r="CIT26" s="112"/>
      <c r="CIU26" s="110"/>
      <c r="CIV26" s="112"/>
      <c r="CIW26" s="110"/>
      <c r="CIX26" s="112"/>
      <c r="CIY26" s="110"/>
      <c r="CIZ26" s="112"/>
      <c r="CJA26" s="110"/>
      <c r="CJB26" s="112"/>
      <c r="CJC26" s="110"/>
      <c r="CJD26" s="112"/>
      <c r="CJE26" s="111"/>
      <c r="CJF26" s="112"/>
      <c r="CJG26" s="110"/>
      <c r="CJH26" s="112"/>
      <c r="CJI26" s="110"/>
      <c r="CJJ26" s="112"/>
      <c r="CJK26" s="110"/>
      <c r="CJL26" s="112"/>
      <c r="CJM26" s="110"/>
      <c r="CJN26" s="112"/>
      <c r="CJO26" s="111"/>
      <c r="CJP26" s="112"/>
      <c r="CJQ26" s="110"/>
      <c r="CJR26" s="112"/>
      <c r="CJS26" s="110"/>
      <c r="CJT26" s="112"/>
      <c r="CJU26" s="110"/>
      <c r="CJV26" s="112"/>
      <c r="CJW26" s="111"/>
      <c r="CJX26" s="108"/>
      <c r="CJY26" s="108"/>
      <c r="CJZ26" s="108"/>
      <c r="CKA26" s="109"/>
      <c r="CKB26" s="112"/>
      <c r="CKC26" s="109"/>
      <c r="CKD26" s="112"/>
      <c r="CKE26" s="65"/>
      <c r="CKF26" s="112"/>
      <c r="CKG26" s="65"/>
      <c r="CKH26" s="112"/>
      <c r="CKI26" s="65"/>
      <c r="CKJ26" s="112"/>
      <c r="CKK26" s="65"/>
      <c r="CKL26" s="112"/>
      <c r="CKM26" s="65"/>
      <c r="CKN26" s="112"/>
      <c r="CKO26" s="65"/>
      <c r="CKP26" s="112"/>
      <c r="CKQ26" s="65"/>
      <c r="CKR26" s="112"/>
      <c r="CKS26" s="110"/>
      <c r="CKT26" s="112"/>
      <c r="CKU26" s="110"/>
      <c r="CKV26" s="112"/>
      <c r="CKW26" s="110"/>
      <c r="CKX26" s="112"/>
      <c r="CKY26" s="110"/>
      <c r="CKZ26" s="112"/>
      <c r="CLA26" s="110"/>
      <c r="CLB26" s="112"/>
      <c r="CLC26" s="110"/>
      <c r="CLD26" s="112"/>
      <c r="CLE26" s="110"/>
      <c r="CLF26" s="112"/>
      <c r="CLG26" s="110"/>
      <c r="CLH26" s="112"/>
      <c r="CLI26" s="110"/>
      <c r="CLJ26" s="112"/>
      <c r="CLK26" s="110"/>
      <c r="CLL26" s="112"/>
      <c r="CLM26" s="110"/>
      <c r="CLN26" s="113"/>
      <c r="CLO26" s="110"/>
      <c r="CLP26" s="112"/>
      <c r="CLQ26" s="110"/>
      <c r="CLR26" s="112"/>
      <c r="CLS26" s="110"/>
      <c r="CLT26" s="112"/>
      <c r="CLU26" s="110"/>
      <c r="CLV26" s="112"/>
      <c r="CLW26" s="110"/>
      <c r="CLX26" s="112"/>
      <c r="CLY26" s="110"/>
      <c r="CLZ26" s="112"/>
      <c r="CMA26" s="110"/>
      <c r="CMB26" s="112"/>
      <c r="CMC26" s="111"/>
      <c r="CMD26" s="112"/>
      <c r="CME26" s="110"/>
      <c r="CMF26" s="112"/>
      <c r="CMG26" s="110"/>
      <c r="CMH26" s="112"/>
      <c r="CMI26" s="110"/>
      <c r="CMJ26" s="112"/>
      <c r="CMK26" s="110"/>
      <c r="CML26" s="112"/>
      <c r="CMM26" s="111"/>
      <c r="CMN26" s="112"/>
      <c r="CMO26" s="110"/>
      <c r="CMP26" s="112"/>
      <c r="CMQ26" s="110"/>
      <c r="CMR26" s="112"/>
      <c r="CMS26" s="110"/>
      <c r="CMT26" s="112"/>
      <c r="CMU26" s="111"/>
      <c r="CMV26" s="108"/>
      <c r="CMW26" s="108"/>
      <c r="CMX26" s="108"/>
      <c r="CMY26" s="109"/>
      <c r="CMZ26" s="112"/>
      <c r="CNA26" s="109"/>
      <c r="CNB26" s="112"/>
      <c r="CNC26" s="65"/>
      <c r="CND26" s="112"/>
      <c r="CNE26" s="65"/>
      <c r="CNF26" s="112"/>
      <c r="CNG26" s="65"/>
      <c r="CNH26" s="112"/>
      <c r="CNI26" s="65"/>
      <c r="CNJ26" s="112"/>
      <c r="CNK26" s="65"/>
      <c r="CNL26" s="112"/>
      <c r="CNM26" s="65"/>
      <c r="CNN26" s="112"/>
      <c r="CNO26" s="65"/>
      <c r="CNP26" s="112"/>
      <c r="CNQ26" s="110"/>
      <c r="CNR26" s="112"/>
      <c r="CNS26" s="110"/>
      <c r="CNT26" s="112"/>
      <c r="CNU26" s="110"/>
      <c r="CNV26" s="112"/>
      <c r="CNW26" s="110"/>
      <c r="CNX26" s="112"/>
      <c r="CNY26" s="110"/>
      <c r="CNZ26" s="112"/>
      <c r="COA26" s="110"/>
      <c r="COB26" s="112"/>
      <c r="COC26" s="110"/>
      <c r="COD26" s="112"/>
      <c r="COE26" s="110"/>
      <c r="COF26" s="112"/>
      <c r="COG26" s="110"/>
      <c r="COH26" s="112"/>
      <c r="COI26" s="110"/>
      <c r="COJ26" s="112"/>
      <c r="COK26" s="110"/>
      <c r="COL26" s="113"/>
      <c r="COM26" s="110"/>
      <c r="CON26" s="112"/>
      <c r="COO26" s="110"/>
      <c r="COP26" s="112"/>
      <c r="COQ26" s="110"/>
      <c r="COR26" s="112"/>
      <c r="COS26" s="110"/>
      <c r="COT26" s="112"/>
      <c r="COU26" s="110"/>
      <c r="COV26" s="112"/>
      <c r="COW26" s="110"/>
      <c r="COX26" s="112"/>
      <c r="COY26" s="110"/>
      <c r="COZ26" s="112"/>
      <c r="CPA26" s="111"/>
      <c r="CPB26" s="112"/>
      <c r="CPC26" s="110"/>
      <c r="CPD26" s="112"/>
      <c r="CPE26" s="110"/>
      <c r="CPF26" s="112"/>
      <c r="CPG26" s="110"/>
      <c r="CPH26" s="112"/>
      <c r="CPI26" s="110"/>
      <c r="CPJ26" s="112"/>
      <c r="CPK26" s="111"/>
      <c r="CPL26" s="112"/>
      <c r="CPM26" s="110"/>
      <c r="CPN26" s="112"/>
      <c r="CPO26" s="110"/>
      <c r="CPP26" s="112"/>
      <c r="CPQ26" s="110"/>
      <c r="CPR26" s="112"/>
      <c r="CPS26" s="111"/>
      <c r="CPT26" s="108"/>
      <c r="CPU26" s="108"/>
      <c r="CPV26" s="108"/>
      <c r="CPW26" s="109"/>
      <c r="CPX26" s="112"/>
      <c r="CPY26" s="109"/>
      <c r="CPZ26" s="112"/>
      <c r="CQA26" s="65"/>
      <c r="CQB26" s="112"/>
      <c r="CQC26" s="65"/>
      <c r="CQD26" s="112"/>
      <c r="CQE26" s="65"/>
      <c r="CQF26" s="112"/>
      <c r="CQG26" s="65"/>
      <c r="CQH26" s="112"/>
      <c r="CQI26" s="65"/>
      <c r="CQJ26" s="112"/>
      <c r="CQK26" s="65"/>
      <c r="CQL26" s="112"/>
      <c r="CQM26" s="65"/>
      <c r="CQN26" s="112"/>
      <c r="CQO26" s="110"/>
      <c r="CQP26" s="112"/>
      <c r="CQQ26" s="110"/>
      <c r="CQR26" s="112"/>
      <c r="CQS26" s="110"/>
      <c r="CQT26" s="112"/>
      <c r="CQU26" s="110"/>
      <c r="CQV26" s="112"/>
      <c r="CQW26" s="110"/>
      <c r="CQX26" s="112"/>
      <c r="CQY26" s="110"/>
      <c r="CQZ26" s="112"/>
      <c r="CRA26" s="110"/>
      <c r="CRB26" s="112"/>
      <c r="CRC26" s="110"/>
      <c r="CRD26" s="112"/>
      <c r="CRE26" s="110"/>
      <c r="CRF26" s="112"/>
      <c r="CRG26" s="110"/>
      <c r="CRH26" s="112"/>
      <c r="CRI26" s="110"/>
      <c r="CRJ26" s="113"/>
      <c r="CRK26" s="110"/>
      <c r="CRL26" s="112"/>
      <c r="CRM26" s="110"/>
      <c r="CRN26" s="112"/>
      <c r="CRO26" s="110"/>
      <c r="CRP26" s="112"/>
      <c r="CRQ26" s="110"/>
      <c r="CRR26" s="112"/>
      <c r="CRS26" s="110"/>
      <c r="CRT26" s="112"/>
      <c r="CRU26" s="110"/>
      <c r="CRV26" s="112"/>
      <c r="CRW26" s="110"/>
      <c r="CRX26" s="112"/>
      <c r="CRY26" s="111"/>
      <c r="CRZ26" s="112"/>
      <c r="CSA26" s="110"/>
      <c r="CSB26" s="112"/>
      <c r="CSC26" s="110"/>
      <c r="CSD26" s="112"/>
      <c r="CSE26" s="110"/>
      <c r="CSF26" s="112"/>
      <c r="CSG26" s="110"/>
      <c r="CSH26" s="112"/>
      <c r="CSI26" s="111"/>
      <c r="CSJ26" s="112"/>
      <c r="CSK26" s="110"/>
      <c r="CSL26" s="112"/>
      <c r="CSM26" s="110"/>
      <c r="CSN26" s="112"/>
      <c r="CSO26" s="110"/>
      <c r="CSP26" s="112"/>
      <c r="CSQ26" s="111"/>
      <c r="CSR26" s="108"/>
      <c r="CSS26" s="108"/>
      <c r="CST26" s="108"/>
      <c r="CSU26" s="109"/>
      <c r="CSV26" s="112"/>
      <c r="CSW26" s="109"/>
      <c r="CSX26" s="112"/>
      <c r="CSY26" s="65"/>
      <c r="CSZ26" s="112"/>
      <c r="CTA26" s="65"/>
      <c r="CTB26" s="112"/>
      <c r="CTC26" s="65"/>
      <c r="CTD26" s="112"/>
      <c r="CTE26" s="65"/>
      <c r="CTF26" s="112"/>
      <c r="CTG26" s="65"/>
      <c r="CTH26" s="112"/>
      <c r="CTI26" s="65"/>
      <c r="CTJ26" s="112"/>
      <c r="CTK26" s="65"/>
      <c r="CTL26" s="112"/>
      <c r="CTM26" s="110"/>
      <c r="CTN26" s="112"/>
      <c r="CTO26" s="110"/>
      <c r="CTP26" s="112"/>
      <c r="CTQ26" s="110"/>
      <c r="CTR26" s="112"/>
      <c r="CTS26" s="110"/>
      <c r="CTT26" s="112"/>
      <c r="CTU26" s="110"/>
      <c r="CTV26" s="112"/>
      <c r="CTW26" s="110"/>
      <c r="CTX26" s="112"/>
      <c r="CTY26" s="110"/>
      <c r="CTZ26" s="112"/>
      <c r="CUA26" s="110"/>
      <c r="CUB26" s="112"/>
      <c r="CUC26" s="110"/>
      <c r="CUD26" s="112"/>
      <c r="CUE26" s="110"/>
      <c r="CUF26" s="112"/>
      <c r="CUG26" s="110"/>
      <c r="CUH26" s="113"/>
      <c r="CUI26" s="110"/>
      <c r="CUJ26" s="112"/>
      <c r="CUK26" s="110"/>
      <c r="CUL26" s="112"/>
      <c r="CUM26" s="110"/>
      <c r="CUN26" s="112"/>
      <c r="CUO26" s="110"/>
      <c r="CUP26" s="112"/>
      <c r="CUQ26" s="110"/>
      <c r="CUR26" s="112"/>
      <c r="CUS26" s="110"/>
      <c r="CUT26" s="112"/>
      <c r="CUU26" s="110"/>
      <c r="CUV26" s="112"/>
      <c r="CUW26" s="111"/>
      <c r="CUX26" s="112"/>
      <c r="CUY26" s="110"/>
      <c r="CUZ26" s="112"/>
      <c r="CVA26" s="110"/>
      <c r="CVB26" s="112"/>
      <c r="CVC26" s="110"/>
      <c r="CVD26" s="112"/>
      <c r="CVE26" s="110"/>
      <c r="CVF26" s="112"/>
      <c r="CVG26" s="111"/>
      <c r="CVH26" s="112"/>
      <c r="CVI26" s="110"/>
      <c r="CVJ26" s="112"/>
      <c r="CVK26" s="110"/>
      <c r="CVL26" s="112"/>
      <c r="CVM26" s="110"/>
      <c r="CVN26" s="112"/>
      <c r="CVO26" s="111"/>
      <c r="CVP26" s="108"/>
      <c r="CVQ26" s="108"/>
      <c r="CVR26" s="108"/>
      <c r="CVS26" s="109"/>
      <c r="CVT26" s="112"/>
      <c r="CVU26" s="109"/>
      <c r="CVV26" s="112"/>
      <c r="CVW26" s="65"/>
      <c r="CVX26" s="112"/>
      <c r="CVY26" s="65"/>
      <c r="CVZ26" s="112"/>
      <c r="CWA26" s="65"/>
      <c r="CWB26" s="112"/>
      <c r="CWC26" s="65"/>
      <c r="CWD26" s="112"/>
      <c r="CWE26" s="65"/>
      <c r="CWF26" s="112"/>
      <c r="CWG26" s="65"/>
      <c r="CWH26" s="112"/>
      <c r="CWI26" s="65"/>
      <c r="CWJ26" s="112"/>
      <c r="CWK26" s="110"/>
      <c r="CWL26" s="112"/>
      <c r="CWM26" s="110"/>
      <c r="CWN26" s="112"/>
      <c r="CWO26" s="110"/>
      <c r="CWP26" s="112"/>
      <c r="CWQ26" s="110"/>
      <c r="CWR26" s="112"/>
      <c r="CWS26" s="110"/>
      <c r="CWT26" s="112"/>
      <c r="CWU26" s="110"/>
      <c r="CWV26" s="112"/>
      <c r="CWW26" s="110"/>
      <c r="CWX26" s="112"/>
      <c r="CWY26" s="110"/>
      <c r="CWZ26" s="112"/>
      <c r="CXA26" s="110"/>
      <c r="CXB26" s="112"/>
      <c r="CXC26" s="110"/>
      <c r="CXD26" s="112"/>
      <c r="CXE26" s="110"/>
      <c r="CXF26" s="113"/>
      <c r="CXG26" s="110"/>
      <c r="CXH26" s="112"/>
      <c r="CXI26" s="110"/>
      <c r="CXJ26" s="112"/>
      <c r="CXK26" s="110"/>
      <c r="CXL26" s="112"/>
      <c r="CXM26" s="110"/>
      <c r="CXN26" s="112"/>
      <c r="CXO26" s="110"/>
      <c r="CXP26" s="112"/>
      <c r="CXQ26" s="110"/>
      <c r="CXR26" s="112"/>
      <c r="CXS26" s="110"/>
      <c r="CXT26" s="112"/>
      <c r="CXU26" s="111"/>
      <c r="CXV26" s="112"/>
      <c r="CXW26" s="110"/>
      <c r="CXX26" s="112"/>
      <c r="CXY26" s="110"/>
      <c r="CXZ26" s="112"/>
      <c r="CYA26" s="110"/>
      <c r="CYB26" s="112"/>
      <c r="CYC26" s="110"/>
      <c r="CYD26" s="112"/>
      <c r="CYE26" s="111"/>
      <c r="CYF26" s="112"/>
      <c r="CYG26" s="110"/>
      <c r="CYH26" s="112"/>
      <c r="CYI26" s="110"/>
      <c r="CYJ26" s="112"/>
      <c r="CYK26" s="110"/>
      <c r="CYL26" s="112"/>
      <c r="CYM26" s="111"/>
      <c r="CYN26" s="108"/>
      <c r="CYO26" s="108"/>
      <c r="CYP26" s="108"/>
      <c r="CYQ26" s="109"/>
      <c r="CYR26" s="112"/>
      <c r="CYS26" s="109"/>
      <c r="CYT26" s="112"/>
      <c r="CYU26" s="65"/>
      <c r="CYV26" s="112"/>
      <c r="CYW26" s="65"/>
      <c r="CYX26" s="112"/>
      <c r="CYY26" s="65"/>
      <c r="CYZ26" s="112"/>
      <c r="CZA26" s="65"/>
      <c r="CZB26" s="112"/>
      <c r="CZC26" s="65"/>
      <c r="CZD26" s="112"/>
      <c r="CZE26" s="65"/>
      <c r="CZF26" s="112"/>
      <c r="CZG26" s="65"/>
      <c r="CZH26" s="112"/>
      <c r="CZI26" s="110"/>
      <c r="CZJ26" s="112"/>
      <c r="CZK26" s="110"/>
      <c r="CZL26" s="112"/>
      <c r="CZM26" s="110"/>
      <c r="CZN26" s="112"/>
      <c r="CZO26" s="110"/>
      <c r="CZP26" s="112"/>
      <c r="CZQ26" s="110"/>
      <c r="CZR26" s="112"/>
      <c r="CZS26" s="110"/>
      <c r="CZT26" s="112"/>
      <c r="CZU26" s="110"/>
      <c r="CZV26" s="112"/>
      <c r="CZW26" s="110"/>
      <c r="CZX26" s="112"/>
      <c r="CZY26" s="110"/>
      <c r="CZZ26" s="112"/>
      <c r="DAA26" s="110"/>
      <c r="DAB26" s="112"/>
      <c r="DAC26" s="110"/>
      <c r="DAD26" s="113"/>
      <c r="DAE26" s="110"/>
      <c r="DAF26" s="112"/>
      <c r="DAG26" s="110"/>
      <c r="DAH26" s="112"/>
      <c r="DAI26" s="110"/>
      <c r="DAJ26" s="112"/>
      <c r="DAK26" s="110"/>
      <c r="DAL26" s="112"/>
      <c r="DAM26" s="110"/>
      <c r="DAN26" s="112"/>
      <c r="DAO26" s="110"/>
      <c r="DAP26" s="112"/>
      <c r="DAQ26" s="110"/>
      <c r="DAR26" s="112"/>
      <c r="DAS26" s="111"/>
      <c r="DAT26" s="112"/>
      <c r="DAU26" s="110"/>
      <c r="DAV26" s="112"/>
      <c r="DAW26" s="110"/>
      <c r="DAX26" s="112"/>
      <c r="DAY26" s="110"/>
      <c r="DAZ26" s="112"/>
      <c r="DBA26" s="110"/>
      <c r="DBB26" s="112"/>
      <c r="DBC26" s="111"/>
      <c r="DBD26" s="112"/>
      <c r="DBE26" s="110"/>
      <c r="DBF26" s="112"/>
      <c r="DBG26" s="110"/>
      <c r="DBH26" s="112"/>
      <c r="DBI26" s="110"/>
      <c r="DBJ26" s="112"/>
      <c r="DBK26" s="111"/>
      <c r="DBL26" s="108"/>
      <c r="DBM26" s="108"/>
      <c r="DBN26" s="108"/>
      <c r="DBO26" s="109"/>
      <c r="DBP26" s="112"/>
      <c r="DBQ26" s="109"/>
      <c r="DBR26" s="112"/>
      <c r="DBS26" s="65"/>
      <c r="DBT26" s="112"/>
      <c r="DBU26" s="65"/>
      <c r="DBV26" s="112"/>
      <c r="DBW26" s="65"/>
      <c r="DBX26" s="112"/>
      <c r="DBY26" s="65"/>
      <c r="DBZ26" s="112"/>
      <c r="DCA26" s="65"/>
      <c r="DCB26" s="112"/>
      <c r="DCC26" s="65"/>
      <c r="DCD26" s="112"/>
      <c r="DCE26" s="65"/>
      <c r="DCF26" s="112"/>
      <c r="DCG26" s="110"/>
      <c r="DCH26" s="112"/>
      <c r="DCI26" s="110"/>
      <c r="DCJ26" s="112"/>
      <c r="DCK26" s="110"/>
      <c r="DCL26" s="112"/>
      <c r="DCM26" s="110"/>
      <c r="DCN26" s="112"/>
      <c r="DCO26" s="110"/>
      <c r="DCP26" s="112"/>
      <c r="DCQ26" s="110"/>
      <c r="DCR26" s="112"/>
      <c r="DCS26" s="110"/>
      <c r="DCT26" s="112"/>
      <c r="DCU26" s="110"/>
      <c r="DCV26" s="112"/>
      <c r="DCW26" s="110"/>
      <c r="DCX26" s="112"/>
      <c r="DCY26" s="110"/>
      <c r="DCZ26" s="112"/>
      <c r="DDA26" s="110"/>
      <c r="DDB26" s="113"/>
      <c r="DDC26" s="110"/>
      <c r="DDD26" s="112"/>
      <c r="DDE26" s="110"/>
      <c r="DDF26" s="112"/>
      <c r="DDG26" s="110"/>
      <c r="DDH26" s="112"/>
      <c r="DDI26" s="110"/>
      <c r="DDJ26" s="112"/>
      <c r="DDK26" s="110"/>
      <c r="DDL26" s="112"/>
      <c r="DDM26" s="110"/>
      <c r="DDN26" s="112"/>
      <c r="DDO26" s="110"/>
      <c r="DDP26" s="112"/>
      <c r="DDQ26" s="111"/>
      <c r="DDR26" s="112"/>
      <c r="DDS26" s="110"/>
      <c r="DDT26" s="112"/>
      <c r="DDU26" s="110"/>
      <c r="DDV26" s="112"/>
      <c r="DDW26" s="110"/>
      <c r="DDX26" s="112"/>
      <c r="DDY26" s="110"/>
      <c r="DDZ26" s="112"/>
      <c r="DEA26" s="111"/>
      <c r="DEB26" s="112"/>
      <c r="DEC26" s="110"/>
      <c r="DED26" s="112"/>
      <c r="DEE26" s="110"/>
      <c r="DEF26" s="112"/>
      <c r="DEG26" s="110"/>
      <c r="DEH26" s="112"/>
      <c r="DEI26" s="111"/>
      <c r="DEJ26" s="108"/>
      <c r="DEK26" s="108"/>
      <c r="DEL26" s="108"/>
      <c r="DEM26" s="109"/>
      <c r="DEN26" s="112"/>
      <c r="DEO26" s="109"/>
      <c r="DEP26" s="112"/>
      <c r="DEQ26" s="65"/>
      <c r="DER26" s="112"/>
      <c r="DES26" s="65"/>
      <c r="DET26" s="112"/>
      <c r="DEU26" s="65"/>
      <c r="DEV26" s="112"/>
      <c r="DEW26" s="65"/>
      <c r="DEX26" s="112"/>
      <c r="DEY26" s="65"/>
      <c r="DEZ26" s="112"/>
      <c r="DFA26" s="65"/>
      <c r="DFB26" s="112"/>
      <c r="DFC26" s="65"/>
      <c r="DFD26" s="112"/>
      <c r="DFE26" s="110"/>
      <c r="DFF26" s="112"/>
      <c r="DFG26" s="110"/>
      <c r="DFH26" s="112"/>
      <c r="DFI26" s="110"/>
      <c r="DFJ26" s="112"/>
      <c r="DFK26" s="110"/>
      <c r="DFL26" s="112"/>
      <c r="DFM26" s="110"/>
      <c r="DFN26" s="112"/>
      <c r="DFO26" s="110"/>
      <c r="DFP26" s="112"/>
      <c r="DFQ26" s="110"/>
      <c r="DFR26" s="112"/>
      <c r="DFS26" s="110"/>
      <c r="DFT26" s="112"/>
      <c r="DFU26" s="110"/>
      <c r="DFV26" s="112"/>
      <c r="DFW26" s="110"/>
      <c r="DFX26" s="112"/>
      <c r="DFY26" s="110"/>
      <c r="DFZ26" s="113"/>
      <c r="DGA26" s="110"/>
      <c r="DGB26" s="112"/>
      <c r="DGC26" s="110"/>
      <c r="DGD26" s="112"/>
      <c r="DGE26" s="110"/>
      <c r="DGF26" s="112"/>
      <c r="DGG26" s="110"/>
      <c r="DGH26" s="112"/>
      <c r="DGI26" s="110"/>
      <c r="DGJ26" s="112"/>
      <c r="DGK26" s="110"/>
      <c r="DGL26" s="112"/>
      <c r="DGM26" s="110"/>
      <c r="DGN26" s="112"/>
      <c r="DGO26" s="111"/>
      <c r="DGP26" s="112"/>
      <c r="DGQ26" s="110"/>
      <c r="DGR26" s="112"/>
      <c r="DGS26" s="110"/>
      <c r="DGT26" s="112"/>
      <c r="DGU26" s="110"/>
      <c r="DGV26" s="112"/>
      <c r="DGW26" s="110"/>
      <c r="DGX26" s="112"/>
      <c r="DGY26" s="111"/>
      <c r="DGZ26" s="112"/>
      <c r="DHA26" s="110"/>
      <c r="DHB26" s="112"/>
      <c r="DHC26" s="110"/>
      <c r="DHD26" s="112"/>
      <c r="DHE26" s="110"/>
      <c r="DHF26" s="112"/>
      <c r="DHG26" s="111"/>
      <c r="DHH26" s="108"/>
      <c r="DHI26" s="108"/>
      <c r="DHJ26" s="108"/>
      <c r="DHK26" s="109"/>
      <c r="DHL26" s="112"/>
      <c r="DHM26" s="109"/>
      <c r="DHN26" s="112"/>
      <c r="DHO26" s="65"/>
      <c r="DHP26" s="112"/>
      <c r="DHQ26" s="65"/>
      <c r="DHR26" s="112"/>
      <c r="DHS26" s="65"/>
      <c r="DHT26" s="112"/>
      <c r="DHU26" s="65"/>
      <c r="DHV26" s="112"/>
      <c r="DHW26" s="65"/>
      <c r="DHX26" s="112"/>
      <c r="DHY26" s="65"/>
      <c r="DHZ26" s="112"/>
      <c r="DIA26" s="65"/>
      <c r="DIB26" s="112"/>
      <c r="DIC26" s="110"/>
      <c r="DID26" s="112"/>
      <c r="DIE26" s="110"/>
      <c r="DIF26" s="112"/>
      <c r="DIG26" s="110"/>
      <c r="DIH26" s="112"/>
      <c r="DII26" s="110"/>
      <c r="DIJ26" s="112"/>
      <c r="DIK26" s="110"/>
      <c r="DIL26" s="112"/>
      <c r="DIM26" s="110"/>
      <c r="DIN26" s="112"/>
      <c r="DIO26" s="110"/>
      <c r="DIP26" s="112"/>
      <c r="DIQ26" s="110"/>
      <c r="DIR26" s="112"/>
      <c r="DIS26" s="110"/>
      <c r="DIT26" s="112"/>
      <c r="DIU26" s="110"/>
      <c r="DIV26" s="112"/>
      <c r="DIW26" s="110"/>
      <c r="DIX26" s="113"/>
      <c r="DIY26" s="110"/>
      <c r="DIZ26" s="112"/>
      <c r="DJA26" s="110"/>
      <c r="DJB26" s="112"/>
      <c r="DJC26" s="110"/>
      <c r="DJD26" s="112"/>
      <c r="DJE26" s="110"/>
      <c r="DJF26" s="112"/>
      <c r="DJG26" s="110"/>
      <c r="DJH26" s="112"/>
      <c r="DJI26" s="110"/>
      <c r="DJJ26" s="112"/>
      <c r="DJK26" s="110"/>
      <c r="DJL26" s="112"/>
      <c r="DJM26" s="111"/>
      <c r="DJN26" s="112"/>
      <c r="DJO26" s="110"/>
      <c r="DJP26" s="112"/>
      <c r="DJQ26" s="110"/>
      <c r="DJR26" s="112"/>
      <c r="DJS26" s="110"/>
      <c r="DJT26" s="112"/>
      <c r="DJU26" s="110"/>
      <c r="DJV26" s="112"/>
      <c r="DJW26" s="111"/>
      <c r="DJX26" s="112"/>
      <c r="DJY26" s="110"/>
      <c r="DJZ26" s="112"/>
      <c r="DKA26" s="110"/>
      <c r="DKB26" s="112"/>
      <c r="DKC26" s="110"/>
      <c r="DKD26" s="112"/>
      <c r="DKE26" s="111"/>
      <c r="DKF26" s="108"/>
      <c r="DKG26" s="108"/>
      <c r="DKH26" s="108"/>
      <c r="DKI26" s="109"/>
      <c r="DKJ26" s="112"/>
      <c r="DKK26" s="109"/>
      <c r="DKL26" s="112"/>
      <c r="DKM26" s="65"/>
      <c r="DKN26" s="112"/>
      <c r="DKO26" s="65"/>
      <c r="DKP26" s="112"/>
      <c r="DKQ26" s="65"/>
      <c r="DKR26" s="112"/>
      <c r="DKS26" s="65"/>
      <c r="DKT26" s="112"/>
      <c r="DKU26" s="65"/>
      <c r="DKV26" s="112"/>
      <c r="DKW26" s="65"/>
      <c r="DKX26" s="112"/>
      <c r="DKY26" s="65"/>
      <c r="DKZ26" s="112"/>
      <c r="DLA26" s="110"/>
      <c r="DLB26" s="112"/>
      <c r="DLC26" s="110"/>
      <c r="DLD26" s="112"/>
      <c r="DLE26" s="110"/>
      <c r="DLF26" s="112"/>
      <c r="DLG26" s="110"/>
      <c r="DLH26" s="112"/>
      <c r="DLI26" s="110"/>
      <c r="DLJ26" s="112"/>
      <c r="DLK26" s="110"/>
      <c r="DLL26" s="112"/>
      <c r="DLM26" s="110"/>
      <c r="DLN26" s="112"/>
      <c r="DLO26" s="110"/>
      <c r="DLP26" s="112"/>
      <c r="DLQ26" s="110"/>
      <c r="DLR26" s="112"/>
      <c r="DLS26" s="110"/>
      <c r="DLT26" s="112"/>
      <c r="DLU26" s="110"/>
      <c r="DLV26" s="113"/>
      <c r="DLW26" s="110"/>
      <c r="DLX26" s="112"/>
      <c r="DLY26" s="110"/>
      <c r="DLZ26" s="112"/>
      <c r="DMA26" s="110"/>
      <c r="DMB26" s="112"/>
      <c r="DMC26" s="110"/>
      <c r="DMD26" s="112"/>
      <c r="DME26" s="110"/>
      <c r="DMF26" s="112"/>
      <c r="DMG26" s="110"/>
      <c r="DMH26" s="112"/>
      <c r="DMI26" s="110"/>
      <c r="DMJ26" s="112"/>
      <c r="DMK26" s="111"/>
      <c r="DML26" s="112"/>
      <c r="DMM26" s="110"/>
      <c r="DMN26" s="112"/>
      <c r="DMO26" s="110"/>
      <c r="DMP26" s="112"/>
      <c r="DMQ26" s="110"/>
      <c r="DMR26" s="112"/>
      <c r="DMS26" s="110"/>
      <c r="DMT26" s="112"/>
      <c r="DMU26" s="111"/>
      <c r="DMV26" s="112"/>
      <c r="DMW26" s="110"/>
      <c r="DMX26" s="112"/>
      <c r="DMY26" s="110"/>
      <c r="DMZ26" s="112"/>
      <c r="DNA26" s="110"/>
      <c r="DNB26" s="112"/>
      <c r="DNC26" s="111"/>
      <c r="DND26" s="108"/>
      <c r="DNE26" s="108"/>
      <c r="DNF26" s="108"/>
      <c r="DNG26" s="109"/>
      <c r="DNH26" s="112"/>
      <c r="DNI26" s="109"/>
      <c r="DNJ26" s="112"/>
      <c r="DNK26" s="65"/>
      <c r="DNL26" s="112"/>
      <c r="DNM26" s="65"/>
      <c r="DNN26" s="112"/>
      <c r="DNO26" s="65"/>
      <c r="DNP26" s="112"/>
      <c r="DNQ26" s="65"/>
      <c r="DNR26" s="112"/>
      <c r="DNS26" s="65"/>
      <c r="DNT26" s="112"/>
      <c r="DNU26" s="65"/>
      <c r="DNV26" s="112"/>
      <c r="DNW26" s="65"/>
      <c r="DNX26" s="112"/>
      <c r="DNY26" s="110"/>
      <c r="DNZ26" s="112"/>
      <c r="DOA26" s="110"/>
      <c r="DOB26" s="112"/>
      <c r="DOC26" s="110"/>
      <c r="DOD26" s="112"/>
      <c r="DOE26" s="110"/>
      <c r="DOF26" s="112"/>
      <c r="DOG26" s="110"/>
      <c r="DOH26" s="112"/>
      <c r="DOI26" s="110"/>
      <c r="DOJ26" s="112"/>
      <c r="DOK26" s="110"/>
      <c r="DOL26" s="112"/>
      <c r="DOM26" s="110"/>
      <c r="DON26" s="112"/>
      <c r="DOO26" s="110"/>
      <c r="DOP26" s="112"/>
      <c r="DOQ26" s="110"/>
      <c r="DOR26" s="112"/>
      <c r="DOS26" s="110"/>
      <c r="DOT26" s="113"/>
      <c r="DOU26" s="110"/>
      <c r="DOV26" s="112"/>
      <c r="DOW26" s="110"/>
      <c r="DOX26" s="112"/>
      <c r="DOY26" s="110"/>
      <c r="DOZ26" s="112"/>
      <c r="DPA26" s="110"/>
      <c r="DPB26" s="112"/>
      <c r="DPC26" s="110"/>
      <c r="DPD26" s="112"/>
      <c r="DPE26" s="110"/>
      <c r="DPF26" s="112"/>
      <c r="DPG26" s="110"/>
      <c r="DPH26" s="112"/>
      <c r="DPI26" s="111"/>
      <c r="DPJ26" s="112"/>
      <c r="DPK26" s="110"/>
      <c r="DPL26" s="112"/>
      <c r="DPM26" s="110"/>
      <c r="DPN26" s="112"/>
      <c r="DPO26" s="110"/>
      <c r="DPP26" s="112"/>
      <c r="DPQ26" s="110"/>
      <c r="DPR26" s="112"/>
      <c r="DPS26" s="111"/>
      <c r="DPT26" s="112"/>
      <c r="DPU26" s="110"/>
      <c r="DPV26" s="112"/>
      <c r="DPW26" s="110"/>
      <c r="DPX26" s="112"/>
      <c r="DPY26" s="110"/>
      <c r="DPZ26" s="112"/>
      <c r="DQA26" s="111"/>
      <c r="DQB26" s="108"/>
      <c r="DQC26" s="108"/>
      <c r="DQD26" s="108"/>
      <c r="DQE26" s="109"/>
      <c r="DQF26" s="112"/>
      <c r="DQG26" s="109"/>
      <c r="DQH26" s="112"/>
      <c r="DQI26" s="65"/>
      <c r="DQJ26" s="112"/>
      <c r="DQK26" s="65"/>
      <c r="DQL26" s="112"/>
      <c r="DQM26" s="65"/>
      <c r="DQN26" s="112"/>
      <c r="DQO26" s="65"/>
      <c r="DQP26" s="112"/>
      <c r="DQQ26" s="65"/>
      <c r="DQR26" s="112"/>
      <c r="DQS26" s="65"/>
      <c r="DQT26" s="112"/>
      <c r="DQU26" s="65"/>
      <c r="DQV26" s="112"/>
      <c r="DQW26" s="110"/>
      <c r="DQX26" s="112"/>
      <c r="DQY26" s="110"/>
      <c r="DQZ26" s="112"/>
      <c r="DRA26" s="110"/>
      <c r="DRB26" s="112"/>
      <c r="DRC26" s="110"/>
      <c r="DRD26" s="112"/>
      <c r="DRE26" s="110"/>
      <c r="DRF26" s="112"/>
      <c r="DRG26" s="110"/>
      <c r="DRH26" s="112"/>
      <c r="DRI26" s="110"/>
      <c r="DRJ26" s="112"/>
      <c r="DRK26" s="110"/>
      <c r="DRL26" s="112"/>
      <c r="DRM26" s="110"/>
      <c r="DRN26" s="112"/>
      <c r="DRO26" s="110"/>
      <c r="DRP26" s="112"/>
      <c r="DRQ26" s="110"/>
      <c r="DRR26" s="113"/>
      <c r="DRS26" s="110"/>
      <c r="DRT26" s="112"/>
      <c r="DRU26" s="110"/>
      <c r="DRV26" s="112"/>
      <c r="DRW26" s="110"/>
      <c r="DRX26" s="112"/>
      <c r="DRY26" s="110"/>
      <c r="DRZ26" s="112"/>
      <c r="DSA26" s="110"/>
      <c r="DSB26" s="112"/>
      <c r="DSC26" s="110"/>
      <c r="DSD26" s="112"/>
      <c r="DSE26" s="110"/>
      <c r="DSF26" s="112"/>
      <c r="DSG26" s="111"/>
      <c r="DSH26" s="112"/>
      <c r="DSI26" s="110"/>
      <c r="DSJ26" s="112"/>
      <c r="DSK26" s="110"/>
      <c r="DSL26" s="112"/>
      <c r="DSM26" s="110"/>
      <c r="DSN26" s="112"/>
      <c r="DSO26" s="110"/>
      <c r="DSP26" s="112"/>
      <c r="DSQ26" s="111"/>
      <c r="DSR26" s="112"/>
      <c r="DSS26" s="110"/>
      <c r="DST26" s="112"/>
      <c r="DSU26" s="110"/>
      <c r="DSV26" s="112"/>
      <c r="DSW26" s="110"/>
      <c r="DSX26" s="112"/>
      <c r="DSY26" s="111"/>
      <c r="DSZ26" s="108"/>
      <c r="DTA26" s="108"/>
      <c r="DTB26" s="108"/>
      <c r="DTC26" s="109"/>
      <c r="DTD26" s="112"/>
      <c r="DTE26" s="109"/>
      <c r="DTF26" s="112"/>
      <c r="DTG26" s="65"/>
      <c r="DTH26" s="112"/>
      <c r="DTI26" s="65"/>
      <c r="DTJ26" s="112"/>
      <c r="DTK26" s="65"/>
      <c r="DTL26" s="112"/>
      <c r="DTM26" s="65"/>
      <c r="DTN26" s="112"/>
      <c r="DTO26" s="65"/>
      <c r="DTP26" s="112"/>
      <c r="DTQ26" s="65"/>
      <c r="DTR26" s="112"/>
      <c r="DTS26" s="65"/>
      <c r="DTT26" s="112"/>
      <c r="DTU26" s="110"/>
      <c r="DTV26" s="112"/>
      <c r="DTW26" s="110"/>
      <c r="DTX26" s="112"/>
      <c r="DTY26" s="110"/>
      <c r="DTZ26" s="112"/>
      <c r="DUA26" s="110"/>
      <c r="DUB26" s="112"/>
      <c r="DUC26" s="110"/>
      <c r="DUD26" s="112"/>
      <c r="DUE26" s="110"/>
      <c r="DUF26" s="112"/>
      <c r="DUG26" s="110"/>
      <c r="DUH26" s="112"/>
      <c r="DUI26" s="110"/>
      <c r="DUJ26" s="112"/>
      <c r="DUK26" s="110"/>
      <c r="DUL26" s="112"/>
      <c r="DUM26" s="110"/>
      <c r="DUN26" s="112"/>
      <c r="DUO26" s="110"/>
      <c r="DUP26" s="113"/>
      <c r="DUQ26" s="110"/>
      <c r="DUR26" s="112"/>
      <c r="DUS26" s="110"/>
      <c r="DUT26" s="112"/>
      <c r="DUU26" s="110"/>
      <c r="DUV26" s="112"/>
      <c r="DUW26" s="110"/>
      <c r="DUX26" s="112"/>
      <c r="DUY26" s="110"/>
      <c r="DUZ26" s="112"/>
      <c r="DVA26" s="110"/>
      <c r="DVB26" s="112"/>
      <c r="DVC26" s="110"/>
      <c r="DVD26" s="112"/>
      <c r="DVE26" s="111"/>
      <c r="DVF26" s="112"/>
      <c r="DVG26" s="110"/>
      <c r="DVH26" s="112"/>
      <c r="DVI26" s="110"/>
      <c r="DVJ26" s="112"/>
      <c r="DVK26" s="110"/>
      <c r="DVL26" s="112"/>
      <c r="DVM26" s="110"/>
      <c r="DVN26" s="112"/>
      <c r="DVO26" s="111"/>
      <c r="DVP26" s="112"/>
      <c r="DVQ26" s="110"/>
      <c r="DVR26" s="112"/>
      <c r="DVS26" s="110"/>
      <c r="DVT26" s="112"/>
      <c r="DVU26" s="110"/>
      <c r="DVV26" s="112"/>
      <c r="DVW26" s="111"/>
      <c r="DVX26" s="108"/>
      <c r="DVY26" s="108"/>
      <c r="DVZ26" s="108"/>
      <c r="DWA26" s="109"/>
      <c r="DWB26" s="112"/>
      <c r="DWC26" s="109"/>
      <c r="DWD26" s="112"/>
      <c r="DWE26" s="65"/>
      <c r="DWF26" s="112"/>
      <c r="DWG26" s="65"/>
      <c r="DWH26" s="112"/>
      <c r="DWI26" s="65"/>
      <c r="DWJ26" s="112"/>
      <c r="DWK26" s="65"/>
      <c r="DWL26" s="112"/>
      <c r="DWM26" s="65"/>
      <c r="DWN26" s="112"/>
      <c r="DWO26" s="65"/>
      <c r="DWP26" s="112"/>
      <c r="DWQ26" s="65"/>
      <c r="DWR26" s="112"/>
      <c r="DWS26" s="110"/>
      <c r="DWT26" s="112"/>
      <c r="DWU26" s="110"/>
      <c r="DWV26" s="112"/>
      <c r="DWW26" s="110"/>
      <c r="DWX26" s="112"/>
      <c r="DWY26" s="110"/>
      <c r="DWZ26" s="112"/>
      <c r="DXA26" s="110"/>
      <c r="DXB26" s="112"/>
      <c r="DXC26" s="110"/>
      <c r="DXD26" s="112"/>
      <c r="DXE26" s="110"/>
      <c r="DXF26" s="112"/>
      <c r="DXG26" s="110"/>
      <c r="DXH26" s="112"/>
      <c r="DXI26" s="110"/>
      <c r="DXJ26" s="112"/>
      <c r="DXK26" s="110"/>
      <c r="DXL26" s="112"/>
      <c r="DXM26" s="110"/>
      <c r="DXN26" s="113"/>
      <c r="DXO26" s="110"/>
      <c r="DXP26" s="112"/>
      <c r="DXQ26" s="110"/>
      <c r="DXR26" s="112"/>
      <c r="DXS26" s="110"/>
      <c r="DXT26" s="112"/>
      <c r="DXU26" s="110"/>
      <c r="DXV26" s="112"/>
      <c r="DXW26" s="110"/>
      <c r="DXX26" s="112"/>
      <c r="DXY26" s="110"/>
      <c r="DXZ26" s="112"/>
      <c r="DYA26" s="110"/>
      <c r="DYB26" s="112"/>
      <c r="DYC26" s="111"/>
      <c r="DYD26" s="112"/>
      <c r="DYE26" s="110"/>
      <c r="DYF26" s="112"/>
      <c r="DYG26" s="110"/>
      <c r="DYH26" s="112"/>
      <c r="DYI26" s="110"/>
      <c r="DYJ26" s="112"/>
      <c r="DYK26" s="110"/>
      <c r="DYL26" s="112"/>
      <c r="DYM26" s="111"/>
      <c r="DYN26" s="112"/>
      <c r="DYO26" s="110"/>
      <c r="DYP26" s="112"/>
      <c r="DYQ26" s="110"/>
      <c r="DYR26" s="112"/>
      <c r="DYS26" s="110"/>
      <c r="DYT26" s="112"/>
      <c r="DYU26" s="111"/>
      <c r="DYV26" s="108"/>
      <c r="DYW26" s="108"/>
      <c r="DYX26" s="108"/>
      <c r="DYY26" s="109"/>
      <c r="DYZ26" s="112"/>
      <c r="DZA26" s="109"/>
      <c r="DZB26" s="112"/>
      <c r="DZC26" s="65"/>
      <c r="DZD26" s="112"/>
      <c r="DZE26" s="65"/>
      <c r="DZF26" s="112"/>
      <c r="DZG26" s="65"/>
      <c r="DZH26" s="112"/>
      <c r="DZI26" s="65"/>
      <c r="DZJ26" s="112"/>
      <c r="DZK26" s="65"/>
      <c r="DZL26" s="112"/>
      <c r="DZM26" s="65"/>
      <c r="DZN26" s="112"/>
      <c r="DZO26" s="65"/>
      <c r="DZP26" s="112"/>
      <c r="DZQ26" s="110"/>
      <c r="DZR26" s="112"/>
      <c r="DZS26" s="110"/>
      <c r="DZT26" s="112"/>
      <c r="DZU26" s="110"/>
      <c r="DZV26" s="112"/>
      <c r="DZW26" s="110"/>
      <c r="DZX26" s="112"/>
      <c r="DZY26" s="110"/>
      <c r="DZZ26" s="112"/>
      <c r="EAA26" s="110"/>
      <c r="EAB26" s="112"/>
      <c r="EAC26" s="110"/>
      <c r="EAD26" s="112"/>
      <c r="EAE26" s="110"/>
      <c r="EAF26" s="112"/>
      <c r="EAG26" s="110"/>
      <c r="EAH26" s="112"/>
      <c r="EAI26" s="110"/>
      <c r="EAJ26" s="112"/>
      <c r="EAK26" s="110"/>
      <c r="EAL26" s="113"/>
      <c r="EAM26" s="110"/>
      <c r="EAN26" s="112"/>
      <c r="EAO26" s="110"/>
      <c r="EAP26" s="112"/>
      <c r="EAQ26" s="110"/>
      <c r="EAR26" s="112"/>
      <c r="EAS26" s="110"/>
      <c r="EAT26" s="112"/>
      <c r="EAU26" s="110"/>
      <c r="EAV26" s="112"/>
      <c r="EAW26" s="110"/>
      <c r="EAX26" s="112"/>
      <c r="EAY26" s="110"/>
      <c r="EAZ26" s="112"/>
      <c r="EBA26" s="111"/>
      <c r="EBB26" s="112"/>
      <c r="EBC26" s="110"/>
      <c r="EBD26" s="112"/>
      <c r="EBE26" s="110"/>
      <c r="EBF26" s="112"/>
      <c r="EBG26" s="110"/>
      <c r="EBH26" s="112"/>
      <c r="EBI26" s="110"/>
      <c r="EBJ26" s="112"/>
      <c r="EBK26" s="111"/>
      <c r="EBL26" s="112"/>
      <c r="EBM26" s="110"/>
      <c r="EBN26" s="112"/>
      <c r="EBO26" s="110"/>
      <c r="EBP26" s="112"/>
      <c r="EBQ26" s="110"/>
      <c r="EBR26" s="112"/>
      <c r="EBS26" s="111"/>
      <c r="EBT26" s="108"/>
      <c r="EBU26" s="108"/>
      <c r="EBV26" s="108"/>
      <c r="EBW26" s="109"/>
      <c r="EBX26" s="112"/>
      <c r="EBY26" s="109"/>
      <c r="EBZ26" s="112"/>
      <c r="ECA26" s="65"/>
      <c r="ECB26" s="112"/>
      <c r="ECC26" s="65"/>
      <c r="ECD26" s="112"/>
      <c r="ECE26" s="65"/>
      <c r="ECF26" s="112"/>
      <c r="ECG26" s="65"/>
      <c r="ECH26" s="112"/>
      <c r="ECI26" s="65"/>
      <c r="ECJ26" s="112"/>
      <c r="ECK26" s="65"/>
      <c r="ECL26" s="112"/>
      <c r="ECM26" s="65"/>
      <c r="ECN26" s="112"/>
      <c r="ECO26" s="110"/>
      <c r="ECP26" s="112"/>
      <c r="ECQ26" s="110"/>
      <c r="ECR26" s="112"/>
      <c r="ECS26" s="110"/>
      <c r="ECT26" s="112"/>
      <c r="ECU26" s="110"/>
      <c r="ECV26" s="112"/>
      <c r="ECW26" s="110"/>
      <c r="ECX26" s="112"/>
      <c r="ECY26" s="110"/>
      <c r="ECZ26" s="112"/>
      <c r="EDA26" s="110"/>
      <c r="EDB26" s="112"/>
      <c r="EDC26" s="110"/>
      <c r="EDD26" s="112"/>
      <c r="EDE26" s="110"/>
      <c r="EDF26" s="112"/>
      <c r="EDG26" s="110"/>
      <c r="EDH26" s="112"/>
      <c r="EDI26" s="110"/>
      <c r="EDJ26" s="113"/>
      <c r="EDK26" s="110"/>
      <c r="EDL26" s="112"/>
      <c r="EDM26" s="110"/>
      <c r="EDN26" s="112"/>
      <c r="EDO26" s="110"/>
      <c r="EDP26" s="112"/>
      <c r="EDQ26" s="110"/>
      <c r="EDR26" s="112"/>
      <c r="EDS26" s="110"/>
      <c r="EDT26" s="112"/>
      <c r="EDU26" s="110"/>
      <c r="EDV26" s="112"/>
      <c r="EDW26" s="110"/>
      <c r="EDX26" s="112"/>
      <c r="EDY26" s="111"/>
      <c r="EDZ26" s="112"/>
      <c r="EEA26" s="110"/>
      <c r="EEB26" s="112"/>
      <c r="EEC26" s="110"/>
      <c r="EED26" s="112"/>
      <c r="EEE26" s="110"/>
      <c r="EEF26" s="112"/>
      <c r="EEG26" s="110"/>
      <c r="EEH26" s="112"/>
      <c r="EEI26" s="111"/>
      <c r="EEJ26" s="112"/>
      <c r="EEK26" s="110"/>
      <c r="EEL26" s="112"/>
      <c r="EEM26" s="110"/>
      <c r="EEN26" s="112"/>
      <c r="EEO26" s="110"/>
      <c r="EEP26" s="112"/>
      <c r="EEQ26" s="111"/>
      <c r="EER26" s="108"/>
      <c r="EES26" s="108"/>
      <c r="EET26" s="108"/>
      <c r="EEU26" s="109"/>
      <c r="EEV26" s="112"/>
      <c r="EEW26" s="109"/>
      <c r="EEX26" s="112"/>
      <c r="EEY26" s="65"/>
      <c r="EEZ26" s="112"/>
      <c r="EFA26" s="65"/>
      <c r="EFB26" s="112"/>
      <c r="EFC26" s="65"/>
      <c r="EFD26" s="112"/>
      <c r="EFE26" s="65"/>
      <c r="EFF26" s="112"/>
      <c r="EFG26" s="65"/>
      <c r="EFH26" s="112"/>
      <c r="EFI26" s="65"/>
      <c r="EFJ26" s="112"/>
      <c r="EFK26" s="65"/>
      <c r="EFL26" s="112"/>
      <c r="EFM26" s="110"/>
      <c r="EFN26" s="112"/>
      <c r="EFO26" s="110"/>
      <c r="EFP26" s="112"/>
      <c r="EFQ26" s="110"/>
      <c r="EFR26" s="112"/>
      <c r="EFS26" s="110"/>
      <c r="EFT26" s="112"/>
      <c r="EFU26" s="110"/>
      <c r="EFV26" s="112"/>
      <c r="EFW26" s="110"/>
      <c r="EFX26" s="112"/>
      <c r="EFY26" s="110"/>
      <c r="EFZ26" s="112"/>
      <c r="EGA26" s="110"/>
      <c r="EGB26" s="112"/>
      <c r="EGC26" s="110"/>
      <c r="EGD26" s="112"/>
      <c r="EGE26" s="110"/>
      <c r="EGF26" s="112"/>
      <c r="EGG26" s="110"/>
      <c r="EGH26" s="113"/>
      <c r="EGI26" s="110"/>
      <c r="EGJ26" s="112"/>
      <c r="EGK26" s="110"/>
      <c r="EGL26" s="112"/>
      <c r="EGM26" s="110"/>
      <c r="EGN26" s="112"/>
      <c r="EGO26" s="110"/>
      <c r="EGP26" s="112"/>
      <c r="EGQ26" s="110"/>
      <c r="EGR26" s="112"/>
      <c r="EGS26" s="110"/>
      <c r="EGT26" s="112"/>
      <c r="EGU26" s="110"/>
      <c r="EGV26" s="112"/>
      <c r="EGW26" s="111"/>
      <c r="EGX26" s="112"/>
      <c r="EGY26" s="110"/>
      <c r="EGZ26" s="112"/>
      <c r="EHA26" s="110"/>
      <c r="EHB26" s="112"/>
      <c r="EHC26" s="110"/>
      <c r="EHD26" s="112"/>
      <c r="EHE26" s="110"/>
      <c r="EHF26" s="112"/>
      <c r="EHG26" s="111"/>
      <c r="EHH26" s="112"/>
      <c r="EHI26" s="110"/>
      <c r="EHJ26" s="112"/>
      <c r="EHK26" s="110"/>
      <c r="EHL26" s="112"/>
      <c r="EHM26" s="110"/>
      <c r="EHN26" s="112"/>
      <c r="EHO26" s="111"/>
      <c r="EHP26" s="108"/>
      <c r="EHQ26" s="108"/>
      <c r="EHR26" s="108"/>
      <c r="EHS26" s="109"/>
      <c r="EHT26" s="112"/>
      <c r="EHU26" s="109"/>
      <c r="EHV26" s="112"/>
      <c r="EHW26" s="65"/>
      <c r="EHX26" s="112"/>
      <c r="EHY26" s="65"/>
      <c r="EHZ26" s="112"/>
      <c r="EIA26" s="65"/>
      <c r="EIB26" s="112"/>
      <c r="EIC26" s="65"/>
      <c r="EID26" s="112"/>
      <c r="EIE26" s="65"/>
      <c r="EIF26" s="112"/>
      <c r="EIG26" s="65"/>
      <c r="EIH26" s="112"/>
      <c r="EII26" s="65"/>
      <c r="EIJ26" s="112"/>
      <c r="EIK26" s="110"/>
      <c r="EIL26" s="112"/>
      <c r="EIM26" s="110"/>
      <c r="EIN26" s="112"/>
      <c r="EIO26" s="110"/>
      <c r="EIP26" s="112"/>
      <c r="EIQ26" s="110"/>
      <c r="EIR26" s="112"/>
      <c r="EIS26" s="110"/>
      <c r="EIT26" s="112"/>
      <c r="EIU26" s="110"/>
      <c r="EIV26" s="112"/>
      <c r="EIW26" s="110"/>
      <c r="EIX26" s="112"/>
      <c r="EIY26" s="110"/>
      <c r="EIZ26" s="112"/>
      <c r="EJA26" s="110"/>
      <c r="EJB26" s="112"/>
      <c r="EJC26" s="110"/>
      <c r="EJD26" s="112"/>
      <c r="EJE26" s="110"/>
      <c r="EJF26" s="113"/>
      <c r="EJG26" s="110"/>
      <c r="EJH26" s="112"/>
      <c r="EJI26" s="110"/>
      <c r="EJJ26" s="112"/>
      <c r="EJK26" s="110"/>
      <c r="EJL26" s="112"/>
      <c r="EJM26" s="110"/>
      <c r="EJN26" s="112"/>
      <c r="EJO26" s="110"/>
      <c r="EJP26" s="112"/>
      <c r="EJQ26" s="110"/>
      <c r="EJR26" s="112"/>
      <c r="EJS26" s="110"/>
      <c r="EJT26" s="112"/>
      <c r="EJU26" s="111"/>
      <c r="EJV26" s="112"/>
      <c r="EJW26" s="110"/>
      <c r="EJX26" s="112"/>
      <c r="EJY26" s="110"/>
      <c r="EJZ26" s="112"/>
      <c r="EKA26" s="110"/>
      <c r="EKB26" s="112"/>
      <c r="EKC26" s="110"/>
      <c r="EKD26" s="112"/>
      <c r="EKE26" s="111"/>
      <c r="EKF26" s="112"/>
      <c r="EKG26" s="110"/>
      <c r="EKH26" s="112"/>
      <c r="EKI26" s="110"/>
      <c r="EKJ26" s="112"/>
      <c r="EKK26" s="110"/>
      <c r="EKL26" s="112"/>
      <c r="EKM26" s="111"/>
      <c r="EKN26" s="108"/>
      <c r="EKO26" s="108"/>
      <c r="EKP26" s="108"/>
      <c r="EKQ26" s="109"/>
      <c r="EKR26" s="112"/>
      <c r="EKS26" s="109"/>
      <c r="EKT26" s="112"/>
      <c r="EKU26" s="65"/>
      <c r="EKV26" s="112"/>
      <c r="EKW26" s="65"/>
      <c r="EKX26" s="112"/>
      <c r="EKY26" s="65"/>
      <c r="EKZ26" s="112"/>
      <c r="ELA26" s="65"/>
      <c r="ELB26" s="112"/>
      <c r="ELC26" s="65"/>
      <c r="ELD26" s="112"/>
      <c r="ELE26" s="65"/>
      <c r="ELF26" s="112"/>
      <c r="ELG26" s="65"/>
      <c r="ELH26" s="112"/>
      <c r="ELI26" s="110"/>
      <c r="ELJ26" s="112"/>
      <c r="ELK26" s="110"/>
      <c r="ELL26" s="112"/>
      <c r="ELM26" s="110"/>
      <c r="ELN26" s="112"/>
      <c r="ELO26" s="110"/>
      <c r="ELP26" s="112"/>
      <c r="ELQ26" s="110"/>
      <c r="ELR26" s="112"/>
      <c r="ELS26" s="110"/>
      <c r="ELT26" s="112"/>
      <c r="ELU26" s="110"/>
      <c r="ELV26" s="112"/>
      <c r="ELW26" s="110"/>
      <c r="ELX26" s="112"/>
      <c r="ELY26" s="110"/>
      <c r="ELZ26" s="112"/>
      <c r="EMA26" s="110"/>
      <c r="EMB26" s="112"/>
      <c r="EMC26" s="110"/>
      <c r="EMD26" s="113"/>
      <c r="EME26" s="110"/>
      <c r="EMF26" s="112"/>
      <c r="EMG26" s="110"/>
      <c r="EMH26" s="112"/>
      <c r="EMI26" s="110"/>
      <c r="EMJ26" s="112"/>
      <c r="EMK26" s="110"/>
      <c r="EML26" s="112"/>
      <c r="EMM26" s="110"/>
      <c r="EMN26" s="112"/>
      <c r="EMO26" s="110"/>
      <c r="EMP26" s="112"/>
      <c r="EMQ26" s="110"/>
      <c r="EMR26" s="112"/>
      <c r="EMS26" s="111"/>
      <c r="EMT26" s="112"/>
      <c r="EMU26" s="110"/>
      <c r="EMV26" s="112"/>
      <c r="EMW26" s="110"/>
      <c r="EMX26" s="112"/>
      <c r="EMY26" s="110"/>
      <c r="EMZ26" s="112"/>
      <c r="ENA26" s="110"/>
      <c r="ENB26" s="112"/>
      <c r="ENC26" s="111"/>
      <c r="END26" s="112"/>
      <c r="ENE26" s="110"/>
      <c r="ENF26" s="112"/>
      <c r="ENG26" s="110"/>
      <c r="ENH26" s="112"/>
      <c r="ENI26" s="110"/>
      <c r="ENJ26" s="112"/>
      <c r="ENK26" s="111"/>
      <c r="ENL26" s="108"/>
      <c r="ENM26" s="108"/>
      <c r="ENN26" s="108"/>
      <c r="ENO26" s="109"/>
      <c r="ENP26" s="112"/>
      <c r="ENQ26" s="109"/>
      <c r="ENR26" s="112"/>
      <c r="ENS26" s="65"/>
      <c r="ENT26" s="112"/>
      <c r="ENU26" s="65"/>
      <c r="ENV26" s="112"/>
      <c r="ENW26" s="65"/>
      <c r="ENX26" s="112"/>
      <c r="ENY26" s="65"/>
      <c r="ENZ26" s="112"/>
      <c r="EOA26" s="65"/>
      <c r="EOB26" s="112"/>
      <c r="EOC26" s="65"/>
      <c r="EOD26" s="112"/>
      <c r="EOE26" s="65"/>
      <c r="EOF26" s="112"/>
      <c r="EOG26" s="110"/>
      <c r="EOH26" s="112"/>
      <c r="EOI26" s="110"/>
      <c r="EOJ26" s="112"/>
      <c r="EOK26" s="110"/>
      <c r="EOL26" s="112"/>
      <c r="EOM26" s="110"/>
      <c r="EON26" s="112"/>
      <c r="EOO26" s="110"/>
      <c r="EOP26" s="112"/>
      <c r="EOQ26" s="110"/>
      <c r="EOR26" s="112"/>
      <c r="EOS26" s="110"/>
      <c r="EOT26" s="112"/>
      <c r="EOU26" s="110"/>
      <c r="EOV26" s="112"/>
      <c r="EOW26" s="110"/>
      <c r="EOX26" s="112"/>
      <c r="EOY26" s="110"/>
      <c r="EOZ26" s="112"/>
      <c r="EPA26" s="110"/>
      <c r="EPB26" s="113"/>
      <c r="EPC26" s="110"/>
      <c r="EPD26" s="112"/>
      <c r="EPE26" s="110"/>
      <c r="EPF26" s="112"/>
      <c r="EPG26" s="110"/>
      <c r="EPH26" s="112"/>
      <c r="EPI26" s="110"/>
      <c r="EPJ26" s="112"/>
      <c r="EPK26" s="110"/>
      <c r="EPL26" s="112"/>
      <c r="EPM26" s="110"/>
      <c r="EPN26" s="112"/>
      <c r="EPO26" s="110"/>
      <c r="EPP26" s="112"/>
      <c r="EPQ26" s="111"/>
      <c r="EPR26" s="112"/>
      <c r="EPS26" s="110"/>
      <c r="EPT26" s="112"/>
      <c r="EPU26" s="110"/>
      <c r="EPV26" s="112"/>
      <c r="EPW26" s="110"/>
      <c r="EPX26" s="112"/>
      <c r="EPY26" s="110"/>
      <c r="EPZ26" s="112"/>
      <c r="EQA26" s="111"/>
      <c r="EQB26" s="112"/>
      <c r="EQC26" s="110"/>
      <c r="EQD26" s="112"/>
      <c r="EQE26" s="110"/>
      <c r="EQF26" s="112"/>
      <c r="EQG26" s="110"/>
      <c r="EQH26" s="112"/>
      <c r="EQI26" s="111"/>
      <c r="EQJ26" s="108"/>
      <c r="EQK26" s="108"/>
      <c r="EQL26" s="108"/>
      <c r="EQM26" s="109"/>
      <c r="EQN26" s="112"/>
      <c r="EQO26" s="109"/>
      <c r="EQP26" s="112"/>
      <c r="EQQ26" s="65"/>
      <c r="EQR26" s="112"/>
      <c r="EQS26" s="65"/>
      <c r="EQT26" s="112"/>
      <c r="EQU26" s="65"/>
      <c r="EQV26" s="112"/>
      <c r="EQW26" s="65"/>
      <c r="EQX26" s="112"/>
      <c r="EQY26" s="65"/>
      <c r="EQZ26" s="112"/>
      <c r="ERA26" s="65"/>
      <c r="ERB26" s="112"/>
      <c r="ERC26" s="65"/>
      <c r="ERD26" s="112"/>
      <c r="ERE26" s="110"/>
      <c r="ERF26" s="112"/>
      <c r="ERG26" s="110"/>
      <c r="ERH26" s="112"/>
      <c r="ERI26" s="110"/>
      <c r="ERJ26" s="112"/>
      <c r="ERK26" s="110"/>
      <c r="ERL26" s="112"/>
      <c r="ERM26" s="110"/>
      <c r="ERN26" s="112"/>
      <c r="ERO26" s="110"/>
      <c r="ERP26" s="112"/>
      <c r="ERQ26" s="110"/>
      <c r="ERR26" s="112"/>
      <c r="ERS26" s="110"/>
      <c r="ERT26" s="112"/>
      <c r="ERU26" s="110"/>
      <c r="ERV26" s="112"/>
      <c r="ERW26" s="110"/>
      <c r="ERX26" s="112"/>
      <c r="ERY26" s="110"/>
      <c r="ERZ26" s="113"/>
      <c r="ESA26" s="110"/>
      <c r="ESB26" s="112"/>
      <c r="ESC26" s="110"/>
      <c r="ESD26" s="112"/>
      <c r="ESE26" s="110"/>
      <c r="ESF26" s="112"/>
      <c r="ESG26" s="110"/>
      <c r="ESH26" s="112"/>
      <c r="ESI26" s="110"/>
      <c r="ESJ26" s="112"/>
      <c r="ESK26" s="110"/>
      <c r="ESL26" s="112"/>
      <c r="ESM26" s="110"/>
      <c r="ESN26" s="112"/>
      <c r="ESO26" s="111"/>
      <c r="ESP26" s="112"/>
      <c r="ESQ26" s="110"/>
      <c r="ESR26" s="112"/>
      <c r="ESS26" s="110"/>
      <c r="EST26" s="112"/>
      <c r="ESU26" s="110"/>
      <c r="ESV26" s="112"/>
      <c r="ESW26" s="110"/>
      <c r="ESX26" s="112"/>
      <c r="ESY26" s="111"/>
      <c r="ESZ26" s="112"/>
      <c r="ETA26" s="110"/>
      <c r="ETB26" s="112"/>
      <c r="ETC26" s="110"/>
      <c r="ETD26" s="112"/>
      <c r="ETE26" s="110"/>
      <c r="ETF26" s="112"/>
      <c r="ETG26" s="111"/>
      <c r="ETH26" s="108"/>
      <c r="ETI26" s="108"/>
      <c r="ETJ26" s="108"/>
      <c r="ETK26" s="109"/>
      <c r="ETL26" s="112"/>
      <c r="ETM26" s="109"/>
      <c r="ETN26" s="112"/>
      <c r="ETO26" s="65"/>
      <c r="ETP26" s="112"/>
      <c r="ETQ26" s="65"/>
      <c r="ETR26" s="112"/>
      <c r="ETS26" s="65"/>
      <c r="ETT26" s="112"/>
      <c r="ETU26" s="65"/>
      <c r="ETV26" s="112"/>
      <c r="ETW26" s="65"/>
      <c r="ETX26" s="112"/>
      <c r="ETY26" s="65"/>
      <c r="ETZ26" s="112"/>
      <c r="EUA26" s="65"/>
      <c r="EUB26" s="112"/>
      <c r="EUC26" s="110"/>
      <c r="EUD26" s="112"/>
      <c r="EUE26" s="110"/>
      <c r="EUF26" s="112"/>
      <c r="EUG26" s="110"/>
      <c r="EUH26" s="112"/>
      <c r="EUI26" s="110"/>
      <c r="EUJ26" s="112"/>
      <c r="EUK26" s="110"/>
      <c r="EUL26" s="112"/>
      <c r="EUM26" s="110"/>
      <c r="EUN26" s="112"/>
      <c r="EUO26" s="110"/>
      <c r="EUP26" s="112"/>
      <c r="EUQ26" s="110"/>
      <c r="EUR26" s="112"/>
      <c r="EUS26" s="110"/>
      <c r="EUT26" s="112"/>
      <c r="EUU26" s="110"/>
      <c r="EUV26" s="112"/>
      <c r="EUW26" s="110"/>
      <c r="EUX26" s="113"/>
      <c r="EUY26" s="110"/>
      <c r="EUZ26" s="112"/>
      <c r="EVA26" s="110"/>
      <c r="EVB26" s="112"/>
      <c r="EVC26" s="110"/>
      <c r="EVD26" s="112"/>
      <c r="EVE26" s="110"/>
      <c r="EVF26" s="112"/>
      <c r="EVG26" s="110"/>
      <c r="EVH26" s="112"/>
      <c r="EVI26" s="110"/>
      <c r="EVJ26" s="112"/>
      <c r="EVK26" s="110"/>
      <c r="EVL26" s="112"/>
      <c r="EVM26" s="111"/>
      <c r="EVN26" s="112"/>
      <c r="EVO26" s="110"/>
      <c r="EVP26" s="112"/>
      <c r="EVQ26" s="110"/>
      <c r="EVR26" s="112"/>
      <c r="EVS26" s="110"/>
      <c r="EVT26" s="112"/>
      <c r="EVU26" s="110"/>
      <c r="EVV26" s="112"/>
      <c r="EVW26" s="111"/>
      <c r="EVX26" s="112"/>
      <c r="EVY26" s="110"/>
      <c r="EVZ26" s="112"/>
      <c r="EWA26" s="110"/>
      <c r="EWB26" s="112"/>
      <c r="EWC26" s="110"/>
      <c r="EWD26" s="112"/>
      <c r="EWE26" s="111"/>
      <c r="EWF26" s="108"/>
      <c r="EWG26" s="108"/>
      <c r="EWH26" s="108"/>
      <c r="EWI26" s="109"/>
      <c r="EWJ26" s="112"/>
      <c r="EWK26" s="109"/>
      <c r="EWL26" s="112"/>
      <c r="EWM26" s="65"/>
      <c r="EWN26" s="112"/>
      <c r="EWO26" s="65"/>
      <c r="EWP26" s="112"/>
      <c r="EWQ26" s="65"/>
      <c r="EWR26" s="112"/>
      <c r="EWS26" s="65"/>
      <c r="EWT26" s="112"/>
      <c r="EWU26" s="65"/>
      <c r="EWV26" s="112"/>
      <c r="EWW26" s="65"/>
      <c r="EWX26" s="112"/>
      <c r="EWY26" s="65"/>
      <c r="EWZ26" s="112"/>
      <c r="EXA26" s="110"/>
      <c r="EXB26" s="112"/>
      <c r="EXC26" s="110"/>
      <c r="EXD26" s="112"/>
      <c r="EXE26" s="110"/>
      <c r="EXF26" s="112"/>
      <c r="EXG26" s="110"/>
      <c r="EXH26" s="112"/>
      <c r="EXI26" s="110"/>
      <c r="EXJ26" s="112"/>
      <c r="EXK26" s="110"/>
      <c r="EXL26" s="112"/>
      <c r="EXM26" s="110"/>
      <c r="EXN26" s="112"/>
      <c r="EXO26" s="110"/>
      <c r="EXP26" s="112"/>
      <c r="EXQ26" s="110"/>
      <c r="EXR26" s="112"/>
      <c r="EXS26" s="110"/>
      <c r="EXT26" s="112"/>
      <c r="EXU26" s="110"/>
      <c r="EXV26" s="113"/>
      <c r="EXW26" s="110"/>
      <c r="EXX26" s="112"/>
      <c r="EXY26" s="110"/>
      <c r="EXZ26" s="112"/>
      <c r="EYA26" s="110"/>
      <c r="EYB26" s="112"/>
      <c r="EYC26" s="110"/>
      <c r="EYD26" s="112"/>
      <c r="EYE26" s="110"/>
      <c r="EYF26" s="112"/>
      <c r="EYG26" s="110"/>
      <c r="EYH26" s="112"/>
      <c r="EYI26" s="110"/>
      <c r="EYJ26" s="112"/>
      <c r="EYK26" s="111"/>
      <c r="EYL26" s="112"/>
      <c r="EYM26" s="110"/>
      <c r="EYN26" s="112"/>
      <c r="EYO26" s="110"/>
      <c r="EYP26" s="112"/>
      <c r="EYQ26" s="110"/>
      <c r="EYR26" s="112"/>
      <c r="EYS26" s="110"/>
      <c r="EYT26" s="112"/>
      <c r="EYU26" s="111"/>
      <c r="EYV26" s="112"/>
      <c r="EYW26" s="110"/>
      <c r="EYX26" s="112"/>
      <c r="EYY26" s="110"/>
      <c r="EYZ26" s="112"/>
      <c r="EZA26" s="110"/>
      <c r="EZB26" s="112"/>
      <c r="EZC26" s="111"/>
      <c r="EZD26" s="108"/>
      <c r="EZE26" s="108"/>
      <c r="EZF26" s="108"/>
      <c r="EZG26" s="109"/>
      <c r="EZH26" s="112"/>
      <c r="EZI26" s="109"/>
      <c r="EZJ26" s="112"/>
      <c r="EZK26" s="65"/>
      <c r="EZL26" s="112"/>
      <c r="EZM26" s="65"/>
      <c r="EZN26" s="112"/>
      <c r="EZO26" s="65"/>
      <c r="EZP26" s="112"/>
      <c r="EZQ26" s="65"/>
      <c r="EZR26" s="112"/>
      <c r="EZS26" s="65"/>
      <c r="EZT26" s="112"/>
      <c r="EZU26" s="65"/>
      <c r="EZV26" s="112"/>
      <c r="EZW26" s="65"/>
      <c r="EZX26" s="112"/>
      <c r="EZY26" s="110"/>
      <c r="EZZ26" s="112"/>
      <c r="FAA26" s="110"/>
      <c r="FAB26" s="112"/>
      <c r="FAC26" s="110"/>
      <c r="FAD26" s="112"/>
      <c r="FAE26" s="110"/>
      <c r="FAF26" s="112"/>
      <c r="FAG26" s="110"/>
      <c r="FAH26" s="112"/>
      <c r="FAI26" s="110"/>
      <c r="FAJ26" s="112"/>
      <c r="FAK26" s="110"/>
      <c r="FAL26" s="112"/>
      <c r="FAM26" s="110"/>
      <c r="FAN26" s="112"/>
      <c r="FAO26" s="110"/>
      <c r="FAP26" s="112"/>
      <c r="FAQ26" s="110"/>
      <c r="FAR26" s="112"/>
      <c r="FAS26" s="110"/>
      <c r="FAT26" s="113"/>
      <c r="FAU26" s="110"/>
      <c r="FAV26" s="112"/>
      <c r="FAW26" s="110"/>
      <c r="FAX26" s="112"/>
      <c r="FAY26" s="110"/>
      <c r="FAZ26" s="112"/>
      <c r="FBA26" s="110"/>
      <c r="FBB26" s="112"/>
      <c r="FBC26" s="110"/>
      <c r="FBD26" s="112"/>
      <c r="FBE26" s="110"/>
      <c r="FBF26" s="112"/>
      <c r="FBG26" s="110"/>
      <c r="FBH26" s="112"/>
      <c r="FBI26" s="111"/>
      <c r="FBJ26" s="112"/>
      <c r="FBK26" s="110"/>
      <c r="FBL26" s="112"/>
      <c r="FBM26" s="110"/>
      <c r="FBN26" s="112"/>
      <c r="FBO26" s="110"/>
      <c r="FBP26" s="112"/>
      <c r="FBQ26" s="110"/>
      <c r="FBR26" s="112"/>
      <c r="FBS26" s="111"/>
      <c r="FBT26" s="112"/>
      <c r="FBU26" s="110"/>
      <c r="FBV26" s="112"/>
      <c r="FBW26" s="110"/>
      <c r="FBX26" s="112"/>
      <c r="FBY26" s="110"/>
      <c r="FBZ26" s="112"/>
      <c r="FCA26" s="111"/>
      <c r="FCB26" s="108"/>
      <c r="FCC26" s="108"/>
      <c r="FCD26" s="108"/>
      <c r="FCE26" s="109"/>
      <c r="FCF26" s="112"/>
      <c r="FCG26" s="109"/>
      <c r="FCH26" s="112"/>
      <c r="FCI26" s="65"/>
      <c r="FCJ26" s="112"/>
      <c r="FCK26" s="65"/>
      <c r="FCL26" s="112"/>
      <c r="FCM26" s="65"/>
      <c r="FCN26" s="112"/>
      <c r="FCO26" s="65"/>
      <c r="FCP26" s="112"/>
      <c r="FCQ26" s="65"/>
      <c r="FCR26" s="112"/>
      <c r="FCS26" s="65"/>
      <c r="FCT26" s="112"/>
      <c r="FCU26" s="65"/>
      <c r="FCV26" s="112"/>
      <c r="FCW26" s="110"/>
      <c r="FCX26" s="112"/>
      <c r="FCY26" s="110"/>
      <c r="FCZ26" s="112"/>
      <c r="FDA26" s="110"/>
      <c r="FDB26" s="112"/>
      <c r="FDC26" s="110"/>
      <c r="FDD26" s="112"/>
      <c r="FDE26" s="110"/>
      <c r="FDF26" s="112"/>
      <c r="FDG26" s="110"/>
      <c r="FDH26" s="112"/>
      <c r="FDI26" s="110"/>
      <c r="FDJ26" s="112"/>
      <c r="FDK26" s="110"/>
      <c r="FDL26" s="112"/>
      <c r="FDM26" s="110"/>
      <c r="FDN26" s="112"/>
      <c r="FDO26" s="110"/>
      <c r="FDP26" s="112"/>
      <c r="FDQ26" s="110"/>
      <c r="FDR26" s="113"/>
      <c r="FDS26" s="110"/>
      <c r="FDT26" s="112"/>
      <c r="FDU26" s="110"/>
      <c r="FDV26" s="112"/>
      <c r="FDW26" s="110"/>
      <c r="FDX26" s="112"/>
      <c r="FDY26" s="110"/>
      <c r="FDZ26" s="112"/>
      <c r="FEA26" s="110"/>
      <c r="FEB26" s="112"/>
      <c r="FEC26" s="110"/>
      <c r="FED26" s="112"/>
      <c r="FEE26" s="110"/>
      <c r="FEF26" s="112"/>
      <c r="FEG26" s="111"/>
      <c r="FEH26" s="112"/>
      <c r="FEI26" s="110"/>
      <c r="FEJ26" s="112"/>
      <c r="FEK26" s="110"/>
      <c r="FEL26" s="112"/>
      <c r="FEM26" s="110"/>
      <c r="FEN26" s="112"/>
      <c r="FEO26" s="110"/>
      <c r="FEP26" s="112"/>
      <c r="FEQ26" s="111"/>
      <c r="FER26" s="112"/>
      <c r="FES26" s="110"/>
      <c r="FET26" s="112"/>
      <c r="FEU26" s="110"/>
      <c r="FEV26" s="112"/>
      <c r="FEW26" s="110"/>
      <c r="FEX26" s="112"/>
      <c r="FEY26" s="111"/>
      <c r="FEZ26" s="108"/>
      <c r="FFA26" s="108"/>
      <c r="FFB26" s="108"/>
      <c r="FFC26" s="109"/>
      <c r="FFD26" s="112"/>
      <c r="FFE26" s="109"/>
      <c r="FFF26" s="112"/>
      <c r="FFG26" s="65"/>
      <c r="FFH26" s="112"/>
      <c r="FFI26" s="65"/>
      <c r="FFJ26" s="112"/>
      <c r="FFK26" s="65"/>
      <c r="FFL26" s="112"/>
      <c r="FFM26" s="65"/>
      <c r="FFN26" s="112"/>
      <c r="FFO26" s="65"/>
      <c r="FFP26" s="112"/>
      <c r="FFQ26" s="65"/>
      <c r="FFR26" s="112"/>
      <c r="FFS26" s="65"/>
      <c r="FFT26" s="112"/>
      <c r="FFU26" s="110"/>
      <c r="FFV26" s="112"/>
      <c r="FFW26" s="110"/>
      <c r="FFX26" s="112"/>
      <c r="FFY26" s="110"/>
      <c r="FFZ26" s="112"/>
      <c r="FGA26" s="110"/>
      <c r="FGB26" s="112"/>
      <c r="FGC26" s="110"/>
      <c r="FGD26" s="112"/>
      <c r="FGE26" s="110"/>
      <c r="FGF26" s="112"/>
      <c r="FGG26" s="110"/>
      <c r="FGH26" s="112"/>
      <c r="FGI26" s="110"/>
      <c r="FGJ26" s="112"/>
      <c r="FGK26" s="110"/>
      <c r="FGL26" s="112"/>
      <c r="FGM26" s="110"/>
      <c r="FGN26" s="112"/>
      <c r="FGO26" s="110"/>
      <c r="FGP26" s="113"/>
      <c r="FGQ26" s="110"/>
      <c r="FGR26" s="112"/>
      <c r="FGS26" s="110"/>
      <c r="FGT26" s="112"/>
      <c r="FGU26" s="110"/>
      <c r="FGV26" s="112"/>
      <c r="FGW26" s="110"/>
      <c r="FGX26" s="112"/>
      <c r="FGY26" s="110"/>
      <c r="FGZ26" s="112"/>
      <c r="FHA26" s="110"/>
      <c r="FHB26" s="112"/>
      <c r="FHC26" s="110"/>
      <c r="FHD26" s="112"/>
      <c r="FHE26" s="111"/>
      <c r="FHF26" s="112"/>
      <c r="FHG26" s="110"/>
      <c r="FHH26" s="112"/>
      <c r="FHI26" s="110"/>
      <c r="FHJ26" s="112"/>
      <c r="FHK26" s="110"/>
      <c r="FHL26" s="112"/>
      <c r="FHM26" s="110"/>
      <c r="FHN26" s="112"/>
      <c r="FHO26" s="111"/>
      <c r="FHP26" s="112"/>
      <c r="FHQ26" s="110"/>
      <c r="FHR26" s="112"/>
      <c r="FHS26" s="110"/>
      <c r="FHT26" s="112"/>
      <c r="FHU26" s="110"/>
      <c r="FHV26" s="112"/>
      <c r="FHW26" s="111"/>
      <c r="FHX26" s="108"/>
      <c r="FHY26" s="108"/>
      <c r="FHZ26" s="108"/>
      <c r="FIA26" s="109"/>
      <c r="FIB26" s="112"/>
      <c r="FIC26" s="109"/>
      <c r="FID26" s="112"/>
      <c r="FIE26" s="65"/>
      <c r="FIF26" s="112"/>
      <c r="FIG26" s="65"/>
      <c r="FIH26" s="112"/>
      <c r="FII26" s="65"/>
      <c r="FIJ26" s="112"/>
      <c r="FIK26" s="65"/>
      <c r="FIL26" s="112"/>
      <c r="FIM26" s="65"/>
      <c r="FIN26" s="112"/>
      <c r="FIO26" s="65"/>
      <c r="FIP26" s="112"/>
      <c r="FIQ26" s="65"/>
      <c r="FIR26" s="112"/>
      <c r="FIS26" s="110"/>
      <c r="FIT26" s="112"/>
      <c r="FIU26" s="110"/>
      <c r="FIV26" s="112"/>
      <c r="FIW26" s="110"/>
      <c r="FIX26" s="112"/>
      <c r="FIY26" s="110"/>
      <c r="FIZ26" s="112"/>
      <c r="FJA26" s="110"/>
      <c r="FJB26" s="112"/>
      <c r="FJC26" s="110"/>
      <c r="FJD26" s="112"/>
      <c r="FJE26" s="110"/>
      <c r="FJF26" s="112"/>
      <c r="FJG26" s="110"/>
      <c r="FJH26" s="112"/>
      <c r="FJI26" s="110"/>
      <c r="FJJ26" s="112"/>
      <c r="FJK26" s="110"/>
      <c r="FJL26" s="112"/>
      <c r="FJM26" s="110"/>
      <c r="FJN26" s="113"/>
      <c r="FJO26" s="110"/>
      <c r="FJP26" s="112"/>
      <c r="FJQ26" s="110"/>
      <c r="FJR26" s="112"/>
      <c r="FJS26" s="110"/>
      <c r="FJT26" s="112"/>
      <c r="FJU26" s="110"/>
      <c r="FJV26" s="112"/>
      <c r="FJW26" s="110"/>
      <c r="FJX26" s="112"/>
      <c r="FJY26" s="110"/>
      <c r="FJZ26" s="112"/>
      <c r="FKA26" s="110"/>
      <c r="FKB26" s="112"/>
      <c r="FKC26" s="111"/>
      <c r="FKD26" s="112"/>
      <c r="FKE26" s="110"/>
      <c r="FKF26" s="112"/>
      <c r="FKG26" s="110"/>
      <c r="FKH26" s="112"/>
      <c r="FKI26" s="110"/>
      <c r="FKJ26" s="112"/>
      <c r="FKK26" s="110"/>
      <c r="FKL26" s="112"/>
      <c r="FKM26" s="111"/>
      <c r="FKN26" s="112"/>
      <c r="FKO26" s="110"/>
      <c r="FKP26" s="112"/>
      <c r="FKQ26" s="110"/>
      <c r="FKR26" s="112"/>
      <c r="FKS26" s="110"/>
      <c r="FKT26" s="112"/>
      <c r="FKU26" s="111"/>
      <c r="FKV26" s="108"/>
      <c r="FKW26" s="108"/>
      <c r="FKX26" s="108"/>
      <c r="FKY26" s="109"/>
      <c r="FKZ26" s="112"/>
      <c r="FLA26" s="109"/>
      <c r="FLB26" s="112"/>
      <c r="FLC26" s="65"/>
      <c r="FLD26" s="112"/>
      <c r="FLE26" s="65"/>
      <c r="FLF26" s="112"/>
      <c r="FLG26" s="65"/>
      <c r="FLH26" s="112"/>
      <c r="FLI26" s="65"/>
      <c r="FLJ26" s="112"/>
      <c r="FLK26" s="65"/>
      <c r="FLL26" s="112"/>
      <c r="FLM26" s="65"/>
      <c r="FLN26" s="112"/>
      <c r="FLO26" s="65"/>
      <c r="FLP26" s="112"/>
      <c r="FLQ26" s="110"/>
      <c r="FLR26" s="112"/>
      <c r="FLS26" s="110"/>
      <c r="FLT26" s="112"/>
      <c r="FLU26" s="110"/>
      <c r="FLV26" s="112"/>
      <c r="FLW26" s="110"/>
      <c r="FLX26" s="112"/>
      <c r="FLY26" s="110"/>
      <c r="FLZ26" s="112"/>
      <c r="FMA26" s="110"/>
      <c r="FMB26" s="112"/>
      <c r="FMC26" s="110"/>
      <c r="FMD26" s="112"/>
      <c r="FME26" s="110"/>
      <c r="FMF26" s="112"/>
      <c r="FMG26" s="110"/>
      <c r="FMH26" s="112"/>
      <c r="FMI26" s="110"/>
      <c r="FMJ26" s="112"/>
      <c r="FMK26" s="110"/>
      <c r="FML26" s="113"/>
      <c r="FMM26" s="110"/>
      <c r="FMN26" s="112"/>
      <c r="FMO26" s="110"/>
      <c r="FMP26" s="112"/>
      <c r="FMQ26" s="110"/>
      <c r="FMR26" s="112"/>
      <c r="FMS26" s="110"/>
      <c r="FMT26" s="112"/>
      <c r="FMU26" s="110"/>
      <c r="FMV26" s="112"/>
      <c r="FMW26" s="110"/>
      <c r="FMX26" s="112"/>
      <c r="FMY26" s="110"/>
      <c r="FMZ26" s="112"/>
      <c r="FNA26" s="111"/>
      <c r="FNB26" s="112"/>
      <c r="FNC26" s="110"/>
      <c r="FND26" s="112"/>
      <c r="FNE26" s="110"/>
      <c r="FNF26" s="112"/>
      <c r="FNG26" s="110"/>
      <c r="FNH26" s="112"/>
      <c r="FNI26" s="110"/>
      <c r="FNJ26" s="112"/>
      <c r="FNK26" s="111"/>
      <c r="FNL26" s="112"/>
      <c r="FNM26" s="110"/>
      <c r="FNN26" s="112"/>
      <c r="FNO26" s="110"/>
      <c r="FNP26" s="112"/>
      <c r="FNQ26" s="110"/>
      <c r="FNR26" s="112"/>
      <c r="FNS26" s="111"/>
      <c r="FNT26" s="108"/>
      <c r="FNU26" s="108"/>
      <c r="FNV26" s="108"/>
      <c r="FNW26" s="109"/>
      <c r="FNX26" s="112"/>
      <c r="FNY26" s="109"/>
      <c r="FNZ26" s="112"/>
      <c r="FOA26" s="65"/>
      <c r="FOB26" s="112"/>
      <c r="FOC26" s="65"/>
      <c r="FOD26" s="112"/>
      <c r="FOE26" s="65"/>
      <c r="FOF26" s="112"/>
      <c r="FOG26" s="65"/>
      <c r="FOH26" s="112"/>
      <c r="FOI26" s="65"/>
      <c r="FOJ26" s="112"/>
      <c r="FOK26" s="65"/>
      <c r="FOL26" s="112"/>
      <c r="FOM26" s="65"/>
      <c r="FON26" s="112"/>
      <c r="FOO26" s="110"/>
      <c r="FOP26" s="112"/>
      <c r="FOQ26" s="110"/>
      <c r="FOR26" s="112"/>
      <c r="FOS26" s="110"/>
      <c r="FOT26" s="112"/>
      <c r="FOU26" s="110"/>
      <c r="FOV26" s="112"/>
      <c r="FOW26" s="110"/>
      <c r="FOX26" s="112"/>
      <c r="FOY26" s="110"/>
      <c r="FOZ26" s="112"/>
      <c r="FPA26" s="110"/>
      <c r="FPB26" s="112"/>
      <c r="FPC26" s="110"/>
      <c r="FPD26" s="112"/>
      <c r="FPE26" s="110"/>
      <c r="FPF26" s="112"/>
      <c r="FPG26" s="110"/>
      <c r="FPH26" s="112"/>
      <c r="FPI26" s="110"/>
      <c r="FPJ26" s="113"/>
      <c r="FPK26" s="110"/>
      <c r="FPL26" s="112"/>
      <c r="FPM26" s="110"/>
      <c r="FPN26" s="112"/>
      <c r="FPO26" s="110"/>
      <c r="FPP26" s="112"/>
      <c r="FPQ26" s="110"/>
      <c r="FPR26" s="112"/>
      <c r="FPS26" s="110"/>
      <c r="FPT26" s="112"/>
      <c r="FPU26" s="110"/>
      <c r="FPV26" s="112"/>
      <c r="FPW26" s="110"/>
      <c r="FPX26" s="112"/>
      <c r="FPY26" s="111"/>
      <c r="FPZ26" s="112"/>
      <c r="FQA26" s="110"/>
      <c r="FQB26" s="112"/>
      <c r="FQC26" s="110"/>
      <c r="FQD26" s="112"/>
      <c r="FQE26" s="110"/>
      <c r="FQF26" s="112"/>
      <c r="FQG26" s="110"/>
      <c r="FQH26" s="112"/>
      <c r="FQI26" s="111"/>
      <c r="FQJ26" s="112"/>
      <c r="FQK26" s="110"/>
      <c r="FQL26" s="112"/>
      <c r="FQM26" s="110"/>
      <c r="FQN26" s="112"/>
      <c r="FQO26" s="110"/>
      <c r="FQP26" s="112"/>
      <c r="FQQ26" s="111"/>
      <c r="FQR26" s="108"/>
      <c r="FQS26" s="108"/>
      <c r="FQT26" s="108"/>
      <c r="FQU26" s="109"/>
      <c r="FQV26" s="112"/>
      <c r="FQW26" s="109"/>
      <c r="FQX26" s="112"/>
      <c r="FQY26" s="65"/>
      <c r="FQZ26" s="112"/>
      <c r="FRA26" s="65"/>
      <c r="FRB26" s="112"/>
      <c r="FRC26" s="65"/>
      <c r="FRD26" s="112"/>
      <c r="FRE26" s="65"/>
      <c r="FRF26" s="112"/>
      <c r="FRG26" s="65"/>
      <c r="FRH26" s="112"/>
      <c r="FRI26" s="65"/>
      <c r="FRJ26" s="112"/>
      <c r="FRK26" s="65"/>
      <c r="FRL26" s="112"/>
      <c r="FRM26" s="110"/>
      <c r="FRN26" s="112"/>
      <c r="FRO26" s="110"/>
      <c r="FRP26" s="112"/>
      <c r="FRQ26" s="110"/>
      <c r="FRR26" s="112"/>
      <c r="FRS26" s="110"/>
      <c r="FRT26" s="112"/>
      <c r="FRU26" s="110"/>
      <c r="FRV26" s="112"/>
      <c r="FRW26" s="110"/>
      <c r="FRX26" s="112"/>
      <c r="FRY26" s="110"/>
      <c r="FRZ26" s="112"/>
      <c r="FSA26" s="110"/>
      <c r="FSB26" s="112"/>
      <c r="FSC26" s="110"/>
      <c r="FSD26" s="112"/>
      <c r="FSE26" s="110"/>
      <c r="FSF26" s="112"/>
      <c r="FSG26" s="110"/>
      <c r="FSH26" s="113"/>
      <c r="FSI26" s="110"/>
      <c r="FSJ26" s="112"/>
      <c r="FSK26" s="110"/>
      <c r="FSL26" s="112"/>
      <c r="FSM26" s="110"/>
      <c r="FSN26" s="112"/>
      <c r="FSO26" s="110"/>
      <c r="FSP26" s="112"/>
      <c r="FSQ26" s="110"/>
      <c r="FSR26" s="112"/>
      <c r="FSS26" s="110"/>
      <c r="FST26" s="112"/>
      <c r="FSU26" s="110"/>
      <c r="FSV26" s="112"/>
      <c r="FSW26" s="111"/>
      <c r="FSX26" s="112"/>
      <c r="FSY26" s="110"/>
      <c r="FSZ26" s="112"/>
      <c r="FTA26" s="110"/>
      <c r="FTB26" s="112"/>
      <c r="FTC26" s="110"/>
      <c r="FTD26" s="112"/>
      <c r="FTE26" s="110"/>
      <c r="FTF26" s="112"/>
      <c r="FTG26" s="111"/>
      <c r="FTH26" s="112"/>
      <c r="FTI26" s="110"/>
      <c r="FTJ26" s="112"/>
      <c r="FTK26" s="110"/>
      <c r="FTL26" s="112"/>
      <c r="FTM26" s="110"/>
      <c r="FTN26" s="112"/>
      <c r="FTO26" s="111"/>
      <c r="FTP26" s="108"/>
      <c r="FTQ26" s="108"/>
      <c r="FTR26" s="108"/>
      <c r="FTS26" s="109"/>
      <c r="FTT26" s="112"/>
      <c r="FTU26" s="109"/>
      <c r="FTV26" s="112"/>
      <c r="FTW26" s="65"/>
      <c r="FTX26" s="112"/>
      <c r="FTY26" s="65"/>
      <c r="FTZ26" s="112"/>
      <c r="FUA26" s="65"/>
      <c r="FUB26" s="112"/>
      <c r="FUC26" s="65"/>
      <c r="FUD26" s="112"/>
      <c r="FUE26" s="65"/>
      <c r="FUF26" s="112"/>
      <c r="FUG26" s="65"/>
      <c r="FUH26" s="112"/>
      <c r="FUI26" s="65"/>
      <c r="FUJ26" s="112"/>
      <c r="FUK26" s="110"/>
      <c r="FUL26" s="112"/>
      <c r="FUM26" s="110"/>
      <c r="FUN26" s="112"/>
      <c r="FUO26" s="110"/>
      <c r="FUP26" s="112"/>
      <c r="FUQ26" s="110"/>
      <c r="FUR26" s="112"/>
      <c r="FUS26" s="110"/>
      <c r="FUT26" s="112"/>
      <c r="FUU26" s="110"/>
      <c r="FUV26" s="112"/>
      <c r="FUW26" s="110"/>
      <c r="FUX26" s="112"/>
      <c r="FUY26" s="110"/>
      <c r="FUZ26" s="112"/>
      <c r="FVA26" s="110"/>
      <c r="FVB26" s="112"/>
      <c r="FVC26" s="110"/>
      <c r="FVD26" s="112"/>
      <c r="FVE26" s="110"/>
      <c r="FVF26" s="113"/>
      <c r="FVG26" s="110"/>
      <c r="FVH26" s="112"/>
      <c r="FVI26" s="110"/>
      <c r="FVJ26" s="112"/>
      <c r="FVK26" s="110"/>
      <c r="FVL26" s="112"/>
      <c r="FVM26" s="110"/>
      <c r="FVN26" s="112"/>
      <c r="FVO26" s="110"/>
      <c r="FVP26" s="112"/>
      <c r="FVQ26" s="110"/>
      <c r="FVR26" s="112"/>
      <c r="FVS26" s="110"/>
      <c r="FVT26" s="112"/>
      <c r="FVU26" s="111"/>
      <c r="FVV26" s="112"/>
      <c r="FVW26" s="110"/>
      <c r="FVX26" s="112"/>
      <c r="FVY26" s="110"/>
      <c r="FVZ26" s="112"/>
      <c r="FWA26" s="110"/>
      <c r="FWB26" s="112"/>
      <c r="FWC26" s="110"/>
      <c r="FWD26" s="112"/>
      <c r="FWE26" s="111"/>
      <c r="FWF26" s="112"/>
      <c r="FWG26" s="110"/>
      <c r="FWH26" s="112"/>
      <c r="FWI26" s="110"/>
      <c r="FWJ26" s="112"/>
      <c r="FWK26" s="110"/>
      <c r="FWL26" s="112"/>
      <c r="FWM26" s="111"/>
      <c r="FWN26" s="108"/>
      <c r="FWO26" s="108"/>
      <c r="FWP26" s="108"/>
      <c r="FWQ26" s="109"/>
      <c r="FWR26" s="112"/>
      <c r="FWS26" s="109"/>
      <c r="FWT26" s="112"/>
      <c r="FWU26" s="65"/>
      <c r="FWV26" s="112"/>
      <c r="FWW26" s="65"/>
      <c r="FWX26" s="112"/>
      <c r="FWY26" s="65"/>
      <c r="FWZ26" s="112"/>
      <c r="FXA26" s="65"/>
      <c r="FXB26" s="112"/>
      <c r="FXC26" s="65"/>
      <c r="FXD26" s="112"/>
      <c r="FXE26" s="65"/>
      <c r="FXF26" s="112"/>
      <c r="FXG26" s="65"/>
      <c r="FXH26" s="112"/>
      <c r="FXI26" s="110"/>
      <c r="FXJ26" s="112"/>
      <c r="FXK26" s="110"/>
      <c r="FXL26" s="112"/>
      <c r="FXM26" s="110"/>
      <c r="FXN26" s="112"/>
      <c r="FXO26" s="110"/>
      <c r="FXP26" s="112"/>
      <c r="FXQ26" s="110"/>
      <c r="FXR26" s="112"/>
      <c r="FXS26" s="110"/>
      <c r="FXT26" s="112"/>
      <c r="FXU26" s="110"/>
      <c r="FXV26" s="112"/>
      <c r="FXW26" s="110"/>
      <c r="FXX26" s="112"/>
      <c r="FXY26" s="110"/>
      <c r="FXZ26" s="112"/>
      <c r="FYA26" s="110"/>
      <c r="FYB26" s="112"/>
      <c r="FYC26" s="110"/>
      <c r="FYD26" s="113"/>
      <c r="FYE26" s="110"/>
      <c r="FYF26" s="112"/>
      <c r="FYG26" s="110"/>
      <c r="FYH26" s="112"/>
      <c r="FYI26" s="110"/>
      <c r="FYJ26" s="112"/>
      <c r="FYK26" s="110"/>
      <c r="FYL26" s="112"/>
      <c r="FYM26" s="110"/>
      <c r="FYN26" s="112"/>
      <c r="FYO26" s="110"/>
      <c r="FYP26" s="112"/>
      <c r="FYQ26" s="110"/>
      <c r="FYR26" s="112"/>
      <c r="FYS26" s="111"/>
      <c r="FYT26" s="112"/>
      <c r="FYU26" s="110"/>
      <c r="FYV26" s="112"/>
      <c r="FYW26" s="110"/>
      <c r="FYX26" s="112"/>
      <c r="FYY26" s="110"/>
      <c r="FYZ26" s="112"/>
      <c r="FZA26" s="110"/>
      <c r="FZB26" s="112"/>
      <c r="FZC26" s="111"/>
      <c r="FZD26" s="112"/>
      <c r="FZE26" s="110"/>
      <c r="FZF26" s="112"/>
      <c r="FZG26" s="110"/>
      <c r="FZH26" s="112"/>
      <c r="FZI26" s="110"/>
      <c r="FZJ26" s="112"/>
      <c r="FZK26" s="111"/>
      <c r="FZL26" s="108"/>
      <c r="FZM26" s="108"/>
      <c r="FZN26" s="108"/>
      <c r="FZO26" s="109"/>
      <c r="FZP26" s="112"/>
      <c r="FZQ26" s="109"/>
      <c r="FZR26" s="112"/>
      <c r="FZS26" s="65"/>
      <c r="FZT26" s="112"/>
      <c r="FZU26" s="65"/>
      <c r="FZV26" s="112"/>
      <c r="FZW26" s="65"/>
      <c r="FZX26" s="112"/>
      <c r="FZY26" s="65"/>
      <c r="FZZ26" s="112"/>
      <c r="GAA26" s="65"/>
      <c r="GAB26" s="112"/>
      <c r="GAC26" s="65"/>
      <c r="GAD26" s="112"/>
      <c r="GAE26" s="65"/>
      <c r="GAF26" s="112"/>
      <c r="GAG26" s="110"/>
      <c r="GAH26" s="112"/>
      <c r="GAI26" s="110"/>
      <c r="GAJ26" s="112"/>
      <c r="GAK26" s="110"/>
      <c r="GAL26" s="112"/>
      <c r="GAM26" s="110"/>
      <c r="GAN26" s="112"/>
      <c r="GAO26" s="110"/>
      <c r="GAP26" s="112"/>
      <c r="GAQ26" s="110"/>
      <c r="GAR26" s="112"/>
      <c r="GAS26" s="110"/>
      <c r="GAT26" s="112"/>
      <c r="GAU26" s="110"/>
      <c r="GAV26" s="112"/>
      <c r="GAW26" s="110"/>
      <c r="GAX26" s="112"/>
      <c r="GAY26" s="110"/>
      <c r="GAZ26" s="112"/>
      <c r="GBA26" s="110"/>
      <c r="GBB26" s="113"/>
      <c r="GBC26" s="110"/>
      <c r="GBD26" s="112"/>
      <c r="GBE26" s="110"/>
      <c r="GBF26" s="112"/>
      <c r="GBG26" s="110"/>
      <c r="GBH26" s="112"/>
      <c r="GBI26" s="110"/>
      <c r="GBJ26" s="112"/>
      <c r="GBK26" s="110"/>
      <c r="GBL26" s="112"/>
      <c r="GBM26" s="110"/>
      <c r="GBN26" s="112"/>
      <c r="GBO26" s="110"/>
      <c r="GBP26" s="112"/>
      <c r="GBQ26" s="111"/>
      <c r="GBR26" s="112"/>
      <c r="GBS26" s="110"/>
      <c r="GBT26" s="112"/>
      <c r="GBU26" s="110"/>
      <c r="GBV26" s="112"/>
      <c r="GBW26" s="110"/>
      <c r="GBX26" s="112"/>
      <c r="GBY26" s="110"/>
      <c r="GBZ26" s="112"/>
      <c r="GCA26" s="111"/>
      <c r="GCB26" s="112"/>
      <c r="GCC26" s="110"/>
      <c r="GCD26" s="112"/>
      <c r="GCE26" s="110"/>
      <c r="GCF26" s="112"/>
      <c r="GCG26" s="110"/>
      <c r="GCH26" s="112"/>
      <c r="GCI26" s="111"/>
      <c r="GCJ26" s="108"/>
      <c r="GCK26" s="108"/>
      <c r="GCL26" s="108"/>
      <c r="GCM26" s="109"/>
      <c r="GCN26" s="112"/>
      <c r="GCO26" s="109"/>
      <c r="GCP26" s="112"/>
      <c r="GCQ26" s="65"/>
      <c r="GCR26" s="112"/>
      <c r="GCS26" s="65"/>
      <c r="GCT26" s="112"/>
      <c r="GCU26" s="65"/>
      <c r="GCV26" s="112"/>
      <c r="GCW26" s="65"/>
      <c r="GCX26" s="112"/>
      <c r="GCY26" s="65"/>
      <c r="GCZ26" s="112"/>
      <c r="GDA26" s="65"/>
      <c r="GDB26" s="112"/>
      <c r="GDC26" s="65"/>
      <c r="GDD26" s="112"/>
      <c r="GDE26" s="110"/>
      <c r="GDF26" s="112"/>
      <c r="GDG26" s="110"/>
      <c r="GDH26" s="112"/>
      <c r="GDI26" s="110"/>
      <c r="GDJ26" s="112"/>
      <c r="GDK26" s="110"/>
      <c r="GDL26" s="112"/>
      <c r="GDM26" s="110"/>
      <c r="GDN26" s="112"/>
      <c r="GDO26" s="110"/>
      <c r="GDP26" s="112"/>
      <c r="GDQ26" s="110"/>
      <c r="GDR26" s="112"/>
      <c r="GDS26" s="110"/>
      <c r="GDT26" s="112"/>
      <c r="GDU26" s="110"/>
      <c r="GDV26" s="112"/>
      <c r="GDW26" s="110"/>
      <c r="GDX26" s="112"/>
      <c r="GDY26" s="110"/>
      <c r="GDZ26" s="113"/>
      <c r="GEA26" s="110"/>
      <c r="GEB26" s="112"/>
      <c r="GEC26" s="110"/>
      <c r="GED26" s="112"/>
      <c r="GEE26" s="110"/>
      <c r="GEF26" s="112"/>
      <c r="GEG26" s="110"/>
      <c r="GEH26" s="112"/>
      <c r="GEI26" s="110"/>
      <c r="GEJ26" s="112"/>
      <c r="GEK26" s="110"/>
      <c r="GEL26" s="112"/>
      <c r="GEM26" s="110"/>
      <c r="GEN26" s="112"/>
      <c r="GEO26" s="111"/>
      <c r="GEP26" s="112"/>
      <c r="GEQ26" s="110"/>
      <c r="GER26" s="112"/>
      <c r="GES26" s="110"/>
      <c r="GET26" s="112"/>
      <c r="GEU26" s="110"/>
      <c r="GEV26" s="112"/>
      <c r="GEW26" s="110"/>
      <c r="GEX26" s="112"/>
      <c r="GEY26" s="111"/>
      <c r="GEZ26" s="112"/>
      <c r="GFA26" s="110"/>
      <c r="GFB26" s="112"/>
      <c r="GFC26" s="110"/>
      <c r="GFD26" s="112"/>
      <c r="GFE26" s="110"/>
      <c r="GFF26" s="112"/>
      <c r="GFG26" s="111"/>
      <c r="GFH26" s="108"/>
      <c r="GFI26" s="108"/>
      <c r="GFJ26" s="108"/>
      <c r="GFK26" s="109"/>
      <c r="GFL26" s="112"/>
      <c r="GFM26" s="109"/>
      <c r="GFN26" s="112"/>
      <c r="GFO26" s="65"/>
      <c r="GFP26" s="112"/>
      <c r="GFQ26" s="65"/>
      <c r="GFR26" s="112"/>
      <c r="GFS26" s="65"/>
      <c r="GFT26" s="112"/>
      <c r="GFU26" s="65"/>
      <c r="GFV26" s="112"/>
      <c r="GFW26" s="65"/>
      <c r="GFX26" s="112"/>
      <c r="GFY26" s="65"/>
      <c r="GFZ26" s="112"/>
      <c r="GGA26" s="65"/>
      <c r="GGB26" s="112"/>
      <c r="GGC26" s="110"/>
      <c r="GGD26" s="112"/>
      <c r="GGE26" s="110"/>
      <c r="GGF26" s="112"/>
      <c r="GGG26" s="110"/>
      <c r="GGH26" s="112"/>
      <c r="GGI26" s="110"/>
      <c r="GGJ26" s="112"/>
      <c r="GGK26" s="110"/>
      <c r="GGL26" s="112"/>
      <c r="GGM26" s="110"/>
      <c r="GGN26" s="112"/>
      <c r="GGO26" s="110"/>
      <c r="GGP26" s="112"/>
      <c r="GGQ26" s="110"/>
      <c r="GGR26" s="112"/>
      <c r="GGS26" s="110"/>
      <c r="GGT26" s="112"/>
      <c r="GGU26" s="110"/>
      <c r="GGV26" s="112"/>
      <c r="GGW26" s="110"/>
      <c r="GGX26" s="113"/>
      <c r="GGY26" s="110"/>
      <c r="GGZ26" s="112"/>
      <c r="GHA26" s="110"/>
      <c r="GHB26" s="112"/>
      <c r="GHC26" s="110"/>
      <c r="GHD26" s="112"/>
      <c r="GHE26" s="110"/>
      <c r="GHF26" s="112"/>
      <c r="GHG26" s="110"/>
      <c r="GHH26" s="112"/>
      <c r="GHI26" s="110"/>
      <c r="GHJ26" s="112"/>
      <c r="GHK26" s="110"/>
      <c r="GHL26" s="112"/>
      <c r="GHM26" s="111"/>
      <c r="GHN26" s="112"/>
      <c r="GHO26" s="110"/>
      <c r="GHP26" s="112"/>
      <c r="GHQ26" s="110"/>
      <c r="GHR26" s="112"/>
      <c r="GHS26" s="110"/>
      <c r="GHT26" s="112"/>
      <c r="GHU26" s="110"/>
      <c r="GHV26" s="112"/>
      <c r="GHW26" s="111"/>
      <c r="GHX26" s="112"/>
      <c r="GHY26" s="110"/>
      <c r="GHZ26" s="112"/>
      <c r="GIA26" s="110"/>
      <c r="GIB26" s="112"/>
      <c r="GIC26" s="110"/>
      <c r="GID26" s="112"/>
      <c r="GIE26" s="111"/>
      <c r="GIF26" s="108"/>
      <c r="GIG26" s="108"/>
      <c r="GIH26" s="108"/>
      <c r="GII26" s="109"/>
      <c r="GIJ26" s="112"/>
      <c r="GIK26" s="109"/>
      <c r="GIL26" s="112"/>
      <c r="GIM26" s="65"/>
      <c r="GIN26" s="112"/>
      <c r="GIO26" s="65"/>
      <c r="GIP26" s="112"/>
      <c r="GIQ26" s="65"/>
      <c r="GIR26" s="112"/>
      <c r="GIS26" s="65"/>
      <c r="GIT26" s="112"/>
      <c r="GIU26" s="65"/>
      <c r="GIV26" s="112"/>
      <c r="GIW26" s="65"/>
      <c r="GIX26" s="112"/>
      <c r="GIY26" s="65"/>
      <c r="GIZ26" s="112"/>
      <c r="GJA26" s="110"/>
      <c r="GJB26" s="112"/>
      <c r="GJC26" s="110"/>
      <c r="GJD26" s="112"/>
      <c r="GJE26" s="110"/>
      <c r="GJF26" s="112"/>
      <c r="GJG26" s="110"/>
      <c r="GJH26" s="112"/>
      <c r="GJI26" s="110"/>
      <c r="GJJ26" s="112"/>
      <c r="GJK26" s="110"/>
      <c r="GJL26" s="112"/>
      <c r="GJM26" s="110"/>
      <c r="GJN26" s="112"/>
      <c r="GJO26" s="110"/>
      <c r="GJP26" s="112"/>
      <c r="GJQ26" s="110"/>
      <c r="GJR26" s="112"/>
      <c r="GJS26" s="110"/>
      <c r="GJT26" s="112"/>
      <c r="GJU26" s="110"/>
      <c r="GJV26" s="113"/>
      <c r="GJW26" s="110"/>
      <c r="GJX26" s="112"/>
      <c r="GJY26" s="110"/>
      <c r="GJZ26" s="112"/>
      <c r="GKA26" s="110"/>
      <c r="GKB26" s="112"/>
      <c r="GKC26" s="110"/>
      <c r="GKD26" s="112"/>
      <c r="GKE26" s="110"/>
      <c r="GKF26" s="112"/>
      <c r="GKG26" s="110"/>
      <c r="GKH26" s="112"/>
      <c r="GKI26" s="110"/>
      <c r="GKJ26" s="112"/>
      <c r="GKK26" s="111"/>
      <c r="GKL26" s="112"/>
      <c r="GKM26" s="110"/>
      <c r="GKN26" s="112"/>
      <c r="GKO26" s="110"/>
      <c r="GKP26" s="112"/>
      <c r="GKQ26" s="110"/>
      <c r="GKR26" s="112"/>
      <c r="GKS26" s="110"/>
      <c r="GKT26" s="112"/>
      <c r="GKU26" s="111"/>
      <c r="GKV26" s="112"/>
      <c r="GKW26" s="110"/>
      <c r="GKX26" s="112"/>
      <c r="GKY26" s="110"/>
      <c r="GKZ26" s="112"/>
      <c r="GLA26" s="110"/>
      <c r="GLB26" s="112"/>
      <c r="GLC26" s="111"/>
      <c r="GLD26" s="108"/>
      <c r="GLE26" s="108"/>
      <c r="GLF26" s="108"/>
      <c r="GLG26" s="109"/>
      <c r="GLH26" s="112"/>
      <c r="GLI26" s="109"/>
      <c r="GLJ26" s="112"/>
      <c r="GLK26" s="65"/>
      <c r="GLL26" s="112"/>
      <c r="GLM26" s="65"/>
      <c r="GLN26" s="112"/>
      <c r="GLO26" s="65"/>
      <c r="GLP26" s="112"/>
      <c r="GLQ26" s="65"/>
      <c r="GLR26" s="112"/>
      <c r="GLS26" s="65"/>
      <c r="GLT26" s="112"/>
      <c r="GLU26" s="65"/>
      <c r="GLV26" s="112"/>
      <c r="GLW26" s="65"/>
      <c r="GLX26" s="112"/>
      <c r="GLY26" s="110"/>
      <c r="GLZ26" s="112"/>
      <c r="GMA26" s="110"/>
      <c r="GMB26" s="112"/>
      <c r="GMC26" s="110"/>
      <c r="GMD26" s="112"/>
      <c r="GME26" s="110"/>
      <c r="GMF26" s="112"/>
      <c r="GMG26" s="110"/>
      <c r="GMH26" s="112"/>
      <c r="GMI26" s="110"/>
      <c r="GMJ26" s="112"/>
      <c r="GMK26" s="110"/>
      <c r="GML26" s="112"/>
      <c r="GMM26" s="110"/>
      <c r="GMN26" s="112"/>
      <c r="GMO26" s="110"/>
      <c r="GMP26" s="112"/>
      <c r="GMQ26" s="110"/>
      <c r="GMR26" s="112"/>
      <c r="GMS26" s="110"/>
      <c r="GMT26" s="113"/>
      <c r="GMU26" s="110"/>
      <c r="GMV26" s="112"/>
      <c r="GMW26" s="110"/>
      <c r="GMX26" s="112"/>
      <c r="GMY26" s="110"/>
      <c r="GMZ26" s="112"/>
      <c r="GNA26" s="110"/>
      <c r="GNB26" s="112"/>
      <c r="GNC26" s="110"/>
      <c r="GND26" s="112"/>
      <c r="GNE26" s="110"/>
      <c r="GNF26" s="112"/>
      <c r="GNG26" s="110"/>
      <c r="GNH26" s="112"/>
      <c r="GNI26" s="111"/>
      <c r="GNJ26" s="112"/>
      <c r="GNK26" s="110"/>
      <c r="GNL26" s="112"/>
      <c r="GNM26" s="110"/>
      <c r="GNN26" s="112"/>
      <c r="GNO26" s="110"/>
      <c r="GNP26" s="112"/>
      <c r="GNQ26" s="110"/>
      <c r="GNR26" s="112"/>
      <c r="GNS26" s="111"/>
      <c r="GNT26" s="112"/>
      <c r="GNU26" s="110"/>
      <c r="GNV26" s="112"/>
      <c r="GNW26" s="110"/>
      <c r="GNX26" s="112"/>
      <c r="GNY26" s="110"/>
      <c r="GNZ26" s="112"/>
      <c r="GOA26" s="111"/>
      <c r="GOB26" s="108"/>
      <c r="GOC26" s="108"/>
      <c r="GOD26" s="108"/>
      <c r="GOE26" s="109"/>
      <c r="GOF26" s="112"/>
      <c r="GOG26" s="109"/>
      <c r="GOH26" s="112"/>
      <c r="GOI26" s="65"/>
      <c r="GOJ26" s="112"/>
      <c r="GOK26" s="65"/>
      <c r="GOL26" s="112"/>
      <c r="GOM26" s="65"/>
      <c r="GON26" s="112"/>
      <c r="GOO26" s="65"/>
      <c r="GOP26" s="112"/>
      <c r="GOQ26" s="65"/>
      <c r="GOR26" s="112"/>
      <c r="GOS26" s="65"/>
      <c r="GOT26" s="112"/>
      <c r="GOU26" s="65"/>
      <c r="GOV26" s="112"/>
      <c r="GOW26" s="110"/>
      <c r="GOX26" s="112"/>
      <c r="GOY26" s="110"/>
      <c r="GOZ26" s="112"/>
      <c r="GPA26" s="110"/>
      <c r="GPB26" s="112"/>
      <c r="GPC26" s="110"/>
      <c r="GPD26" s="112"/>
      <c r="GPE26" s="110"/>
      <c r="GPF26" s="112"/>
      <c r="GPG26" s="110"/>
      <c r="GPH26" s="112"/>
      <c r="GPI26" s="110"/>
      <c r="GPJ26" s="112"/>
      <c r="GPK26" s="110"/>
      <c r="GPL26" s="112"/>
      <c r="GPM26" s="110"/>
      <c r="GPN26" s="112"/>
      <c r="GPO26" s="110"/>
      <c r="GPP26" s="112"/>
      <c r="GPQ26" s="110"/>
      <c r="GPR26" s="113"/>
      <c r="GPS26" s="110"/>
      <c r="GPT26" s="112"/>
      <c r="GPU26" s="110"/>
      <c r="GPV26" s="112"/>
      <c r="GPW26" s="110"/>
      <c r="GPX26" s="112"/>
      <c r="GPY26" s="110"/>
      <c r="GPZ26" s="112"/>
      <c r="GQA26" s="110"/>
      <c r="GQB26" s="112"/>
      <c r="GQC26" s="110"/>
      <c r="GQD26" s="112"/>
      <c r="GQE26" s="110"/>
      <c r="GQF26" s="112"/>
      <c r="GQG26" s="111"/>
      <c r="GQH26" s="112"/>
      <c r="GQI26" s="110"/>
      <c r="GQJ26" s="112"/>
      <c r="GQK26" s="110"/>
      <c r="GQL26" s="112"/>
      <c r="GQM26" s="110"/>
      <c r="GQN26" s="112"/>
      <c r="GQO26" s="110"/>
      <c r="GQP26" s="112"/>
      <c r="GQQ26" s="111"/>
      <c r="GQR26" s="112"/>
      <c r="GQS26" s="110"/>
      <c r="GQT26" s="112"/>
      <c r="GQU26" s="110"/>
      <c r="GQV26" s="112"/>
      <c r="GQW26" s="110"/>
      <c r="GQX26" s="112"/>
      <c r="GQY26" s="111"/>
      <c r="GQZ26" s="108"/>
      <c r="GRA26" s="108"/>
      <c r="GRB26" s="108"/>
      <c r="GRC26" s="109"/>
      <c r="GRD26" s="112"/>
      <c r="GRE26" s="109"/>
      <c r="GRF26" s="112"/>
      <c r="GRG26" s="65"/>
      <c r="GRH26" s="112"/>
      <c r="GRI26" s="65"/>
      <c r="GRJ26" s="112"/>
      <c r="GRK26" s="65"/>
      <c r="GRL26" s="112"/>
      <c r="GRM26" s="65"/>
      <c r="GRN26" s="112"/>
      <c r="GRO26" s="65"/>
      <c r="GRP26" s="112"/>
      <c r="GRQ26" s="65"/>
      <c r="GRR26" s="112"/>
      <c r="GRS26" s="65"/>
      <c r="GRT26" s="112"/>
      <c r="GRU26" s="110"/>
      <c r="GRV26" s="112"/>
      <c r="GRW26" s="110"/>
      <c r="GRX26" s="112"/>
      <c r="GRY26" s="110"/>
      <c r="GRZ26" s="112"/>
      <c r="GSA26" s="110"/>
      <c r="GSB26" s="112"/>
      <c r="GSC26" s="110"/>
      <c r="GSD26" s="112"/>
      <c r="GSE26" s="110"/>
      <c r="GSF26" s="112"/>
      <c r="GSG26" s="110"/>
      <c r="GSH26" s="112"/>
      <c r="GSI26" s="110"/>
      <c r="GSJ26" s="112"/>
      <c r="GSK26" s="110"/>
      <c r="GSL26" s="112"/>
      <c r="GSM26" s="110"/>
      <c r="GSN26" s="112"/>
      <c r="GSO26" s="110"/>
      <c r="GSP26" s="113"/>
      <c r="GSQ26" s="110"/>
      <c r="GSR26" s="112"/>
      <c r="GSS26" s="110"/>
      <c r="GST26" s="112"/>
      <c r="GSU26" s="110"/>
      <c r="GSV26" s="112"/>
      <c r="GSW26" s="110"/>
      <c r="GSX26" s="112"/>
      <c r="GSY26" s="110"/>
      <c r="GSZ26" s="112"/>
      <c r="GTA26" s="110"/>
      <c r="GTB26" s="112"/>
      <c r="GTC26" s="110"/>
      <c r="GTD26" s="112"/>
      <c r="GTE26" s="111"/>
      <c r="GTF26" s="112"/>
      <c r="GTG26" s="110"/>
      <c r="GTH26" s="112"/>
      <c r="GTI26" s="110"/>
      <c r="GTJ26" s="112"/>
      <c r="GTK26" s="110"/>
      <c r="GTL26" s="112"/>
      <c r="GTM26" s="110"/>
      <c r="GTN26" s="112"/>
      <c r="GTO26" s="111"/>
      <c r="GTP26" s="112"/>
      <c r="GTQ26" s="110"/>
      <c r="GTR26" s="112"/>
      <c r="GTS26" s="110"/>
      <c r="GTT26" s="112"/>
      <c r="GTU26" s="110"/>
      <c r="GTV26" s="112"/>
      <c r="GTW26" s="111"/>
      <c r="GTX26" s="108"/>
      <c r="GTY26" s="108"/>
      <c r="GTZ26" s="108"/>
      <c r="GUA26" s="109"/>
      <c r="GUB26" s="112"/>
      <c r="GUC26" s="109"/>
      <c r="GUD26" s="112"/>
      <c r="GUE26" s="65"/>
      <c r="GUF26" s="112"/>
      <c r="GUG26" s="65"/>
      <c r="GUH26" s="112"/>
      <c r="GUI26" s="65"/>
      <c r="GUJ26" s="112"/>
      <c r="GUK26" s="65"/>
      <c r="GUL26" s="112"/>
      <c r="GUM26" s="65"/>
      <c r="GUN26" s="112"/>
      <c r="GUO26" s="65"/>
      <c r="GUP26" s="112"/>
      <c r="GUQ26" s="65"/>
      <c r="GUR26" s="112"/>
      <c r="GUS26" s="110"/>
      <c r="GUT26" s="112"/>
      <c r="GUU26" s="110"/>
      <c r="GUV26" s="112"/>
      <c r="GUW26" s="110"/>
      <c r="GUX26" s="112"/>
      <c r="GUY26" s="110"/>
      <c r="GUZ26" s="112"/>
      <c r="GVA26" s="110"/>
      <c r="GVB26" s="112"/>
      <c r="GVC26" s="110"/>
      <c r="GVD26" s="112"/>
      <c r="GVE26" s="110"/>
      <c r="GVF26" s="112"/>
      <c r="GVG26" s="110"/>
      <c r="GVH26" s="112"/>
      <c r="GVI26" s="110"/>
      <c r="GVJ26" s="112"/>
      <c r="GVK26" s="110"/>
      <c r="GVL26" s="112"/>
      <c r="GVM26" s="110"/>
      <c r="GVN26" s="113"/>
      <c r="GVO26" s="110"/>
      <c r="GVP26" s="112"/>
      <c r="GVQ26" s="110"/>
      <c r="GVR26" s="112"/>
      <c r="GVS26" s="110"/>
      <c r="GVT26" s="112"/>
      <c r="GVU26" s="110"/>
      <c r="GVV26" s="112"/>
      <c r="GVW26" s="110"/>
      <c r="GVX26" s="112"/>
      <c r="GVY26" s="110"/>
      <c r="GVZ26" s="112"/>
      <c r="GWA26" s="110"/>
      <c r="GWB26" s="112"/>
      <c r="GWC26" s="111"/>
      <c r="GWD26" s="112"/>
      <c r="GWE26" s="110"/>
      <c r="GWF26" s="112"/>
      <c r="GWG26" s="110"/>
      <c r="GWH26" s="112"/>
      <c r="GWI26" s="110"/>
      <c r="GWJ26" s="112"/>
      <c r="GWK26" s="110"/>
      <c r="GWL26" s="112"/>
      <c r="GWM26" s="111"/>
      <c r="GWN26" s="112"/>
      <c r="GWO26" s="110"/>
      <c r="GWP26" s="112"/>
      <c r="GWQ26" s="110"/>
      <c r="GWR26" s="112"/>
      <c r="GWS26" s="110"/>
      <c r="GWT26" s="112"/>
      <c r="GWU26" s="111"/>
      <c r="GWV26" s="108"/>
      <c r="GWW26" s="108"/>
      <c r="GWX26" s="108"/>
      <c r="GWY26" s="109"/>
      <c r="GWZ26" s="112"/>
      <c r="GXA26" s="109"/>
      <c r="GXB26" s="112"/>
      <c r="GXC26" s="65"/>
      <c r="GXD26" s="112"/>
      <c r="GXE26" s="65"/>
      <c r="GXF26" s="112"/>
      <c r="GXG26" s="65"/>
      <c r="GXH26" s="112"/>
      <c r="GXI26" s="65"/>
      <c r="GXJ26" s="112"/>
      <c r="GXK26" s="65"/>
      <c r="GXL26" s="112"/>
      <c r="GXM26" s="65"/>
      <c r="GXN26" s="112"/>
      <c r="GXO26" s="65"/>
      <c r="GXP26" s="112"/>
      <c r="GXQ26" s="110"/>
      <c r="GXR26" s="112"/>
      <c r="GXS26" s="110"/>
      <c r="GXT26" s="112"/>
      <c r="GXU26" s="110"/>
      <c r="GXV26" s="112"/>
      <c r="GXW26" s="110"/>
      <c r="GXX26" s="112"/>
      <c r="GXY26" s="110"/>
      <c r="GXZ26" s="112"/>
      <c r="GYA26" s="110"/>
      <c r="GYB26" s="112"/>
      <c r="GYC26" s="110"/>
      <c r="GYD26" s="112"/>
      <c r="GYE26" s="110"/>
      <c r="GYF26" s="112"/>
      <c r="GYG26" s="110"/>
      <c r="GYH26" s="112"/>
      <c r="GYI26" s="110"/>
      <c r="GYJ26" s="112"/>
      <c r="GYK26" s="110"/>
      <c r="GYL26" s="113"/>
      <c r="GYM26" s="110"/>
      <c r="GYN26" s="112"/>
      <c r="GYO26" s="110"/>
      <c r="GYP26" s="112"/>
      <c r="GYQ26" s="110"/>
      <c r="GYR26" s="112"/>
      <c r="GYS26" s="110"/>
      <c r="GYT26" s="112"/>
      <c r="GYU26" s="110"/>
      <c r="GYV26" s="112"/>
      <c r="GYW26" s="110"/>
      <c r="GYX26" s="112"/>
      <c r="GYY26" s="110"/>
      <c r="GYZ26" s="112"/>
      <c r="GZA26" s="111"/>
      <c r="GZB26" s="112"/>
      <c r="GZC26" s="110"/>
      <c r="GZD26" s="112"/>
      <c r="GZE26" s="110"/>
      <c r="GZF26" s="112"/>
      <c r="GZG26" s="110"/>
      <c r="GZH26" s="112"/>
      <c r="GZI26" s="110"/>
      <c r="GZJ26" s="112"/>
      <c r="GZK26" s="111"/>
      <c r="GZL26" s="112"/>
      <c r="GZM26" s="110"/>
      <c r="GZN26" s="112"/>
      <c r="GZO26" s="110"/>
      <c r="GZP26" s="112"/>
      <c r="GZQ26" s="110"/>
      <c r="GZR26" s="112"/>
      <c r="GZS26" s="111"/>
      <c r="GZT26" s="108"/>
      <c r="GZU26" s="108"/>
      <c r="GZV26" s="108"/>
      <c r="GZW26" s="109"/>
      <c r="GZX26" s="112"/>
      <c r="GZY26" s="109"/>
      <c r="GZZ26" s="112"/>
      <c r="HAA26" s="65"/>
      <c r="HAB26" s="112"/>
      <c r="HAC26" s="65"/>
      <c r="HAD26" s="112"/>
      <c r="HAE26" s="65"/>
      <c r="HAF26" s="112"/>
      <c r="HAG26" s="65"/>
      <c r="HAH26" s="112"/>
      <c r="HAI26" s="65"/>
      <c r="HAJ26" s="112"/>
      <c r="HAK26" s="65"/>
      <c r="HAL26" s="112"/>
      <c r="HAM26" s="65"/>
      <c r="HAN26" s="112"/>
      <c r="HAO26" s="110"/>
      <c r="HAP26" s="112"/>
      <c r="HAQ26" s="110"/>
      <c r="HAR26" s="112"/>
      <c r="HAS26" s="110"/>
      <c r="HAT26" s="112"/>
      <c r="HAU26" s="110"/>
      <c r="HAV26" s="112"/>
      <c r="HAW26" s="110"/>
      <c r="HAX26" s="112"/>
      <c r="HAY26" s="110"/>
      <c r="HAZ26" s="112"/>
      <c r="HBA26" s="110"/>
      <c r="HBB26" s="112"/>
      <c r="HBC26" s="110"/>
      <c r="HBD26" s="112"/>
      <c r="HBE26" s="110"/>
      <c r="HBF26" s="112"/>
      <c r="HBG26" s="110"/>
      <c r="HBH26" s="112"/>
      <c r="HBI26" s="110"/>
      <c r="HBJ26" s="113"/>
      <c r="HBK26" s="110"/>
      <c r="HBL26" s="112"/>
      <c r="HBM26" s="110"/>
      <c r="HBN26" s="112"/>
      <c r="HBO26" s="110"/>
      <c r="HBP26" s="112"/>
      <c r="HBQ26" s="110"/>
      <c r="HBR26" s="112"/>
      <c r="HBS26" s="110"/>
      <c r="HBT26" s="112"/>
      <c r="HBU26" s="110"/>
      <c r="HBV26" s="112"/>
      <c r="HBW26" s="110"/>
      <c r="HBX26" s="112"/>
      <c r="HBY26" s="111"/>
      <c r="HBZ26" s="112"/>
      <c r="HCA26" s="110"/>
      <c r="HCB26" s="112"/>
      <c r="HCC26" s="110"/>
      <c r="HCD26" s="112"/>
      <c r="HCE26" s="110"/>
      <c r="HCF26" s="112"/>
      <c r="HCG26" s="110"/>
      <c r="HCH26" s="112"/>
      <c r="HCI26" s="111"/>
      <c r="HCJ26" s="112"/>
      <c r="HCK26" s="110"/>
      <c r="HCL26" s="112"/>
      <c r="HCM26" s="110"/>
      <c r="HCN26" s="112"/>
      <c r="HCO26" s="110"/>
      <c r="HCP26" s="112"/>
      <c r="HCQ26" s="111"/>
      <c r="HCR26" s="108"/>
      <c r="HCS26" s="108"/>
      <c r="HCT26" s="108"/>
      <c r="HCU26" s="109"/>
      <c r="HCV26" s="112"/>
      <c r="HCW26" s="109"/>
      <c r="HCX26" s="112"/>
      <c r="HCY26" s="65"/>
      <c r="HCZ26" s="112"/>
      <c r="HDA26" s="65"/>
      <c r="HDB26" s="112"/>
      <c r="HDC26" s="65"/>
      <c r="HDD26" s="112"/>
      <c r="HDE26" s="65"/>
      <c r="HDF26" s="112"/>
      <c r="HDG26" s="65"/>
      <c r="HDH26" s="112"/>
      <c r="HDI26" s="65"/>
      <c r="HDJ26" s="112"/>
      <c r="HDK26" s="65"/>
      <c r="HDL26" s="112"/>
      <c r="HDM26" s="110"/>
      <c r="HDN26" s="112"/>
      <c r="HDO26" s="110"/>
      <c r="HDP26" s="112"/>
      <c r="HDQ26" s="110"/>
      <c r="HDR26" s="112"/>
      <c r="HDS26" s="110"/>
      <c r="HDT26" s="112"/>
      <c r="HDU26" s="110"/>
      <c r="HDV26" s="112"/>
      <c r="HDW26" s="110"/>
      <c r="HDX26" s="112"/>
      <c r="HDY26" s="110"/>
      <c r="HDZ26" s="112"/>
      <c r="HEA26" s="110"/>
      <c r="HEB26" s="112"/>
      <c r="HEC26" s="110"/>
      <c r="HED26" s="112"/>
      <c r="HEE26" s="110"/>
      <c r="HEF26" s="112"/>
      <c r="HEG26" s="110"/>
      <c r="HEH26" s="113"/>
      <c r="HEI26" s="110"/>
      <c r="HEJ26" s="112"/>
      <c r="HEK26" s="110"/>
      <c r="HEL26" s="112"/>
      <c r="HEM26" s="110"/>
      <c r="HEN26" s="112"/>
      <c r="HEO26" s="110"/>
      <c r="HEP26" s="112"/>
      <c r="HEQ26" s="110"/>
      <c r="HER26" s="112"/>
      <c r="HES26" s="110"/>
      <c r="HET26" s="112"/>
      <c r="HEU26" s="110"/>
      <c r="HEV26" s="112"/>
      <c r="HEW26" s="111"/>
      <c r="HEX26" s="112"/>
      <c r="HEY26" s="110"/>
      <c r="HEZ26" s="112"/>
      <c r="HFA26" s="110"/>
      <c r="HFB26" s="112"/>
      <c r="HFC26" s="110"/>
      <c r="HFD26" s="112"/>
      <c r="HFE26" s="110"/>
      <c r="HFF26" s="112"/>
      <c r="HFG26" s="111"/>
      <c r="HFH26" s="112"/>
      <c r="HFI26" s="110"/>
      <c r="HFJ26" s="112"/>
      <c r="HFK26" s="110"/>
      <c r="HFL26" s="112"/>
      <c r="HFM26" s="110"/>
      <c r="HFN26" s="112"/>
      <c r="HFO26" s="111"/>
      <c r="HFP26" s="108"/>
      <c r="HFQ26" s="108"/>
      <c r="HFR26" s="108"/>
      <c r="HFS26" s="109"/>
      <c r="HFT26" s="112"/>
      <c r="HFU26" s="109"/>
      <c r="HFV26" s="112"/>
      <c r="HFW26" s="65"/>
      <c r="HFX26" s="112"/>
      <c r="HFY26" s="65"/>
      <c r="HFZ26" s="112"/>
      <c r="HGA26" s="65"/>
      <c r="HGB26" s="112"/>
      <c r="HGC26" s="65"/>
      <c r="HGD26" s="112"/>
      <c r="HGE26" s="65"/>
      <c r="HGF26" s="112"/>
      <c r="HGG26" s="65"/>
      <c r="HGH26" s="112"/>
      <c r="HGI26" s="65"/>
      <c r="HGJ26" s="112"/>
      <c r="HGK26" s="110"/>
      <c r="HGL26" s="112"/>
      <c r="HGM26" s="110"/>
      <c r="HGN26" s="112"/>
      <c r="HGO26" s="110"/>
      <c r="HGP26" s="112"/>
      <c r="HGQ26" s="110"/>
      <c r="HGR26" s="112"/>
      <c r="HGS26" s="110"/>
      <c r="HGT26" s="112"/>
      <c r="HGU26" s="110"/>
      <c r="HGV26" s="112"/>
      <c r="HGW26" s="110"/>
      <c r="HGX26" s="112"/>
      <c r="HGY26" s="110"/>
      <c r="HGZ26" s="112"/>
      <c r="HHA26" s="110"/>
      <c r="HHB26" s="112"/>
      <c r="HHC26" s="110"/>
      <c r="HHD26" s="112"/>
      <c r="HHE26" s="110"/>
      <c r="HHF26" s="113"/>
      <c r="HHG26" s="110"/>
      <c r="HHH26" s="112"/>
      <c r="HHI26" s="110"/>
      <c r="HHJ26" s="112"/>
      <c r="HHK26" s="110"/>
      <c r="HHL26" s="112"/>
      <c r="HHM26" s="110"/>
      <c r="HHN26" s="112"/>
      <c r="HHO26" s="110"/>
      <c r="HHP26" s="112"/>
      <c r="HHQ26" s="110"/>
      <c r="HHR26" s="112"/>
      <c r="HHS26" s="110"/>
      <c r="HHT26" s="112"/>
      <c r="HHU26" s="111"/>
      <c r="HHV26" s="112"/>
      <c r="HHW26" s="110"/>
      <c r="HHX26" s="112"/>
      <c r="HHY26" s="110"/>
      <c r="HHZ26" s="112"/>
      <c r="HIA26" s="110"/>
      <c r="HIB26" s="112"/>
      <c r="HIC26" s="110"/>
      <c r="HID26" s="112"/>
      <c r="HIE26" s="111"/>
      <c r="HIF26" s="112"/>
      <c r="HIG26" s="110"/>
      <c r="HIH26" s="112"/>
      <c r="HII26" s="110"/>
      <c r="HIJ26" s="112"/>
      <c r="HIK26" s="110"/>
      <c r="HIL26" s="112"/>
      <c r="HIM26" s="111"/>
      <c r="HIN26" s="108"/>
      <c r="HIO26" s="108"/>
      <c r="HIP26" s="108"/>
      <c r="HIQ26" s="109"/>
      <c r="HIR26" s="112"/>
      <c r="HIS26" s="109"/>
      <c r="HIT26" s="112"/>
      <c r="HIU26" s="65"/>
      <c r="HIV26" s="112"/>
      <c r="HIW26" s="65"/>
      <c r="HIX26" s="112"/>
      <c r="HIY26" s="65"/>
      <c r="HIZ26" s="112"/>
      <c r="HJA26" s="65"/>
      <c r="HJB26" s="112"/>
      <c r="HJC26" s="65"/>
      <c r="HJD26" s="112"/>
      <c r="HJE26" s="65"/>
      <c r="HJF26" s="112"/>
      <c r="HJG26" s="65"/>
      <c r="HJH26" s="112"/>
      <c r="HJI26" s="110"/>
      <c r="HJJ26" s="112"/>
      <c r="HJK26" s="110"/>
      <c r="HJL26" s="112"/>
      <c r="HJM26" s="110"/>
      <c r="HJN26" s="112"/>
      <c r="HJO26" s="110"/>
      <c r="HJP26" s="112"/>
      <c r="HJQ26" s="110"/>
      <c r="HJR26" s="112"/>
      <c r="HJS26" s="110"/>
      <c r="HJT26" s="112"/>
      <c r="HJU26" s="110"/>
      <c r="HJV26" s="112"/>
      <c r="HJW26" s="110"/>
      <c r="HJX26" s="112"/>
      <c r="HJY26" s="110"/>
      <c r="HJZ26" s="112"/>
      <c r="HKA26" s="110"/>
      <c r="HKB26" s="112"/>
      <c r="HKC26" s="110"/>
      <c r="HKD26" s="113"/>
      <c r="HKE26" s="110"/>
      <c r="HKF26" s="112"/>
      <c r="HKG26" s="110"/>
      <c r="HKH26" s="112"/>
      <c r="HKI26" s="110"/>
      <c r="HKJ26" s="112"/>
      <c r="HKK26" s="110"/>
      <c r="HKL26" s="112"/>
      <c r="HKM26" s="110"/>
      <c r="HKN26" s="112"/>
      <c r="HKO26" s="110"/>
      <c r="HKP26" s="112"/>
      <c r="HKQ26" s="110"/>
      <c r="HKR26" s="112"/>
      <c r="HKS26" s="111"/>
      <c r="HKT26" s="112"/>
      <c r="HKU26" s="110"/>
      <c r="HKV26" s="112"/>
      <c r="HKW26" s="110"/>
      <c r="HKX26" s="112"/>
      <c r="HKY26" s="110"/>
      <c r="HKZ26" s="112"/>
      <c r="HLA26" s="110"/>
      <c r="HLB26" s="112"/>
      <c r="HLC26" s="111"/>
      <c r="HLD26" s="112"/>
      <c r="HLE26" s="110"/>
      <c r="HLF26" s="112"/>
      <c r="HLG26" s="110"/>
      <c r="HLH26" s="112"/>
      <c r="HLI26" s="110"/>
      <c r="HLJ26" s="112"/>
      <c r="HLK26" s="111"/>
      <c r="HLL26" s="108"/>
      <c r="HLM26" s="108"/>
      <c r="HLN26" s="108"/>
      <c r="HLO26" s="109"/>
      <c r="HLP26" s="112"/>
      <c r="HLQ26" s="109"/>
      <c r="HLR26" s="112"/>
      <c r="HLS26" s="65"/>
      <c r="HLT26" s="112"/>
      <c r="HLU26" s="65"/>
      <c r="HLV26" s="112"/>
      <c r="HLW26" s="65"/>
      <c r="HLX26" s="112"/>
      <c r="HLY26" s="65"/>
      <c r="HLZ26" s="112"/>
      <c r="HMA26" s="65"/>
      <c r="HMB26" s="112"/>
      <c r="HMC26" s="65"/>
      <c r="HMD26" s="112"/>
      <c r="HME26" s="65"/>
      <c r="HMF26" s="112"/>
      <c r="HMG26" s="110"/>
      <c r="HMH26" s="112"/>
      <c r="HMI26" s="110"/>
      <c r="HMJ26" s="112"/>
      <c r="HMK26" s="110"/>
      <c r="HML26" s="112"/>
      <c r="HMM26" s="110"/>
      <c r="HMN26" s="112"/>
      <c r="HMO26" s="110"/>
      <c r="HMP26" s="112"/>
      <c r="HMQ26" s="110"/>
      <c r="HMR26" s="112"/>
      <c r="HMS26" s="110"/>
      <c r="HMT26" s="112"/>
      <c r="HMU26" s="110"/>
      <c r="HMV26" s="112"/>
      <c r="HMW26" s="110"/>
      <c r="HMX26" s="112"/>
      <c r="HMY26" s="110"/>
      <c r="HMZ26" s="112"/>
      <c r="HNA26" s="110"/>
      <c r="HNB26" s="113"/>
      <c r="HNC26" s="110"/>
      <c r="HND26" s="112"/>
      <c r="HNE26" s="110"/>
      <c r="HNF26" s="112"/>
      <c r="HNG26" s="110"/>
      <c r="HNH26" s="112"/>
      <c r="HNI26" s="110"/>
      <c r="HNJ26" s="112"/>
      <c r="HNK26" s="110"/>
      <c r="HNL26" s="112"/>
      <c r="HNM26" s="110"/>
      <c r="HNN26" s="112"/>
      <c r="HNO26" s="110"/>
      <c r="HNP26" s="112"/>
      <c r="HNQ26" s="111"/>
      <c r="HNR26" s="112"/>
      <c r="HNS26" s="110"/>
      <c r="HNT26" s="112"/>
      <c r="HNU26" s="110"/>
      <c r="HNV26" s="112"/>
      <c r="HNW26" s="110"/>
      <c r="HNX26" s="112"/>
      <c r="HNY26" s="110"/>
      <c r="HNZ26" s="112"/>
      <c r="HOA26" s="111"/>
      <c r="HOB26" s="112"/>
      <c r="HOC26" s="110"/>
      <c r="HOD26" s="112"/>
      <c r="HOE26" s="110"/>
      <c r="HOF26" s="112"/>
      <c r="HOG26" s="110"/>
      <c r="HOH26" s="112"/>
      <c r="HOI26" s="111"/>
      <c r="HOJ26" s="108"/>
      <c r="HOK26" s="108"/>
      <c r="HOL26" s="108"/>
      <c r="HOM26" s="109"/>
      <c r="HON26" s="112"/>
      <c r="HOO26" s="109"/>
      <c r="HOP26" s="112"/>
      <c r="HOQ26" s="65"/>
      <c r="HOR26" s="112"/>
      <c r="HOS26" s="65"/>
      <c r="HOT26" s="112"/>
      <c r="HOU26" s="65"/>
      <c r="HOV26" s="112"/>
      <c r="HOW26" s="65"/>
      <c r="HOX26" s="112"/>
      <c r="HOY26" s="65"/>
      <c r="HOZ26" s="112"/>
      <c r="HPA26" s="65"/>
      <c r="HPB26" s="112"/>
      <c r="HPC26" s="65"/>
      <c r="HPD26" s="112"/>
      <c r="HPE26" s="110"/>
      <c r="HPF26" s="112"/>
      <c r="HPG26" s="110"/>
      <c r="HPH26" s="112"/>
      <c r="HPI26" s="110"/>
      <c r="HPJ26" s="112"/>
      <c r="HPK26" s="110"/>
      <c r="HPL26" s="112"/>
      <c r="HPM26" s="110"/>
      <c r="HPN26" s="112"/>
      <c r="HPO26" s="110"/>
      <c r="HPP26" s="112"/>
      <c r="HPQ26" s="110"/>
      <c r="HPR26" s="112"/>
      <c r="HPS26" s="110"/>
      <c r="HPT26" s="112"/>
      <c r="HPU26" s="110"/>
      <c r="HPV26" s="112"/>
      <c r="HPW26" s="110"/>
      <c r="HPX26" s="112"/>
      <c r="HPY26" s="110"/>
      <c r="HPZ26" s="113"/>
      <c r="HQA26" s="110"/>
      <c r="HQB26" s="112"/>
      <c r="HQC26" s="110"/>
      <c r="HQD26" s="112"/>
      <c r="HQE26" s="110"/>
      <c r="HQF26" s="112"/>
      <c r="HQG26" s="110"/>
      <c r="HQH26" s="112"/>
      <c r="HQI26" s="110"/>
      <c r="HQJ26" s="112"/>
      <c r="HQK26" s="110"/>
      <c r="HQL26" s="112"/>
      <c r="HQM26" s="110"/>
      <c r="HQN26" s="112"/>
      <c r="HQO26" s="111"/>
      <c r="HQP26" s="112"/>
      <c r="HQQ26" s="110"/>
      <c r="HQR26" s="112"/>
      <c r="HQS26" s="110"/>
      <c r="HQT26" s="112"/>
      <c r="HQU26" s="110"/>
      <c r="HQV26" s="112"/>
      <c r="HQW26" s="110"/>
      <c r="HQX26" s="112"/>
      <c r="HQY26" s="111"/>
      <c r="HQZ26" s="112"/>
      <c r="HRA26" s="110"/>
      <c r="HRB26" s="112"/>
      <c r="HRC26" s="110"/>
      <c r="HRD26" s="112"/>
      <c r="HRE26" s="110"/>
      <c r="HRF26" s="112"/>
      <c r="HRG26" s="111"/>
      <c r="HRH26" s="108"/>
      <c r="HRI26" s="108"/>
      <c r="HRJ26" s="108"/>
      <c r="HRK26" s="109"/>
      <c r="HRL26" s="112"/>
      <c r="HRM26" s="109"/>
      <c r="HRN26" s="112"/>
      <c r="HRO26" s="65"/>
      <c r="HRP26" s="112"/>
      <c r="HRQ26" s="65"/>
      <c r="HRR26" s="112"/>
      <c r="HRS26" s="65"/>
      <c r="HRT26" s="112"/>
      <c r="HRU26" s="65"/>
      <c r="HRV26" s="112"/>
      <c r="HRW26" s="65"/>
      <c r="HRX26" s="112"/>
      <c r="HRY26" s="65"/>
      <c r="HRZ26" s="112"/>
      <c r="HSA26" s="65"/>
      <c r="HSB26" s="112"/>
      <c r="HSC26" s="110"/>
      <c r="HSD26" s="112"/>
      <c r="HSE26" s="110"/>
      <c r="HSF26" s="112"/>
      <c r="HSG26" s="110"/>
      <c r="HSH26" s="112"/>
      <c r="HSI26" s="110"/>
      <c r="HSJ26" s="112"/>
      <c r="HSK26" s="110"/>
      <c r="HSL26" s="112"/>
      <c r="HSM26" s="110"/>
      <c r="HSN26" s="112"/>
      <c r="HSO26" s="110"/>
      <c r="HSP26" s="112"/>
      <c r="HSQ26" s="110"/>
      <c r="HSR26" s="112"/>
      <c r="HSS26" s="110"/>
      <c r="HST26" s="112"/>
      <c r="HSU26" s="110"/>
      <c r="HSV26" s="112"/>
      <c r="HSW26" s="110"/>
      <c r="HSX26" s="113"/>
      <c r="HSY26" s="110"/>
      <c r="HSZ26" s="112"/>
      <c r="HTA26" s="110"/>
      <c r="HTB26" s="112"/>
      <c r="HTC26" s="110"/>
      <c r="HTD26" s="112"/>
      <c r="HTE26" s="110"/>
      <c r="HTF26" s="112"/>
      <c r="HTG26" s="110"/>
      <c r="HTH26" s="112"/>
      <c r="HTI26" s="110"/>
      <c r="HTJ26" s="112"/>
      <c r="HTK26" s="110"/>
      <c r="HTL26" s="112"/>
      <c r="HTM26" s="111"/>
      <c r="HTN26" s="112"/>
      <c r="HTO26" s="110"/>
      <c r="HTP26" s="112"/>
      <c r="HTQ26" s="110"/>
      <c r="HTR26" s="112"/>
      <c r="HTS26" s="110"/>
      <c r="HTT26" s="112"/>
      <c r="HTU26" s="110"/>
      <c r="HTV26" s="112"/>
      <c r="HTW26" s="111"/>
      <c r="HTX26" s="112"/>
      <c r="HTY26" s="110"/>
      <c r="HTZ26" s="112"/>
      <c r="HUA26" s="110"/>
      <c r="HUB26" s="112"/>
      <c r="HUC26" s="110"/>
      <c r="HUD26" s="112"/>
      <c r="HUE26" s="111"/>
      <c r="HUF26" s="108"/>
      <c r="HUG26" s="108"/>
      <c r="HUH26" s="108"/>
      <c r="HUI26" s="109"/>
      <c r="HUJ26" s="112"/>
      <c r="HUK26" s="109"/>
      <c r="HUL26" s="112"/>
      <c r="HUM26" s="65"/>
      <c r="HUN26" s="112"/>
      <c r="HUO26" s="65"/>
      <c r="HUP26" s="112"/>
      <c r="HUQ26" s="65"/>
      <c r="HUR26" s="112"/>
      <c r="HUS26" s="65"/>
      <c r="HUT26" s="112"/>
      <c r="HUU26" s="65"/>
      <c r="HUV26" s="112"/>
      <c r="HUW26" s="65"/>
      <c r="HUX26" s="112"/>
      <c r="HUY26" s="65"/>
      <c r="HUZ26" s="112"/>
      <c r="HVA26" s="110"/>
      <c r="HVB26" s="112"/>
      <c r="HVC26" s="110"/>
      <c r="HVD26" s="112"/>
      <c r="HVE26" s="110"/>
      <c r="HVF26" s="112"/>
      <c r="HVG26" s="110"/>
      <c r="HVH26" s="112"/>
      <c r="HVI26" s="110"/>
      <c r="HVJ26" s="112"/>
      <c r="HVK26" s="110"/>
      <c r="HVL26" s="112"/>
      <c r="HVM26" s="110"/>
      <c r="HVN26" s="112"/>
      <c r="HVO26" s="110"/>
      <c r="HVP26" s="112"/>
      <c r="HVQ26" s="110"/>
      <c r="HVR26" s="112"/>
      <c r="HVS26" s="110"/>
      <c r="HVT26" s="112"/>
      <c r="HVU26" s="110"/>
      <c r="HVV26" s="113"/>
      <c r="HVW26" s="110"/>
      <c r="HVX26" s="112"/>
      <c r="HVY26" s="110"/>
      <c r="HVZ26" s="112"/>
      <c r="HWA26" s="110"/>
      <c r="HWB26" s="112"/>
      <c r="HWC26" s="110"/>
      <c r="HWD26" s="112"/>
      <c r="HWE26" s="110"/>
      <c r="HWF26" s="112"/>
      <c r="HWG26" s="110"/>
      <c r="HWH26" s="112"/>
      <c r="HWI26" s="110"/>
      <c r="HWJ26" s="112"/>
      <c r="HWK26" s="111"/>
      <c r="HWL26" s="112"/>
      <c r="HWM26" s="110"/>
      <c r="HWN26" s="112"/>
      <c r="HWO26" s="110"/>
      <c r="HWP26" s="112"/>
      <c r="HWQ26" s="110"/>
      <c r="HWR26" s="112"/>
      <c r="HWS26" s="110"/>
      <c r="HWT26" s="112"/>
      <c r="HWU26" s="111"/>
      <c r="HWV26" s="112"/>
      <c r="HWW26" s="110"/>
      <c r="HWX26" s="112"/>
      <c r="HWY26" s="110"/>
      <c r="HWZ26" s="112"/>
      <c r="HXA26" s="110"/>
      <c r="HXB26" s="112"/>
      <c r="HXC26" s="111"/>
      <c r="HXD26" s="108"/>
      <c r="HXE26" s="108"/>
      <c r="HXF26" s="108"/>
      <c r="HXG26" s="109"/>
      <c r="HXH26" s="112"/>
      <c r="HXI26" s="109"/>
      <c r="HXJ26" s="112"/>
      <c r="HXK26" s="65"/>
      <c r="HXL26" s="112"/>
      <c r="HXM26" s="65"/>
      <c r="HXN26" s="112"/>
      <c r="HXO26" s="65"/>
      <c r="HXP26" s="112"/>
      <c r="HXQ26" s="65"/>
      <c r="HXR26" s="112"/>
      <c r="HXS26" s="65"/>
      <c r="HXT26" s="112"/>
      <c r="HXU26" s="65"/>
      <c r="HXV26" s="112"/>
      <c r="HXW26" s="65"/>
      <c r="HXX26" s="112"/>
      <c r="HXY26" s="110"/>
      <c r="HXZ26" s="112"/>
      <c r="HYA26" s="110"/>
      <c r="HYB26" s="112"/>
      <c r="HYC26" s="110"/>
      <c r="HYD26" s="112"/>
      <c r="HYE26" s="110"/>
      <c r="HYF26" s="112"/>
      <c r="HYG26" s="110"/>
      <c r="HYH26" s="112"/>
      <c r="HYI26" s="110"/>
      <c r="HYJ26" s="112"/>
      <c r="HYK26" s="110"/>
      <c r="HYL26" s="112"/>
      <c r="HYM26" s="110"/>
      <c r="HYN26" s="112"/>
      <c r="HYO26" s="110"/>
      <c r="HYP26" s="112"/>
      <c r="HYQ26" s="110"/>
      <c r="HYR26" s="112"/>
      <c r="HYS26" s="110"/>
      <c r="HYT26" s="113"/>
      <c r="HYU26" s="110"/>
      <c r="HYV26" s="112"/>
      <c r="HYW26" s="110"/>
      <c r="HYX26" s="112"/>
      <c r="HYY26" s="110"/>
      <c r="HYZ26" s="112"/>
      <c r="HZA26" s="110"/>
      <c r="HZB26" s="112"/>
      <c r="HZC26" s="110"/>
      <c r="HZD26" s="112"/>
      <c r="HZE26" s="110"/>
      <c r="HZF26" s="112"/>
      <c r="HZG26" s="110"/>
      <c r="HZH26" s="112"/>
      <c r="HZI26" s="111"/>
      <c r="HZJ26" s="112"/>
      <c r="HZK26" s="110"/>
      <c r="HZL26" s="112"/>
      <c r="HZM26" s="110"/>
      <c r="HZN26" s="112"/>
      <c r="HZO26" s="110"/>
      <c r="HZP26" s="112"/>
      <c r="HZQ26" s="110"/>
      <c r="HZR26" s="112"/>
      <c r="HZS26" s="111"/>
      <c r="HZT26" s="112"/>
      <c r="HZU26" s="110"/>
      <c r="HZV26" s="112"/>
      <c r="HZW26" s="110"/>
      <c r="HZX26" s="112"/>
      <c r="HZY26" s="110"/>
      <c r="HZZ26" s="112"/>
      <c r="IAA26" s="111"/>
      <c r="IAB26" s="108"/>
      <c r="IAC26" s="108"/>
      <c r="IAD26" s="108"/>
      <c r="IAE26" s="109"/>
      <c r="IAF26" s="112"/>
      <c r="IAG26" s="109"/>
      <c r="IAH26" s="112"/>
      <c r="IAI26" s="65"/>
      <c r="IAJ26" s="112"/>
      <c r="IAK26" s="65"/>
      <c r="IAL26" s="112"/>
      <c r="IAM26" s="65"/>
      <c r="IAN26" s="112"/>
      <c r="IAO26" s="65"/>
      <c r="IAP26" s="112"/>
      <c r="IAQ26" s="65"/>
      <c r="IAR26" s="112"/>
      <c r="IAS26" s="65"/>
      <c r="IAT26" s="112"/>
      <c r="IAU26" s="65"/>
      <c r="IAV26" s="112"/>
      <c r="IAW26" s="110"/>
      <c r="IAX26" s="112"/>
      <c r="IAY26" s="110"/>
      <c r="IAZ26" s="112"/>
      <c r="IBA26" s="110"/>
      <c r="IBB26" s="112"/>
      <c r="IBC26" s="110"/>
      <c r="IBD26" s="112"/>
      <c r="IBE26" s="110"/>
      <c r="IBF26" s="112"/>
      <c r="IBG26" s="110"/>
      <c r="IBH26" s="112"/>
      <c r="IBI26" s="110"/>
      <c r="IBJ26" s="112"/>
      <c r="IBK26" s="110"/>
      <c r="IBL26" s="112"/>
      <c r="IBM26" s="110"/>
      <c r="IBN26" s="112"/>
      <c r="IBO26" s="110"/>
      <c r="IBP26" s="112"/>
      <c r="IBQ26" s="110"/>
      <c r="IBR26" s="113"/>
      <c r="IBS26" s="110"/>
      <c r="IBT26" s="112"/>
      <c r="IBU26" s="110"/>
      <c r="IBV26" s="112"/>
      <c r="IBW26" s="110"/>
      <c r="IBX26" s="112"/>
      <c r="IBY26" s="110"/>
      <c r="IBZ26" s="112"/>
      <c r="ICA26" s="110"/>
      <c r="ICB26" s="112"/>
      <c r="ICC26" s="110"/>
      <c r="ICD26" s="112"/>
      <c r="ICE26" s="110"/>
      <c r="ICF26" s="112"/>
      <c r="ICG26" s="111"/>
      <c r="ICH26" s="112"/>
      <c r="ICI26" s="110"/>
      <c r="ICJ26" s="112"/>
      <c r="ICK26" s="110"/>
      <c r="ICL26" s="112"/>
      <c r="ICM26" s="110"/>
      <c r="ICN26" s="112"/>
      <c r="ICO26" s="110"/>
      <c r="ICP26" s="112"/>
      <c r="ICQ26" s="111"/>
      <c r="ICR26" s="112"/>
      <c r="ICS26" s="110"/>
      <c r="ICT26" s="112"/>
      <c r="ICU26" s="110"/>
      <c r="ICV26" s="112"/>
      <c r="ICW26" s="110"/>
      <c r="ICX26" s="112"/>
      <c r="ICY26" s="111"/>
      <c r="ICZ26" s="108"/>
      <c r="IDA26" s="108"/>
      <c r="IDB26" s="108"/>
      <c r="IDC26" s="109"/>
      <c r="IDD26" s="112"/>
      <c r="IDE26" s="109"/>
      <c r="IDF26" s="112"/>
      <c r="IDG26" s="65"/>
      <c r="IDH26" s="112"/>
      <c r="IDI26" s="65"/>
      <c r="IDJ26" s="112"/>
      <c r="IDK26" s="65"/>
      <c r="IDL26" s="112"/>
      <c r="IDM26" s="65"/>
      <c r="IDN26" s="112"/>
      <c r="IDO26" s="65"/>
      <c r="IDP26" s="112"/>
      <c r="IDQ26" s="65"/>
      <c r="IDR26" s="112"/>
      <c r="IDS26" s="65"/>
      <c r="IDT26" s="112"/>
      <c r="IDU26" s="110"/>
      <c r="IDV26" s="112"/>
      <c r="IDW26" s="110"/>
      <c r="IDX26" s="112"/>
      <c r="IDY26" s="110"/>
      <c r="IDZ26" s="112"/>
      <c r="IEA26" s="110"/>
      <c r="IEB26" s="112"/>
      <c r="IEC26" s="110"/>
      <c r="IED26" s="112"/>
      <c r="IEE26" s="110"/>
      <c r="IEF26" s="112"/>
      <c r="IEG26" s="110"/>
      <c r="IEH26" s="112"/>
      <c r="IEI26" s="110"/>
      <c r="IEJ26" s="112"/>
      <c r="IEK26" s="110"/>
      <c r="IEL26" s="112"/>
      <c r="IEM26" s="110"/>
      <c r="IEN26" s="112"/>
      <c r="IEO26" s="110"/>
      <c r="IEP26" s="113"/>
      <c r="IEQ26" s="110"/>
      <c r="IER26" s="112"/>
      <c r="IES26" s="110"/>
      <c r="IET26" s="112"/>
      <c r="IEU26" s="110"/>
      <c r="IEV26" s="112"/>
      <c r="IEW26" s="110"/>
      <c r="IEX26" s="112"/>
      <c r="IEY26" s="110"/>
      <c r="IEZ26" s="112"/>
      <c r="IFA26" s="110"/>
      <c r="IFB26" s="112"/>
      <c r="IFC26" s="110"/>
      <c r="IFD26" s="112"/>
      <c r="IFE26" s="111"/>
      <c r="IFF26" s="112"/>
      <c r="IFG26" s="110"/>
      <c r="IFH26" s="112"/>
      <c r="IFI26" s="110"/>
      <c r="IFJ26" s="112"/>
      <c r="IFK26" s="110"/>
      <c r="IFL26" s="112"/>
      <c r="IFM26" s="110"/>
      <c r="IFN26" s="112"/>
      <c r="IFO26" s="111"/>
      <c r="IFP26" s="112"/>
      <c r="IFQ26" s="110"/>
      <c r="IFR26" s="112"/>
      <c r="IFS26" s="110"/>
      <c r="IFT26" s="112"/>
      <c r="IFU26" s="110"/>
      <c r="IFV26" s="112"/>
      <c r="IFW26" s="111"/>
      <c r="IFX26" s="108"/>
      <c r="IFY26" s="108"/>
      <c r="IFZ26" s="108"/>
      <c r="IGA26" s="109"/>
      <c r="IGB26" s="112"/>
      <c r="IGC26" s="109"/>
      <c r="IGD26" s="112"/>
      <c r="IGE26" s="65"/>
      <c r="IGF26" s="112"/>
      <c r="IGG26" s="65"/>
      <c r="IGH26" s="112"/>
      <c r="IGI26" s="65"/>
      <c r="IGJ26" s="112"/>
      <c r="IGK26" s="65"/>
      <c r="IGL26" s="112"/>
      <c r="IGM26" s="65"/>
      <c r="IGN26" s="112"/>
      <c r="IGO26" s="65"/>
      <c r="IGP26" s="112"/>
      <c r="IGQ26" s="65"/>
      <c r="IGR26" s="112"/>
      <c r="IGS26" s="110"/>
      <c r="IGT26" s="112"/>
      <c r="IGU26" s="110"/>
      <c r="IGV26" s="112"/>
      <c r="IGW26" s="110"/>
      <c r="IGX26" s="112"/>
      <c r="IGY26" s="110"/>
      <c r="IGZ26" s="112"/>
      <c r="IHA26" s="110"/>
      <c r="IHB26" s="112"/>
      <c r="IHC26" s="110"/>
      <c r="IHD26" s="112"/>
      <c r="IHE26" s="110"/>
      <c r="IHF26" s="112"/>
      <c r="IHG26" s="110"/>
      <c r="IHH26" s="112"/>
      <c r="IHI26" s="110"/>
      <c r="IHJ26" s="112"/>
      <c r="IHK26" s="110"/>
      <c r="IHL26" s="112"/>
      <c r="IHM26" s="110"/>
      <c r="IHN26" s="113"/>
      <c r="IHO26" s="110"/>
      <c r="IHP26" s="112"/>
      <c r="IHQ26" s="110"/>
      <c r="IHR26" s="112"/>
      <c r="IHS26" s="110"/>
      <c r="IHT26" s="112"/>
      <c r="IHU26" s="110"/>
      <c r="IHV26" s="112"/>
      <c r="IHW26" s="110"/>
      <c r="IHX26" s="112"/>
      <c r="IHY26" s="110"/>
      <c r="IHZ26" s="112"/>
      <c r="IIA26" s="110"/>
      <c r="IIB26" s="112"/>
      <c r="IIC26" s="111"/>
      <c r="IID26" s="112"/>
      <c r="IIE26" s="110"/>
      <c r="IIF26" s="112"/>
      <c r="IIG26" s="110"/>
      <c r="IIH26" s="112"/>
      <c r="III26" s="110"/>
      <c r="IIJ26" s="112"/>
      <c r="IIK26" s="110"/>
      <c r="IIL26" s="112"/>
      <c r="IIM26" s="111"/>
      <c r="IIN26" s="112"/>
      <c r="IIO26" s="110"/>
      <c r="IIP26" s="112"/>
      <c r="IIQ26" s="110"/>
      <c r="IIR26" s="112"/>
      <c r="IIS26" s="110"/>
      <c r="IIT26" s="112"/>
      <c r="IIU26" s="111"/>
      <c r="IIV26" s="108"/>
      <c r="IIW26" s="108"/>
      <c r="IIX26" s="108"/>
      <c r="IIY26" s="109"/>
      <c r="IIZ26" s="112"/>
      <c r="IJA26" s="109"/>
      <c r="IJB26" s="112"/>
      <c r="IJC26" s="65"/>
      <c r="IJD26" s="112"/>
      <c r="IJE26" s="65"/>
      <c r="IJF26" s="112"/>
      <c r="IJG26" s="65"/>
      <c r="IJH26" s="112"/>
      <c r="IJI26" s="65"/>
      <c r="IJJ26" s="112"/>
      <c r="IJK26" s="65"/>
      <c r="IJL26" s="112"/>
      <c r="IJM26" s="65"/>
      <c r="IJN26" s="112"/>
      <c r="IJO26" s="65"/>
      <c r="IJP26" s="112"/>
      <c r="IJQ26" s="110"/>
      <c r="IJR26" s="112"/>
      <c r="IJS26" s="110"/>
      <c r="IJT26" s="112"/>
      <c r="IJU26" s="110"/>
      <c r="IJV26" s="112"/>
      <c r="IJW26" s="110"/>
      <c r="IJX26" s="112"/>
      <c r="IJY26" s="110"/>
      <c r="IJZ26" s="112"/>
      <c r="IKA26" s="110"/>
      <c r="IKB26" s="112"/>
      <c r="IKC26" s="110"/>
      <c r="IKD26" s="112"/>
      <c r="IKE26" s="110"/>
      <c r="IKF26" s="112"/>
      <c r="IKG26" s="110"/>
      <c r="IKH26" s="112"/>
      <c r="IKI26" s="110"/>
      <c r="IKJ26" s="112"/>
      <c r="IKK26" s="110"/>
      <c r="IKL26" s="113"/>
      <c r="IKM26" s="110"/>
      <c r="IKN26" s="112"/>
      <c r="IKO26" s="110"/>
      <c r="IKP26" s="112"/>
      <c r="IKQ26" s="110"/>
      <c r="IKR26" s="112"/>
      <c r="IKS26" s="110"/>
      <c r="IKT26" s="112"/>
      <c r="IKU26" s="110"/>
      <c r="IKV26" s="112"/>
      <c r="IKW26" s="110"/>
      <c r="IKX26" s="112"/>
      <c r="IKY26" s="110"/>
      <c r="IKZ26" s="112"/>
      <c r="ILA26" s="111"/>
      <c r="ILB26" s="112"/>
      <c r="ILC26" s="110"/>
      <c r="ILD26" s="112"/>
      <c r="ILE26" s="110"/>
      <c r="ILF26" s="112"/>
      <c r="ILG26" s="110"/>
      <c r="ILH26" s="112"/>
      <c r="ILI26" s="110"/>
      <c r="ILJ26" s="112"/>
      <c r="ILK26" s="111"/>
      <c r="ILL26" s="112"/>
      <c r="ILM26" s="110"/>
      <c r="ILN26" s="112"/>
      <c r="ILO26" s="110"/>
      <c r="ILP26" s="112"/>
      <c r="ILQ26" s="110"/>
      <c r="ILR26" s="112"/>
      <c r="ILS26" s="111"/>
      <c r="ILT26" s="108"/>
      <c r="ILU26" s="108"/>
      <c r="ILV26" s="108"/>
      <c r="ILW26" s="109"/>
      <c r="ILX26" s="112"/>
      <c r="ILY26" s="109"/>
      <c r="ILZ26" s="112"/>
      <c r="IMA26" s="65"/>
      <c r="IMB26" s="112"/>
      <c r="IMC26" s="65"/>
      <c r="IMD26" s="112"/>
      <c r="IME26" s="65"/>
      <c r="IMF26" s="112"/>
      <c r="IMG26" s="65"/>
      <c r="IMH26" s="112"/>
      <c r="IMI26" s="65"/>
      <c r="IMJ26" s="112"/>
      <c r="IMK26" s="65"/>
      <c r="IML26" s="112"/>
      <c r="IMM26" s="65"/>
      <c r="IMN26" s="112"/>
      <c r="IMO26" s="110"/>
      <c r="IMP26" s="112"/>
      <c r="IMQ26" s="110"/>
      <c r="IMR26" s="112"/>
      <c r="IMS26" s="110"/>
      <c r="IMT26" s="112"/>
      <c r="IMU26" s="110"/>
      <c r="IMV26" s="112"/>
      <c r="IMW26" s="110"/>
      <c r="IMX26" s="112"/>
      <c r="IMY26" s="110"/>
      <c r="IMZ26" s="112"/>
      <c r="INA26" s="110"/>
      <c r="INB26" s="112"/>
      <c r="INC26" s="110"/>
      <c r="IND26" s="112"/>
      <c r="INE26" s="110"/>
      <c r="INF26" s="112"/>
      <c r="ING26" s="110"/>
      <c r="INH26" s="112"/>
      <c r="INI26" s="110"/>
      <c r="INJ26" s="113"/>
      <c r="INK26" s="110"/>
      <c r="INL26" s="112"/>
      <c r="INM26" s="110"/>
      <c r="INN26" s="112"/>
      <c r="INO26" s="110"/>
      <c r="INP26" s="112"/>
      <c r="INQ26" s="110"/>
      <c r="INR26" s="112"/>
      <c r="INS26" s="110"/>
      <c r="INT26" s="112"/>
      <c r="INU26" s="110"/>
      <c r="INV26" s="112"/>
      <c r="INW26" s="110"/>
      <c r="INX26" s="112"/>
      <c r="INY26" s="111"/>
      <c r="INZ26" s="112"/>
      <c r="IOA26" s="110"/>
      <c r="IOB26" s="112"/>
      <c r="IOC26" s="110"/>
      <c r="IOD26" s="112"/>
      <c r="IOE26" s="110"/>
      <c r="IOF26" s="112"/>
      <c r="IOG26" s="110"/>
      <c r="IOH26" s="112"/>
      <c r="IOI26" s="111"/>
      <c r="IOJ26" s="112"/>
      <c r="IOK26" s="110"/>
      <c r="IOL26" s="112"/>
      <c r="IOM26" s="110"/>
      <c r="ION26" s="112"/>
      <c r="IOO26" s="110"/>
      <c r="IOP26" s="112"/>
      <c r="IOQ26" s="111"/>
      <c r="IOR26" s="108"/>
      <c r="IOS26" s="108"/>
      <c r="IOT26" s="108"/>
      <c r="IOU26" s="109"/>
      <c r="IOV26" s="112"/>
      <c r="IOW26" s="109"/>
      <c r="IOX26" s="112"/>
      <c r="IOY26" s="65"/>
      <c r="IOZ26" s="112"/>
      <c r="IPA26" s="65"/>
      <c r="IPB26" s="112"/>
      <c r="IPC26" s="65"/>
      <c r="IPD26" s="112"/>
      <c r="IPE26" s="65"/>
      <c r="IPF26" s="112"/>
      <c r="IPG26" s="65"/>
      <c r="IPH26" s="112"/>
      <c r="IPI26" s="65"/>
      <c r="IPJ26" s="112"/>
      <c r="IPK26" s="65"/>
      <c r="IPL26" s="112"/>
      <c r="IPM26" s="110"/>
      <c r="IPN26" s="112"/>
      <c r="IPO26" s="110"/>
      <c r="IPP26" s="112"/>
      <c r="IPQ26" s="110"/>
      <c r="IPR26" s="112"/>
      <c r="IPS26" s="110"/>
      <c r="IPT26" s="112"/>
      <c r="IPU26" s="110"/>
      <c r="IPV26" s="112"/>
      <c r="IPW26" s="110"/>
      <c r="IPX26" s="112"/>
      <c r="IPY26" s="110"/>
      <c r="IPZ26" s="112"/>
      <c r="IQA26" s="110"/>
      <c r="IQB26" s="112"/>
      <c r="IQC26" s="110"/>
      <c r="IQD26" s="112"/>
      <c r="IQE26" s="110"/>
      <c r="IQF26" s="112"/>
      <c r="IQG26" s="110"/>
      <c r="IQH26" s="113"/>
      <c r="IQI26" s="110"/>
      <c r="IQJ26" s="112"/>
      <c r="IQK26" s="110"/>
      <c r="IQL26" s="112"/>
      <c r="IQM26" s="110"/>
      <c r="IQN26" s="112"/>
      <c r="IQO26" s="110"/>
      <c r="IQP26" s="112"/>
      <c r="IQQ26" s="110"/>
      <c r="IQR26" s="112"/>
      <c r="IQS26" s="110"/>
      <c r="IQT26" s="112"/>
      <c r="IQU26" s="110"/>
      <c r="IQV26" s="112"/>
      <c r="IQW26" s="111"/>
      <c r="IQX26" s="112"/>
      <c r="IQY26" s="110"/>
      <c r="IQZ26" s="112"/>
      <c r="IRA26" s="110"/>
      <c r="IRB26" s="112"/>
      <c r="IRC26" s="110"/>
      <c r="IRD26" s="112"/>
      <c r="IRE26" s="110"/>
      <c r="IRF26" s="112"/>
      <c r="IRG26" s="111"/>
      <c r="IRH26" s="112"/>
      <c r="IRI26" s="110"/>
      <c r="IRJ26" s="112"/>
      <c r="IRK26" s="110"/>
      <c r="IRL26" s="112"/>
      <c r="IRM26" s="110"/>
      <c r="IRN26" s="112"/>
      <c r="IRO26" s="111"/>
      <c r="IRP26" s="108"/>
      <c r="IRQ26" s="108"/>
      <c r="IRR26" s="108"/>
      <c r="IRS26" s="109"/>
      <c r="IRT26" s="112"/>
      <c r="IRU26" s="109"/>
      <c r="IRV26" s="112"/>
      <c r="IRW26" s="65"/>
      <c r="IRX26" s="112"/>
      <c r="IRY26" s="65"/>
      <c r="IRZ26" s="112"/>
      <c r="ISA26" s="65"/>
      <c r="ISB26" s="112"/>
      <c r="ISC26" s="65"/>
      <c r="ISD26" s="112"/>
      <c r="ISE26" s="65"/>
      <c r="ISF26" s="112"/>
      <c r="ISG26" s="65"/>
      <c r="ISH26" s="112"/>
      <c r="ISI26" s="65"/>
      <c r="ISJ26" s="112"/>
      <c r="ISK26" s="110"/>
      <c r="ISL26" s="112"/>
      <c r="ISM26" s="110"/>
      <c r="ISN26" s="112"/>
      <c r="ISO26" s="110"/>
      <c r="ISP26" s="112"/>
      <c r="ISQ26" s="110"/>
      <c r="ISR26" s="112"/>
      <c r="ISS26" s="110"/>
      <c r="IST26" s="112"/>
      <c r="ISU26" s="110"/>
      <c r="ISV26" s="112"/>
      <c r="ISW26" s="110"/>
      <c r="ISX26" s="112"/>
      <c r="ISY26" s="110"/>
      <c r="ISZ26" s="112"/>
      <c r="ITA26" s="110"/>
      <c r="ITB26" s="112"/>
      <c r="ITC26" s="110"/>
      <c r="ITD26" s="112"/>
      <c r="ITE26" s="110"/>
      <c r="ITF26" s="113"/>
      <c r="ITG26" s="110"/>
      <c r="ITH26" s="112"/>
      <c r="ITI26" s="110"/>
      <c r="ITJ26" s="112"/>
      <c r="ITK26" s="110"/>
      <c r="ITL26" s="112"/>
      <c r="ITM26" s="110"/>
      <c r="ITN26" s="112"/>
      <c r="ITO26" s="110"/>
      <c r="ITP26" s="112"/>
      <c r="ITQ26" s="110"/>
      <c r="ITR26" s="112"/>
      <c r="ITS26" s="110"/>
      <c r="ITT26" s="112"/>
      <c r="ITU26" s="111"/>
      <c r="ITV26" s="112"/>
      <c r="ITW26" s="110"/>
      <c r="ITX26" s="112"/>
      <c r="ITY26" s="110"/>
      <c r="ITZ26" s="112"/>
      <c r="IUA26" s="110"/>
      <c r="IUB26" s="112"/>
      <c r="IUC26" s="110"/>
      <c r="IUD26" s="112"/>
      <c r="IUE26" s="111"/>
      <c r="IUF26" s="112"/>
      <c r="IUG26" s="110"/>
      <c r="IUH26" s="112"/>
      <c r="IUI26" s="110"/>
      <c r="IUJ26" s="112"/>
      <c r="IUK26" s="110"/>
      <c r="IUL26" s="112"/>
      <c r="IUM26" s="111"/>
      <c r="IUN26" s="108"/>
      <c r="IUO26" s="108"/>
      <c r="IUP26" s="108"/>
      <c r="IUQ26" s="109"/>
      <c r="IUR26" s="112"/>
      <c r="IUS26" s="109"/>
      <c r="IUT26" s="112"/>
      <c r="IUU26" s="65"/>
      <c r="IUV26" s="112"/>
      <c r="IUW26" s="65"/>
      <c r="IUX26" s="112"/>
      <c r="IUY26" s="65"/>
      <c r="IUZ26" s="112"/>
      <c r="IVA26" s="65"/>
      <c r="IVB26" s="112"/>
      <c r="IVC26" s="65"/>
      <c r="IVD26" s="112"/>
      <c r="IVE26" s="65"/>
      <c r="IVF26" s="112"/>
      <c r="IVG26" s="65"/>
      <c r="IVH26" s="112"/>
      <c r="IVI26" s="110"/>
      <c r="IVJ26" s="112"/>
      <c r="IVK26" s="110"/>
      <c r="IVL26" s="112"/>
      <c r="IVM26" s="110"/>
      <c r="IVN26" s="112"/>
      <c r="IVO26" s="110"/>
      <c r="IVP26" s="112"/>
      <c r="IVQ26" s="110"/>
      <c r="IVR26" s="112"/>
      <c r="IVS26" s="110"/>
      <c r="IVT26" s="112"/>
      <c r="IVU26" s="110"/>
      <c r="IVV26" s="112"/>
      <c r="IVW26" s="110"/>
      <c r="IVX26" s="112"/>
      <c r="IVY26" s="110"/>
      <c r="IVZ26" s="112"/>
      <c r="IWA26" s="110"/>
      <c r="IWB26" s="112"/>
      <c r="IWC26" s="110"/>
      <c r="IWD26" s="113"/>
      <c r="IWE26" s="110"/>
      <c r="IWF26" s="112"/>
      <c r="IWG26" s="110"/>
      <c r="IWH26" s="112"/>
      <c r="IWI26" s="110"/>
      <c r="IWJ26" s="112"/>
      <c r="IWK26" s="110"/>
      <c r="IWL26" s="112"/>
      <c r="IWM26" s="110"/>
      <c r="IWN26" s="112"/>
      <c r="IWO26" s="110"/>
      <c r="IWP26" s="112"/>
      <c r="IWQ26" s="110"/>
      <c r="IWR26" s="112"/>
      <c r="IWS26" s="111"/>
      <c r="IWT26" s="112"/>
      <c r="IWU26" s="110"/>
      <c r="IWV26" s="112"/>
      <c r="IWW26" s="110"/>
      <c r="IWX26" s="112"/>
      <c r="IWY26" s="110"/>
      <c r="IWZ26" s="112"/>
      <c r="IXA26" s="110"/>
      <c r="IXB26" s="112"/>
      <c r="IXC26" s="111"/>
      <c r="IXD26" s="112"/>
      <c r="IXE26" s="110"/>
      <c r="IXF26" s="112"/>
      <c r="IXG26" s="110"/>
      <c r="IXH26" s="112"/>
      <c r="IXI26" s="110"/>
      <c r="IXJ26" s="112"/>
      <c r="IXK26" s="111"/>
      <c r="IXL26" s="108"/>
      <c r="IXM26" s="108"/>
      <c r="IXN26" s="108"/>
      <c r="IXO26" s="109"/>
      <c r="IXP26" s="112"/>
      <c r="IXQ26" s="109"/>
      <c r="IXR26" s="112"/>
      <c r="IXS26" s="65"/>
      <c r="IXT26" s="112"/>
      <c r="IXU26" s="65"/>
      <c r="IXV26" s="112"/>
      <c r="IXW26" s="65"/>
      <c r="IXX26" s="112"/>
      <c r="IXY26" s="65"/>
      <c r="IXZ26" s="112"/>
      <c r="IYA26" s="65"/>
      <c r="IYB26" s="112"/>
      <c r="IYC26" s="65"/>
      <c r="IYD26" s="112"/>
      <c r="IYE26" s="65"/>
      <c r="IYF26" s="112"/>
      <c r="IYG26" s="110"/>
      <c r="IYH26" s="112"/>
      <c r="IYI26" s="110"/>
      <c r="IYJ26" s="112"/>
      <c r="IYK26" s="110"/>
      <c r="IYL26" s="112"/>
      <c r="IYM26" s="110"/>
      <c r="IYN26" s="112"/>
      <c r="IYO26" s="110"/>
      <c r="IYP26" s="112"/>
      <c r="IYQ26" s="110"/>
      <c r="IYR26" s="112"/>
      <c r="IYS26" s="110"/>
      <c r="IYT26" s="112"/>
      <c r="IYU26" s="110"/>
      <c r="IYV26" s="112"/>
      <c r="IYW26" s="110"/>
      <c r="IYX26" s="112"/>
      <c r="IYY26" s="110"/>
      <c r="IYZ26" s="112"/>
      <c r="IZA26" s="110"/>
      <c r="IZB26" s="113"/>
      <c r="IZC26" s="110"/>
      <c r="IZD26" s="112"/>
      <c r="IZE26" s="110"/>
      <c r="IZF26" s="112"/>
      <c r="IZG26" s="110"/>
      <c r="IZH26" s="112"/>
      <c r="IZI26" s="110"/>
      <c r="IZJ26" s="112"/>
      <c r="IZK26" s="110"/>
      <c r="IZL26" s="112"/>
      <c r="IZM26" s="110"/>
      <c r="IZN26" s="112"/>
      <c r="IZO26" s="110"/>
      <c r="IZP26" s="112"/>
      <c r="IZQ26" s="111"/>
      <c r="IZR26" s="112"/>
      <c r="IZS26" s="110"/>
      <c r="IZT26" s="112"/>
      <c r="IZU26" s="110"/>
      <c r="IZV26" s="112"/>
      <c r="IZW26" s="110"/>
      <c r="IZX26" s="112"/>
      <c r="IZY26" s="110"/>
      <c r="IZZ26" s="112"/>
      <c r="JAA26" s="111"/>
      <c r="JAB26" s="112"/>
      <c r="JAC26" s="110"/>
      <c r="JAD26" s="112"/>
      <c r="JAE26" s="110"/>
      <c r="JAF26" s="112"/>
      <c r="JAG26" s="110"/>
      <c r="JAH26" s="112"/>
      <c r="JAI26" s="111"/>
      <c r="JAJ26" s="108"/>
      <c r="JAK26" s="108"/>
      <c r="JAL26" s="108"/>
      <c r="JAM26" s="109"/>
      <c r="JAN26" s="112"/>
      <c r="JAO26" s="109"/>
      <c r="JAP26" s="112"/>
      <c r="JAQ26" s="65"/>
      <c r="JAR26" s="112"/>
      <c r="JAS26" s="65"/>
      <c r="JAT26" s="112"/>
      <c r="JAU26" s="65"/>
      <c r="JAV26" s="112"/>
      <c r="JAW26" s="65"/>
      <c r="JAX26" s="112"/>
      <c r="JAY26" s="65"/>
      <c r="JAZ26" s="112"/>
      <c r="JBA26" s="65"/>
      <c r="JBB26" s="112"/>
      <c r="JBC26" s="65"/>
      <c r="JBD26" s="112"/>
      <c r="JBE26" s="110"/>
      <c r="JBF26" s="112"/>
      <c r="JBG26" s="110"/>
      <c r="JBH26" s="112"/>
      <c r="JBI26" s="110"/>
      <c r="JBJ26" s="112"/>
      <c r="JBK26" s="110"/>
      <c r="JBL26" s="112"/>
      <c r="JBM26" s="110"/>
      <c r="JBN26" s="112"/>
      <c r="JBO26" s="110"/>
      <c r="JBP26" s="112"/>
      <c r="JBQ26" s="110"/>
      <c r="JBR26" s="112"/>
      <c r="JBS26" s="110"/>
      <c r="JBT26" s="112"/>
      <c r="JBU26" s="110"/>
      <c r="JBV26" s="112"/>
      <c r="JBW26" s="110"/>
      <c r="JBX26" s="112"/>
      <c r="JBY26" s="110"/>
      <c r="JBZ26" s="113"/>
      <c r="JCA26" s="110"/>
      <c r="JCB26" s="112"/>
      <c r="JCC26" s="110"/>
      <c r="JCD26" s="112"/>
      <c r="JCE26" s="110"/>
      <c r="JCF26" s="112"/>
      <c r="JCG26" s="110"/>
      <c r="JCH26" s="112"/>
      <c r="JCI26" s="110"/>
      <c r="JCJ26" s="112"/>
      <c r="JCK26" s="110"/>
      <c r="JCL26" s="112"/>
      <c r="JCM26" s="110"/>
      <c r="JCN26" s="112"/>
      <c r="JCO26" s="111"/>
      <c r="JCP26" s="112"/>
      <c r="JCQ26" s="110"/>
      <c r="JCR26" s="112"/>
      <c r="JCS26" s="110"/>
      <c r="JCT26" s="112"/>
      <c r="JCU26" s="110"/>
      <c r="JCV26" s="112"/>
      <c r="JCW26" s="110"/>
      <c r="JCX26" s="112"/>
      <c r="JCY26" s="111"/>
      <c r="JCZ26" s="112"/>
      <c r="JDA26" s="110"/>
      <c r="JDB26" s="112"/>
      <c r="JDC26" s="110"/>
      <c r="JDD26" s="112"/>
      <c r="JDE26" s="110"/>
      <c r="JDF26" s="112"/>
      <c r="JDG26" s="111"/>
      <c r="JDH26" s="108"/>
      <c r="JDI26" s="108"/>
      <c r="JDJ26" s="108"/>
      <c r="JDK26" s="109"/>
      <c r="JDL26" s="112"/>
      <c r="JDM26" s="109"/>
      <c r="JDN26" s="112"/>
      <c r="JDO26" s="65"/>
      <c r="JDP26" s="112"/>
      <c r="JDQ26" s="65"/>
      <c r="JDR26" s="112"/>
      <c r="JDS26" s="65"/>
      <c r="JDT26" s="112"/>
      <c r="JDU26" s="65"/>
      <c r="JDV26" s="112"/>
      <c r="JDW26" s="65"/>
      <c r="JDX26" s="112"/>
      <c r="JDY26" s="65"/>
      <c r="JDZ26" s="112"/>
      <c r="JEA26" s="65"/>
      <c r="JEB26" s="112"/>
      <c r="JEC26" s="110"/>
      <c r="JED26" s="112"/>
      <c r="JEE26" s="110"/>
      <c r="JEF26" s="112"/>
      <c r="JEG26" s="110"/>
      <c r="JEH26" s="112"/>
      <c r="JEI26" s="110"/>
      <c r="JEJ26" s="112"/>
      <c r="JEK26" s="110"/>
      <c r="JEL26" s="112"/>
      <c r="JEM26" s="110"/>
      <c r="JEN26" s="112"/>
      <c r="JEO26" s="110"/>
      <c r="JEP26" s="112"/>
      <c r="JEQ26" s="110"/>
      <c r="JER26" s="112"/>
      <c r="JES26" s="110"/>
      <c r="JET26" s="112"/>
      <c r="JEU26" s="110"/>
      <c r="JEV26" s="112"/>
      <c r="JEW26" s="110"/>
      <c r="JEX26" s="113"/>
      <c r="JEY26" s="110"/>
      <c r="JEZ26" s="112"/>
      <c r="JFA26" s="110"/>
      <c r="JFB26" s="112"/>
      <c r="JFC26" s="110"/>
      <c r="JFD26" s="112"/>
      <c r="JFE26" s="110"/>
      <c r="JFF26" s="112"/>
      <c r="JFG26" s="110"/>
      <c r="JFH26" s="112"/>
      <c r="JFI26" s="110"/>
      <c r="JFJ26" s="112"/>
      <c r="JFK26" s="110"/>
      <c r="JFL26" s="112"/>
      <c r="JFM26" s="111"/>
      <c r="JFN26" s="112"/>
      <c r="JFO26" s="110"/>
      <c r="JFP26" s="112"/>
      <c r="JFQ26" s="110"/>
      <c r="JFR26" s="112"/>
      <c r="JFS26" s="110"/>
      <c r="JFT26" s="112"/>
      <c r="JFU26" s="110"/>
      <c r="JFV26" s="112"/>
      <c r="JFW26" s="111"/>
      <c r="JFX26" s="112"/>
      <c r="JFY26" s="110"/>
      <c r="JFZ26" s="112"/>
      <c r="JGA26" s="110"/>
      <c r="JGB26" s="112"/>
      <c r="JGC26" s="110"/>
      <c r="JGD26" s="112"/>
      <c r="JGE26" s="111"/>
      <c r="JGF26" s="108"/>
      <c r="JGG26" s="108"/>
      <c r="JGH26" s="108"/>
      <c r="JGI26" s="109"/>
      <c r="JGJ26" s="112"/>
      <c r="JGK26" s="109"/>
      <c r="JGL26" s="112"/>
      <c r="JGM26" s="65"/>
      <c r="JGN26" s="112"/>
      <c r="JGO26" s="65"/>
      <c r="JGP26" s="112"/>
      <c r="JGQ26" s="65"/>
      <c r="JGR26" s="112"/>
      <c r="JGS26" s="65"/>
      <c r="JGT26" s="112"/>
      <c r="JGU26" s="65"/>
      <c r="JGV26" s="112"/>
      <c r="JGW26" s="65"/>
      <c r="JGX26" s="112"/>
      <c r="JGY26" s="65"/>
      <c r="JGZ26" s="112"/>
      <c r="JHA26" s="110"/>
      <c r="JHB26" s="112"/>
      <c r="JHC26" s="110"/>
      <c r="JHD26" s="112"/>
      <c r="JHE26" s="110"/>
      <c r="JHF26" s="112"/>
      <c r="JHG26" s="110"/>
      <c r="JHH26" s="112"/>
      <c r="JHI26" s="110"/>
      <c r="JHJ26" s="112"/>
      <c r="JHK26" s="110"/>
      <c r="JHL26" s="112"/>
      <c r="JHM26" s="110"/>
      <c r="JHN26" s="112"/>
      <c r="JHO26" s="110"/>
      <c r="JHP26" s="112"/>
      <c r="JHQ26" s="110"/>
      <c r="JHR26" s="112"/>
      <c r="JHS26" s="110"/>
      <c r="JHT26" s="112"/>
      <c r="JHU26" s="110"/>
      <c r="JHV26" s="113"/>
      <c r="JHW26" s="110"/>
      <c r="JHX26" s="112"/>
      <c r="JHY26" s="110"/>
      <c r="JHZ26" s="112"/>
      <c r="JIA26" s="110"/>
      <c r="JIB26" s="112"/>
      <c r="JIC26" s="110"/>
      <c r="JID26" s="112"/>
      <c r="JIE26" s="110"/>
      <c r="JIF26" s="112"/>
      <c r="JIG26" s="110"/>
      <c r="JIH26" s="112"/>
      <c r="JII26" s="110"/>
      <c r="JIJ26" s="112"/>
      <c r="JIK26" s="111"/>
      <c r="JIL26" s="112"/>
      <c r="JIM26" s="110"/>
      <c r="JIN26" s="112"/>
      <c r="JIO26" s="110"/>
      <c r="JIP26" s="112"/>
      <c r="JIQ26" s="110"/>
      <c r="JIR26" s="112"/>
      <c r="JIS26" s="110"/>
      <c r="JIT26" s="112"/>
      <c r="JIU26" s="111"/>
      <c r="JIV26" s="112"/>
      <c r="JIW26" s="110"/>
      <c r="JIX26" s="112"/>
      <c r="JIY26" s="110"/>
      <c r="JIZ26" s="112"/>
      <c r="JJA26" s="110"/>
      <c r="JJB26" s="112"/>
      <c r="JJC26" s="111"/>
      <c r="JJD26" s="108"/>
      <c r="JJE26" s="108"/>
      <c r="JJF26" s="108"/>
      <c r="JJG26" s="109"/>
      <c r="JJH26" s="112"/>
      <c r="JJI26" s="109"/>
      <c r="JJJ26" s="112"/>
      <c r="JJK26" s="65"/>
      <c r="JJL26" s="112"/>
      <c r="JJM26" s="65"/>
      <c r="JJN26" s="112"/>
      <c r="JJO26" s="65"/>
      <c r="JJP26" s="112"/>
      <c r="JJQ26" s="65"/>
      <c r="JJR26" s="112"/>
      <c r="JJS26" s="65"/>
      <c r="JJT26" s="112"/>
      <c r="JJU26" s="65"/>
      <c r="JJV26" s="112"/>
      <c r="JJW26" s="65"/>
      <c r="JJX26" s="112"/>
      <c r="JJY26" s="110"/>
      <c r="JJZ26" s="112"/>
      <c r="JKA26" s="110"/>
      <c r="JKB26" s="112"/>
      <c r="JKC26" s="110"/>
      <c r="JKD26" s="112"/>
      <c r="JKE26" s="110"/>
      <c r="JKF26" s="112"/>
      <c r="JKG26" s="110"/>
      <c r="JKH26" s="112"/>
      <c r="JKI26" s="110"/>
      <c r="JKJ26" s="112"/>
      <c r="JKK26" s="110"/>
      <c r="JKL26" s="112"/>
      <c r="JKM26" s="110"/>
      <c r="JKN26" s="112"/>
      <c r="JKO26" s="110"/>
      <c r="JKP26" s="112"/>
      <c r="JKQ26" s="110"/>
      <c r="JKR26" s="112"/>
      <c r="JKS26" s="110"/>
      <c r="JKT26" s="113"/>
      <c r="JKU26" s="110"/>
      <c r="JKV26" s="112"/>
      <c r="JKW26" s="110"/>
      <c r="JKX26" s="112"/>
      <c r="JKY26" s="110"/>
      <c r="JKZ26" s="112"/>
      <c r="JLA26" s="110"/>
      <c r="JLB26" s="112"/>
      <c r="JLC26" s="110"/>
      <c r="JLD26" s="112"/>
      <c r="JLE26" s="110"/>
      <c r="JLF26" s="112"/>
      <c r="JLG26" s="110"/>
      <c r="JLH26" s="112"/>
      <c r="JLI26" s="111"/>
      <c r="JLJ26" s="112"/>
      <c r="JLK26" s="110"/>
      <c r="JLL26" s="112"/>
      <c r="JLM26" s="110"/>
      <c r="JLN26" s="112"/>
      <c r="JLO26" s="110"/>
      <c r="JLP26" s="112"/>
      <c r="JLQ26" s="110"/>
      <c r="JLR26" s="112"/>
      <c r="JLS26" s="111"/>
      <c r="JLT26" s="112"/>
      <c r="JLU26" s="110"/>
      <c r="JLV26" s="112"/>
      <c r="JLW26" s="110"/>
      <c r="JLX26" s="112"/>
      <c r="JLY26" s="110"/>
      <c r="JLZ26" s="112"/>
      <c r="JMA26" s="111"/>
      <c r="JMB26" s="108"/>
      <c r="JMC26" s="108"/>
      <c r="JMD26" s="108"/>
      <c r="JME26" s="109"/>
      <c r="JMF26" s="112"/>
      <c r="JMG26" s="109"/>
      <c r="JMH26" s="112"/>
      <c r="JMI26" s="65"/>
      <c r="JMJ26" s="112"/>
      <c r="JMK26" s="65"/>
      <c r="JML26" s="112"/>
      <c r="JMM26" s="65"/>
      <c r="JMN26" s="112"/>
      <c r="JMO26" s="65"/>
      <c r="JMP26" s="112"/>
      <c r="JMQ26" s="65"/>
      <c r="JMR26" s="112"/>
      <c r="JMS26" s="65"/>
      <c r="JMT26" s="112"/>
      <c r="JMU26" s="65"/>
      <c r="JMV26" s="112"/>
      <c r="JMW26" s="110"/>
      <c r="JMX26" s="112"/>
      <c r="JMY26" s="110"/>
      <c r="JMZ26" s="112"/>
      <c r="JNA26" s="110"/>
      <c r="JNB26" s="112"/>
      <c r="JNC26" s="110"/>
      <c r="JND26" s="112"/>
      <c r="JNE26" s="110"/>
      <c r="JNF26" s="112"/>
      <c r="JNG26" s="110"/>
      <c r="JNH26" s="112"/>
      <c r="JNI26" s="110"/>
      <c r="JNJ26" s="112"/>
      <c r="JNK26" s="110"/>
      <c r="JNL26" s="112"/>
      <c r="JNM26" s="110"/>
      <c r="JNN26" s="112"/>
      <c r="JNO26" s="110"/>
      <c r="JNP26" s="112"/>
      <c r="JNQ26" s="110"/>
      <c r="JNR26" s="113"/>
      <c r="JNS26" s="110"/>
      <c r="JNT26" s="112"/>
      <c r="JNU26" s="110"/>
      <c r="JNV26" s="112"/>
      <c r="JNW26" s="110"/>
      <c r="JNX26" s="112"/>
      <c r="JNY26" s="110"/>
      <c r="JNZ26" s="112"/>
      <c r="JOA26" s="110"/>
      <c r="JOB26" s="112"/>
      <c r="JOC26" s="110"/>
      <c r="JOD26" s="112"/>
      <c r="JOE26" s="110"/>
      <c r="JOF26" s="112"/>
      <c r="JOG26" s="111"/>
      <c r="JOH26" s="112"/>
      <c r="JOI26" s="110"/>
      <c r="JOJ26" s="112"/>
      <c r="JOK26" s="110"/>
      <c r="JOL26" s="112"/>
      <c r="JOM26" s="110"/>
      <c r="JON26" s="112"/>
      <c r="JOO26" s="110"/>
      <c r="JOP26" s="112"/>
      <c r="JOQ26" s="111"/>
      <c r="JOR26" s="112"/>
      <c r="JOS26" s="110"/>
      <c r="JOT26" s="112"/>
      <c r="JOU26" s="110"/>
      <c r="JOV26" s="112"/>
      <c r="JOW26" s="110"/>
      <c r="JOX26" s="112"/>
      <c r="JOY26" s="111"/>
      <c r="JOZ26" s="108"/>
      <c r="JPA26" s="108"/>
      <c r="JPB26" s="108"/>
      <c r="JPC26" s="109"/>
      <c r="JPD26" s="112"/>
      <c r="JPE26" s="109"/>
      <c r="JPF26" s="112"/>
      <c r="JPG26" s="65"/>
      <c r="JPH26" s="112"/>
      <c r="JPI26" s="65"/>
      <c r="JPJ26" s="112"/>
      <c r="JPK26" s="65"/>
      <c r="JPL26" s="112"/>
      <c r="JPM26" s="65"/>
      <c r="JPN26" s="112"/>
      <c r="JPO26" s="65"/>
      <c r="JPP26" s="112"/>
      <c r="JPQ26" s="65"/>
      <c r="JPR26" s="112"/>
      <c r="JPS26" s="65"/>
      <c r="JPT26" s="112"/>
      <c r="JPU26" s="110"/>
      <c r="JPV26" s="112"/>
      <c r="JPW26" s="110"/>
      <c r="JPX26" s="112"/>
      <c r="JPY26" s="110"/>
      <c r="JPZ26" s="112"/>
      <c r="JQA26" s="110"/>
      <c r="JQB26" s="112"/>
      <c r="JQC26" s="110"/>
      <c r="JQD26" s="112"/>
      <c r="JQE26" s="110"/>
      <c r="JQF26" s="112"/>
      <c r="JQG26" s="110"/>
      <c r="JQH26" s="112"/>
      <c r="JQI26" s="110"/>
      <c r="JQJ26" s="112"/>
      <c r="JQK26" s="110"/>
      <c r="JQL26" s="112"/>
      <c r="JQM26" s="110"/>
      <c r="JQN26" s="112"/>
      <c r="JQO26" s="110"/>
      <c r="JQP26" s="113"/>
      <c r="JQQ26" s="110"/>
      <c r="JQR26" s="112"/>
      <c r="JQS26" s="110"/>
      <c r="JQT26" s="112"/>
      <c r="JQU26" s="110"/>
      <c r="JQV26" s="112"/>
      <c r="JQW26" s="110"/>
      <c r="JQX26" s="112"/>
      <c r="JQY26" s="110"/>
      <c r="JQZ26" s="112"/>
      <c r="JRA26" s="110"/>
      <c r="JRB26" s="112"/>
      <c r="JRC26" s="110"/>
      <c r="JRD26" s="112"/>
      <c r="JRE26" s="111"/>
      <c r="JRF26" s="112"/>
      <c r="JRG26" s="110"/>
      <c r="JRH26" s="112"/>
      <c r="JRI26" s="110"/>
      <c r="JRJ26" s="112"/>
      <c r="JRK26" s="110"/>
      <c r="JRL26" s="112"/>
      <c r="JRM26" s="110"/>
      <c r="JRN26" s="112"/>
      <c r="JRO26" s="111"/>
      <c r="JRP26" s="112"/>
      <c r="JRQ26" s="110"/>
      <c r="JRR26" s="112"/>
      <c r="JRS26" s="110"/>
      <c r="JRT26" s="112"/>
      <c r="JRU26" s="110"/>
      <c r="JRV26" s="112"/>
      <c r="JRW26" s="111"/>
      <c r="JRX26" s="108"/>
      <c r="JRY26" s="108"/>
      <c r="JRZ26" s="108"/>
      <c r="JSA26" s="109"/>
      <c r="JSB26" s="112"/>
      <c r="JSC26" s="109"/>
      <c r="JSD26" s="112"/>
      <c r="JSE26" s="65"/>
      <c r="JSF26" s="112"/>
      <c r="JSG26" s="65"/>
      <c r="JSH26" s="112"/>
      <c r="JSI26" s="65"/>
      <c r="JSJ26" s="112"/>
      <c r="JSK26" s="65"/>
      <c r="JSL26" s="112"/>
      <c r="JSM26" s="65"/>
      <c r="JSN26" s="112"/>
      <c r="JSO26" s="65"/>
      <c r="JSP26" s="112"/>
      <c r="JSQ26" s="65"/>
      <c r="JSR26" s="112"/>
      <c r="JSS26" s="110"/>
      <c r="JST26" s="112"/>
      <c r="JSU26" s="110"/>
      <c r="JSV26" s="112"/>
      <c r="JSW26" s="110"/>
      <c r="JSX26" s="112"/>
      <c r="JSY26" s="110"/>
      <c r="JSZ26" s="112"/>
      <c r="JTA26" s="110"/>
      <c r="JTB26" s="112"/>
      <c r="JTC26" s="110"/>
      <c r="JTD26" s="112"/>
      <c r="JTE26" s="110"/>
      <c r="JTF26" s="112"/>
      <c r="JTG26" s="110"/>
      <c r="JTH26" s="112"/>
      <c r="JTI26" s="110"/>
      <c r="JTJ26" s="112"/>
      <c r="JTK26" s="110"/>
      <c r="JTL26" s="112"/>
      <c r="JTM26" s="110"/>
      <c r="JTN26" s="113"/>
      <c r="JTO26" s="110"/>
      <c r="JTP26" s="112"/>
      <c r="JTQ26" s="110"/>
      <c r="JTR26" s="112"/>
      <c r="JTS26" s="110"/>
      <c r="JTT26" s="112"/>
      <c r="JTU26" s="110"/>
      <c r="JTV26" s="112"/>
      <c r="JTW26" s="110"/>
      <c r="JTX26" s="112"/>
      <c r="JTY26" s="110"/>
      <c r="JTZ26" s="112"/>
      <c r="JUA26" s="110"/>
      <c r="JUB26" s="112"/>
      <c r="JUC26" s="111"/>
      <c r="JUD26" s="112"/>
      <c r="JUE26" s="110"/>
      <c r="JUF26" s="112"/>
      <c r="JUG26" s="110"/>
      <c r="JUH26" s="112"/>
      <c r="JUI26" s="110"/>
      <c r="JUJ26" s="112"/>
      <c r="JUK26" s="110"/>
      <c r="JUL26" s="112"/>
      <c r="JUM26" s="111"/>
      <c r="JUN26" s="112"/>
      <c r="JUO26" s="110"/>
      <c r="JUP26" s="112"/>
      <c r="JUQ26" s="110"/>
      <c r="JUR26" s="112"/>
      <c r="JUS26" s="110"/>
      <c r="JUT26" s="112"/>
      <c r="JUU26" s="111"/>
      <c r="JUV26" s="108"/>
      <c r="JUW26" s="108"/>
      <c r="JUX26" s="108"/>
      <c r="JUY26" s="109"/>
      <c r="JUZ26" s="112"/>
      <c r="JVA26" s="109"/>
      <c r="JVB26" s="112"/>
      <c r="JVC26" s="65"/>
      <c r="JVD26" s="112"/>
      <c r="JVE26" s="65"/>
      <c r="JVF26" s="112"/>
      <c r="JVG26" s="65"/>
      <c r="JVH26" s="112"/>
      <c r="JVI26" s="65"/>
      <c r="JVJ26" s="112"/>
      <c r="JVK26" s="65"/>
      <c r="JVL26" s="112"/>
      <c r="JVM26" s="65"/>
      <c r="JVN26" s="112"/>
      <c r="JVO26" s="65"/>
      <c r="JVP26" s="112"/>
      <c r="JVQ26" s="110"/>
      <c r="JVR26" s="112"/>
      <c r="JVS26" s="110"/>
      <c r="JVT26" s="112"/>
      <c r="JVU26" s="110"/>
      <c r="JVV26" s="112"/>
      <c r="JVW26" s="110"/>
      <c r="JVX26" s="112"/>
      <c r="JVY26" s="110"/>
      <c r="JVZ26" s="112"/>
      <c r="JWA26" s="110"/>
      <c r="JWB26" s="112"/>
      <c r="JWC26" s="110"/>
      <c r="JWD26" s="112"/>
      <c r="JWE26" s="110"/>
      <c r="JWF26" s="112"/>
      <c r="JWG26" s="110"/>
      <c r="JWH26" s="112"/>
      <c r="JWI26" s="110"/>
      <c r="JWJ26" s="112"/>
      <c r="JWK26" s="110"/>
      <c r="JWL26" s="113"/>
      <c r="JWM26" s="110"/>
      <c r="JWN26" s="112"/>
      <c r="JWO26" s="110"/>
      <c r="JWP26" s="112"/>
      <c r="JWQ26" s="110"/>
      <c r="JWR26" s="112"/>
      <c r="JWS26" s="110"/>
      <c r="JWT26" s="112"/>
      <c r="JWU26" s="110"/>
      <c r="JWV26" s="112"/>
      <c r="JWW26" s="110"/>
      <c r="JWX26" s="112"/>
      <c r="JWY26" s="110"/>
      <c r="JWZ26" s="112"/>
      <c r="JXA26" s="111"/>
      <c r="JXB26" s="112"/>
      <c r="JXC26" s="110"/>
      <c r="JXD26" s="112"/>
      <c r="JXE26" s="110"/>
      <c r="JXF26" s="112"/>
      <c r="JXG26" s="110"/>
      <c r="JXH26" s="112"/>
      <c r="JXI26" s="110"/>
      <c r="JXJ26" s="112"/>
      <c r="JXK26" s="111"/>
      <c r="JXL26" s="112"/>
      <c r="JXM26" s="110"/>
      <c r="JXN26" s="112"/>
      <c r="JXO26" s="110"/>
      <c r="JXP26" s="112"/>
      <c r="JXQ26" s="110"/>
      <c r="JXR26" s="112"/>
      <c r="JXS26" s="111"/>
      <c r="JXT26" s="108"/>
      <c r="JXU26" s="108"/>
      <c r="JXV26" s="108"/>
      <c r="JXW26" s="109"/>
      <c r="JXX26" s="112"/>
      <c r="JXY26" s="109"/>
      <c r="JXZ26" s="112"/>
      <c r="JYA26" s="65"/>
      <c r="JYB26" s="112"/>
      <c r="JYC26" s="65"/>
      <c r="JYD26" s="112"/>
      <c r="JYE26" s="65"/>
      <c r="JYF26" s="112"/>
      <c r="JYG26" s="65"/>
      <c r="JYH26" s="112"/>
      <c r="JYI26" s="65"/>
      <c r="JYJ26" s="112"/>
      <c r="JYK26" s="65"/>
      <c r="JYL26" s="112"/>
      <c r="JYM26" s="65"/>
      <c r="JYN26" s="112"/>
      <c r="JYO26" s="110"/>
      <c r="JYP26" s="112"/>
      <c r="JYQ26" s="110"/>
      <c r="JYR26" s="112"/>
      <c r="JYS26" s="110"/>
      <c r="JYT26" s="112"/>
      <c r="JYU26" s="110"/>
      <c r="JYV26" s="112"/>
      <c r="JYW26" s="110"/>
      <c r="JYX26" s="112"/>
      <c r="JYY26" s="110"/>
      <c r="JYZ26" s="112"/>
      <c r="JZA26" s="110"/>
      <c r="JZB26" s="112"/>
      <c r="JZC26" s="110"/>
      <c r="JZD26" s="112"/>
      <c r="JZE26" s="110"/>
      <c r="JZF26" s="112"/>
      <c r="JZG26" s="110"/>
      <c r="JZH26" s="112"/>
      <c r="JZI26" s="110"/>
      <c r="JZJ26" s="113"/>
      <c r="JZK26" s="110"/>
      <c r="JZL26" s="112"/>
      <c r="JZM26" s="110"/>
      <c r="JZN26" s="112"/>
      <c r="JZO26" s="110"/>
      <c r="JZP26" s="112"/>
      <c r="JZQ26" s="110"/>
      <c r="JZR26" s="112"/>
      <c r="JZS26" s="110"/>
      <c r="JZT26" s="112"/>
      <c r="JZU26" s="110"/>
      <c r="JZV26" s="112"/>
      <c r="JZW26" s="110"/>
      <c r="JZX26" s="112"/>
      <c r="JZY26" s="111"/>
      <c r="JZZ26" s="112"/>
      <c r="KAA26" s="110"/>
      <c r="KAB26" s="112"/>
      <c r="KAC26" s="110"/>
      <c r="KAD26" s="112"/>
      <c r="KAE26" s="110"/>
      <c r="KAF26" s="112"/>
      <c r="KAG26" s="110"/>
      <c r="KAH26" s="112"/>
      <c r="KAI26" s="111"/>
      <c r="KAJ26" s="112"/>
      <c r="KAK26" s="110"/>
      <c r="KAL26" s="112"/>
      <c r="KAM26" s="110"/>
      <c r="KAN26" s="112"/>
      <c r="KAO26" s="110"/>
      <c r="KAP26" s="112"/>
      <c r="KAQ26" s="111"/>
      <c r="KAR26" s="108"/>
      <c r="KAS26" s="108"/>
      <c r="KAT26" s="108"/>
      <c r="KAU26" s="109"/>
      <c r="KAV26" s="112"/>
      <c r="KAW26" s="109"/>
      <c r="KAX26" s="112"/>
      <c r="KAY26" s="65"/>
      <c r="KAZ26" s="112"/>
      <c r="KBA26" s="65"/>
      <c r="KBB26" s="112"/>
      <c r="KBC26" s="65"/>
      <c r="KBD26" s="112"/>
      <c r="KBE26" s="65"/>
      <c r="KBF26" s="112"/>
      <c r="KBG26" s="65"/>
      <c r="KBH26" s="112"/>
      <c r="KBI26" s="65"/>
      <c r="KBJ26" s="112"/>
      <c r="KBK26" s="65"/>
      <c r="KBL26" s="112"/>
      <c r="KBM26" s="110"/>
      <c r="KBN26" s="112"/>
      <c r="KBO26" s="110"/>
      <c r="KBP26" s="112"/>
      <c r="KBQ26" s="110"/>
      <c r="KBR26" s="112"/>
      <c r="KBS26" s="110"/>
      <c r="KBT26" s="112"/>
      <c r="KBU26" s="110"/>
      <c r="KBV26" s="112"/>
      <c r="KBW26" s="110"/>
      <c r="KBX26" s="112"/>
      <c r="KBY26" s="110"/>
      <c r="KBZ26" s="112"/>
      <c r="KCA26" s="110"/>
      <c r="KCB26" s="112"/>
      <c r="KCC26" s="110"/>
      <c r="KCD26" s="112"/>
      <c r="KCE26" s="110"/>
      <c r="KCF26" s="112"/>
      <c r="KCG26" s="110"/>
      <c r="KCH26" s="113"/>
      <c r="KCI26" s="110"/>
      <c r="KCJ26" s="112"/>
      <c r="KCK26" s="110"/>
      <c r="KCL26" s="112"/>
      <c r="KCM26" s="110"/>
      <c r="KCN26" s="112"/>
      <c r="KCO26" s="110"/>
      <c r="KCP26" s="112"/>
      <c r="KCQ26" s="110"/>
      <c r="KCR26" s="112"/>
      <c r="KCS26" s="110"/>
      <c r="KCT26" s="112"/>
      <c r="KCU26" s="110"/>
      <c r="KCV26" s="112"/>
      <c r="KCW26" s="111"/>
      <c r="KCX26" s="112"/>
      <c r="KCY26" s="110"/>
      <c r="KCZ26" s="112"/>
      <c r="KDA26" s="110"/>
      <c r="KDB26" s="112"/>
      <c r="KDC26" s="110"/>
      <c r="KDD26" s="112"/>
      <c r="KDE26" s="110"/>
      <c r="KDF26" s="112"/>
      <c r="KDG26" s="111"/>
      <c r="KDH26" s="112"/>
      <c r="KDI26" s="110"/>
      <c r="KDJ26" s="112"/>
      <c r="KDK26" s="110"/>
      <c r="KDL26" s="112"/>
      <c r="KDM26" s="110"/>
      <c r="KDN26" s="112"/>
      <c r="KDO26" s="111"/>
      <c r="KDP26" s="108"/>
      <c r="KDQ26" s="108"/>
      <c r="KDR26" s="108"/>
      <c r="KDS26" s="109"/>
      <c r="KDT26" s="112"/>
      <c r="KDU26" s="109"/>
      <c r="KDV26" s="112"/>
      <c r="KDW26" s="65"/>
      <c r="KDX26" s="112"/>
      <c r="KDY26" s="65"/>
      <c r="KDZ26" s="112"/>
      <c r="KEA26" s="65"/>
      <c r="KEB26" s="112"/>
      <c r="KEC26" s="65"/>
      <c r="KED26" s="112"/>
      <c r="KEE26" s="65"/>
      <c r="KEF26" s="112"/>
      <c r="KEG26" s="65"/>
      <c r="KEH26" s="112"/>
      <c r="KEI26" s="65"/>
      <c r="KEJ26" s="112"/>
      <c r="KEK26" s="110"/>
      <c r="KEL26" s="112"/>
      <c r="KEM26" s="110"/>
      <c r="KEN26" s="112"/>
      <c r="KEO26" s="110"/>
      <c r="KEP26" s="112"/>
      <c r="KEQ26" s="110"/>
      <c r="KER26" s="112"/>
      <c r="KES26" s="110"/>
      <c r="KET26" s="112"/>
      <c r="KEU26" s="110"/>
      <c r="KEV26" s="112"/>
      <c r="KEW26" s="110"/>
      <c r="KEX26" s="112"/>
      <c r="KEY26" s="110"/>
      <c r="KEZ26" s="112"/>
      <c r="KFA26" s="110"/>
      <c r="KFB26" s="112"/>
      <c r="KFC26" s="110"/>
      <c r="KFD26" s="112"/>
      <c r="KFE26" s="110"/>
      <c r="KFF26" s="113"/>
      <c r="KFG26" s="110"/>
      <c r="KFH26" s="112"/>
      <c r="KFI26" s="110"/>
      <c r="KFJ26" s="112"/>
      <c r="KFK26" s="110"/>
      <c r="KFL26" s="112"/>
      <c r="KFM26" s="110"/>
      <c r="KFN26" s="112"/>
      <c r="KFO26" s="110"/>
      <c r="KFP26" s="112"/>
      <c r="KFQ26" s="110"/>
      <c r="KFR26" s="112"/>
      <c r="KFS26" s="110"/>
      <c r="KFT26" s="112"/>
      <c r="KFU26" s="111"/>
      <c r="KFV26" s="112"/>
      <c r="KFW26" s="110"/>
      <c r="KFX26" s="112"/>
      <c r="KFY26" s="110"/>
      <c r="KFZ26" s="112"/>
      <c r="KGA26" s="110"/>
      <c r="KGB26" s="112"/>
      <c r="KGC26" s="110"/>
      <c r="KGD26" s="112"/>
      <c r="KGE26" s="111"/>
      <c r="KGF26" s="112"/>
      <c r="KGG26" s="110"/>
      <c r="KGH26" s="112"/>
      <c r="KGI26" s="110"/>
      <c r="KGJ26" s="112"/>
      <c r="KGK26" s="110"/>
      <c r="KGL26" s="112"/>
      <c r="KGM26" s="111"/>
      <c r="KGN26" s="108"/>
      <c r="KGO26" s="108"/>
      <c r="KGP26" s="108"/>
      <c r="KGQ26" s="109"/>
      <c r="KGR26" s="112"/>
      <c r="KGS26" s="109"/>
      <c r="KGT26" s="112"/>
      <c r="KGU26" s="65"/>
      <c r="KGV26" s="112"/>
      <c r="KGW26" s="65"/>
      <c r="KGX26" s="112"/>
      <c r="KGY26" s="65"/>
      <c r="KGZ26" s="112"/>
      <c r="KHA26" s="65"/>
      <c r="KHB26" s="112"/>
      <c r="KHC26" s="65"/>
      <c r="KHD26" s="112"/>
      <c r="KHE26" s="65"/>
      <c r="KHF26" s="112"/>
      <c r="KHG26" s="65"/>
      <c r="KHH26" s="112"/>
      <c r="KHI26" s="110"/>
      <c r="KHJ26" s="112"/>
      <c r="KHK26" s="110"/>
      <c r="KHL26" s="112"/>
      <c r="KHM26" s="110"/>
      <c r="KHN26" s="112"/>
      <c r="KHO26" s="110"/>
      <c r="KHP26" s="112"/>
      <c r="KHQ26" s="110"/>
      <c r="KHR26" s="112"/>
      <c r="KHS26" s="110"/>
      <c r="KHT26" s="112"/>
      <c r="KHU26" s="110"/>
      <c r="KHV26" s="112"/>
      <c r="KHW26" s="110"/>
      <c r="KHX26" s="112"/>
      <c r="KHY26" s="110"/>
      <c r="KHZ26" s="112"/>
      <c r="KIA26" s="110"/>
      <c r="KIB26" s="112"/>
      <c r="KIC26" s="110"/>
      <c r="KID26" s="113"/>
      <c r="KIE26" s="110"/>
      <c r="KIF26" s="112"/>
      <c r="KIG26" s="110"/>
      <c r="KIH26" s="112"/>
      <c r="KII26" s="110"/>
      <c r="KIJ26" s="112"/>
      <c r="KIK26" s="110"/>
      <c r="KIL26" s="112"/>
      <c r="KIM26" s="110"/>
      <c r="KIN26" s="112"/>
      <c r="KIO26" s="110"/>
      <c r="KIP26" s="112"/>
      <c r="KIQ26" s="110"/>
      <c r="KIR26" s="112"/>
      <c r="KIS26" s="111"/>
      <c r="KIT26" s="112"/>
      <c r="KIU26" s="110"/>
      <c r="KIV26" s="112"/>
      <c r="KIW26" s="110"/>
      <c r="KIX26" s="112"/>
      <c r="KIY26" s="110"/>
      <c r="KIZ26" s="112"/>
      <c r="KJA26" s="110"/>
      <c r="KJB26" s="112"/>
      <c r="KJC26" s="111"/>
      <c r="KJD26" s="112"/>
      <c r="KJE26" s="110"/>
      <c r="KJF26" s="112"/>
      <c r="KJG26" s="110"/>
      <c r="KJH26" s="112"/>
      <c r="KJI26" s="110"/>
      <c r="KJJ26" s="112"/>
      <c r="KJK26" s="111"/>
      <c r="KJL26" s="108"/>
      <c r="KJM26" s="108"/>
      <c r="KJN26" s="108"/>
      <c r="KJO26" s="109"/>
      <c r="KJP26" s="112"/>
      <c r="KJQ26" s="109"/>
      <c r="KJR26" s="112"/>
      <c r="KJS26" s="65"/>
      <c r="KJT26" s="112"/>
      <c r="KJU26" s="65"/>
      <c r="KJV26" s="112"/>
      <c r="KJW26" s="65"/>
      <c r="KJX26" s="112"/>
      <c r="KJY26" s="65"/>
      <c r="KJZ26" s="112"/>
      <c r="KKA26" s="65"/>
      <c r="KKB26" s="112"/>
      <c r="KKC26" s="65"/>
      <c r="KKD26" s="112"/>
      <c r="KKE26" s="65"/>
      <c r="KKF26" s="112"/>
      <c r="KKG26" s="110"/>
      <c r="KKH26" s="112"/>
      <c r="KKI26" s="110"/>
      <c r="KKJ26" s="112"/>
      <c r="KKK26" s="110"/>
      <c r="KKL26" s="112"/>
      <c r="KKM26" s="110"/>
      <c r="KKN26" s="112"/>
      <c r="KKO26" s="110"/>
      <c r="KKP26" s="112"/>
      <c r="KKQ26" s="110"/>
      <c r="KKR26" s="112"/>
      <c r="KKS26" s="110"/>
      <c r="KKT26" s="112"/>
      <c r="KKU26" s="110"/>
      <c r="KKV26" s="112"/>
      <c r="KKW26" s="110"/>
      <c r="KKX26" s="112"/>
      <c r="KKY26" s="110"/>
      <c r="KKZ26" s="112"/>
      <c r="KLA26" s="110"/>
      <c r="KLB26" s="113"/>
      <c r="KLC26" s="110"/>
      <c r="KLD26" s="112"/>
      <c r="KLE26" s="110"/>
      <c r="KLF26" s="112"/>
      <c r="KLG26" s="110"/>
      <c r="KLH26" s="112"/>
      <c r="KLI26" s="110"/>
      <c r="KLJ26" s="112"/>
      <c r="KLK26" s="110"/>
      <c r="KLL26" s="112"/>
      <c r="KLM26" s="110"/>
      <c r="KLN26" s="112"/>
      <c r="KLO26" s="110"/>
      <c r="KLP26" s="112"/>
      <c r="KLQ26" s="111"/>
      <c r="KLR26" s="112"/>
      <c r="KLS26" s="110"/>
      <c r="KLT26" s="112"/>
      <c r="KLU26" s="110"/>
      <c r="KLV26" s="112"/>
      <c r="KLW26" s="110"/>
      <c r="KLX26" s="112"/>
      <c r="KLY26" s="110"/>
      <c r="KLZ26" s="112"/>
      <c r="KMA26" s="111"/>
      <c r="KMB26" s="112"/>
      <c r="KMC26" s="110"/>
      <c r="KMD26" s="112"/>
      <c r="KME26" s="110"/>
      <c r="KMF26" s="112"/>
      <c r="KMG26" s="110"/>
      <c r="KMH26" s="112"/>
      <c r="KMI26" s="111"/>
      <c r="KMJ26" s="108"/>
      <c r="KMK26" s="108"/>
      <c r="KML26" s="108"/>
      <c r="KMM26" s="109"/>
      <c r="KMN26" s="112"/>
      <c r="KMO26" s="109"/>
      <c r="KMP26" s="112"/>
      <c r="KMQ26" s="65"/>
      <c r="KMR26" s="112"/>
      <c r="KMS26" s="65"/>
      <c r="KMT26" s="112"/>
      <c r="KMU26" s="65"/>
      <c r="KMV26" s="112"/>
      <c r="KMW26" s="65"/>
      <c r="KMX26" s="112"/>
      <c r="KMY26" s="65"/>
      <c r="KMZ26" s="112"/>
      <c r="KNA26" s="65"/>
      <c r="KNB26" s="112"/>
      <c r="KNC26" s="65"/>
      <c r="KND26" s="112"/>
      <c r="KNE26" s="110"/>
      <c r="KNF26" s="112"/>
      <c r="KNG26" s="110"/>
      <c r="KNH26" s="112"/>
      <c r="KNI26" s="110"/>
      <c r="KNJ26" s="112"/>
      <c r="KNK26" s="110"/>
      <c r="KNL26" s="112"/>
      <c r="KNM26" s="110"/>
      <c r="KNN26" s="112"/>
      <c r="KNO26" s="110"/>
      <c r="KNP26" s="112"/>
      <c r="KNQ26" s="110"/>
      <c r="KNR26" s="112"/>
      <c r="KNS26" s="110"/>
      <c r="KNT26" s="112"/>
      <c r="KNU26" s="110"/>
      <c r="KNV26" s="112"/>
      <c r="KNW26" s="110"/>
      <c r="KNX26" s="112"/>
      <c r="KNY26" s="110"/>
      <c r="KNZ26" s="113"/>
      <c r="KOA26" s="110"/>
      <c r="KOB26" s="112"/>
      <c r="KOC26" s="110"/>
      <c r="KOD26" s="112"/>
      <c r="KOE26" s="110"/>
      <c r="KOF26" s="112"/>
      <c r="KOG26" s="110"/>
      <c r="KOH26" s="112"/>
      <c r="KOI26" s="110"/>
      <c r="KOJ26" s="112"/>
      <c r="KOK26" s="110"/>
      <c r="KOL26" s="112"/>
      <c r="KOM26" s="110"/>
      <c r="KON26" s="112"/>
      <c r="KOO26" s="111"/>
      <c r="KOP26" s="112"/>
      <c r="KOQ26" s="110"/>
      <c r="KOR26" s="112"/>
      <c r="KOS26" s="110"/>
      <c r="KOT26" s="112"/>
      <c r="KOU26" s="110"/>
      <c r="KOV26" s="112"/>
      <c r="KOW26" s="110"/>
      <c r="KOX26" s="112"/>
      <c r="KOY26" s="111"/>
      <c r="KOZ26" s="112"/>
      <c r="KPA26" s="110"/>
      <c r="KPB26" s="112"/>
      <c r="KPC26" s="110"/>
      <c r="KPD26" s="112"/>
      <c r="KPE26" s="110"/>
      <c r="KPF26" s="112"/>
      <c r="KPG26" s="111"/>
      <c r="KPH26" s="108"/>
      <c r="KPI26" s="108"/>
      <c r="KPJ26" s="108"/>
      <c r="KPK26" s="109"/>
      <c r="KPL26" s="112"/>
      <c r="KPM26" s="109"/>
      <c r="KPN26" s="112"/>
      <c r="KPO26" s="65"/>
      <c r="KPP26" s="112"/>
      <c r="KPQ26" s="65"/>
      <c r="KPR26" s="112"/>
      <c r="KPS26" s="65"/>
      <c r="KPT26" s="112"/>
      <c r="KPU26" s="65"/>
      <c r="KPV26" s="112"/>
      <c r="KPW26" s="65"/>
      <c r="KPX26" s="112"/>
      <c r="KPY26" s="65"/>
      <c r="KPZ26" s="112"/>
      <c r="KQA26" s="65"/>
      <c r="KQB26" s="112"/>
      <c r="KQC26" s="110"/>
      <c r="KQD26" s="112"/>
      <c r="KQE26" s="110"/>
      <c r="KQF26" s="112"/>
      <c r="KQG26" s="110"/>
      <c r="KQH26" s="112"/>
      <c r="KQI26" s="110"/>
      <c r="KQJ26" s="112"/>
      <c r="KQK26" s="110"/>
      <c r="KQL26" s="112"/>
      <c r="KQM26" s="110"/>
      <c r="KQN26" s="112"/>
      <c r="KQO26" s="110"/>
      <c r="KQP26" s="112"/>
      <c r="KQQ26" s="110"/>
      <c r="KQR26" s="112"/>
      <c r="KQS26" s="110"/>
      <c r="KQT26" s="112"/>
      <c r="KQU26" s="110"/>
      <c r="KQV26" s="112"/>
      <c r="KQW26" s="110"/>
      <c r="KQX26" s="113"/>
      <c r="KQY26" s="110"/>
      <c r="KQZ26" s="112"/>
      <c r="KRA26" s="110"/>
      <c r="KRB26" s="112"/>
      <c r="KRC26" s="110"/>
      <c r="KRD26" s="112"/>
      <c r="KRE26" s="110"/>
      <c r="KRF26" s="112"/>
      <c r="KRG26" s="110"/>
      <c r="KRH26" s="112"/>
      <c r="KRI26" s="110"/>
      <c r="KRJ26" s="112"/>
      <c r="KRK26" s="110"/>
      <c r="KRL26" s="112"/>
      <c r="KRM26" s="111"/>
      <c r="KRN26" s="112"/>
      <c r="KRO26" s="110"/>
      <c r="KRP26" s="112"/>
      <c r="KRQ26" s="110"/>
      <c r="KRR26" s="112"/>
      <c r="KRS26" s="110"/>
      <c r="KRT26" s="112"/>
      <c r="KRU26" s="110"/>
      <c r="KRV26" s="112"/>
      <c r="KRW26" s="111"/>
      <c r="KRX26" s="112"/>
      <c r="KRY26" s="110"/>
      <c r="KRZ26" s="112"/>
      <c r="KSA26" s="110"/>
      <c r="KSB26" s="112"/>
      <c r="KSC26" s="110"/>
      <c r="KSD26" s="112"/>
      <c r="KSE26" s="111"/>
      <c r="KSF26" s="108"/>
      <c r="KSG26" s="108"/>
      <c r="KSH26" s="108"/>
      <c r="KSI26" s="109"/>
      <c r="KSJ26" s="112"/>
      <c r="KSK26" s="109"/>
      <c r="KSL26" s="112"/>
      <c r="KSM26" s="65"/>
      <c r="KSN26" s="112"/>
      <c r="KSO26" s="65"/>
      <c r="KSP26" s="112"/>
      <c r="KSQ26" s="65"/>
      <c r="KSR26" s="112"/>
      <c r="KSS26" s="65"/>
      <c r="KST26" s="112"/>
      <c r="KSU26" s="65"/>
      <c r="KSV26" s="112"/>
      <c r="KSW26" s="65"/>
      <c r="KSX26" s="112"/>
      <c r="KSY26" s="65"/>
      <c r="KSZ26" s="112"/>
      <c r="KTA26" s="110"/>
      <c r="KTB26" s="112"/>
      <c r="KTC26" s="110"/>
      <c r="KTD26" s="112"/>
      <c r="KTE26" s="110"/>
      <c r="KTF26" s="112"/>
      <c r="KTG26" s="110"/>
      <c r="KTH26" s="112"/>
      <c r="KTI26" s="110"/>
      <c r="KTJ26" s="112"/>
      <c r="KTK26" s="110"/>
      <c r="KTL26" s="112"/>
      <c r="KTM26" s="110"/>
      <c r="KTN26" s="112"/>
      <c r="KTO26" s="110"/>
      <c r="KTP26" s="112"/>
      <c r="KTQ26" s="110"/>
      <c r="KTR26" s="112"/>
      <c r="KTS26" s="110"/>
      <c r="KTT26" s="112"/>
      <c r="KTU26" s="110"/>
      <c r="KTV26" s="113"/>
      <c r="KTW26" s="110"/>
      <c r="KTX26" s="112"/>
      <c r="KTY26" s="110"/>
      <c r="KTZ26" s="112"/>
      <c r="KUA26" s="110"/>
      <c r="KUB26" s="112"/>
      <c r="KUC26" s="110"/>
      <c r="KUD26" s="112"/>
      <c r="KUE26" s="110"/>
      <c r="KUF26" s="112"/>
      <c r="KUG26" s="110"/>
      <c r="KUH26" s="112"/>
      <c r="KUI26" s="110"/>
      <c r="KUJ26" s="112"/>
      <c r="KUK26" s="111"/>
      <c r="KUL26" s="112"/>
      <c r="KUM26" s="110"/>
      <c r="KUN26" s="112"/>
      <c r="KUO26" s="110"/>
      <c r="KUP26" s="112"/>
      <c r="KUQ26" s="110"/>
      <c r="KUR26" s="112"/>
      <c r="KUS26" s="110"/>
      <c r="KUT26" s="112"/>
      <c r="KUU26" s="111"/>
      <c r="KUV26" s="112"/>
      <c r="KUW26" s="110"/>
      <c r="KUX26" s="112"/>
      <c r="KUY26" s="110"/>
      <c r="KUZ26" s="112"/>
      <c r="KVA26" s="110"/>
      <c r="KVB26" s="112"/>
      <c r="KVC26" s="111"/>
      <c r="KVD26" s="108"/>
      <c r="KVE26" s="108"/>
      <c r="KVF26" s="108"/>
      <c r="KVG26" s="109"/>
      <c r="KVH26" s="112"/>
      <c r="KVI26" s="109"/>
      <c r="KVJ26" s="112"/>
      <c r="KVK26" s="65"/>
      <c r="KVL26" s="112"/>
      <c r="KVM26" s="65"/>
      <c r="KVN26" s="112"/>
      <c r="KVO26" s="65"/>
      <c r="KVP26" s="112"/>
      <c r="KVQ26" s="65"/>
      <c r="KVR26" s="112"/>
      <c r="KVS26" s="65"/>
      <c r="KVT26" s="112"/>
      <c r="KVU26" s="65"/>
      <c r="KVV26" s="112"/>
      <c r="KVW26" s="65"/>
      <c r="KVX26" s="112"/>
      <c r="KVY26" s="110"/>
      <c r="KVZ26" s="112"/>
      <c r="KWA26" s="110"/>
      <c r="KWB26" s="112"/>
      <c r="KWC26" s="110"/>
      <c r="KWD26" s="112"/>
      <c r="KWE26" s="110"/>
      <c r="KWF26" s="112"/>
      <c r="KWG26" s="110"/>
      <c r="KWH26" s="112"/>
      <c r="KWI26" s="110"/>
      <c r="KWJ26" s="112"/>
      <c r="KWK26" s="110"/>
      <c r="KWL26" s="112"/>
      <c r="KWM26" s="110"/>
      <c r="KWN26" s="112"/>
      <c r="KWO26" s="110"/>
      <c r="KWP26" s="112"/>
      <c r="KWQ26" s="110"/>
      <c r="KWR26" s="112"/>
      <c r="KWS26" s="110"/>
      <c r="KWT26" s="113"/>
      <c r="KWU26" s="110"/>
      <c r="KWV26" s="112"/>
      <c r="KWW26" s="110"/>
      <c r="KWX26" s="112"/>
      <c r="KWY26" s="110"/>
      <c r="KWZ26" s="112"/>
      <c r="KXA26" s="110"/>
      <c r="KXB26" s="112"/>
      <c r="KXC26" s="110"/>
      <c r="KXD26" s="112"/>
      <c r="KXE26" s="110"/>
      <c r="KXF26" s="112"/>
      <c r="KXG26" s="110"/>
      <c r="KXH26" s="112"/>
      <c r="KXI26" s="111"/>
      <c r="KXJ26" s="112"/>
      <c r="KXK26" s="110"/>
      <c r="KXL26" s="112"/>
      <c r="KXM26" s="110"/>
      <c r="KXN26" s="112"/>
      <c r="KXO26" s="110"/>
      <c r="KXP26" s="112"/>
      <c r="KXQ26" s="110"/>
      <c r="KXR26" s="112"/>
      <c r="KXS26" s="111"/>
      <c r="KXT26" s="112"/>
      <c r="KXU26" s="110"/>
      <c r="KXV26" s="112"/>
      <c r="KXW26" s="110"/>
      <c r="KXX26" s="112"/>
      <c r="KXY26" s="110"/>
      <c r="KXZ26" s="112"/>
      <c r="KYA26" s="111"/>
      <c r="KYB26" s="108"/>
      <c r="KYC26" s="108"/>
      <c r="KYD26" s="108"/>
      <c r="KYE26" s="109"/>
      <c r="KYF26" s="112"/>
      <c r="KYG26" s="109"/>
      <c r="KYH26" s="112"/>
      <c r="KYI26" s="65"/>
      <c r="KYJ26" s="112"/>
      <c r="KYK26" s="65"/>
      <c r="KYL26" s="112"/>
      <c r="KYM26" s="65"/>
      <c r="KYN26" s="112"/>
      <c r="KYO26" s="65"/>
      <c r="KYP26" s="112"/>
      <c r="KYQ26" s="65"/>
      <c r="KYR26" s="112"/>
      <c r="KYS26" s="65"/>
      <c r="KYT26" s="112"/>
      <c r="KYU26" s="65"/>
      <c r="KYV26" s="112"/>
      <c r="KYW26" s="110"/>
      <c r="KYX26" s="112"/>
      <c r="KYY26" s="110"/>
      <c r="KYZ26" s="112"/>
      <c r="KZA26" s="110"/>
      <c r="KZB26" s="112"/>
      <c r="KZC26" s="110"/>
      <c r="KZD26" s="112"/>
      <c r="KZE26" s="110"/>
      <c r="KZF26" s="112"/>
      <c r="KZG26" s="110"/>
      <c r="KZH26" s="112"/>
      <c r="KZI26" s="110"/>
      <c r="KZJ26" s="112"/>
      <c r="KZK26" s="110"/>
      <c r="KZL26" s="112"/>
      <c r="KZM26" s="110"/>
      <c r="KZN26" s="112"/>
      <c r="KZO26" s="110"/>
      <c r="KZP26" s="112"/>
      <c r="KZQ26" s="110"/>
      <c r="KZR26" s="113"/>
      <c r="KZS26" s="110"/>
      <c r="KZT26" s="112"/>
      <c r="KZU26" s="110"/>
      <c r="KZV26" s="112"/>
      <c r="KZW26" s="110"/>
      <c r="KZX26" s="112"/>
      <c r="KZY26" s="110"/>
      <c r="KZZ26" s="112"/>
      <c r="LAA26" s="110"/>
      <c r="LAB26" s="112"/>
      <c r="LAC26" s="110"/>
      <c r="LAD26" s="112"/>
      <c r="LAE26" s="110"/>
      <c r="LAF26" s="112"/>
      <c r="LAG26" s="111"/>
      <c r="LAH26" s="112"/>
      <c r="LAI26" s="110"/>
      <c r="LAJ26" s="112"/>
      <c r="LAK26" s="110"/>
      <c r="LAL26" s="112"/>
      <c r="LAM26" s="110"/>
      <c r="LAN26" s="112"/>
      <c r="LAO26" s="110"/>
      <c r="LAP26" s="112"/>
      <c r="LAQ26" s="111"/>
      <c r="LAR26" s="112"/>
      <c r="LAS26" s="110"/>
      <c r="LAT26" s="112"/>
      <c r="LAU26" s="110"/>
      <c r="LAV26" s="112"/>
      <c r="LAW26" s="110"/>
      <c r="LAX26" s="112"/>
      <c r="LAY26" s="111"/>
      <c r="LAZ26" s="108"/>
      <c r="LBA26" s="108"/>
      <c r="LBB26" s="108"/>
      <c r="LBC26" s="109"/>
      <c r="LBD26" s="112"/>
      <c r="LBE26" s="109"/>
      <c r="LBF26" s="112"/>
      <c r="LBG26" s="65"/>
      <c r="LBH26" s="112"/>
      <c r="LBI26" s="65"/>
      <c r="LBJ26" s="112"/>
      <c r="LBK26" s="65"/>
      <c r="LBL26" s="112"/>
      <c r="LBM26" s="65"/>
      <c r="LBN26" s="112"/>
      <c r="LBO26" s="65"/>
      <c r="LBP26" s="112"/>
      <c r="LBQ26" s="65"/>
      <c r="LBR26" s="112"/>
      <c r="LBS26" s="65"/>
      <c r="LBT26" s="112"/>
      <c r="LBU26" s="110"/>
      <c r="LBV26" s="112"/>
      <c r="LBW26" s="110"/>
      <c r="LBX26" s="112"/>
      <c r="LBY26" s="110"/>
      <c r="LBZ26" s="112"/>
      <c r="LCA26" s="110"/>
      <c r="LCB26" s="112"/>
      <c r="LCC26" s="110"/>
      <c r="LCD26" s="112"/>
      <c r="LCE26" s="110"/>
      <c r="LCF26" s="112"/>
      <c r="LCG26" s="110"/>
      <c r="LCH26" s="112"/>
      <c r="LCI26" s="110"/>
      <c r="LCJ26" s="112"/>
      <c r="LCK26" s="110"/>
      <c r="LCL26" s="112"/>
      <c r="LCM26" s="110"/>
      <c r="LCN26" s="112"/>
      <c r="LCO26" s="110"/>
      <c r="LCP26" s="113"/>
      <c r="LCQ26" s="110"/>
      <c r="LCR26" s="112"/>
      <c r="LCS26" s="110"/>
      <c r="LCT26" s="112"/>
      <c r="LCU26" s="110"/>
      <c r="LCV26" s="112"/>
      <c r="LCW26" s="110"/>
      <c r="LCX26" s="112"/>
      <c r="LCY26" s="110"/>
      <c r="LCZ26" s="112"/>
      <c r="LDA26" s="110"/>
      <c r="LDB26" s="112"/>
      <c r="LDC26" s="110"/>
      <c r="LDD26" s="112"/>
      <c r="LDE26" s="111"/>
      <c r="LDF26" s="112"/>
      <c r="LDG26" s="110"/>
      <c r="LDH26" s="112"/>
      <c r="LDI26" s="110"/>
      <c r="LDJ26" s="112"/>
      <c r="LDK26" s="110"/>
      <c r="LDL26" s="112"/>
      <c r="LDM26" s="110"/>
      <c r="LDN26" s="112"/>
      <c r="LDO26" s="111"/>
      <c r="LDP26" s="112"/>
      <c r="LDQ26" s="110"/>
      <c r="LDR26" s="112"/>
      <c r="LDS26" s="110"/>
      <c r="LDT26" s="112"/>
      <c r="LDU26" s="110"/>
      <c r="LDV26" s="112"/>
      <c r="LDW26" s="111"/>
      <c r="LDX26" s="108"/>
      <c r="LDY26" s="108"/>
      <c r="LDZ26" s="108"/>
      <c r="LEA26" s="109"/>
      <c r="LEB26" s="112"/>
      <c r="LEC26" s="109"/>
      <c r="LED26" s="112"/>
      <c r="LEE26" s="65"/>
      <c r="LEF26" s="112"/>
      <c r="LEG26" s="65"/>
      <c r="LEH26" s="112"/>
      <c r="LEI26" s="65"/>
      <c r="LEJ26" s="112"/>
      <c r="LEK26" s="65"/>
      <c r="LEL26" s="112"/>
      <c r="LEM26" s="65"/>
      <c r="LEN26" s="112"/>
      <c r="LEO26" s="65"/>
      <c r="LEP26" s="112"/>
      <c r="LEQ26" s="65"/>
      <c r="LER26" s="112"/>
      <c r="LES26" s="110"/>
      <c r="LET26" s="112"/>
      <c r="LEU26" s="110"/>
      <c r="LEV26" s="112"/>
      <c r="LEW26" s="110"/>
      <c r="LEX26" s="112"/>
      <c r="LEY26" s="110"/>
      <c r="LEZ26" s="112"/>
      <c r="LFA26" s="110"/>
      <c r="LFB26" s="112"/>
      <c r="LFC26" s="110"/>
      <c r="LFD26" s="112"/>
      <c r="LFE26" s="110"/>
      <c r="LFF26" s="112"/>
      <c r="LFG26" s="110"/>
      <c r="LFH26" s="112"/>
      <c r="LFI26" s="110"/>
      <c r="LFJ26" s="112"/>
      <c r="LFK26" s="110"/>
      <c r="LFL26" s="112"/>
      <c r="LFM26" s="110"/>
      <c r="LFN26" s="113"/>
      <c r="LFO26" s="110"/>
      <c r="LFP26" s="112"/>
      <c r="LFQ26" s="110"/>
      <c r="LFR26" s="112"/>
      <c r="LFS26" s="110"/>
      <c r="LFT26" s="112"/>
      <c r="LFU26" s="110"/>
      <c r="LFV26" s="112"/>
      <c r="LFW26" s="110"/>
      <c r="LFX26" s="112"/>
      <c r="LFY26" s="110"/>
      <c r="LFZ26" s="112"/>
      <c r="LGA26" s="110"/>
      <c r="LGB26" s="112"/>
      <c r="LGC26" s="111"/>
      <c r="LGD26" s="112"/>
      <c r="LGE26" s="110"/>
      <c r="LGF26" s="112"/>
      <c r="LGG26" s="110"/>
      <c r="LGH26" s="112"/>
      <c r="LGI26" s="110"/>
      <c r="LGJ26" s="112"/>
      <c r="LGK26" s="110"/>
      <c r="LGL26" s="112"/>
      <c r="LGM26" s="111"/>
      <c r="LGN26" s="112"/>
      <c r="LGO26" s="110"/>
      <c r="LGP26" s="112"/>
      <c r="LGQ26" s="110"/>
      <c r="LGR26" s="112"/>
      <c r="LGS26" s="110"/>
      <c r="LGT26" s="112"/>
      <c r="LGU26" s="111"/>
      <c r="LGV26" s="108"/>
      <c r="LGW26" s="108"/>
      <c r="LGX26" s="108"/>
      <c r="LGY26" s="109"/>
      <c r="LGZ26" s="112"/>
      <c r="LHA26" s="109"/>
      <c r="LHB26" s="112"/>
      <c r="LHC26" s="65"/>
      <c r="LHD26" s="112"/>
      <c r="LHE26" s="65"/>
      <c r="LHF26" s="112"/>
      <c r="LHG26" s="65"/>
      <c r="LHH26" s="112"/>
      <c r="LHI26" s="65"/>
      <c r="LHJ26" s="112"/>
      <c r="LHK26" s="65"/>
      <c r="LHL26" s="112"/>
      <c r="LHM26" s="65"/>
      <c r="LHN26" s="112"/>
      <c r="LHO26" s="65"/>
      <c r="LHP26" s="112"/>
      <c r="LHQ26" s="110"/>
      <c r="LHR26" s="112"/>
      <c r="LHS26" s="110"/>
      <c r="LHT26" s="112"/>
      <c r="LHU26" s="110"/>
      <c r="LHV26" s="112"/>
      <c r="LHW26" s="110"/>
      <c r="LHX26" s="112"/>
      <c r="LHY26" s="110"/>
      <c r="LHZ26" s="112"/>
      <c r="LIA26" s="110"/>
      <c r="LIB26" s="112"/>
      <c r="LIC26" s="110"/>
      <c r="LID26" s="112"/>
      <c r="LIE26" s="110"/>
      <c r="LIF26" s="112"/>
      <c r="LIG26" s="110"/>
      <c r="LIH26" s="112"/>
      <c r="LII26" s="110"/>
      <c r="LIJ26" s="112"/>
      <c r="LIK26" s="110"/>
      <c r="LIL26" s="113"/>
      <c r="LIM26" s="110"/>
      <c r="LIN26" s="112"/>
      <c r="LIO26" s="110"/>
      <c r="LIP26" s="112"/>
      <c r="LIQ26" s="110"/>
      <c r="LIR26" s="112"/>
      <c r="LIS26" s="110"/>
      <c r="LIT26" s="112"/>
      <c r="LIU26" s="110"/>
      <c r="LIV26" s="112"/>
      <c r="LIW26" s="110"/>
      <c r="LIX26" s="112"/>
      <c r="LIY26" s="110"/>
      <c r="LIZ26" s="112"/>
      <c r="LJA26" s="111"/>
      <c r="LJB26" s="112"/>
      <c r="LJC26" s="110"/>
      <c r="LJD26" s="112"/>
      <c r="LJE26" s="110"/>
      <c r="LJF26" s="112"/>
      <c r="LJG26" s="110"/>
      <c r="LJH26" s="112"/>
      <c r="LJI26" s="110"/>
      <c r="LJJ26" s="112"/>
      <c r="LJK26" s="111"/>
      <c r="LJL26" s="112"/>
      <c r="LJM26" s="110"/>
      <c r="LJN26" s="112"/>
      <c r="LJO26" s="110"/>
      <c r="LJP26" s="112"/>
      <c r="LJQ26" s="110"/>
      <c r="LJR26" s="112"/>
      <c r="LJS26" s="111"/>
      <c r="LJT26" s="108"/>
      <c r="LJU26" s="108"/>
      <c r="LJV26" s="108"/>
      <c r="LJW26" s="109"/>
      <c r="LJX26" s="112"/>
      <c r="LJY26" s="109"/>
      <c r="LJZ26" s="112"/>
      <c r="LKA26" s="65"/>
      <c r="LKB26" s="112"/>
      <c r="LKC26" s="65"/>
      <c r="LKD26" s="112"/>
      <c r="LKE26" s="65"/>
      <c r="LKF26" s="112"/>
      <c r="LKG26" s="65"/>
      <c r="LKH26" s="112"/>
      <c r="LKI26" s="65"/>
      <c r="LKJ26" s="112"/>
      <c r="LKK26" s="65"/>
      <c r="LKL26" s="112"/>
      <c r="LKM26" s="65"/>
      <c r="LKN26" s="112"/>
      <c r="LKO26" s="110"/>
      <c r="LKP26" s="112"/>
      <c r="LKQ26" s="110"/>
      <c r="LKR26" s="112"/>
      <c r="LKS26" s="110"/>
      <c r="LKT26" s="112"/>
      <c r="LKU26" s="110"/>
      <c r="LKV26" s="112"/>
      <c r="LKW26" s="110"/>
      <c r="LKX26" s="112"/>
      <c r="LKY26" s="110"/>
      <c r="LKZ26" s="112"/>
      <c r="LLA26" s="110"/>
      <c r="LLB26" s="112"/>
      <c r="LLC26" s="110"/>
      <c r="LLD26" s="112"/>
      <c r="LLE26" s="110"/>
      <c r="LLF26" s="112"/>
      <c r="LLG26" s="110"/>
      <c r="LLH26" s="112"/>
      <c r="LLI26" s="110"/>
      <c r="LLJ26" s="113"/>
      <c r="LLK26" s="110"/>
      <c r="LLL26" s="112"/>
      <c r="LLM26" s="110"/>
      <c r="LLN26" s="112"/>
      <c r="LLO26" s="110"/>
      <c r="LLP26" s="112"/>
      <c r="LLQ26" s="110"/>
      <c r="LLR26" s="112"/>
      <c r="LLS26" s="110"/>
      <c r="LLT26" s="112"/>
      <c r="LLU26" s="110"/>
      <c r="LLV26" s="112"/>
      <c r="LLW26" s="110"/>
      <c r="LLX26" s="112"/>
      <c r="LLY26" s="111"/>
      <c r="LLZ26" s="112"/>
      <c r="LMA26" s="110"/>
      <c r="LMB26" s="112"/>
      <c r="LMC26" s="110"/>
      <c r="LMD26" s="112"/>
      <c r="LME26" s="110"/>
      <c r="LMF26" s="112"/>
      <c r="LMG26" s="110"/>
      <c r="LMH26" s="112"/>
      <c r="LMI26" s="111"/>
      <c r="LMJ26" s="112"/>
      <c r="LMK26" s="110"/>
      <c r="LML26" s="112"/>
      <c r="LMM26" s="110"/>
      <c r="LMN26" s="112"/>
      <c r="LMO26" s="110"/>
      <c r="LMP26" s="112"/>
      <c r="LMQ26" s="111"/>
      <c r="LMR26" s="108"/>
      <c r="LMS26" s="108"/>
      <c r="LMT26" s="108"/>
      <c r="LMU26" s="109"/>
      <c r="LMV26" s="112"/>
      <c r="LMW26" s="109"/>
      <c r="LMX26" s="112"/>
      <c r="LMY26" s="65"/>
      <c r="LMZ26" s="112"/>
      <c r="LNA26" s="65"/>
      <c r="LNB26" s="112"/>
      <c r="LNC26" s="65"/>
      <c r="LND26" s="112"/>
      <c r="LNE26" s="65"/>
      <c r="LNF26" s="112"/>
      <c r="LNG26" s="65"/>
      <c r="LNH26" s="112"/>
      <c r="LNI26" s="65"/>
      <c r="LNJ26" s="112"/>
      <c r="LNK26" s="65"/>
      <c r="LNL26" s="112"/>
      <c r="LNM26" s="110"/>
      <c r="LNN26" s="112"/>
      <c r="LNO26" s="110"/>
      <c r="LNP26" s="112"/>
      <c r="LNQ26" s="110"/>
      <c r="LNR26" s="112"/>
      <c r="LNS26" s="110"/>
      <c r="LNT26" s="112"/>
      <c r="LNU26" s="110"/>
      <c r="LNV26" s="112"/>
      <c r="LNW26" s="110"/>
      <c r="LNX26" s="112"/>
      <c r="LNY26" s="110"/>
      <c r="LNZ26" s="112"/>
      <c r="LOA26" s="110"/>
      <c r="LOB26" s="112"/>
      <c r="LOC26" s="110"/>
      <c r="LOD26" s="112"/>
      <c r="LOE26" s="110"/>
      <c r="LOF26" s="112"/>
      <c r="LOG26" s="110"/>
      <c r="LOH26" s="113"/>
      <c r="LOI26" s="110"/>
      <c r="LOJ26" s="112"/>
      <c r="LOK26" s="110"/>
      <c r="LOL26" s="112"/>
      <c r="LOM26" s="110"/>
      <c r="LON26" s="112"/>
      <c r="LOO26" s="110"/>
      <c r="LOP26" s="112"/>
      <c r="LOQ26" s="110"/>
      <c r="LOR26" s="112"/>
      <c r="LOS26" s="110"/>
      <c r="LOT26" s="112"/>
      <c r="LOU26" s="110"/>
      <c r="LOV26" s="112"/>
      <c r="LOW26" s="111"/>
      <c r="LOX26" s="112"/>
      <c r="LOY26" s="110"/>
      <c r="LOZ26" s="112"/>
      <c r="LPA26" s="110"/>
      <c r="LPB26" s="112"/>
      <c r="LPC26" s="110"/>
      <c r="LPD26" s="112"/>
      <c r="LPE26" s="110"/>
      <c r="LPF26" s="112"/>
      <c r="LPG26" s="111"/>
      <c r="LPH26" s="112"/>
      <c r="LPI26" s="110"/>
      <c r="LPJ26" s="112"/>
      <c r="LPK26" s="110"/>
      <c r="LPL26" s="112"/>
      <c r="LPM26" s="110"/>
      <c r="LPN26" s="112"/>
      <c r="LPO26" s="111"/>
      <c r="LPP26" s="108"/>
      <c r="LPQ26" s="108"/>
      <c r="LPR26" s="108"/>
      <c r="LPS26" s="109"/>
      <c r="LPT26" s="112"/>
      <c r="LPU26" s="109"/>
      <c r="LPV26" s="112"/>
      <c r="LPW26" s="65"/>
      <c r="LPX26" s="112"/>
      <c r="LPY26" s="65"/>
      <c r="LPZ26" s="112"/>
      <c r="LQA26" s="65"/>
      <c r="LQB26" s="112"/>
      <c r="LQC26" s="65"/>
      <c r="LQD26" s="112"/>
      <c r="LQE26" s="65"/>
      <c r="LQF26" s="112"/>
      <c r="LQG26" s="65"/>
      <c r="LQH26" s="112"/>
      <c r="LQI26" s="65"/>
      <c r="LQJ26" s="112"/>
      <c r="LQK26" s="110"/>
      <c r="LQL26" s="112"/>
      <c r="LQM26" s="110"/>
      <c r="LQN26" s="112"/>
      <c r="LQO26" s="110"/>
      <c r="LQP26" s="112"/>
      <c r="LQQ26" s="110"/>
      <c r="LQR26" s="112"/>
      <c r="LQS26" s="110"/>
      <c r="LQT26" s="112"/>
      <c r="LQU26" s="110"/>
      <c r="LQV26" s="112"/>
      <c r="LQW26" s="110"/>
      <c r="LQX26" s="112"/>
      <c r="LQY26" s="110"/>
      <c r="LQZ26" s="112"/>
      <c r="LRA26" s="110"/>
      <c r="LRB26" s="112"/>
      <c r="LRC26" s="110"/>
      <c r="LRD26" s="112"/>
      <c r="LRE26" s="110"/>
      <c r="LRF26" s="113"/>
      <c r="LRG26" s="110"/>
      <c r="LRH26" s="112"/>
      <c r="LRI26" s="110"/>
      <c r="LRJ26" s="112"/>
      <c r="LRK26" s="110"/>
      <c r="LRL26" s="112"/>
      <c r="LRM26" s="110"/>
      <c r="LRN26" s="112"/>
      <c r="LRO26" s="110"/>
      <c r="LRP26" s="112"/>
      <c r="LRQ26" s="110"/>
      <c r="LRR26" s="112"/>
      <c r="LRS26" s="110"/>
      <c r="LRT26" s="112"/>
      <c r="LRU26" s="111"/>
      <c r="LRV26" s="112"/>
      <c r="LRW26" s="110"/>
      <c r="LRX26" s="112"/>
      <c r="LRY26" s="110"/>
      <c r="LRZ26" s="112"/>
      <c r="LSA26" s="110"/>
      <c r="LSB26" s="112"/>
      <c r="LSC26" s="110"/>
      <c r="LSD26" s="112"/>
      <c r="LSE26" s="111"/>
      <c r="LSF26" s="112"/>
      <c r="LSG26" s="110"/>
      <c r="LSH26" s="112"/>
      <c r="LSI26" s="110"/>
      <c r="LSJ26" s="112"/>
      <c r="LSK26" s="110"/>
      <c r="LSL26" s="112"/>
      <c r="LSM26" s="111"/>
      <c r="LSN26" s="108"/>
      <c r="LSO26" s="108"/>
      <c r="LSP26" s="108"/>
      <c r="LSQ26" s="109"/>
      <c r="LSR26" s="112"/>
      <c r="LSS26" s="109"/>
      <c r="LST26" s="112"/>
      <c r="LSU26" s="65"/>
      <c r="LSV26" s="112"/>
      <c r="LSW26" s="65"/>
      <c r="LSX26" s="112"/>
      <c r="LSY26" s="65"/>
      <c r="LSZ26" s="112"/>
      <c r="LTA26" s="65"/>
      <c r="LTB26" s="112"/>
      <c r="LTC26" s="65"/>
      <c r="LTD26" s="112"/>
      <c r="LTE26" s="65"/>
      <c r="LTF26" s="112"/>
      <c r="LTG26" s="65"/>
      <c r="LTH26" s="112"/>
      <c r="LTI26" s="110"/>
      <c r="LTJ26" s="112"/>
      <c r="LTK26" s="110"/>
      <c r="LTL26" s="112"/>
      <c r="LTM26" s="110"/>
      <c r="LTN26" s="112"/>
      <c r="LTO26" s="110"/>
      <c r="LTP26" s="112"/>
      <c r="LTQ26" s="110"/>
      <c r="LTR26" s="112"/>
      <c r="LTS26" s="110"/>
      <c r="LTT26" s="112"/>
      <c r="LTU26" s="110"/>
      <c r="LTV26" s="112"/>
      <c r="LTW26" s="110"/>
      <c r="LTX26" s="112"/>
      <c r="LTY26" s="110"/>
      <c r="LTZ26" s="112"/>
      <c r="LUA26" s="110"/>
      <c r="LUB26" s="112"/>
      <c r="LUC26" s="110"/>
      <c r="LUD26" s="113"/>
      <c r="LUE26" s="110"/>
      <c r="LUF26" s="112"/>
      <c r="LUG26" s="110"/>
      <c r="LUH26" s="112"/>
      <c r="LUI26" s="110"/>
      <c r="LUJ26" s="112"/>
      <c r="LUK26" s="110"/>
      <c r="LUL26" s="112"/>
      <c r="LUM26" s="110"/>
      <c r="LUN26" s="112"/>
      <c r="LUO26" s="110"/>
      <c r="LUP26" s="112"/>
      <c r="LUQ26" s="110"/>
      <c r="LUR26" s="112"/>
      <c r="LUS26" s="111"/>
      <c r="LUT26" s="112"/>
      <c r="LUU26" s="110"/>
      <c r="LUV26" s="112"/>
      <c r="LUW26" s="110"/>
      <c r="LUX26" s="112"/>
      <c r="LUY26" s="110"/>
      <c r="LUZ26" s="112"/>
      <c r="LVA26" s="110"/>
      <c r="LVB26" s="112"/>
      <c r="LVC26" s="111"/>
      <c r="LVD26" s="112"/>
      <c r="LVE26" s="110"/>
      <c r="LVF26" s="112"/>
      <c r="LVG26" s="110"/>
      <c r="LVH26" s="112"/>
      <c r="LVI26" s="110"/>
      <c r="LVJ26" s="112"/>
      <c r="LVK26" s="111"/>
      <c r="LVL26" s="108"/>
      <c r="LVM26" s="108"/>
      <c r="LVN26" s="108"/>
      <c r="LVO26" s="109"/>
      <c r="LVP26" s="112"/>
      <c r="LVQ26" s="109"/>
      <c r="LVR26" s="112"/>
      <c r="LVS26" s="65"/>
      <c r="LVT26" s="112"/>
      <c r="LVU26" s="65"/>
      <c r="LVV26" s="112"/>
      <c r="LVW26" s="65"/>
      <c r="LVX26" s="112"/>
      <c r="LVY26" s="65"/>
      <c r="LVZ26" s="112"/>
      <c r="LWA26" s="65"/>
      <c r="LWB26" s="112"/>
      <c r="LWC26" s="65"/>
      <c r="LWD26" s="112"/>
      <c r="LWE26" s="65"/>
      <c r="LWF26" s="112"/>
      <c r="LWG26" s="110"/>
      <c r="LWH26" s="112"/>
      <c r="LWI26" s="110"/>
      <c r="LWJ26" s="112"/>
      <c r="LWK26" s="110"/>
      <c r="LWL26" s="112"/>
      <c r="LWM26" s="110"/>
      <c r="LWN26" s="112"/>
      <c r="LWO26" s="110"/>
      <c r="LWP26" s="112"/>
      <c r="LWQ26" s="110"/>
      <c r="LWR26" s="112"/>
      <c r="LWS26" s="110"/>
      <c r="LWT26" s="112"/>
      <c r="LWU26" s="110"/>
      <c r="LWV26" s="112"/>
      <c r="LWW26" s="110"/>
      <c r="LWX26" s="112"/>
      <c r="LWY26" s="110"/>
      <c r="LWZ26" s="112"/>
      <c r="LXA26" s="110"/>
      <c r="LXB26" s="113"/>
      <c r="LXC26" s="110"/>
      <c r="LXD26" s="112"/>
      <c r="LXE26" s="110"/>
      <c r="LXF26" s="112"/>
      <c r="LXG26" s="110"/>
      <c r="LXH26" s="112"/>
      <c r="LXI26" s="110"/>
      <c r="LXJ26" s="112"/>
      <c r="LXK26" s="110"/>
      <c r="LXL26" s="112"/>
      <c r="LXM26" s="110"/>
      <c r="LXN26" s="112"/>
      <c r="LXO26" s="110"/>
      <c r="LXP26" s="112"/>
      <c r="LXQ26" s="111"/>
      <c r="LXR26" s="112"/>
      <c r="LXS26" s="110"/>
      <c r="LXT26" s="112"/>
      <c r="LXU26" s="110"/>
      <c r="LXV26" s="112"/>
      <c r="LXW26" s="110"/>
      <c r="LXX26" s="112"/>
      <c r="LXY26" s="110"/>
      <c r="LXZ26" s="112"/>
      <c r="LYA26" s="111"/>
      <c r="LYB26" s="112"/>
      <c r="LYC26" s="110"/>
      <c r="LYD26" s="112"/>
      <c r="LYE26" s="110"/>
      <c r="LYF26" s="112"/>
      <c r="LYG26" s="110"/>
      <c r="LYH26" s="112"/>
      <c r="LYI26" s="111"/>
      <c r="LYJ26" s="108"/>
      <c r="LYK26" s="108"/>
      <c r="LYL26" s="108"/>
      <c r="LYM26" s="109"/>
      <c r="LYN26" s="112"/>
      <c r="LYO26" s="109"/>
      <c r="LYP26" s="112"/>
      <c r="LYQ26" s="65"/>
      <c r="LYR26" s="112"/>
      <c r="LYS26" s="65"/>
      <c r="LYT26" s="112"/>
      <c r="LYU26" s="65"/>
      <c r="LYV26" s="112"/>
      <c r="LYW26" s="65"/>
      <c r="LYX26" s="112"/>
      <c r="LYY26" s="65"/>
      <c r="LYZ26" s="112"/>
      <c r="LZA26" s="65"/>
      <c r="LZB26" s="112"/>
      <c r="LZC26" s="65"/>
      <c r="LZD26" s="112"/>
      <c r="LZE26" s="110"/>
      <c r="LZF26" s="112"/>
      <c r="LZG26" s="110"/>
      <c r="LZH26" s="112"/>
      <c r="LZI26" s="110"/>
      <c r="LZJ26" s="112"/>
      <c r="LZK26" s="110"/>
      <c r="LZL26" s="112"/>
      <c r="LZM26" s="110"/>
      <c r="LZN26" s="112"/>
      <c r="LZO26" s="110"/>
      <c r="LZP26" s="112"/>
      <c r="LZQ26" s="110"/>
      <c r="LZR26" s="112"/>
      <c r="LZS26" s="110"/>
      <c r="LZT26" s="112"/>
      <c r="LZU26" s="110"/>
      <c r="LZV26" s="112"/>
      <c r="LZW26" s="110"/>
      <c r="LZX26" s="112"/>
      <c r="LZY26" s="110"/>
      <c r="LZZ26" s="113"/>
      <c r="MAA26" s="110"/>
      <c r="MAB26" s="112"/>
      <c r="MAC26" s="110"/>
      <c r="MAD26" s="112"/>
      <c r="MAE26" s="110"/>
      <c r="MAF26" s="112"/>
      <c r="MAG26" s="110"/>
      <c r="MAH26" s="112"/>
      <c r="MAI26" s="110"/>
      <c r="MAJ26" s="112"/>
      <c r="MAK26" s="110"/>
      <c r="MAL26" s="112"/>
      <c r="MAM26" s="110"/>
      <c r="MAN26" s="112"/>
      <c r="MAO26" s="111"/>
      <c r="MAP26" s="112"/>
      <c r="MAQ26" s="110"/>
      <c r="MAR26" s="112"/>
      <c r="MAS26" s="110"/>
      <c r="MAT26" s="112"/>
      <c r="MAU26" s="110"/>
      <c r="MAV26" s="112"/>
      <c r="MAW26" s="110"/>
      <c r="MAX26" s="112"/>
      <c r="MAY26" s="111"/>
      <c r="MAZ26" s="112"/>
      <c r="MBA26" s="110"/>
      <c r="MBB26" s="112"/>
      <c r="MBC26" s="110"/>
      <c r="MBD26" s="112"/>
      <c r="MBE26" s="110"/>
      <c r="MBF26" s="112"/>
      <c r="MBG26" s="111"/>
      <c r="MBH26" s="108"/>
      <c r="MBI26" s="108"/>
      <c r="MBJ26" s="108"/>
      <c r="MBK26" s="109"/>
      <c r="MBL26" s="112"/>
      <c r="MBM26" s="109"/>
      <c r="MBN26" s="112"/>
      <c r="MBO26" s="65"/>
      <c r="MBP26" s="112"/>
      <c r="MBQ26" s="65"/>
      <c r="MBR26" s="112"/>
      <c r="MBS26" s="65"/>
      <c r="MBT26" s="112"/>
      <c r="MBU26" s="65"/>
      <c r="MBV26" s="112"/>
      <c r="MBW26" s="65"/>
      <c r="MBX26" s="112"/>
      <c r="MBY26" s="65"/>
      <c r="MBZ26" s="112"/>
      <c r="MCA26" s="65"/>
      <c r="MCB26" s="112"/>
      <c r="MCC26" s="110"/>
      <c r="MCD26" s="112"/>
      <c r="MCE26" s="110"/>
      <c r="MCF26" s="112"/>
      <c r="MCG26" s="110"/>
      <c r="MCH26" s="112"/>
      <c r="MCI26" s="110"/>
      <c r="MCJ26" s="112"/>
      <c r="MCK26" s="110"/>
      <c r="MCL26" s="112"/>
      <c r="MCM26" s="110"/>
      <c r="MCN26" s="112"/>
      <c r="MCO26" s="110"/>
      <c r="MCP26" s="112"/>
      <c r="MCQ26" s="110"/>
      <c r="MCR26" s="112"/>
      <c r="MCS26" s="110"/>
      <c r="MCT26" s="112"/>
      <c r="MCU26" s="110"/>
      <c r="MCV26" s="112"/>
      <c r="MCW26" s="110"/>
      <c r="MCX26" s="113"/>
      <c r="MCY26" s="110"/>
      <c r="MCZ26" s="112"/>
      <c r="MDA26" s="110"/>
      <c r="MDB26" s="112"/>
      <c r="MDC26" s="110"/>
      <c r="MDD26" s="112"/>
      <c r="MDE26" s="110"/>
      <c r="MDF26" s="112"/>
      <c r="MDG26" s="110"/>
      <c r="MDH26" s="112"/>
      <c r="MDI26" s="110"/>
      <c r="MDJ26" s="112"/>
      <c r="MDK26" s="110"/>
      <c r="MDL26" s="112"/>
      <c r="MDM26" s="111"/>
      <c r="MDN26" s="112"/>
      <c r="MDO26" s="110"/>
      <c r="MDP26" s="112"/>
      <c r="MDQ26" s="110"/>
      <c r="MDR26" s="112"/>
      <c r="MDS26" s="110"/>
      <c r="MDT26" s="112"/>
      <c r="MDU26" s="110"/>
      <c r="MDV26" s="112"/>
      <c r="MDW26" s="111"/>
      <c r="MDX26" s="112"/>
      <c r="MDY26" s="110"/>
      <c r="MDZ26" s="112"/>
      <c r="MEA26" s="110"/>
      <c r="MEB26" s="112"/>
      <c r="MEC26" s="110"/>
      <c r="MED26" s="112"/>
      <c r="MEE26" s="111"/>
      <c r="MEF26" s="108"/>
      <c r="MEG26" s="108"/>
      <c r="MEH26" s="108"/>
      <c r="MEI26" s="109"/>
      <c r="MEJ26" s="112"/>
      <c r="MEK26" s="109"/>
      <c r="MEL26" s="112"/>
      <c r="MEM26" s="65"/>
      <c r="MEN26" s="112"/>
      <c r="MEO26" s="65"/>
      <c r="MEP26" s="112"/>
      <c r="MEQ26" s="65"/>
      <c r="MER26" s="112"/>
      <c r="MES26" s="65"/>
      <c r="MET26" s="112"/>
      <c r="MEU26" s="65"/>
      <c r="MEV26" s="112"/>
      <c r="MEW26" s="65"/>
      <c r="MEX26" s="112"/>
      <c r="MEY26" s="65"/>
      <c r="MEZ26" s="112"/>
      <c r="MFA26" s="110"/>
      <c r="MFB26" s="112"/>
      <c r="MFC26" s="110"/>
      <c r="MFD26" s="112"/>
      <c r="MFE26" s="110"/>
      <c r="MFF26" s="112"/>
      <c r="MFG26" s="110"/>
      <c r="MFH26" s="112"/>
      <c r="MFI26" s="110"/>
      <c r="MFJ26" s="112"/>
      <c r="MFK26" s="110"/>
      <c r="MFL26" s="112"/>
      <c r="MFM26" s="110"/>
      <c r="MFN26" s="112"/>
      <c r="MFO26" s="110"/>
      <c r="MFP26" s="112"/>
      <c r="MFQ26" s="110"/>
      <c r="MFR26" s="112"/>
      <c r="MFS26" s="110"/>
      <c r="MFT26" s="112"/>
      <c r="MFU26" s="110"/>
      <c r="MFV26" s="113"/>
      <c r="MFW26" s="110"/>
      <c r="MFX26" s="112"/>
      <c r="MFY26" s="110"/>
      <c r="MFZ26" s="112"/>
      <c r="MGA26" s="110"/>
      <c r="MGB26" s="112"/>
      <c r="MGC26" s="110"/>
      <c r="MGD26" s="112"/>
      <c r="MGE26" s="110"/>
      <c r="MGF26" s="112"/>
      <c r="MGG26" s="110"/>
      <c r="MGH26" s="112"/>
      <c r="MGI26" s="110"/>
      <c r="MGJ26" s="112"/>
      <c r="MGK26" s="111"/>
      <c r="MGL26" s="112"/>
      <c r="MGM26" s="110"/>
      <c r="MGN26" s="112"/>
      <c r="MGO26" s="110"/>
      <c r="MGP26" s="112"/>
      <c r="MGQ26" s="110"/>
      <c r="MGR26" s="112"/>
      <c r="MGS26" s="110"/>
      <c r="MGT26" s="112"/>
      <c r="MGU26" s="111"/>
      <c r="MGV26" s="112"/>
      <c r="MGW26" s="110"/>
      <c r="MGX26" s="112"/>
      <c r="MGY26" s="110"/>
      <c r="MGZ26" s="112"/>
      <c r="MHA26" s="110"/>
      <c r="MHB26" s="112"/>
      <c r="MHC26" s="111"/>
      <c r="MHD26" s="108"/>
      <c r="MHE26" s="108"/>
      <c r="MHF26" s="108"/>
      <c r="MHG26" s="109"/>
      <c r="MHH26" s="112"/>
      <c r="MHI26" s="109"/>
      <c r="MHJ26" s="112"/>
      <c r="MHK26" s="65"/>
      <c r="MHL26" s="112"/>
      <c r="MHM26" s="65"/>
      <c r="MHN26" s="112"/>
      <c r="MHO26" s="65"/>
      <c r="MHP26" s="112"/>
      <c r="MHQ26" s="65"/>
      <c r="MHR26" s="112"/>
      <c r="MHS26" s="65"/>
      <c r="MHT26" s="112"/>
      <c r="MHU26" s="65"/>
      <c r="MHV26" s="112"/>
      <c r="MHW26" s="65"/>
      <c r="MHX26" s="112"/>
      <c r="MHY26" s="110"/>
      <c r="MHZ26" s="112"/>
      <c r="MIA26" s="110"/>
      <c r="MIB26" s="112"/>
      <c r="MIC26" s="110"/>
      <c r="MID26" s="112"/>
      <c r="MIE26" s="110"/>
      <c r="MIF26" s="112"/>
      <c r="MIG26" s="110"/>
      <c r="MIH26" s="112"/>
      <c r="MII26" s="110"/>
      <c r="MIJ26" s="112"/>
      <c r="MIK26" s="110"/>
      <c r="MIL26" s="112"/>
      <c r="MIM26" s="110"/>
      <c r="MIN26" s="112"/>
      <c r="MIO26" s="110"/>
      <c r="MIP26" s="112"/>
      <c r="MIQ26" s="110"/>
      <c r="MIR26" s="112"/>
      <c r="MIS26" s="110"/>
      <c r="MIT26" s="113"/>
      <c r="MIU26" s="110"/>
      <c r="MIV26" s="112"/>
      <c r="MIW26" s="110"/>
      <c r="MIX26" s="112"/>
      <c r="MIY26" s="110"/>
      <c r="MIZ26" s="112"/>
      <c r="MJA26" s="110"/>
      <c r="MJB26" s="112"/>
      <c r="MJC26" s="110"/>
      <c r="MJD26" s="112"/>
      <c r="MJE26" s="110"/>
      <c r="MJF26" s="112"/>
      <c r="MJG26" s="110"/>
      <c r="MJH26" s="112"/>
      <c r="MJI26" s="111"/>
      <c r="MJJ26" s="112"/>
      <c r="MJK26" s="110"/>
      <c r="MJL26" s="112"/>
      <c r="MJM26" s="110"/>
      <c r="MJN26" s="112"/>
      <c r="MJO26" s="110"/>
      <c r="MJP26" s="112"/>
      <c r="MJQ26" s="110"/>
      <c r="MJR26" s="112"/>
      <c r="MJS26" s="111"/>
      <c r="MJT26" s="112"/>
      <c r="MJU26" s="110"/>
      <c r="MJV26" s="112"/>
      <c r="MJW26" s="110"/>
      <c r="MJX26" s="112"/>
      <c r="MJY26" s="110"/>
      <c r="MJZ26" s="112"/>
      <c r="MKA26" s="111"/>
      <c r="MKB26" s="108"/>
      <c r="MKC26" s="108"/>
      <c r="MKD26" s="108"/>
      <c r="MKE26" s="109"/>
      <c r="MKF26" s="112"/>
      <c r="MKG26" s="109"/>
      <c r="MKH26" s="112"/>
      <c r="MKI26" s="65"/>
      <c r="MKJ26" s="112"/>
      <c r="MKK26" s="65"/>
      <c r="MKL26" s="112"/>
      <c r="MKM26" s="65"/>
      <c r="MKN26" s="112"/>
      <c r="MKO26" s="65"/>
      <c r="MKP26" s="112"/>
      <c r="MKQ26" s="65"/>
      <c r="MKR26" s="112"/>
      <c r="MKS26" s="65"/>
      <c r="MKT26" s="112"/>
      <c r="MKU26" s="65"/>
      <c r="MKV26" s="112"/>
      <c r="MKW26" s="110"/>
      <c r="MKX26" s="112"/>
      <c r="MKY26" s="110"/>
      <c r="MKZ26" s="112"/>
      <c r="MLA26" s="110"/>
      <c r="MLB26" s="112"/>
      <c r="MLC26" s="110"/>
      <c r="MLD26" s="112"/>
      <c r="MLE26" s="110"/>
      <c r="MLF26" s="112"/>
      <c r="MLG26" s="110"/>
      <c r="MLH26" s="112"/>
      <c r="MLI26" s="110"/>
      <c r="MLJ26" s="112"/>
      <c r="MLK26" s="110"/>
      <c r="MLL26" s="112"/>
      <c r="MLM26" s="110"/>
      <c r="MLN26" s="112"/>
      <c r="MLO26" s="110"/>
      <c r="MLP26" s="112"/>
      <c r="MLQ26" s="110"/>
      <c r="MLR26" s="113"/>
      <c r="MLS26" s="110"/>
      <c r="MLT26" s="112"/>
      <c r="MLU26" s="110"/>
      <c r="MLV26" s="112"/>
      <c r="MLW26" s="110"/>
      <c r="MLX26" s="112"/>
      <c r="MLY26" s="110"/>
      <c r="MLZ26" s="112"/>
      <c r="MMA26" s="110"/>
      <c r="MMB26" s="112"/>
      <c r="MMC26" s="110"/>
      <c r="MMD26" s="112"/>
      <c r="MME26" s="110"/>
      <c r="MMF26" s="112"/>
      <c r="MMG26" s="111"/>
      <c r="MMH26" s="112"/>
      <c r="MMI26" s="110"/>
      <c r="MMJ26" s="112"/>
      <c r="MMK26" s="110"/>
      <c r="MML26" s="112"/>
      <c r="MMM26" s="110"/>
      <c r="MMN26" s="112"/>
      <c r="MMO26" s="110"/>
      <c r="MMP26" s="112"/>
      <c r="MMQ26" s="111"/>
      <c r="MMR26" s="112"/>
      <c r="MMS26" s="110"/>
      <c r="MMT26" s="112"/>
      <c r="MMU26" s="110"/>
      <c r="MMV26" s="112"/>
      <c r="MMW26" s="110"/>
      <c r="MMX26" s="112"/>
      <c r="MMY26" s="111"/>
      <c r="MMZ26" s="108"/>
      <c r="MNA26" s="108"/>
      <c r="MNB26" s="108"/>
      <c r="MNC26" s="109"/>
      <c r="MND26" s="112"/>
      <c r="MNE26" s="109"/>
      <c r="MNF26" s="112"/>
      <c r="MNG26" s="65"/>
      <c r="MNH26" s="112"/>
      <c r="MNI26" s="65"/>
      <c r="MNJ26" s="112"/>
      <c r="MNK26" s="65"/>
      <c r="MNL26" s="112"/>
      <c r="MNM26" s="65"/>
      <c r="MNN26" s="112"/>
      <c r="MNO26" s="65"/>
      <c r="MNP26" s="112"/>
      <c r="MNQ26" s="65"/>
      <c r="MNR26" s="112"/>
      <c r="MNS26" s="65"/>
      <c r="MNT26" s="112"/>
      <c r="MNU26" s="110"/>
      <c r="MNV26" s="112"/>
      <c r="MNW26" s="110"/>
      <c r="MNX26" s="112"/>
      <c r="MNY26" s="110"/>
      <c r="MNZ26" s="112"/>
      <c r="MOA26" s="110"/>
      <c r="MOB26" s="112"/>
      <c r="MOC26" s="110"/>
      <c r="MOD26" s="112"/>
      <c r="MOE26" s="110"/>
      <c r="MOF26" s="112"/>
      <c r="MOG26" s="110"/>
      <c r="MOH26" s="112"/>
      <c r="MOI26" s="110"/>
      <c r="MOJ26" s="112"/>
      <c r="MOK26" s="110"/>
      <c r="MOL26" s="112"/>
      <c r="MOM26" s="110"/>
      <c r="MON26" s="112"/>
      <c r="MOO26" s="110"/>
      <c r="MOP26" s="113"/>
      <c r="MOQ26" s="110"/>
      <c r="MOR26" s="112"/>
      <c r="MOS26" s="110"/>
      <c r="MOT26" s="112"/>
      <c r="MOU26" s="110"/>
      <c r="MOV26" s="112"/>
      <c r="MOW26" s="110"/>
      <c r="MOX26" s="112"/>
      <c r="MOY26" s="110"/>
      <c r="MOZ26" s="112"/>
      <c r="MPA26" s="110"/>
      <c r="MPB26" s="112"/>
      <c r="MPC26" s="110"/>
      <c r="MPD26" s="112"/>
      <c r="MPE26" s="111"/>
      <c r="MPF26" s="112"/>
      <c r="MPG26" s="110"/>
      <c r="MPH26" s="112"/>
      <c r="MPI26" s="110"/>
      <c r="MPJ26" s="112"/>
      <c r="MPK26" s="110"/>
      <c r="MPL26" s="112"/>
      <c r="MPM26" s="110"/>
      <c r="MPN26" s="112"/>
      <c r="MPO26" s="111"/>
      <c r="MPP26" s="112"/>
      <c r="MPQ26" s="110"/>
      <c r="MPR26" s="112"/>
      <c r="MPS26" s="110"/>
      <c r="MPT26" s="112"/>
      <c r="MPU26" s="110"/>
      <c r="MPV26" s="112"/>
      <c r="MPW26" s="111"/>
      <c r="MPX26" s="108"/>
      <c r="MPY26" s="108"/>
      <c r="MPZ26" s="108"/>
      <c r="MQA26" s="109"/>
      <c r="MQB26" s="112"/>
      <c r="MQC26" s="109"/>
      <c r="MQD26" s="112"/>
      <c r="MQE26" s="65"/>
      <c r="MQF26" s="112"/>
      <c r="MQG26" s="65"/>
      <c r="MQH26" s="112"/>
      <c r="MQI26" s="65"/>
      <c r="MQJ26" s="112"/>
      <c r="MQK26" s="65"/>
      <c r="MQL26" s="112"/>
      <c r="MQM26" s="65"/>
      <c r="MQN26" s="112"/>
      <c r="MQO26" s="65"/>
      <c r="MQP26" s="112"/>
      <c r="MQQ26" s="65"/>
      <c r="MQR26" s="112"/>
      <c r="MQS26" s="110"/>
      <c r="MQT26" s="112"/>
      <c r="MQU26" s="110"/>
      <c r="MQV26" s="112"/>
      <c r="MQW26" s="110"/>
      <c r="MQX26" s="112"/>
      <c r="MQY26" s="110"/>
      <c r="MQZ26" s="112"/>
      <c r="MRA26" s="110"/>
      <c r="MRB26" s="112"/>
      <c r="MRC26" s="110"/>
      <c r="MRD26" s="112"/>
      <c r="MRE26" s="110"/>
      <c r="MRF26" s="112"/>
      <c r="MRG26" s="110"/>
      <c r="MRH26" s="112"/>
      <c r="MRI26" s="110"/>
      <c r="MRJ26" s="112"/>
      <c r="MRK26" s="110"/>
      <c r="MRL26" s="112"/>
      <c r="MRM26" s="110"/>
      <c r="MRN26" s="113"/>
      <c r="MRO26" s="110"/>
      <c r="MRP26" s="112"/>
      <c r="MRQ26" s="110"/>
      <c r="MRR26" s="112"/>
      <c r="MRS26" s="110"/>
      <c r="MRT26" s="112"/>
      <c r="MRU26" s="110"/>
      <c r="MRV26" s="112"/>
      <c r="MRW26" s="110"/>
      <c r="MRX26" s="112"/>
      <c r="MRY26" s="110"/>
      <c r="MRZ26" s="112"/>
      <c r="MSA26" s="110"/>
      <c r="MSB26" s="112"/>
      <c r="MSC26" s="111"/>
      <c r="MSD26" s="112"/>
      <c r="MSE26" s="110"/>
      <c r="MSF26" s="112"/>
      <c r="MSG26" s="110"/>
      <c r="MSH26" s="112"/>
      <c r="MSI26" s="110"/>
      <c r="MSJ26" s="112"/>
      <c r="MSK26" s="110"/>
      <c r="MSL26" s="112"/>
      <c r="MSM26" s="111"/>
      <c r="MSN26" s="112"/>
      <c r="MSO26" s="110"/>
      <c r="MSP26" s="112"/>
      <c r="MSQ26" s="110"/>
      <c r="MSR26" s="112"/>
      <c r="MSS26" s="110"/>
      <c r="MST26" s="112"/>
      <c r="MSU26" s="111"/>
      <c r="MSV26" s="108"/>
      <c r="MSW26" s="108"/>
      <c r="MSX26" s="108"/>
      <c r="MSY26" s="109"/>
      <c r="MSZ26" s="112"/>
      <c r="MTA26" s="109"/>
      <c r="MTB26" s="112"/>
      <c r="MTC26" s="65"/>
      <c r="MTD26" s="112"/>
      <c r="MTE26" s="65"/>
      <c r="MTF26" s="112"/>
      <c r="MTG26" s="65"/>
      <c r="MTH26" s="112"/>
      <c r="MTI26" s="65"/>
      <c r="MTJ26" s="112"/>
      <c r="MTK26" s="65"/>
      <c r="MTL26" s="112"/>
      <c r="MTM26" s="65"/>
      <c r="MTN26" s="112"/>
      <c r="MTO26" s="65"/>
      <c r="MTP26" s="112"/>
      <c r="MTQ26" s="110"/>
      <c r="MTR26" s="112"/>
      <c r="MTS26" s="110"/>
      <c r="MTT26" s="112"/>
      <c r="MTU26" s="110"/>
      <c r="MTV26" s="112"/>
      <c r="MTW26" s="110"/>
      <c r="MTX26" s="112"/>
      <c r="MTY26" s="110"/>
      <c r="MTZ26" s="112"/>
      <c r="MUA26" s="110"/>
      <c r="MUB26" s="112"/>
      <c r="MUC26" s="110"/>
      <c r="MUD26" s="112"/>
      <c r="MUE26" s="110"/>
      <c r="MUF26" s="112"/>
      <c r="MUG26" s="110"/>
      <c r="MUH26" s="112"/>
      <c r="MUI26" s="110"/>
      <c r="MUJ26" s="112"/>
      <c r="MUK26" s="110"/>
      <c r="MUL26" s="113"/>
      <c r="MUM26" s="110"/>
      <c r="MUN26" s="112"/>
      <c r="MUO26" s="110"/>
      <c r="MUP26" s="112"/>
      <c r="MUQ26" s="110"/>
      <c r="MUR26" s="112"/>
      <c r="MUS26" s="110"/>
      <c r="MUT26" s="112"/>
      <c r="MUU26" s="110"/>
      <c r="MUV26" s="112"/>
      <c r="MUW26" s="110"/>
      <c r="MUX26" s="112"/>
      <c r="MUY26" s="110"/>
      <c r="MUZ26" s="112"/>
      <c r="MVA26" s="111"/>
      <c r="MVB26" s="112"/>
      <c r="MVC26" s="110"/>
      <c r="MVD26" s="112"/>
      <c r="MVE26" s="110"/>
      <c r="MVF26" s="112"/>
      <c r="MVG26" s="110"/>
      <c r="MVH26" s="112"/>
      <c r="MVI26" s="110"/>
      <c r="MVJ26" s="112"/>
      <c r="MVK26" s="111"/>
      <c r="MVL26" s="112"/>
      <c r="MVM26" s="110"/>
      <c r="MVN26" s="112"/>
      <c r="MVO26" s="110"/>
      <c r="MVP26" s="112"/>
      <c r="MVQ26" s="110"/>
      <c r="MVR26" s="112"/>
      <c r="MVS26" s="111"/>
      <c r="MVT26" s="108"/>
      <c r="MVU26" s="108"/>
      <c r="MVV26" s="108"/>
      <c r="MVW26" s="109"/>
      <c r="MVX26" s="112"/>
      <c r="MVY26" s="109"/>
      <c r="MVZ26" s="112"/>
      <c r="MWA26" s="65"/>
      <c r="MWB26" s="112"/>
      <c r="MWC26" s="65"/>
      <c r="MWD26" s="112"/>
      <c r="MWE26" s="65"/>
      <c r="MWF26" s="112"/>
      <c r="MWG26" s="65"/>
      <c r="MWH26" s="112"/>
      <c r="MWI26" s="65"/>
      <c r="MWJ26" s="112"/>
      <c r="MWK26" s="65"/>
      <c r="MWL26" s="112"/>
      <c r="MWM26" s="65"/>
      <c r="MWN26" s="112"/>
      <c r="MWO26" s="110"/>
      <c r="MWP26" s="112"/>
      <c r="MWQ26" s="110"/>
      <c r="MWR26" s="112"/>
      <c r="MWS26" s="110"/>
      <c r="MWT26" s="112"/>
      <c r="MWU26" s="110"/>
      <c r="MWV26" s="112"/>
      <c r="MWW26" s="110"/>
      <c r="MWX26" s="112"/>
      <c r="MWY26" s="110"/>
      <c r="MWZ26" s="112"/>
      <c r="MXA26" s="110"/>
      <c r="MXB26" s="112"/>
      <c r="MXC26" s="110"/>
      <c r="MXD26" s="112"/>
      <c r="MXE26" s="110"/>
      <c r="MXF26" s="112"/>
      <c r="MXG26" s="110"/>
      <c r="MXH26" s="112"/>
      <c r="MXI26" s="110"/>
      <c r="MXJ26" s="113"/>
      <c r="MXK26" s="110"/>
      <c r="MXL26" s="112"/>
      <c r="MXM26" s="110"/>
      <c r="MXN26" s="112"/>
      <c r="MXO26" s="110"/>
      <c r="MXP26" s="112"/>
      <c r="MXQ26" s="110"/>
      <c r="MXR26" s="112"/>
      <c r="MXS26" s="110"/>
      <c r="MXT26" s="112"/>
      <c r="MXU26" s="110"/>
      <c r="MXV26" s="112"/>
      <c r="MXW26" s="110"/>
      <c r="MXX26" s="112"/>
      <c r="MXY26" s="111"/>
      <c r="MXZ26" s="112"/>
      <c r="MYA26" s="110"/>
      <c r="MYB26" s="112"/>
      <c r="MYC26" s="110"/>
      <c r="MYD26" s="112"/>
      <c r="MYE26" s="110"/>
      <c r="MYF26" s="112"/>
      <c r="MYG26" s="110"/>
      <c r="MYH26" s="112"/>
      <c r="MYI26" s="111"/>
      <c r="MYJ26" s="112"/>
      <c r="MYK26" s="110"/>
      <c r="MYL26" s="112"/>
      <c r="MYM26" s="110"/>
      <c r="MYN26" s="112"/>
      <c r="MYO26" s="110"/>
      <c r="MYP26" s="112"/>
      <c r="MYQ26" s="111"/>
      <c r="MYR26" s="108"/>
      <c r="MYS26" s="108"/>
      <c r="MYT26" s="108"/>
      <c r="MYU26" s="109"/>
      <c r="MYV26" s="112"/>
      <c r="MYW26" s="109"/>
      <c r="MYX26" s="112"/>
      <c r="MYY26" s="65"/>
      <c r="MYZ26" s="112"/>
      <c r="MZA26" s="65"/>
      <c r="MZB26" s="112"/>
      <c r="MZC26" s="65"/>
      <c r="MZD26" s="112"/>
      <c r="MZE26" s="65"/>
      <c r="MZF26" s="112"/>
      <c r="MZG26" s="65"/>
      <c r="MZH26" s="112"/>
      <c r="MZI26" s="65"/>
      <c r="MZJ26" s="112"/>
      <c r="MZK26" s="65"/>
      <c r="MZL26" s="112"/>
      <c r="MZM26" s="110"/>
      <c r="MZN26" s="112"/>
      <c r="MZO26" s="110"/>
      <c r="MZP26" s="112"/>
      <c r="MZQ26" s="110"/>
      <c r="MZR26" s="112"/>
      <c r="MZS26" s="110"/>
      <c r="MZT26" s="112"/>
      <c r="MZU26" s="110"/>
      <c r="MZV26" s="112"/>
      <c r="MZW26" s="110"/>
      <c r="MZX26" s="112"/>
      <c r="MZY26" s="110"/>
      <c r="MZZ26" s="112"/>
      <c r="NAA26" s="110"/>
      <c r="NAB26" s="112"/>
      <c r="NAC26" s="110"/>
      <c r="NAD26" s="112"/>
      <c r="NAE26" s="110"/>
      <c r="NAF26" s="112"/>
      <c r="NAG26" s="110"/>
      <c r="NAH26" s="113"/>
      <c r="NAI26" s="110"/>
      <c r="NAJ26" s="112"/>
      <c r="NAK26" s="110"/>
      <c r="NAL26" s="112"/>
      <c r="NAM26" s="110"/>
      <c r="NAN26" s="112"/>
      <c r="NAO26" s="110"/>
      <c r="NAP26" s="112"/>
      <c r="NAQ26" s="110"/>
      <c r="NAR26" s="112"/>
      <c r="NAS26" s="110"/>
      <c r="NAT26" s="112"/>
      <c r="NAU26" s="110"/>
      <c r="NAV26" s="112"/>
      <c r="NAW26" s="111"/>
      <c r="NAX26" s="112"/>
      <c r="NAY26" s="110"/>
      <c r="NAZ26" s="112"/>
      <c r="NBA26" s="110"/>
      <c r="NBB26" s="112"/>
      <c r="NBC26" s="110"/>
      <c r="NBD26" s="112"/>
      <c r="NBE26" s="110"/>
      <c r="NBF26" s="112"/>
      <c r="NBG26" s="111"/>
      <c r="NBH26" s="112"/>
      <c r="NBI26" s="110"/>
      <c r="NBJ26" s="112"/>
      <c r="NBK26" s="110"/>
      <c r="NBL26" s="112"/>
      <c r="NBM26" s="110"/>
      <c r="NBN26" s="112"/>
      <c r="NBO26" s="111"/>
      <c r="NBP26" s="108"/>
      <c r="NBQ26" s="108"/>
      <c r="NBR26" s="108"/>
      <c r="NBS26" s="109"/>
      <c r="NBT26" s="112"/>
      <c r="NBU26" s="109"/>
      <c r="NBV26" s="112"/>
      <c r="NBW26" s="65"/>
      <c r="NBX26" s="112"/>
      <c r="NBY26" s="65"/>
      <c r="NBZ26" s="112"/>
      <c r="NCA26" s="65"/>
      <c r="NCB26" s="112"/>
      <c r="NCC26" s="65"/>
      <c r="NCD26" s="112"/>
      <c r="NCE26" s="65"/>
      <c r="NCF26" s="112"/>
      <c r="NCG26" s="65"/>
      <c r="NCH26" s="112"/>
      <c r="NCI26" s="65"/>
      <c r="NCJ26" s="112"/>
      <c r="NCK26" s="110"/>
      <c r="NCL26" s="112"/>
      <c r="NCM26" s="110"/>
      <c r="NCN26" s="112"/>
      <c r="NCO26" s="110"/>
      <c r="NCP26" s="112"/>
      <c r="NCQ26" s="110"/>
      <c r="NCR26" s="112"/>
      <c r="NCS26" s="110"/>
      <c r="NCT26" s="112"/>
      <c r="NCU26" s="110"/>
      <c r="NCV26" s="112"/>
      <c r="NCW26" s="110"/>
      <c r="NCX26" s="112"/>
      <c r="NCY26" s="110"/>
      <c r="NCZ26" s="112"/>
      <c r="NDA26" s="110"/>
      <c r="NDB26" s="112"/>
      <c r="NDC26" s="110"/>
      <c r="NDD26" s="112"/>
      <c r="NDE26" s="110"/>
      <c r="NDF26" s="113"/>
      <c r="NDG26" s="110"/>
      <c r="NDH26" s="112"/>
      <c r="NDI26" s="110"/>
      <c r="NDJ26" s="112"/>
      <c r="NDK26" s="110"/>
      <c r="NDL26" s="112"/>
      <c r="NDM26" s="110"/>
      <c r="NDN26" s="112"/>
      <c r="NDO26" s="110"/>
      <c r="NDP26" s="112"/>
      <c r="NDQ26" s="110"/>
      <c r="NDR26" s="112"/>
      <c r="NDS26" s="110"/>
      <c r="NDT26" s="112"/>
      <c r="NDU26" s="111"/>
      <c r="NDV26" s="112"/>
      <c r="NDW26" s="110"/>
      <c r="NDX26" s="112"/>
      <c r="NDY26" s="110"/>
      <c r="NDZ26" s="112"/>
      <c r="NEA26" s="110"/>
      <c r="NEB26" s="112"/>
      <c r="NEC26" s="110"/>
      <c r="NED26" s="112"/>
      <c r="NEE26" s="111"/>
      <c r="NEF26" s="112"/>
      <c r="NEG26" s="110"/>
      <c r="NEH26" s="112"/>
      <c r="NEI26" s="110"/>
      <c r="NEJ26" s="112"/>
      <c r="NEK26" s="110"/>
      <c r="NEL26" s="112"/>
      <c r="NEM26" s="111"/>
      <c r="NEN26" s="108"/>
      <c r="NEO26" s="108"/>
      <c r="NEP26" s="108"/>
      <c r="NEQ26" s="109"/>
      <c r="NER26" s="112"/>
      <c r="NES26" s="109"/>
      <c r="NET26" s="112"/>
      <c r="NEU26" s="65"/>
      <c r="NEV26" s="112"/>
      <c r="NEW26" s="65"/>
      <c r="NEX26" s="112"/>
      <c r="NEY26" s="65"/>
      <c r="NEZ26" s="112"/>
      <c r="NFA26" s="65"/>
      <c r="NFB26" s="112"/>
      <c r="NFC26" s="65"/>
      <c r="NFD26" s="112"/>
      <c r="NFE26" s="65"/>
      <c r="NFF26" s="112"/>
      <c r="NFG26" s="65"/>
      <c r="NFH26" s="112"/>
      <c r="NFI26" s="110"/>
      <c r="NFJ26" s="112"/>
      <c r="NFK26" s="110"/>
      <c r="NFL26" s="112"/>
      <c r="NFM26" s="110"/>
      <c r="NFN26" s="112"/>
      <c r="NFO26" s="110"/>
      <c r="NFP26" s="112"/>
      <c r="NFQ26" s="110"/>
      <c r="NFR26" s="112"/>
      <c r="NFS26" s="110"/>
      <c r="NFT26" s="112"/>
      <c r="NFU26" s="110"/>
      <c r="NFV26" s="112"/>
      <c r="NFW26" s="110"/>
      <c r="NFX26" s="112"/>
      <c r="NFY26" s="110"/>
      <c r="NFZ26" s="112"/>
      <c r="NGA26" s="110"/>
      <c r="NGB26" s="112"/>
      <c r="NGC26" s="110"/>
      <c r="NGD26" s="113"/>
      <c r="NGE26" s="110"/>
      <c r="NGF26" s="112"/>
      <c r="NGG26" s="110"/>
      <c r="NGH26" s="112"/>
      <c r="NGI26" s="110"/>
      <c r="NGJ26" s="112"/>
      <c r="NGK26" s="110"/>
      <c r="NGL26" s="112"/>
      <c r="NGM26" s="110"/>
      <c r="NGN26" s="112"/>
      <c r="NGO26" s="110"/>
      <c r="NGP26" s="112"/>
      <c r="NGQ26" s="110"/>
      <c r="NGR26" s="112"/>
      <c r="NGS26" s="111"/>
      <c r="NGT26" s="112"/>
      <c r="NGU26" s="110"/>
      <c r="NGV26" s="112"/>
      <c r="NGW26" s="110"/>
      <c r="NGX26" s="112"/>
      <c r="NGY26" s="110"/>
      <c r="NGZ26" s="112"/>
      <c r="NHA26" s="110"/>
      <c r="NHB26" s="112"/>
      <c r="NHC26" s="111"/>
      <c r="NHD26" s="112"/>
      <c r="NHE26" s="110"/>
      <c r="NHF26" s="112"/>
      <c r="NHG26" s="110"/>
      <c r="NHH26" s="112"/>
      <c r="NHI26" s="110"/>
      <c r="NHJ26" s="112"/>
      <c r="NHK26" s="111"/>
      <c r="NHL26" s="108"/>
      <c r="NHM26" s="108"/>
      <c r="NHN26" s="108"/>
      <c r="NHO26" s="109"/>
      <c r="NHP26" s="112"/>
      <c r="NHQ26" s="109"/>
      <c r="NHR26" s="112"/>
      <c r="NHS26" s="65"/>
      <c r="NHT26" s="112"/>
      <c r="NHU26" s="65"/>
      <c r="NHV26" s="112"/>
      <c r="NHW26" s="65"/>
      <c r="NHX26" s="112"/>
      <c r="NHY26" s="65"/>
      <c r="NHZ26" s="112"/>
      <c r="NIA26" s="65"/>
      <c r="NIB26" s="112"/>
      <c r="NIC26" s="65"/>
      <c r="NID26" s="112"/>
      <c r="NIE26" s="65"/>
      <c r="NIF26" s="112"/>
      <c r="NIG26" s="110"/>
      <c r="NIH26" s="112"/>
      <c r="NII26" s="110"/>
      <c r="NIJ26" s="112"/>
      <c r="NIK26" s="110"/>
      <c r="NIL26" s="112"/>
      <c r="NIM26" s="110"/>
      <c r="NIN26" s="112"/>
      <c r="NIO26" s="110"/>
      <c r="NIP26" s="112"/>
      <c r="NIQ26" s="110"/>
      <c r="NIR26" s="112"/>
      <c r="NIS26" s="110"/>
      <c r="NIT26" s="112"/>
      <c r="NIU26" s="110"/>
      <c r="NIV26" s="112"/>
      <c r="NIW26" s="110"/>
      <c r="NIX26" s="112"/>
      <c r="NIY26" s="110"/>
      <c r="NIZ26" s="112"/>
      <c r="NJA26" s="110"/>
      <c r="NJB26" s="113"/>
      <c r="NJC26" s="110"/>
      <c r="NJD26" s="112"/>
      <c r="NJE26" s="110"/>
      <c r="NJF26" s="112"/>
      <c r="NJG26" s="110"/>
      <c r="NJH26" s="112"/>
      <c r="NJI26" s="110"/>
      <c r="NJJ26" s="112"/>
      <c r="NJK26" s="110"/>
      <c r="NJL26" s="112"/>
      <c r="NJM26" s="110"/>
      <c r="NJN26" s="112"/>
      <c r="NJO26" s="110"/>
      <c r="NJP26" s="112"/>
      <c r="NJQ26" s="111"/>
      <c r="NJR26" s="112"/>
      <c r="NJS26" s="110"/>
      <c r="NJT26" s="112"/>
      <c r="NJU26" s="110"/>
      <c r="NJV26" s="112"/>
      <c r="NJW26" s="110"/>
      <c r="NJX26" s="112"/>
      <c r="NJY26" s="110"/>
      <c r="NJZ26" s="112"/>
      <c r="NKA26" s="111"/>
      <c r="NKB26" s="112"/>
      <c r="NKC26" s="110"/>
      <c r="NKD26" s="112"/>
      <c r="NKE26" s="110"/>
      <c r="NKF26" s="112"/>
      <c r="NKG26" s="110"/>
      <c r="NKH26" s="112"/>
      <c r="NKI26" s="111"/>
      <c r="NKJ26" s="108"/>
      <c r="NKK26" s="108"/>
      <c r="NKL26" s="108"/>
      <c r="NKM26" s="109"/>
      <c r="NKN26" s="112"/>
      <c r="NKO26" s="109"/>
      <c r="NKP26" s="112"/>
      <c r="NKQ26" s="65"/>
      <c r="NKR26" s="112"/>
      <c r="NKS26" s="65"/>
      <c r="NKT26" s="112"/>
      <c r="NKU26" s="65"/>
      <c r="NKV26" s="112"/>
      <c r="NKW26" s="65"/>
      <c r="NKX26" s="112"/>
      <c r="NKY26" s="65"/>
      <c r="NKZ26" s="112"/>
      <c r="NLA26" s="65"/>
      <c r="NLB26" s="112"/>
      <c r="NLC26" s="65"/>
      <c r="NLD26" s="112"/>
      <c r="NLE26" s="110"/>
      <c r="NLF26" s="112"/>
      <c r="NLG26" s="110"/>
      <c r="NLH26" s="112"/>
      <c r="NLI26" s="110"/>
      <c r="NLJ26" s="112"/>
      <c r="NLK26" s="110"/>
      <c r="NLL26" s="112"/>
      <c r="NLM26" s="110"/>
      <c r="NLN26" s="112"/>
      <c r="NLO26" s="110"/>
      <c r="NLP26" s="112"/>
      <c r="NLQ26" s="110"/>
      <c r="NLR26" s="112"/>
      <c r="NLS26" s="110"/>
      <c r="NLT26" s="112"/>
      <c r="NLU26" s="110"/>
      <c r="NLV26" s="112"/>
      <c r="NLW26" s="110"/>
      <c r="NLX26" s="112"/>
      <c r="NLY26" s="110"/>
      <c r="NLZ26" s="113"/>
      <c r="NMA26" s="110"/>
      <c r="NMB26" s="112"/>
      <c r="NMC26" s="110"/>
      <c r="NMD26" s="112"/>
      <c r="NME26" s="110"/>
      <c r="NMF26" s="112"/>
      <c r="NMG26" s="110"/>
      <c r="NMH26" s="112"/>
      <c r="NMI26" s="110"/>
      <c r="NMJ26" s="112"/>
      <c r="NMK26" s="110"/>
      <c r="NML26" s="112"/>
      <c r="NMM26" s="110"/>
      <c r="NMN26" s="112"/>
      <c r="NMO26" s="111"/>
      <c r="NMP26" s="112"/>
      <c r="NMQ26" s="110"/>
      <c r="NMR26" s="112"/>
      <c r="NMS26" s="110"/>
      <c r="NMT26" s="112"/>
      <c r="NMU26" s="110"/>
      <c r="NMV26" s="112"/>
      <c r="NMW26" s="110"/>
      <c r="NMX26" s="112"/>
      <c r="NMY26" s="111"/>
      <c r="NMZ26" s="112"/>
      <c r="NNA26" s="110"/>
      <c r="NNB26" s="112"/>
      <c r="NNC26" s="110"/>
      <c r="NND26" s="112"/>
      <c r="NNE26" s="110"/>
      <c r="NNF26" s="112"/>
      <c r="NNG26" s="111"/>
      <c r="NNH26" s="108"/>
      <c r="NNI26" s="108"/>
      <c r="NNJ26" s="108"/>
      <c r="NNK26" s="109"/>
      <c r="NNL26" s="112"/>
      <c r="NNM26" s="109"/>
      <c r="NNN26" s="112"/>
      <c r="NNO26" s="65"/>
      <c r="NNP26" s="112"/>
      <c r="NNQ26" s="65"/>
      <c r="NNR26" s="112"/>
      <c r="NNS26" s="65"/>
      <c r="NNT26" s="112"/>
      <c r="NNU26" s="65"/>
      <c r="NNV26" s="112"/>
      <c r="NNW26" s="65"/>
      <c r="NNX26" s="112"/>
      <c r="NNY26" s="65"/>
      <c r="NNZ26" s="112"/>
      <c r="NOA26" s="65"/>
      <c r="NOB26" s="112"/>
      <c r="NOC26" s="110"/>
      <c r="NOD26" s="112"/>
      <c r="NOE26" s="110"/>
      <c r="NOF26" s="112"/>
      <c r="NOG26" s="110"/>
      <c r="NOH26" s="112"/>
      <c r="NOI26" s="110"/>
      <c r="NOJ26" s="112"/>
      <c r="NOK26" s="110"/>
      <c r="NOL26" s="112"/>
      <c r="NOM26" s="110"/>
      <c r="NON26" s="112"/>
      <c r="NOO26" s="110"/>
      <c r="NOP26" s="112"/>
      <c r="NOQ26" s="110"/>
      <c r="NOR26" s="112"/>
      <c r="NOS26" s="110"/>
      <c r="NOT26" s="112"/>
      <c r="NOU26" s="110"/>
      <c r="NOV26" s="112"/>
      <c r="NOW26" s="110"/>
      <c r="NOX26" s="113"/>
      <c r="NOY26" s="110"/>
      <c r="NOZ26" s="112"/>
      <c r="NPA26" s="110"/>
      <c r="NPB26" s="112"/>
      <c r="NPC26" s="110"/>
      <c r="NPD26" s="112"/>
      <c r="NPE26" s="110"/>
      <c r="NPF26" s="112"/>
      <c r="NPG26" s="110"/>
      <c r="NPH26" s="112"/>
      <c r="NPI26" s="110"/>
      <c r="NPJ26" s="112"/>
      <c r="NPK26" s="110"/>
      <c r="NPL26" s="112"/>
      <c r="NPM26" s="111"/>
      <c r="NPN26" s="112"/>
      <c r="NPO26" s="110"/>
      <c r="NPP26" s="112"/>
      <c r="NPQ26" s="110"/>
      <c r="NPR26" s="112"/>
      <c r="NPS26" s="110"/>
      <c r="NPT26" s="112"/>
      <c r="NPU26" s="110"/>
      <c r="NPV26" s="112"/>
      <c r="NPW26" s="111"/>
      <c r="NPX26" s="112"/>
      <c r="NPY26" s="110"/>
      <c r="NPZ26" s="112"/>
      <c r="NQA26" s="110"/>
      <c r="NQB26" s="112"/>
      <c r="NQC26" s="110"/>
      <c r="NQD26" s="112"/>
      <c r="NQE26" s="111"/>
      <c r="NQF26" s="108"/>
      <c r="NQG26" s="108"/>
      <c r="NQH26" s="108"/>
      <c r="NQI26" s="109"/>
      <c r="NQJ26" s="112"/>
      <c r="NQK26" s="109"/>
      <c r="NQL26" s="112"/>
      <c r="NQM26" s="65"/>
      <c r="NQN26" s="112"/>
      <c r="NQO26" s="65"/>
      <c r="NQP26" s="112"/>
      <c r="NQQ26" s="65"/>
      <c r="NQR26" s="112"/>
      <c r="NQS26" s="65"/>
      <c r="NQT26" s="112"/>
      <c r="NQU26" s="65"/>
      <c r="NQV26" s="112"/>
      <c r="NQW26" s="65"/>
      <c r="NQX26" s="112"/>
      <c r="NQY26" s="65"/>
      <c r="NQZ26" s="112"/>
      <c r="NRA26" s="110"/>
      <c r="NRB26" s="112"/>
      <c r="NRC26" s="110"/>
      <c r="NRD26" s="112"/>
      <c r="NRE26" s="110"/>
      <c r="NRF26" s="112"/>
      <c r="NRG26" s="110"/>
      <c r="NRH26" s="112"/>
      <c r="NRI26" s="110"/>
      <c r="NRJ26" s="112"/>
      <c r="NRK26" s="110"/>
      <c r="NRL26" s="112"/>
      <c r="NRM26" s="110"/>
      <c r="NRN26" s="112"/>
      <c r="NRO26" s="110"/>
      <c r="NRP26" s="112"/>
      <c r="NRQ26" s="110"/>
      <c r="NRR26" s="112"/>
      <c r="NRS26" s="110"/>
      <c r="NRT26" s="112"/>
      <c r="NRU26" s="110"/>
      <c r="NRV26" s="113"/>
      <c r="NRW26" s="110"/>
      <c r="NRX26" s="112"/>
      <c r="NRY26" s="110"/>
      <c r="NRZ26" s="112"/>
      <c r="NSA26" s="110"/>
      <c r="NSB26" s="112"/>
      <c r="NSC26" s="110"/>
      <c r="NSD26" s="112"/>
      <c r="NSE26" s="110"/>
      <c r="NSF26" s="112"/>
      <c r="NSG26" s="110"/>
      <c r="NSH26" s="112"/>
      <c r="NSI26" s="110"/>
      <c r="NSJ26" s="112"/>
      <c r="NSK26" s="111"/>
      <c r="NSL26" s="112"/>
      <c r="NSM26" s="110"/>
      <c r="NSN26" s="112"/>
      <c r="NSO26" s="110"/>
      <c r="NSP26" s="112"/>
      <c r="NSQ26" s="110"/>
      <c r="NSR26" s="112"/>
      <c r="NSS26" s="110"/>
      <c r="NST26" s="112"/>
      <c r="NSU26" s="111"/>
      <c r="NSV26" s="112"/>
      <c r="NSW26" s="110"/>
      <c r="NSX26" s="112"/>
      <c r="NSY26" s="110"/>
      <c r="NSZ26" s="112"/>
      <c r="NTA26" s="110"/>
      <c r="NTB26" s="112"/>
      <c r="NTC26" s="111"/>
      <c r="NTD26" s="108"/>
      <c r="NTE26" s="108"/>
      <c r="NTF26" s="108"/>
      <c r="NTG26" s="109"/>
      <c r="NTH26" s="112"/>
      <c r="NTI26" s="109"/>
      <c r="NTJ26" s="112"/>
      <c r="NTK26" s="65"/>
      <c r="NTL26" s="112"/>
      <c r="NTM26" s="65"/>
      <c r="NTN26" s="112"/>
      <c r="NTO26" s="65"/>
      <c r="NTP26" s="112"/>
      <c r="NTQ26" s="65"/>
      <c r="NTR26" s="112"/>
      <c r="NTS26" s="65"/>
      <c r="NTT26" s="112"/>
      <c r="NTU26" s="65"/>
      <c r="NTV26" s="112"/>
      <c r="NTW26" s="65"/>
      <c r="NTX26" s="112"/>
      <c r="NTY26" s="110"/>
      <c r="NTZ26" s="112"/>
      <c r="NUA26" s="110"/>
      <c r="NUB26" s="112"/>
      <c r="NUC26" s="110"/>
      <c r="NUD26" s="112"/>
      <c r="NUE26" s="110"/>
      <c r="NUF26" s="112"/>
      <c r="NUG26" s="110"/>
      <c r="NUH26" s="112"/>
      <c r="NUI26" s="110"/>
      <c r="NUJ26" s="112"/>
      <c r="NUK26" s="110"/>
      <c r="NUL26" s="112"/>
      <c r="NUM26" s="110"/>
      <c r="NUN26" s="112"/>
      <c r="NUO26" s="110"/>
      <c r="NUP26" s="112"/>
      <c r="NUQ26" s="110"/>
      <c r="NUR26" s="112"/>
      <c r="NUS26" s="110"/>
      <c r="NUT26" s="113"/>
      <c r="NUU26" s="110"/>
      <c r="NUV26" s="112"/>
      <c r="NUW26" s="110"/>
      <c r="NUX26" s="112"/>
      <c r="NUY26" s="110"/>
      <c r="NUZ26" s="112"/>
      <c r="NVA26" s="110"/>
      <c r="NVB26" s="112"/>
      <c r="NVC26" s="110"/>
      <c r="NVD26" s="112"/>
      <c r="NVE26" s="110"/>
      <c r="NVF26" s="112"/>
      <c r="NVG26" s="110"/>
      <c r="NVH26" s="112"/>
      <c r="NVI26" s="111"/>
      <c r="NVJ26" s="112"/>
      <c r="NVK26" s="110"/>
      <c r="NVL26" s="112"/>
      <c r="NVM26" s="110"/>
      <c r="NVN26" s="112"/>
      <c r="NVO26" s="110"/>
      <c r="NVP26" s="112"/>
      <c r="NVQ26" s="110"/>
      <c r="NVR26" s="112"/>
      <c r="NVS26" s="111"/>
      <c r="NVT26" s="112"/>
      <c r="NVU26" s="110"/>
      <c r="NVV26" s="112"/>
      <c r="NVW26" s="110"/>
      <c r="NVX26" s="112"/>
      <c r="NVY26" s="110"/>
      <c r="NVZ26" s="112"/>
      <c r="NWA26" s="111"/>
      <c r="NWB26" s="108"/>
      <c r="NWC26" s="108"/>
      <c r="NWD26" s="108"/>
      <c r="NWE26" s="109"/>
      <c r="NWF26" s="112"/>
      <c r="NWG26" s="109"/>
      <c r="NWH26" s="112"/>
      <c r="NWI26" s="65"/>
      <c r="NWJ26" s="112"/>
      <c r="NWK26" s="65"/>
      <c r="NWL26" s="112"/>
      <c r="NWM26" s="65"/>
      <c r="NWN26" s="112"/>
      <c r="NWO26" s="65"/>
      <c r="NWP26" s="112"/>
      <c r="NWQ26" s="65"/>
      <c r="NWR26" s="112"/>
      <c r="NWS26" s="65"/>
      <c r="NWT26" s="112"/>
      <c r="NWU26" s="65"/>
      <c r="NWV26" s="112"/>
      <c r="NWW26" s="110"/>
      <c r="NWX26" s="112"/>
      <c r="NWY26" s="110"/>
      <c r="NWZ26" s="112"/>
      <c r="NXA26" s="110"/>
      <c r="NXB26" s="112"/>
      <c r="NXC26" s="110"/>
      <c r="NXD26" s="112"/>
      <c r="NXE26" s="110"/>
      <c r="NXF26" s="112"/>
      <c r="NXG26" s="110"/>
      <c r="NXH26" s="112"/>
      <c r="NXI26" s="110"/>
      <c r="NXJ26" s="112"/>
      <c r="NXK26" s="110"/>
      <c r="NXL26" s="112"/>
      <c r="NXM26" s="110"/>
      <c r="NXN26" s="112"/>
      <c r="NXO26" s="110"/>
      <c r="NXP26" s="112"/>
      <c r="NXQ26" s="110"/>
      <c r="NXR26" s="113"/>
      <c r="NXS26" s="110"/>
      <c r="NXT26" s="112"/>
      <c r="NXU26" s="110"/>
      <c r="NXV26" s="112"/>
      <c r="NXW26" s="110"/>
      <c r="NXX26" s="112"/>
      <c r="NXY26" s="110"/>
      <c r="NXZ26" s="112"/>
      <c r="NYA26" s="110"/>
      <c r="NYB26" s="112"/>
      <c r="NYC26" s="110"/>
      <c r="NYD26" s="112"/>
      <c r="NYE26" s="110"/>
      <c r="NYF26" s="112"/>
      <c r="NYG26" s="111"/>
      <c r="NYH26" s="112"/>
      <c r="NYI26" s="110"/>
      <c r="NYJ26" s="112"/>
      <c r="NYK26" s="110"/>
      <c r="NYL26" s="112"/>
      <c r="NYM26" s="110"/>
      <c r="NYN26" s="112"/>
      <c r="NYO26" s="110"/>
      <c r="NYP26" s="112"/>
      <c r="NYQ26" s="111"/>
      <c r="NYR26" s="112"/>
      <c r="NYS26" s="110"/>
      <c r="NYT26" s="112"/>
      <c r="NYU26" s="110"/>
      <c r="NYV26" s="112"/>
      <c r="NYW26" s="110"/>
      <c r="NYX26" s="112"/>
      <c r="NYY26" s="111"/>
      <c r="NYZ26" s="108"/>
      <c r="NZA26" s="108"/>
      <c r="NZB26" s="108"/>
      <c r="NZC26" s="109"/>
      <c r="NZD26" s="112"/>
      <c r="NZE26" s="109"/>
      <c r="NZF26" s="112"/>
      <c r="NZG26" s="65"/>
      <c r="NZH26" s="112"/>
      <c r="NZI26" s="65"/>
      <c r="NZJ26" s="112"/>
      <c r="NZK26" s="65"/>
      <c r="NZL26" s="112"/>
      <c r="NZM26" s="65"/>
      <c r="NZN26" s="112"/>
      <c r="NZO26" s="65"/>
      <c r="NZP26" s="112"/>
      <c r="NZQ26" s="65"/>
      <c r="NZR26" s="112"/>
      <c r="NZS26" s="65"/>
      <c r="NZT26" s="112"/>
      <c r="NZU26" s="110"/>
      <c r="NZV26" s="112"/>
      <c r="NZW26" s="110"/>
      <c r="NZX26" s="112"/>
      <c r="NZY26" s="110"/>
      <c r="NZZ26" s="112"/>
      <c r="OAA26" s="110"/>
      <c r="OAB26" s="112"/>
      <c r="OAC26" s="110"/>
      <c r="OAD26" s="112"/>
      <c r="OAE26" s="110"/>
      <c r="OAF26" s="112"/>
      <c r="OAG26" s="110"/>
      <c r="OAH26" s="112"/>
      <c r="OAI26" s="110"/>
      <c r="OAJ26" s="112"/>
      <c r="OAK26" s="110"/>
      <c r="OAL26" s="112"/>
      <c r="OAM26" s="110"/>
      <c r="OAN26" s="112"/>
      <c r="OAO26" s="110"/>
      <c r="OAP26" s="113"/>
      <c r="OAQ26" s="110"/>
      <c r="OAR26" s="112"/>
      <c r="OAS26" s="110"/>
      <c r="OAT26" s="112"/>
      <c r="OAU26" s="110"/>
      <c r="OAV26" s="112"/>
      <c r="OAW26" s="110"/>
      <c r="OAX26" s="112"/>
      <c r="OAY26" s="110"/>
      <c r="OAZ26" s="112"/>
      <c r="OBA26" s="110"/>
      <c r="OBB26" s="112"/>
      <c r="OBC26" s="110"/>
      <c r="OBD26" s="112"/>
      <c r="OBE26" s="111"/>
      <c r="OBF26" s="112"/>
      <c r="OBG26" s="110"/>
      <c r="OBH26" s="112"/>
      <c r="OBI26" s="110"/>
      <c r="OBJ26" s="112"/>
      <c r="OBK26" s="110"/>
      <c r="OBL26" s="112"/>
      <c r="OBM26" s="110"/>
      <c r="OBN26" s="112"/>
      <c r="OBO26" s="111"/>
      <c r="OBP26" s="112"/>
      <c r="OBQ26" s="110"/>
      <c r="OBR26" s="112"/>
      <c r="OBS26" s="110"/>
      <c r="OBT26" s="112"/>
      <c r="OBU26" s="110"/>
      <c r="OBV26" s="112"/>
      <c r="OBW26" s="111"/>
      <c r="OBX26" s="108"/>
      <c r="OBY26" s="108"/>
      <c r="OBZ26" s="108"/>
      <c r="OCA26" s="109"/>
      <c r="OCB26" s="112"/>
      <c r="OCC26" s="109"/>
      <c r="OCD26" s="112"/>
      <c r="OCE26" s="65"/>
      <c r="OCF26" s="112"/>
      <c r="OCG26" s="65"/>
      <c r="OCH26" s="112"/>
      <c r="OCI26" s="65"/>
      <c r="OCJ26" s="112"/>
      <c r="OCK26" s="65"/>
      <c r="OCL26" s="112"/>
      <c r="OCM26" s="65"/>
      <c r="OCN26" s="112"/>
      <c r="OCO26" s="65"/>
      <c r="OCP26" s="112"/>
      <c r="OCQ26" s="65"/>
      <c r="OCR26" s="112"/>
      <c r="OCS26" s="110"/>
      <c r="OCT26" s="112"/>
      <c r="OCU26" s="110"/>
      <c r="OCV26" s="112"/>
      <c r="OCW26" s="110"/>
      <c r="OCX26" s="112"/>
      <c r="OCY26" s="110"/>
      <c r="OCZ26" s="112"/>
      <c r="ODA26" s="110"/>
      <c r="ODB26" s="112"/>
      <c r="ODC26" s="110"/>
      <c r="ODD26" s="112"/>
      <c r="ODE26" s="110"/>
      <c r="ODF26" s="112"/>
      <c r="ODG26" s="110"/>
      <c r="ODH26" s="112"/>
      <c r="ODI26" s="110"/>
      <c r="ODJ26" s="112"/>
      <c r="ODK26" s="110"/>
      <c r="ODL26" s="112"/>
      <c r="ODM26" s="110"/>
      <c r="ODN26" s="113"/>
      <c r="ODO26" s="110"/>
      <c r="ODP26" s="112"/>
      <c r="ODQ26" s="110"/>
      <c r="ODR26" s="112"/>
      <c r="ODS26" s="110"/>
      <c r="ODT26" s="112"/>
      <c r="ODU26" s="110"/>
      <c r="ODV26" s="112"/>
      <c r="ODW26" s="110"/>
      <c r="ODX26" s="112"/>
      <c r="ODY26" s="110"/>
      <c r="ODZ26" s="112"/>
      <c r="OEA26" s="110"/>
      <c r="OEB26" s="112"/>
      <c r="OEC26" s="111"/>
      <c r="OED26" s="112"/>
      <c r="OEE26" s="110"/>
      <c r="OEF26" s="112"/>
      <c r="OEG26" s="110"/>
      <c r="OEH26" s="112"/>
      <c r="OEI26" s="110"/>
      <c r="OEJ26" s="112"/>
      <c r="OEK26" s="110"/>
      <c r="OEL26" s="112"/>
      <c r="OEM26" s="111"/>
      <c r="OEN26" s="112"/>
      <c r="OEO26" s="110"/>
      <c r="OEP26" s="112"/>
      <c r="OEQ26" s="110"/>
      <c r="OER26" s="112"/>
      <c r="OES26" s="110"/>
      <c r="OET26" s="112"/>
      <c r="OEU26" s="111"/>
      <c r="OEV26" s="108"/>
      <c r="OEW26" s="108"/>
      <c r="OEX26" s="108"/>
      <c r="OEY26" s="109"/>
      <c r="OEZ26" s="112"/>
      <c r="OFA26" s="109"/>
      <c r="OFB26" s="112"/>
      <c r="OFC26" s="65"/>
      <c r="OFD26" s="112"/>
      <c r="OFE26" s="65"/>
      <c r="OFF26" s="112"/>
      <c r="OFG26" s="65"/>
      <c r="OFH26" s="112"/>
      <c r="OFI26" s="65"/>
      <c r="OFJ26" s="112"/>
      <c r="OFK26" s="65"/>
      <c r="OFL26" s="112"/>
      <c r="OFM26" s="65"/>
      <c r="OFN26" s="112"/>
      <c r="OFO26" s="65"/>
      <c r="OFP26" s="112"/>
      <c r="OFQ26" s="110"/>
      <c r="OFR26" s="112"/>
      <c r="OFS26" s="110"/>
      <c r="OFT26" s="112"/>
      <c r="OFU26" s="110"/>
      <c r="OFV26" s="112"/>
      <c r="OFW26" s="110"/>
      <c r="OFX26" s="112"/>
      <c r="OFY26" s="110"/>
      <c r="OFZ26" s="112"/>
      <c r="OGA26" s="110"/>
      <c r="OGB26" s="112"/>
      <c r="OGC26" s="110"/>
      <c r="OGD26" s="112"/>
      <c r="OGE26" s="110"/>
      <c r="OGF26" s="112"/>
      <c r="OGG26" s="110"/>
      <c r="OGH26" s="112"/>
      <c r="OGI26" s="110"/>
      <c r="OGJ26" s="112"/>
      <c r="OGK26" s="110"/>
      <c r="OGL26" s="113"/>
      <c r="OGM26" s="110"/>
      <c r="OGN26" s="112"/>
      <c r="OGO26" s="110"/>
      <c r="OGP26" s="112"/>
      <c r="OGQ26" s="110"/>
      <c r="OGR26" s="112"/>
      <c r="OGS26" s="110"/>
      <c r="OGT26" s="112"/>
      <c r="OGU26" s="110"/>
      <c r="OGV26" s="112"/>
      <c r="OGW26" s="110"/>
      <c r="OGX26" s="112"/>
      <c r="OGY26" s="110"/>
      <c r="OGZ26" s="112"/>
      <c r="OHA26" s="111"/>
      <c r="OHB26" s="112"/>
      <c r="OHC26" s="110"/>
      <c r="OHD26" s="112"/>
      <c r="OHE26" s="110"/>
      <c r="OHF26" s="112"/>
      <c r="OHG26" s="110"/>
      <c r="OHH26" s="112"/>
      <c r="OHI26" s="110"/>
      <c r="OHJ26" s="112"/>
      <c r="OHK26" s="111"/>
      <c r="OHL26" s="112"/>
      <c r="OHM26" s="110"/>
      <c r="OHN26" s="112"/>
      <c r="OHO26" s="110"/>
      <c r="OHP26" s="112"/>
      <c r="OHQ26" s="110"/>
      <c r="OHR26" s="112"/>
      <c r="OHS26" s="111"/>
      <c r="OHT26" s="108"/>
      <c r="OHU26" s="108"/>
      <c r="OHV26" s="108"/>
      <c r="OHW26" s="109"/>
      <c r="OHX26" s="112"/>
      <c r="OHY26" s="109"/>
      <c r="OHZ26" s="112"/>
      <c r="OIA26" s="65"/>
      <c r="OIB26" s="112"/>
      <c r="OIC26" s="65"/>
      <c r="OID26" s="112"/>
      <c r="OIE26" s="65"/>
      <c r="OIF26" s="112"/>
      <c r="OIG26" s="65"/>
      <c r="OIH26" s="112"/>
      <c r="OII26" s="65"/>
      <c r="OIJ26" s="112"/>
      <c r="OIK26" s="65"/>
      <c r="OIL26" s="112"/>
      <c r="OIM26" s="65"/>
      <c r="OIN26" s="112"/>
      <c r="OIO26" s="110"/>
      <c r="OIP26" s="112"/>
      <c r="OIQ26" s="110"/>
      <c r="OIR26" s="112"/>
      <c r="OIS26" s="110"/>
      <c r="OIT26" s="112"/>
      <c r="OIU26" s="110"/>
      <c r="OIV26" s="112"/>
      <c r="OIW26" s="110"/>
      <c r="OIX26" s="112"/>
      <c r="OIY26" s="110"/>
      <c r="OIZ26" s="112"/>
      <c r="OJA26" s="110"/>
      <c r="OJB26" s="112"/>
      <c r="OJC26" s="110"/>
      <c r="OJD26" s="112"/>
      <c r="OJE26" s="110"/>
      <c r="OJF26" s="112"/>
      <c r="OJG26" s="110"/>
      <c r="OJH26" s="112"/>
      <c r="OJI26" s="110"/>
      <c r="OJJ26" s="113"/>
      <c r="OJK26" s="110"/>
      <c r="OJL26" s="112"/>
      <c r="OJM26" s="110"/>
      <c r="OJN26" s="112"/>
      <c r="OJO26" s="110"/>
      <c r="OJP26" s="112"/>
      <c r="OJQ26" s="110"/>
      <c r="OJR26" s="112"/>
      <c r="OJS26" s="110"/>
      <c r="OJT26" s="112"/>
      <c r="OJU26" s="110"/>
      <c r="OJV26" s="112"/>
      <c r="OJW26" s="110"/>
      <c r="OJX26" s="112"/>
      <c r="OJY26" s="111"/>
      <c r="OJZ26" s="112"/>
      <c r="OKA26" s="110"/>
      <c r="OKB26" s="112"/>
      <c r="OKC26" s="110"/>
      <c r="OKD26" s="112"/>
      <c r="OKE26" s="110"/>
      <c r="OKF26" s="112"/>
      <c r="OKG26" s="110"/>
      <c r="OKH26" s="112"/>
      <c r="OKI26" s="111"/>
      <c r="OKJ26" s="112"/>
      <c r="OKK26" s="110"/>
      <c r="OKL26" s="112"/>
      <c r="OKM26" s="110"/>
      <c r="OKN26" s="112"/>
      <c r="OKO26" s="110"/>
      <c r="OKP26" s="112"/>
      <c r="OKQ26" s="111"/>
      <c r="OKR26" s="108"/>
      <c r="OKS26" s="108"/>
      <c r="OKT26" s="108"/>
      <c r="OKU26" s="109"/>
      <c r="OKV26" s="112"/>
      <c r="OKW26" s="109"/>
      <c r="OKX26" s="112"/>
      <c r="OKY26" s="65"/>
      <c r="OKZ26" s="112"/>
      <c r="OLA26" s="65"/>
      <c r="OLB26" s="112"/>
      <c r="OLC26" s="65"/>
      <c r="OLD26" s="112"/>
      <c r="OLE26" s="65"/>
      <c r="OLF26" s="112"/>
      <c r="OLG26" s="65"/>
      <c r="OLH26" s="112"/>
      <c r="OLI26" s="65"/>
      <c r="OLJ26" s="112"/>
      <c r="OLK26" s="65"/>
      <c r="OLL26" s="112"/>
      <c r="OLM26" s="110"/>
      <c r="OLN26" s="112"/>
      <c r="OLO26" s="110"/>
      <c r="OLP26" s="112"/>
      <c r="OLQ26" s="110"/>
      <c r="OLR26" s="112"/>
      <c r="OLS26" s="110"/>
      <c r="OLT26" s="112"/>
      <c r="OLU26" s="110"/>
      <c r="OLV26" s="112"/>
      <c r="OLW26" s="110"/>
      <c r="OLX26" s="112"/>
      <c r="OLY26" s="110"/>
      <c r="OLZ26" s="112"/>
      <c r="OMA26" s="110"/>
      <c r="OMB26" s="112"/>
      <c r="OMC26" s="110"/>
      <c r="OMD26" s="112"/>
      <c r="OME26" s="110"/>
      <c r="OMF26" s="112"/>
      <c r="OMG26" s="110"/>
      <c r="OMH26" s="113"/>
    </row>
    <row r="27" spans="1:10486" s="84" customFormat="1" ht="14.1" customHeight="1" x14ac:dyDescent="0.2">
      <c r="A27" s="141" t="s">
        <v>100</v>
      </c>
      <c r="B27" s="100"/>
      <c r="C27" s="94">
        <v>0</v>
      </c>
      <c r="D27" s="95"/>
      <c r="E27" s="94">
        <v>0</v>
      </c>
      <c r="F27" s="95"/>
      <c r="G27" s="94">
        <v>0</v>
      </c>
      <c r="H27" s="100"/>
      <c r="I27" s="94">
        <v>-4</v>
      </c>
      <c r="J27" s="100"/>
      <c r="K27" s="94">
        <f t="shared" ref="K27:K28" si="2">I27-M27-O27-Q27</f>
        <v>8</v>
      </c>
      <c r="L27" s="100"/>
      <c r="M27" s="94">
        <v>-4</v>
      </c>
      <c r="N27" s="100"/>
      <c r="O27" s="94">
        <v>-4</v>
      </c>
      <c r="P27" s="100"/>
      <c r="Q27" s="94">
        <v>-4</v>
      </c>
      <c r="R27" s="100"/>
      <c r="S27" s="94">
        <v>-4</v>
      </c>
      <c r="T27" s="100"/>
      <c r="U27" s="94">
        <v>-4</v>
      </c>
      <c r="V27" s="100"/>
      <c r="W27" s="94">
        <v>-1</v>
      </c>
      <c r="X27" s="100"/>
      <c r="Y27" s="94">
        <v>-1</v>
      </c>
      <c r="AA27" s="94">
        <v>-3</v>
      </c>
      <c r="AC27" s="94">
        <v>-3</v>
      </c>
      <c r="AE27" s="94">
        <v>-3</v>
      </c>
      <c r="AG27" s="94">
        <v>-3</v>
      </c>
      <c r="AI27" s="96">
        <v>0</v>
      </c>
      <c r="AJ27" s="100"/>
      <c r="AK27" s="94">
        <v>0</v>
      </c>
      <c r="AM27" s="94">
        <v>0</v>
      </c>
      <c r="AO27" s="94">
        <v>0</v>
      </c>
      <c r="AQ27" s="96">
        <v>0</v>
      </c>
      <c r="AR27" s="100"/>
      <c r="AS27" s="94">
        <v>0</v>
      </c>
      <c r="AU27" s="94">
        <v>0</v>
      </c>
      <c r="AW27" s="94">
        <v>0</v>
      </c>
      <c r="AY27" s="96">
        <v>0</v>
      </c>
      <c r="AZ27" s="100"/>
      <c r="BA27" s="94">
        <v>0</v>
      </c>
      <c r="BC27" s="94">
        <v>0</v>
      </c>
      <c r="BE27" s="94">
        <v>0</v>
      </c>
      <c r="BG27" s="96">
        <v>0</v>
      </c>
    </row>
    <row r="28" spans="1:10486" s="84" customFormat="1" ht="14.1" customHeight="1" x14ac:dyDescent="0.2">
      <c r="A28" s="141" t="s">
        <v>101</v>
      </c>
      <c r="B28" s="100"/>
      <c r="C28" s="94">
        <v>-577</v>
      </c>
      <c r="D28" s="95"/>
      <c r="E28" s="94">
        <v>-141</v>
      </c>
      <c r="F28" s="95"/>
      <c r="G28" s="94">
        <v>-49</v>
      </c>
      <c r="H28" s="100"/>
      <c r="I28" s="94">
        <v>-553</v>
      </c>
      <c r="J28" s="100"/>
      <c r="K28" s="94">
        <f t="shared" si="2"/>
        <v>-185</v>
      </c>
      <c r="L28" s="100"/>
      <c r="M28" s="94">
        <v>-205</v>
      </c>
      <c r="N28" s="100"/>
      <c r="O28" s="94">
        <v>-163</v>
      </c>
      <c r="P28" s="100"/>
      <c r="Q28" s="94">
        <v>0</v>
      </c>
      <c r="R28" s="100"/>
      <c r="S28" s="94">
        <v>-1007</v>
      </c>
      <c r="T28" s="100"/>
      <c r="U28" s="94">
        <v>-703</v>
      </c>
      <c r="V28" s="100"/>
      <c r="W28" s="94">
        <v>-285</v>
      </c>
      <c r="X28" s="100"/>
      <c r="Y28" s="94">
        <v>0</v>
      </c>
      <c r="AA28" s="94">
        <v>-701</v>
      </c>
      <c r="AC28" s="94">
        <v>-305</v>
      </c>
      <c r="AE28" s="94">
        <v>-305</v>
      </c>
      <c r="AG28" s="94">
        <v>0</v>
      </c>
      <c r="AI28" s="96">
        <v>-216</v>
      </c>
      <c r="AJ28" s="100"/>
      <c r="AK28" s="94">
        <v>-41</v>
      </c>
      <c r="AM28" s="94">
        <v>43</v>
      </c>
      <c r="AO28" s="94">
        <v>0</v>
      </c>
      <c r="AQ28" s="96">
        <v>-40</v>
      </c>
      <c r="AR28" s="100"/>
      <c r="AS28" s="94">
        <v>-25</v>
      </c>
      <c r="AU28" s="94">
        <v>-26</v>
      </c>
      <c r="AW28" s="94">
        <v>0</v>
      </c>
      <c r="AY28" s="96">
        <v>-77</v>
      </c>
      <c r="AZ28" s="100"/>
      <c r="BA28" s="94">
        <v>-39</v>
      </c>
      <c r="BC28" s="94">
        <v>-39</v>
      </c>
      <c r="BE28" s="94">
        <v>0</v>
      </c>
      <c r="BG28" s="96">
        <v>-85</v>
      </c>
    </row>
    <row r="29" spans="1:10486" s="89" customFormat="1" ht="14.1" customHeight="1" x14ac:dyDescent="0.2">
      <c r="A29" s="107" t="s">
        <v>102</v>
      </c>
      <c r="B29" s="108"/>
      <c r="C29" s="31">
        <f>SUM(C27:C28)+C26</f>
        <v>-652</v>
      </c>
      <c r="D29" s="112"/>
      <c r="E29" s="31">
        <f>SUM(E27:E28)+E26</f>
        <v>-186</v>
      </c>
      <c r="F29" s="112"/>
      <c r="G29" s="31">
        <f>SUM(G27:G28)+G26</f>
        <v>-125</v>
      </c>
      <c r="H29" s="109"/>
      <c r="I29" s="31">
        <f>SUM(I27:I28)+I26</f>
        <v>-682</v>
      </c>
      <c r="J29" s="109"/>
      <c r="K29" s="31">
        <f>SUM(K27:K28)+K26</f>
        <v>-99</v>
      </c>
      <c r="L29" s="65"/>
      <c r="M29" s="31">
        <f>SUM(M27:M28)+M26</f>
        <v>-260</v>
      </c>
      <c r="N29" s="65"/>
      <c r="O29" s="31">
        <f>SUM(O27:O28)+O26</f>
        <v>-227</v>
      </c>
      <c r="P29" s="65"/>
      <c r="Q29" s="31">
        <f>SUM(Q27:Q28)+Q26</f>
        <v>-96</v>
      </c>
      <c r="R29" s="65"/>
      <c r="S29" s="31">
        <f>SUM(S27:S28)+S26</f>
        <v>-1029</v>
      </c>
      <c r="T29" s="65"/>
      <c r="U29" s="31">
        <f>SUM(U27:U28)+U26</f>
        <v>-672</v>
      </c>
      <c r="V29" s="65"/>
      <c r="W29" s="31">
        <f>SUM(W27:W28)+W26</f>
        <v>-307</v>
      </c>
      <c r="X29" s="65"/>
      <c r="Y29" s="31">
        <v>-171</v>
      </c>
      <c r="Z29" s="110"/>
      <c r="AA29" s="31">
        <v>-991</v>
      </c>
      <c r="AB29" s="110"/>
      <c r="AC29" s="31">
        <v>-621</v>
      </c>
      <c r="AD29" s="110"/>
      <c r="AE29" s="31">
        <v>-595</v>
      </c>
      <c r="AF29" s="110"/>
      <c r="AG29" s="31">
        <v>-242</v>
      </c>
      <c r="AH29" s="110"/>
      <c r="AI29" s="31">
        <v>-318</v>
      </c>
      <c r="AJ29" s="110"/>
      <c r="AK29" s="31">
        <v>-89</v>
      </c>
      <c r="AL29" s="110"/>
      <c r="AM29" s="31">
        <v>-107</v>
      </c>
      <c r="AN29" s="110"/>
      <c r="AO29" s="31">
        <v>-54</v>
      </c>
      <c r="AP29" s="110"/>
      <c r="AQ29" s="31">
        <v>-180</v>
      </c>
      <c r="AR29" s="110"/>
      <c r="AS29" s="31">
        <v>-157</v>
      </c>
      <c r="AT29" s="110"/>
      <c r="AU29" s="31">
        <v>-117</v>
      </c>
      <c r="AV29" s="110"/>
      <c r="AW29" s="31">
        <v>-42</v>
      </c>
      <c r="AX29" s="110"/>
      <c r="AY29" s="31">
        <v>-299</v>
      </c>
      <c r="AZ29" s="110"/>
      <c r="BA29" s="31">
        <v>-255</v>
      </c>
      <c r="BB29" s="110"/>
      <c r="BC29" s="31">
        <v>-234</v>
      </c>
      <c r="BD29" s="110"/>
      <c r="BE29" s="31">
        <v>-33</v>
      </c>
      <c r="BF29" s="110"/>
      <c r="BG29" s="31">
        <v>-969</v>
      </c>
      <c r="BH29" s="112"/>
      <c r="BI29" s="110"/>
      <c r="BJ29" s="112"/>
      <c r="BK29" s="110"/>
      <c r="BL29" s="112"/>
      <c r="BM29" s="110"/>
      <c r="BN29" s="112"/>
      <c r="BO29" s="110"/>
      <c r="BP29" s="112"/>
      <c r="BQ29" s="110"/>
      <c r="BR29" s="112"/>
      <c r="BS29" s="110"/>
      <c r="BT29" s="112"/>
      <c r="BU29" s="110"/>
      <c r="BV29" s="113"/>
      <c r="BW29" s="110"/>
      <c r="BX29" s="112"/>
      <c r="BY29" s="110"/>
      <c r="BZ29" s="112"/>
      <c r="CA29" s="110"/>
      <c r="CB29" s="112"/>
      <c r="CC29" s="110"/>
      <c r="CD29" s="112"/>
      <c r="CE29" s="110"/>
      <c r="CF29" s="112"/>
      <c r="CG29" s="110"/>
      <c r="CH29" s="112"/>
      <c r="CI29" s="110"/>
      <c r="CJ29" s="112"/>
      <c r="CK29" s="111"/>
      <c r="CL29" s="112"/>
      <c r="CM29" s="110"/>
      <c r="CN29" s="112"/>
      <c r="CO29" s="110"/>
      <c r="CP29" s="112"/>
      <c r="CQ29" s="110"/>
      <c r="CR29" s="112"/>
      <c r="CS29" s="110"/>
      <c r="CT29" s="112"/>
      <c r="CU29" s="111"/>
      <c r="CV29" s="112"/>
      <c r="CW29" s="110"/>
      <c r="CX29" s="112"/>
      <c r="CY29" s="110"/>
      <c r="CZ29" s="112"/>
      <c r="DA29" s="110"/>
      <c r="DB29" s="112"/>
      <c r="DC29" s="111"/>
      <c r="DD29" s="108"/>
      <c r="DE29" s="108"/>
      <c r="DF29" s="108"/>
      <c r="DG29" s="109"/>
      <c r="DH29" s="112"/>
      <c r="DI29" s="109"/>
      <c r="DJ29" s="112"/>
      <c r="DK29" s="65"/>
      <c r="DL29" s="112"/>
      <c r="DM29" s="65"/>
      <c r="DN29" s="112"/>
      <c r="DO29" s="65"/>
      <c r="DP29" s="112"/>
      <c r="DQ29" s="65"/>
      <c r="DR29" s="112"/>
      <c r="DS29" s="65"/>
      <c r="DT29" s="112"/>
      <c r="DU29" s="65"/>
      <c r="DV29" s="112"/>
      <c r="DW29" s="65"/>
      <c r="DX29" s="112"/>
      <c r="DY29" s="110"/>
      <c r="DZ29" s="112"/>
      <c r="EA29" s="110"/>
      <c r="EB29" s="112"/>
      <c r="EC29" s="110"/>
      <c r="ED29" s="112"/>
      <c r="EE29" s="110"/>
      <c r="EF29" s="112"/>
      <c r="EG29" s="110"/>
      <c r="EH29" s="112"/>
      <c r="EI29" s="110"/>
      <c r="EJ29" s="112"/>
      <c r="EK29" s="110"/>
      <c r="EL29" s="112"/>
      <c r="EM29" s="110"/>
      <c r="EN29" s="112"/>
      <c r="EO29" s="110"/>
      <c r="EP29" s="112"/>
      <c r="EQ29" s="110"/>
      <c r="ER29" s="112"/>
      <c r="ES29" s="110"/>
      <c r="ET29" s="113"/>
      <c r="EU29" s="110"/>
      <c r="EV29" s="112"/>
      <c r="EW29" s="110"/>
      <c r="EX29" s="112"/>
      <c r="EY29" s="110"/>
      <c r="EZ29" s="112"/>
      <c r="FA29" s="110"/>
      <c r="FB29" s="112"/>
      <c r="FC29" s="110"/>
      <c r="FD29" s="112"/>
      <c r="FE29" s="110"/>
      <c r="FF29" s="112"/>
      <c r="FG29" s="110"/>
      <c r="FH29" s="112"/>
      <c r="FI29" s="111"/>
      <c r="FJ29" s="112"/>
      <c r="FK29" s="110"/>
      <c r="FL29" s="112"/>
      <c r="FM29" s="110"/>
      <c r="FN29" s="112"/>
      <c r="FO29" s="110"/>
      <c r="FP29" s="112"/>
      <c r="FQ29" s="110"/>
      <c r="FR29" s="112"/>
      <c r="FS29" s="111"/>
      <c r="FT29" s="112"/>
      <c r="FU29" s="110"/>
      <c r="FV29" s="112"/>
      <c r="FW29" s="110"/>
      <c r="FX29" s="112"/>
      <c r="FY29" s="110"/>
      <c r="FZ29" s="112"/>
      <c r="GA29" s="111"/>
      <c r="GB29" s="108"/>
      <c r="GC29" s="108"/>
      <c r="GD29" s="108"/>
      <c r="GE29" s="109"/>
      <c r="GF29" s="112"/>
      <c r="GG29" s="109"/>
      <c r="GH29" s="112"/>
      <c r="GI29" s="65"/>
      <c r="GJ29" s="112"/>
      <c r="GK29" s="65"/>
      <c r="GL29" s="112"/>
      <c r="GM29" s="65"/>
      <c r="GN29" s="112"/>
      <c r="GO29" s="65"/>
      <c r="GP29" s="112"/>
      <c r="GQ29" s="65"/>
      <c r="GR29" s="112"/>
      <c r="GS29" s="65"/>
      <c r="GT29" s="112"/>
      <c r="GU29" s="65"/>
      <c r="GV29" s="112"/>
      <c r="GW29" s="110"/>
      <c r="GX29" s="112"/>
      <c r="GY29" s="110"/>
      <c r="GZ29" s="112"/>
      <c r="HA29" s="110"/>
      <c r="HB29" s="112"/>
      <c r="HC29" s="110"/>
      <c r="HD29" s="112"/>
      <c r="HE29" s="110"/>
      <c r="HF29" s="112"/>
      <c r="HG29" s="110"/>
      <c r="HH29" s="112"/>
      <c r="HI29" s="110"/>
      <c r="HJ29" s="112"/>
      <c r="HK29" s="110"/>
      <c r="HL29" s="112"/>
      <c r="HM29" s="110"/>
      <c r="HN29" s="112"/>
      <c r="HO29" s="110"/>
      <c r="HP29" s="112"/>
      <c r="HQ29" s="110"/>
      <c r="HR29" s="113"/>
      <c r="HS29" s="110"/>
      <c r="HT29" s="112"/>
      <c r="HU29" s="110"/>
      <c r="HV29" s="112"/>
      <c r="HW29" s="110"/>
      <c r="HX29" s="112"/>
      <c r="HY29" s="110"/>
      <c r="HZ29" s="112"/>
      <c r="IA29" s="110"/>
      <c r="IB29" s="112"/>
      <c r="IC29" s="110"/>
      <c r="ID29" s="112"/>
      <c r="IE29" s="110"/>
      <c r="IF29" s="112"/>
      <c r="IG29" s="111"/>
      <c r="IH29" s="112"/>
      <c r="II29" s="110"/>
      <c r="IJ29" s="112"/>
      <c r="IK29" s="110"/>
      <c r="IL29" s="112"/>
      <c r="IM29" s="110"/>
      <c r="IN29" s="112"/>
      <c r="IO29" s="110"/>
      <c r="IP29" s="112"/>
      <c r="IQ29" s="111"/>
      <c r="IR29" s="112"/>
      <c r="IS29" s="110"/>
      <c r="IT29" s="112"/>
      <c r="IU29" s="110"/>
      <c r="IV29" s="112"/>
      <c r="IW29" s="110"/>
      <c r="IX29" s="112"/>
      <c r="IY29" s="111"/>
      <c r="IZ29" s="108"/>
      <c r="JA29" s="108"/>
      <c r="JB29" s="108"/>
      <c r="JC29" s="109"/>
      <c r="JD29" s="112"/>
      <c r="JE29" s="109"/>
      <c r="JF29" s="112"/>
      <c r="JG29" s="65"/>
      <c r="JH29" s="112"/>
      <c r="JI29" s="65"/>
      <c r="JJ29" s="112"/>
      <c r="JK29" s="65"/>
      <c r="JL29" s="112"/>
      <c r="JM29" s="65"/>
      <c r="JN29" s="112"/>
      <c r="JO29" s="65"/>
      <c r="JP29" s="112"/>
      <c r="JQ29" s="65"/>
      <c r="JR29" s="112"/>
      <c r="JS29" s="65"/>
      <c r="JT29" s="112"/>
      <c r="JU29" s="110"/>
      <c r="JV29" s="112"/>
      <c r="JW29" s="110"/>
      <c r="JX29" s="112"/>
      <c r="JY29" s="110"/>
      <c r="JZ29" s="112"/>
      <c r="KA29" s="110"/>
      <c r="KB29" s="112"/>
      <c r="KC29" s="110"/>
      <c r="KD29" s="112"/>
      <c r="KE29" s="110"/>
      <c r="KF29" s="112"/>
      <c r="KG29" s="110"/>
      <c r="KH29" s="112"/>
      <c r="KI29" s="110"/>
      <c r="KJ29" s="112"/>
      <c r="KK29" s="110"/>
      <c r="KL29" s="112"/>
      <c r="KM29" s="110"/>
      <c r="KN29" s="112"/>
      <c r="KO29" s="110"/>
      <c r="KP29" s="113"/>
      <c r="KQ29" s="110"/>
      <c r="KR29" s="112"/>
      <c r="KS29" s="110"/>
      <c r="KT29" s="112"/>
      <c r="KU29" s="110"/>
      <c r="KV29" s="112"/>
      <c r="KW29" s="110"/>
      <c r="KX29" s="112"/>
      <c r="KY29" s="110"/>
      <c r="KZ29" s="112"/>
      <c r="LA29" s="110"/>
      <c r="LB29" s="112"/>
      <c r="LC29" s="110"/>
      <c r="LD29" s="112"/>
      <c r="LE29" s="111"/>
      <c r="LF29" s="112"/>
      <c r="LG29" s="110"/>
      <c r="LH29" s="112"/>
      <c r="LI29" s="110"/>
      <c r="LJ29" s="112"/>
      <c r="LK29" s="110"/>
      <c r="LL29" s="112"/>
      <c r="LM29" s="110"/>
      <c r="LN29" s="112"/>
      <c r="LO29" s="111"/>
      <c r="LP29" s="112"/>
      <c r="LQ29" s="110"/>
      <c r="LR29" s="112"/>
      <c r="LS29" s="110"/>
      <c r="LT29" s="112"/>
      <c r="LU29" s="110"/>
      <c r="LV29" s="112"/>
      <c r="LW29" s="111"/>
      <c r="LX29" s="108"/>
      <c r="LY29" s="108"/>
      <c r="LZ29" s="108"/>
      <c r="MA29" s="109"/>
      <c r="MB29" s="112"/>
      <c r="MC29" s="109"/>
      <c r="MD29" s="112"/>
      <c r="ME29" s="65"/>
      <c r="MF29" s="112"/>
      <c r="MG29" s="65"/>
      <c r="MH29" s="112"/>
      <c r="MI29" s="65"/>
      <c r="MJ29" s="112"/>
      <c r="MK29" s="65"/>
      <c r="ML29" s="112"/>
      <c r="MM29" s="65"/>
      <c r="MN29" s="112"/>
      <c r="MO29" s="65"/>
      <c r="MP29" s="112"/>
      <c r="MQ29" s="65"/>
      <c r="MR29" s="112"/>
      <c r="MS29" s="110"/>
      <c r="MT29" s="112"/>
      <c r="MU29" s="110"/>
      <c r="MV29" s="112"/>
      <c r="MW29" s="110"/>
      <c r="MX29" s="112"/>
      <c r="MY29" s="110"/>
      <c r="MZ29" s="112"/>
      <c r="NA29" s="110"/>
      <c r="NB29" s="112"/>
      <c r="NC29" s="110"/>
      <c r="ND29" s="112"/>
      <c r="NE29" s="110"/>
      <c r="NF29" s="112"/>
      <c r="NG29" s="110"/>
      <c r="NH29" s="112"/>
      <c r="NI29" s="110"/>
      <c r="NJ29" s="112"/>
      <c r="NK29" s="110"/>
      <c r="NL29" s="112"/>
      <c r="NM29" s="110"/>
      <c r="NN29" s="113"/>
      <c r="NO29" s="110"/>
      <c r="NP29" s="112"/>
      <c r="NQ29" s="110"/>
      <c r="NR29" s="112"/>
      <c r="NS29" s="110"/>
      <c r="NT29" s="112"/>
      <c r="NU29" s="110"/>
      <c r="NV29" s="112"/>
      <c r="NW29" s="110"/>
      <c r="NX29" s="112"/>
      <c r="NY29" s="110"/>
      <c r="NZ29" s="112"/>
      <c r="OA29" s="110"/>
      <c r="OB29" s="112"/>
      <c r="OC29" s="111"/>
      <c r="OD29" s="112"/>
      <c r="OE29" s="110"/>
      <c r="OF29" s="112"/>
      <c r="OG29" s="110"/>
      <c r="OH29" s="112"/>
      <c r="OI29" s="110"/>
      <c r="OJ29" s="112"/>
      <c r="OK29" s="110"/>
      <c r="OL29" s="112"/>
      <c r="OM29" s="111"/>
      <c r="ON29" s="112"/>
      <c r="OO29" s="110"/>
      <c r="OP29" s="112"/>
      <c r="OQ29" s="110"/>
      <c r="OR29" s="112"/>
      <c r="OS29" s="110"/>
      <c r="OT29" s="112"/>
      <c r="OU29" s="111"/>
      <c r="OV29" s="108"/>
      <c r="OW29" s="108"/>
      <c r="OX29" s="108"/>
      <c r="OY29" s="109"/>
      <c r="OZ29" s="112"/>
      <c r="PA29" s="109"/>
      <c r="PB29" s="112"/>
      <c r="PC29" s="65"/>
      <c r="PD29" s="112"/>
      <c r="PE29" s="65"/>
      <c r="PF29" s="112"/>
      <c r="PG29" s="65"/>
      <c r="PH29" s="112"/>
      <c r="PI29" s="65"/>
      <c r="PJ29" s="112"/>
      <c r="PK29" s="65"/>
      <c r="PL29" s="112"/>
      <c r="PM29" s="65"/>
      <c r="PN29" s="112"/>
      <c r="PO29" s="65"/>
      <c r="PP29" s="112"/>
      <c r="PQ29" s="110"/>
      <c r="PR29" s="112"/>
      <c r="PS29" s="110"/>
      <c r="PT29" s="112"/>
      <c r="PU29" s="110"/>
      <c r="PV29" s="112"/>
      <c r="PW29" s="110"/>
      <c r="PX29" s="112"/>
      <c r="PY29" s="110"/>
      <c r="PZ29" s="112"/>
      <c r="QA29" s="110"/>
      <c r="QB29" s="112"/>
      <c r="QC29" s="110"/>
      <c r="QD29" s="112"/>
      <c r="QE29" s="110"/>
      <c r="QF29" s="112"/>
      <c r="QG29" s="110"/>
      <c r="QH29" s="112"/>
      <c r="QI29" s="110"/>
      <c r="QJ29" s="112"/>
      <c r="QK29" s="110"/>
      <c r="QL29" s="113"/>
      <c r="QM29" s="110"/>
      <c r="QN29" s="112"/>
      <c r="QO29" s="110"/>
      <c r="QP29" s="112"/>
      <c r="QQ29" s="110"/>
      <c r="QR29" s="112"/>
      <c r="QS29" s="110"/>
      <c r="QT29" s="112"/>
      <c r="QU29" s="110"/>
      <c r="QV29" s="112"/>
      <c r="QW29" s="110"/>
      <c r="QX29" s="112"/>
      <c r="QY29" s="110"/>
      <c r="QZ29" s="112"/>
      <c r="RA29" s="111"/>
      <c r="RB29" s="112"/>
      <c r="RC29" s="110"/>
      <c r="RD29" s="112"/>
      <c r="RE29" s="110"/>
      <c r="RF29" s="112"/>
      <c r="RG29" s="110"/>
      <c r="RH29" s="112"/>
      <c r="RI29" s="110"/>
      <c r="RJ29" s="112"/>
      <c r="RK29" s="111"/>
      <c r="RL29" s="112"/>
      <c r="RM29" s="110"/>
      <c r="RN29" s="112"/>
      <c r="RO29" s="110"/>
      <c r="RP29" s="112"/>
      <c r="RQ29" s="110"/>
      <c r="RR29" s="112"/>
      <c r="RS29" s="111"/>
      <c r="RT29" s="108"/>
      <c r="RU29" s="108"/>
      <c r="RV29" s="108"/>
      <c r="RW29" s="109"/>
      <c r="RX29" s="112"/>
      <c r="RY29" s="109"/>
      <c r="RZ29" s="112"/>
      <c r="SA29" s="65"/>
      <c r="SB29" s="112"/>
      <c r="SC29" s="65"/>
      <c r="SD29" s="112"/>
      <c r="SE29" s="65"/>
      <c r="SF29" s="112"/>
      <c r="SG29" s="65"/>
      <c r="SH29" s="112"/>
      <c r="SI29" s="65"/>
      <c r="SJ29" s="112"/>
      <c r="SK29" s="65"/>
      <c r="SL29" s="112"/>
      <c r="SM29" s="65"/>
      <c r="SN29" s="112"/>
      <c r="SO29" s="110"/>
      <c r="SP29" s="112"/>
      <c r="SQ29" s="110"/>
      <c r="SR29" s="112"/>
      <c r="SS29" s="110"/>
      <c r="ST29" s="112"/>
      <c r="SU29" s="110"/>
      <c r="SV29" s="112"/>
      <c r="SW29" s="110"/>
      <c r="SX29" s="112"/>
      <c r="SY29" s="110"/>
      <c r="SZ29" s="112"/>
      <c r="TA29" s="110"/>
      <c r="TB29" s="112"/>
      <c r="TC29" s="110"/>
      <c r="TD29" s="112"/>
      <c r="TE29" s="110"/>
      <c r="TF29" s="112"/>
      <c r="TG29" s="110"/>
      <c r="TH29" s="112"/>
      <c r="TI29" s="110"/>
      <c r="TJ29" s="113"/>
      <c r="TK29" s="110"/>
      <c r="TL29" s="112"/>
      <c r="TM29" s="110"/>
      <c r="TN29" s="112"/>
      <c r="TO29" s="110"/>
      <c r="TP29" s="112"/>
      <c r="TQ29" s="110"/>
      <c r="TR29" s="112"/>
      <c r="TS29" s="110"/>
      <c r="TT29" s="112"/>
      <c r="TU29" s="110"/>
      <c r="TV29" s="112"/>
      <c r="TW29" s="110"/>
      <c r="TX29" s="112"/>
      <c r="TY29" s="111"/>
      <c r="TZ29" s="112"/>
      <c r="UA29" s="110"/>
      <c r="UB29" s="112"/>
      <c r="UC29" s="110"/>
      <c r="UD29" s="112"/>
      <c r="UE29" s="110"/>
      <c r="UF29" s="112"/>
      <c r="UG29" s="110"/>
      <c r="UH29" s="112"/>
      <c r="UI29" s="111"/>
      <c r="UJ29" s="112"/>
      <c r="UK29" s="110"/>
      <c r="UL29" s="112"/>
      <c r="UM29" s="110"/>
      <c r="UN29" s="112"/>
      <c r="UO29" s="110"/>
      <c r="UP29" s="112"/>
      <c r="UQ29" s="111"/>
      <c r="UR29" s="108"/>
      <c r="US29" s="108"/>
      <c r="UT29" s="108"/>
      <c r="UU29" s="109"/>
      <c r="UV29" s="112"/>
      <c r="UW29" s="109"/>
      <c r="UX29" s="112"/>
      <c r="UY29" s="65"/>
      <c r="UZ29" s="112"/>
      <c r="VA29" s="65"/>
      <c r="VB29" s="112"/>
      <c r="VC29" s="65"/>
      <c r="VD29" s="112"/>
      <c r="VE29" s="65"/>
      <c r="VF29" s="112"/>
      <c r="VG29" s="65"/>
      <c r="VH29" s="112"/>
      <c r="VI29" s="65"/>
      <c r="VJ29" s="112"/>
      <c r="VK29" s="65"/>
      <c r="VL29" s="112"/>
      <c r="VM29" s="110"/>
      <c r="VN29" s="112"/>
      <c r="VO29" s="110"/>
      <c r="VP29" s="112"/>
      <c r="VQ29" s="110"/>
      <c r="VR29" s="112"/>
      <c r="VS29" s="110"/>
      <c r="VT29" s="112"/>
      <c r="VU29" s="110"/>
      <c r="VV29" s="112"/>
      <c r="VW29" s="110"/>
      <c r="VX29" s="112"/>
      <c r="VY29" s="110"/>
      <c r="VZ29" s="112"/>
      <c r="WA29" s="110"/>
      <c r="WB29" s="112"/>
      <c r="WC29" s="110"/>
      <c r="WD29" s="112"/>
      <c r="WE29" s="110"/>
      <c r="WF29" s="112"/>
      <c r="WG29" s="110"/>
      <c r="WH29" s="113"/>
      <c r="WI29" s="110"/>
      <c r="WJ29" s="112"/>
      <c r="WK29" s="110"/>
      <c r="WL29" s="112"/>
      <c r="WM29" s="110"/>
      <c r="WN29" s="112"/>
      <c r="WO29" s="110"/>
      <c r="WP29" s="112"/>
      <c r="WQ29" s="110"/>
      <c r="WR29" s="112"/>
      <c r="WS29" s="110"/>
      <c r="WT29" s="112"/>
      <c r="WU29" s="110"/>
      <c r="WV29" s="112"/>
      <c r="WW29" s="111"/>
      <c r="WX29" s="112"/>
      <c r="WY29" s="110"/>
      <c r="WZ29" s="112"/>
      <c r="XA29" s="110"/>
      <c r="XB29" s="112"/>
      <c r="XC29" s="110"/>
      <c r="XD29" s="112"/>
      <c r="XE29" s="110"/>
      <c r="XF29" s="112"/>
      <c r="XG29" s="111"/>
      <c r="XH29" s="112"/>
      <c r="XI29" s="110"/>
      <c r="XJ29" s="112"/>
      <c r="XK29" s="110"/>
      <c r="XL29" s="112"/>
      <c r="XM29" s="110"/>
      <c r="XN29" s="112"/>
      <c r="XO29" s="111"/>
      <c r="XP29" s="108"/>
      <c r="XQ29" s="108"/>
      <c r="XR29" s="108"/>
      <c r="XS29" s="109"/>
      <c r="XT29" s="112"/>
      <c r="XU29" s="109"/>
      <c r="XV29" s="112"/>
      <c r="XW29" s="65"/>
      <c r="XX29" s="112"/>
      <c r="XY29" s="65"/>
      <c r="XZ29" s="112"/>
      <c r="YA29" s="65"/>
      <c r="YB29" s="112"/>
      <c r="YC29" s="65"/>
      <c r="YD29" s="112"/>
      <c r="YE29" s="65"/>
      <c r="YF29" s="112"/>
      <c r="YG29" s="65"/>
      <c r="YH29" s="112"/>
      <c r="YI29" s="65"/>
      <c r="YJ29" s="112"/>
      <c r="YK29" s="110"/>
      <c r="YL29" s="112"/>
      <c r="YM29" s="110"/>
      <c r="YN29" s="112"/>
      <c r="YO29" s="110"/>
      <c r="YP29" s="112"/>
      <c r="YQ29" s="110"/>
      <c r="YR29" s="112"/>
      <c r="YS29" s="110"/>
      <c r="YT29" s="112"/>
      <c r="YU29" s="110"/>
      <c r="YV29" s="112"/>
      <c r="YW29" s="110"/>
      <c r="YX29" s="112"/>
      <c r="YY29" s="110"/>
      <c r="YZ29" s="112"/>
      <c r="ZA29" s="110"/>
      <c r="ZB29" s="112"/>
      <c r="ZC29" s="110"/>
      <c r="ZD29" s="112"/>
      <c r="ZE29" s="110"/>
      <c r="ZF29" s="113"/>
      <c r="ZG29" s="110"/>
      <c r="ZH29" s="112"/>
      <c r="ZI29" s="110"/>
      <c r="ZJ29" s="112"/>
      <c r="ZK29" s="110"/>
      <c r="ZL29" s="112"/>
      <c r="ZM29" s="110"/>
      <c r="ZN29" s="112"/>
      <c r="ZO29" s="110"/>
      <c r="ZP29" s="112"/>
      <c r="ZQ29" s="110"/>
      <c r="ZR29" s="112"/>
      <c r="ZS29" s="110"/>
      <c r="ZT29" s="112"/>
      <c r="ZU29" s="111"/>
      <c r="ZV29" s="112"/>
      <c r="ZW29" s="110"/>
      <c r="ZX29" s="112"/>
      <c r="ZY29" s="110"/>
      <c r="ZZ29" s="112"/>
      <c r="AAA29" s="110"/>
      <c r="AAB29" s="112"/>
      <c r="AAC29" s="110"/>
      <c r="AAD29" s="112"/>
      <c r="AAE29" s="111"/>
      <c r="AAF29" s="112"/>
      <c r="AAG29" s="110"/>
      <c r="AAH29" s="112"/>
      <c r="AAI29" s="110"/>
      <c r="AAJ29" s="112"/>
      <c r="AAK29" s="110"/>
      <c r="AAL29" s="112"/>
      <c r="AAM29" s="111"/>
      <c r="AAN29" s="108"/>
      <c r="AAO29" s="108"/>
      <c r="AAP29" s="108"/>
      <c r="AAQ29" s="109"/>
      <c r="AAR29" s="112"/>
      <c r="AAS29" s="109"/>
      <c r="AAT29" s="112"/>
      <c r="AAU29" s="65"/>
      <c r="AAV29" s="112"/>
      <c r="AAW29" s="65"/>
      <c r="AAX29" s="112"/>
      <c r="AAY29" s="65"/>
      <c r="AAZ29" s="112"/>
      <c r="ABA29" s="65"/>
      <c r="ABB29" s="112"/>
      <c r="ABC29" s="65"/>
      <c r="ABD29" s="112"/>
      <c r="ABE29" s="65"/>
      <c r="ABF29" s="112"/>
      <c r="ABG29" s="65"/>
      <c r="ABH29" s="112"/>
      <c r="ABI29" s="110"/>
      <c r="ABJ29" s="112"/>
      <c r="ABK29" s="110"/>
      <c r="ABL29" s="112"/>
      <c r="ABM29" s="110"/>
      <c r="ABN29" s="112"/>
      <c r="ABO29" s="110"/>
      <c r="ABP29" s="112"/>
      <c r="ABQ29" s="110"/>
      <c r="ABR29" s="112"/>
      <c r="ABS29" s="110"/>
      <c r="ABT29" s="112"/>
      <c r="ABU29" s="110"/>
      <c r="ABV29" s="112"/>
      <c r="ABW29" s="110"/>
      <c r="ABX29" s="112"/>
      <c r="ABY29" s="110"/>
      <c r="ABZ29" s="112"/>
      <c r="ACA29" s="110"/>
      <c r="ACB29" s="112"/>
      <c r="ACC29" s="110"/>
      <c r="ACD29" s="113"/>
      <c r="ACE29" s="110"/>
      <c r="ACF29" s="112"/>
      <c r="ACG29" s="110"/>
      <c r="ACH29" s="112"/>
      <c r="ACI29" s="110"/>
      <c r="ACJ29" s="112"/>
      <c r="ACK29" s="110"/>
      <c r="ACL29" s="112"/>
      <c r="ACM29" s="110"/>
      <c r="ACN29" s="112"/>
      <c r="ACO29" s="110"/>
      <c r="ACP29" s="112"/>
      <c r="ACQ29" s="110"/>
      <c r="ACR29" s="112"/>
      <c r="ACS29" s="111"/>
      <c r="ACT29" s="112"/>
      <c r="ACU29" s="110"/>
      <c r="ACV29" s="112"/>
      <c r="ACW29" s="110"/>
      <c r="ACX29" s="112"/>
      <c r="ACY29" s="110"/>
      <c r="ACZ29" s="112"/>
      <c r="ADA29" s="110"/>
      <c r="ADB29" s="112"/>
      <c r="ADC29" s="111"/>
      <c r="ADD29" s="112"/>
      <c r="ADE29" s="110"/>
      <c r="ADF29" s="112"/>
      <c r="ADG29" s="110"/>
      <c r="ADH29" s="112"/>
      <c r="ADI29" s="110"/>
      <c r="ADJ29" s="112"/>
      <c r="ADK29" s="111"/>
      <c r="ADL29" s="108"/>
      <c r="ADM29" s="108"/>
      <c r="ADN29" s="108"/>
      <c r="ADO29" s="109"/>
      <c r="ADP29" s="112"/>
      <c r="ADQ29" s="109"/>
      <c r="ADR29" s="112"/>
      <c r="ADS29" s="65"/>
      <c r="ADT29" s="112"/>
      <c r="ADU29" s="65"/>
      <c r="ADV29" s="112"/>
      <c r="ADW29" s="65"/>
      <c r="ADX29" s="112"/>
      <c r="ADY29" s="65"/>
      <c r="ADZ29" s="112"/>
      <c r="AEA29" s="65"/>
      <c r="AEB29" s="112"/>
      <c r="AEC29" s="65"/>
      <c r="AED29" s="112"/>
      <c r="AEE29" s="65"/>
      <c r="AEF29" s="112"/>
      <c r="AEG29" s="110"/>
      <c r="AEH29" s="112"/>
      <c r="AEI29" s="110"/>
      <c r="AEJ29" s="112"/>
      <c r="AEK29" s="110"/>
      <c r="AEL29" s="112"/>
      <c r="AEM29" s="110"/>
      <c r="AEN29" s="112"/>
      <c r="AEO29" s="110"/>
      <c r="AEP29" s="112"/>
      <c r="AEQ29" s="110"/>
      <c r="AER29" s="112"/>
      <c r="AES29" s="110"/>
      <c r="AET29" s="112"/>
      <c r="AEU29" s="110"/>
      <c r="AEV29" s="112"/>
      <c r="AEW29" s="110"/>
      <c r="AEX29" s="112"/>
      <c r="AEY29" s="110"/>
      <c r="AEZ29" s="112"/>
      <c r="AFA29" s="110"/>
      <c r="AFB29" s="113"/>
      <c r="AFC29" s="110"/>
      <c r="AFD29" s="112"/>
      <c r="AFE29" s="110"/>
      <c r="AFF29" s="112"/>
      <c r="AFG29" s="110"/>
      <c r="AFH29" s="112"/>
      <c r="AFI29" s="110"/>
      <c r="AFJ29" s="112"/>
      <c r="AFK29" s="110"/>
      <c r="AFL29" s="112"/>
      <c r="AFM29" s="110"/>
      <c r="AFN29" s="112"/>
      <c r="AFO29" s="110"/>
      <c r="AFP29" s="112"/>
      <c r="AFQ29" s="111"/>
      <c r="AFR29" s="112"/>
      <c r="AFS29" s="110"/>
      <c r="AFT29" s="112"/>
      <c r="AFU29" s="110"/>
      <c r="AFV29" s="112"/>
      <c r="AFW29" s="110"/>
      <c r="AFX29" s="112"/>
      <c r="AFY29" s="110"/>
      <c r="AFZ29" s="112"/>
      <c r="AGA29" s="111"/>
      <c r="AGB29" s="112"/>
      <c r="AGC29" s="110"/>
      <c r="AGD29" s="112"/>
      <c r="AGE29" s="110"/>
      <c r="AGF29" s="112"/>
      <c r="AGG29" s="110"/>
      <c r="AGH29" s="112"/>
      <c r="AGI29" s="111"/>
      <c r="AGJ29" s="108"/>
      <c r="AGK29" s="108"/>
      <c r="AGL29" s="108"/>
      <c r="AGM29" s="109"/>
      <c r="AGN29" s="112"/>
      <c r="AGO29" s="109"/>
      <c r="AGP29" s="112"/>
      <c r="AGQ29" s="65"/>
      <c r="AGR29" s="112"/>
      <c r="AGS29" s="65"/>
      <c r="AGT29" s="112"/>
      <c r="AGU29" s="65"/>
      <c r="AGV29" s="112"/>
      <c r="AGW29" s="65"/>
      <c r="AGX29" s="112"/>
      <c r="AGY29" s="65"/>
      <c r="AGZ29" s="112"/>
      <c r="AHA29" s="65"/>
      <c r="AHB29" s="112"/>
      <c r="AHC29" s="65"/>
      <c r="AHD29" s="112"/>
      <c r="AHE29" s="110"/>
      <c r="AHF29" s="112"/>
      <c r="AHG29" s="110"/>
      <c r="AHH29" s="112"/>
      <c r="AHI29" s="110"/>
      <c r="AHJ29" s="112"/>
      <c r="AHK29" s="110"/>
      <c r="AHL29" s="112"/>
      <c r="AHM29" s="110"/>
      <c r="AHN29" s="112"/>
      <c r="AHO29" s="110"/>
      <c r="AHP29" s="112"/>
      <c r="AHQ29" s="110"/>
      <c r="AHR29" s="112"/>
      <c r="AHS29" s="110"/>
      <c r="AHT29" s="112"/>
      <c r="AHU29" s="110"/>
      <c r="AHV29" s="112"/>
      <c r="AHW29" s="110"/>
      <c r="AHX29" s="112"/>
      <c r="AHY29" s="110"/>
      <c r="AHZ29" s="113"/>
      <c r="AIA29" s="110"/>
      <c r="AIB29" s="112"/>
      <c r="AIC29" s="110"/>
      <c r="AID29" s="112"/>
      <c r="AIE29" s="110"/>
      <c r="AIF29" s="112"/>
      <c r="AIG29" s="110"/>
      <c r="AIH29" s="112"/>
      <c r="AII29" s="110"/>
      <c r="AIJ29" s="112"/>
      <c r="AIK29" s="110"/>
      <c r="AIL29" s="112"/>
      <c r="AIM29" s="110"/>
      <c r="AIN29" s="112"/>
      <c r="AIO29" s="111"/>
      <c r="AIP29" s="112"/>
      <c r="AIQ29" s="110"/>
      <c r="AIR29" s="112"/>
      <c r="AIS29" s="110"/>
      <c r="AIT29" s="112"/>
      <c r="AIU29" s="110"/>
      <c r="AIV29" s="112"/>
      <c r="AIW29" s="110"/>
      <c r="AIX29" s="112"/>
      <c r="AIY29" s="111"/>
      <c r="AIZ29" s="112"/>
      <c r="AJA29" s="110"/>
      <c r="AJB29" s="112"/>
      <c r="AJC29" s="110"/>
      <c r="AJD29" s="112"/>
      <c r="AJE29" s="110"/>
      <c r="AJF29" s="112"/>
      <c r="AJG29" s="111"/>
      <c r="AJH29" s="108"/>
      <c r="AJI29" s="108"/>
      <c r="AJJ29" s="108"/>
      <c r="AJK29" s="109"/>
      <c r="AJL29" s="112"/>
      <c r="AJM29" s="109"/>
      <c r="AJN29" s="112"/>
      <c r="AJO29" s="65"/>
      <c r="AJP29" s="112"/>
      <c r="AJQ29" s="65"/>
      <c r="AJR29" s="112"/>
      <c r="AJS29" s="65"/>
      <c r="AJT29" s="112"/>
      <c r="AJU29" s="65"/>
      <c r="AJV29" s="112"/>
      <c r="AJW29" s="65"/>
      <c r="AJX29" s="112"/>
      <c r="AJY29" s="65"/>
      <c r="AJZ29" s="112"/>
      <c r="AKA29" s="65"/>
      <c r="AKB29" s="112"/>
      <c r="AKC29" s="110"/>
      <c r="AKD29" s="112"/>
      <c r="AKE29" s="110"/>
      <c r="AKF29" s="112"/>
      <c r="AKG29" s="110"/>
      <c r="AKH29" s="112"/>
      <c r="AKI29" s="110"/>
      <c r="AKJ29" s="112"/>
      <c r="AKK29" s="110"/>
      <c r="AKL29" s="112"/>
      <c r="AKM29" s="110"/>
      <c r="AKN29" s="112"/>
      <c r="AKO29" s="110"/>
      <c r="AKP29" s="112"/>
      <c r="AKQ29" s="110"/>
      <c r="AKR29" s="112"/>
      <c r="AKS29" s="110"/>
      <c r="AKT29" s="112"/>
      <c r="AKU29" s="110"/>
      <c r="AKV29" s="112"/>
      <c r="AKW29" s="110"/>
      <c r="AKX29" s="113"/>
      <c r="AKY29" s="110"/>
      <c r="AKZ29" s="112"/>
      <c r="ALA29" s="110"/>
      <c r="ALB29" s="112"/>
      <c r="ALC29" s="110"/>
      <c r="ALD29" s="112"/>
      <c r="ALE29" s="110"/>
      <c r="ALF29" s="112"/>
      <c r="ALG29" s="110"/>
      <c r="ALH29" s="112"/>
      <c r="ALI29" s="110"/>
      <c r="ALJ29" s="112"/>
      <c r="ALK29" s="110"/>
      <c r="ALL29" s="112"/>
      <c r="ALM29" s="111"/>
      <c r="ALN29" s="112"/>
      <c r="ALO29" s="110"/>
      <c r="ALP29" s="112"/>
      <c r="ALQ29" s="110"/>
      <c r="ALR29" s="112"/>
      <c r="ALS29" s="110"/>
      <c r="ALT29" s="112"/>
      <c r="ALU29" s="110"/>
      <c r="ALV29" s="112"/>
      <c r="ALW29" s="111"/>
      <c r="ALX29" s="112"/>
      <c r="ALY29" s="110"/>
      <c r="ALZ29" s="112"/>
      <c r="AMA29" s="110"/>
      <c r="AMB29" s="112"/>
      <c r="AMC29" s="110"/>
      <c r="AMD29" s="112"/>
      <c r="AME29" s="111"/>
      <c r="AMF29" s="108"/>
      <c r="AMG29" s="108"/>
      <c r="AMH29" s="108"/>
      <c r="AMI29" s="109"/>
      <c r="AMJ29" s="112"/>
      <c r="AMK29" s="109"/>
      <c r="AML29" s="112"/>
      <c r="AMM29" s="65"/>
      <c r="AMN29" s="112"/>
      <c r="AMO29" s="65"/>
      <c r="AMP29" s="112"/>
      <c r="AMQ29" s="65"/>
      <c r="AMR29" s="112"/>
      <c r="AMS29" s="65"/>
      <c r="AMT29" s="112"/>
      <c r="AMU29" s="65"/>
      <c r="AMV29" s="112"/>
      <c r="AMW29" s="65"/>
      <c r="AMX29" s="112"/>
      <c r="AMY29" s="65"/>
      <c r="AMZ29" s="112"/>
      <c r="ANA29" s="110"/>
      <c r="ANB29" s="112"/>
      <c r="ANC29" s="110"/>
      <c r="AND29" s="112"/>
      <c r="ANE29" s="110"/>
      <c r="ANF29" s="112"/>
      <c r="ANG29" s="110"/>
      <c r="ANH29" s="112"/>
      <c r="ANI29" s="110"/>
      <c r="ANJ29" s="112"/>
      <c r="ANK29" s="110"/>
      <c r="ANL29" s="112"/>
      <c r="ANM29" s="110"/>
      <c r="ANN29" s="112"/>
      <c r="ANO29" s="110"/>
      <c r="ANP29" s="112"/>
      <c r="ANQ29" s="110"/>
      <c r="ANR29" s="112"/>
      <c r="ANS29" s="110"/>
      <c r="ANT29" s="112"/>
      <c r="ANU29" s="110"/>
      <c r="ANV29" s="113"/>
      <c r="ANW29" s="110"/>
      <c r="ANX29" s="112"/>
      <c r="ANY29" s="110"/>
      <c r="ANZ29" s="112"/>
      <c r="AOA29" s="110"/>
      <c r="AOB29" s="112"/>
      <c r="AOC29" s="110"/>
      <c r="AOD29" s="112"/>
      <c r="AOE29" s="110"/>
      <c r="AOF29" s="112"/>
      <c r="AOG29" s="110"/>
      <c r="AOH29" s="112"/>
      <c r="AOI29" s="110"/>
      <c r="AOJ29" s="112"/>
      <c r="AOK29" s="111"/>
      <c r="AOL29" s="112"/>
      <c r="AOM29" s="110"/>
      <c r="AON29" s="112"/>
      <c r="AOO29" s="110"/>
      <c r="AOP29" s="112"/>
      <c r="AOQ29" s="110"/>
      <c r="AOR29" s="112"/>
      <c r="AOS29" s="110"/>
      <c r="AOT29" s="112"/>
      <c r="AOU29" s="111"/>
      <c r="AOV29" s="112"/>
      <c r="AOW29" s="110"/>
      <c r="AOX29" s="112"/>
      <c r="AOY29" s="110"/>
      <c r="AOZ29" s="112"/>
      <c r="APA29" s="110"/>
      <c r="APB29" s="112"/>
      <c r="APC29" s="111"/>
      <c r="APD29" s="108"/>
      <c r="APE29" s="108"/>
      <c r="APF29" s="108"/>
      <c r="APG29" s="109"/>
      <c r="APH29" s="112"/>
      <c r="API29" s="109"/>
      <c r="APJ29" s="112"/>
      <c r="APK29" s="65"/>
      <c r="APL29" s="112"/>
      <c r="APM29" s="65"/>
      <c r="APN29" s="112"/>
      <c r="APO29" s="65"/>
      <c r="APP29" s="112"/>
      <c r="APQ29" s="65"/>
      <c r="APR29" s="112"/>
      <c r="APS29" s="65"/>
      <c r="APT29" s="112"/>
      <c r="APU29" s="65"/>
      <c r="APV29" s="112"/>
      <c r="APW29" s="65"/>
      <c r="APX29" s="112"/>
      <c r="APY29" s="110"/>
      <c r="APZ29" s="112"/>
      <c r="AQA29" s="110"/>
      <c r="AQB29" s="112"/>
      <c r="AQC29" s="110"/>
      <c r="AQD29" s="112"/>
      <c r="AQE29" s="110"/>
      <c r="AQF29" s="112"/>
      <c r="AQG29" s="110"/>
      <c r="AQH29" s="112"/>
      <c r="AQI29" s="110"/>
      <c r="AQJ29" s="112"/>
      <c r="AQK29" s="110"/>
      <c r="AQL29" s="112"/>
      <c r="AQM29" s="110"/>
      <c r="AQN29" s="112"/>
      <c r="AQO29" s="110"/>
      <c r="AQP29" s="112"/>
      <c r="AQQ29" s="110"/>
      <c r="AQR29" s="112"/>
      <c r="AQS29" s="110"/>
      <c r="AQT29" s="113"/>
      <c r="AQU29" s="110"/>
      <c r="AQV29" s="112"/>
      <c r="AQW29" s="110"/>
      <c r="AQX29" s="112"/>
      <c r="AQY29" s="110"/>
      <c r="AQZ29" s="112"/>
      <c r="ARA29" s="110"/>
      <c r="ARB29" s="112"/>
      <c r="ARC29" s="110"/>
      <c r="ARD29" s="112"/>
      <c r="ARE29" s="110"/>
      <c r="ARF29" s="112"/>
      <c r="ARG29" s="110"/>
      <c r="ARH29" s="112"/>
      <c r="ARI29" s="111"/>
      <c r="ARJ29" s="112"/>
      <c r="ARK29" s="110"/>
      <c r="ARL29" s="112"/>
      <c r="ARM29" s="110"/>
      <c r="ARN29" s="112"/>
      <c r="ARO29" s="110"/>
      <c r="ARP29" s="112"/>
      <c r="ARQ29" s="110"/>
      <c r="ARR29" s="112"/>
      <c r="ARS29" s="111"/>
      <c r="ART29" s="112"/>
      <c r="ARU29" s="110"/>
      <c r="ARV29" s="112"/>
      <c r="ARW29" s="110"/>
      <c r="ARX29" s="112"/>
      <c r="ARY29" s="110"/>
      <c r="ARZ29" s="112"/>
      <c r="ASA29" s="111"/>
      <c r="ASB29" s="108"/>
      <c r="ASC29" s="108"/>
      <c r="ASD29" s="108"/>
      <c r="ASE29" s="109"/>
      <c r="ASF29" s="112"/>
      <c r="ASG29" s="109"/>
      <c r="ASH29" s="112"/>
      <c r="ASI29" s="65"/>
      <c r="ASJ29" s="112"/>
      <c r="ASK29" s="65"/>
      <c r="ASL29" s="112"/>
      <c r="ASM29" s="65"/>
      <c r="ASN29" s="112"/>
      <c r="ASO29" s="65"/>
      <c r="ASP29" s="112"/>
      <c r="ASQ29" s="65"/>
      <c r="ASR29" s="112"/>
      <c r="ASS29" s="65"/>
      <c r="AST29" s="112"/>
      <c r="ASU29" s="65"/>
      <c r="ASV29" s="112"/>
      <c r="ASW29" s="110"/>
      <c r="ASX29" s="112"/>
      <c r="ASY29" s="110"/>
      <c r="ASZ29" s="112"/>
      <c r="ATA29" s="110"/>
      <c r="ATB29" s="112"/>
      <c r="ATC29" s="110"/>
      <c r="ATD29" s="112"/>
      <c r="ATE29" s="110"/>
      <c r="ATF29" s="112"/>
      <c r="ATG29" s="110"/>
      <c r="ATH29" s="112"/>
      <c r="ATI29" s="110"/>
      <c r="ATJ29" s="112"/>
      <c r="ATK29" s="110"/>
      <c r="ATL29" s="112"/>
      <c r="ATM29" s="110"/>
      <c r="ATN29" s="112"/>
      <c r="ATO29" s="110"/>
      <c r="ATP29" s="112"/>
      <c r="ATQ29" s="110"/>
      <c r="ATR29" s="113"/>
      <c r="ATS29" s="110"/>
      <c r="ATT29" s="112"/>
      <c r="ATU29" s="110"/>
      <c r="ATV29" s="112"/>
      <c r="ATW29" s="110"/>
      <c r="ATX29" s="112"/>
      <c r="ATY29" s="110"/>
      <c r="ATZ29" s="112"/>
      <c r="AUA29" s="110"/>
      <c r="AUB29" s="112"/>
      <c r="AUC29" s="110"/>
      <c r="AUD29" s="112"/>
      <c r="AUE29" s="110"/>
      <c r="AUF29" s="112"/>
      <c r="AUG29" s="111"/>
      <c r="AUH29" s="112"/>
      <c r="AUI29" s="110"/>
      <c r="AUJ29" s="112"/>
      <c r="AUK29" s="110"/>
      <c r="AUL29" s="112"/>
      <c r="AUM29" s="110"/>
      <c r="AUN29" s="112"/>
      <c r="AUO29" s="110"/>
      <c r="AUP29" s="112"/>
      <c r="AUQ29" s="111"/>
      <c r="AUR29" s="112"/>
      <c r="AUS29" s="110"/>
      <c r="AUT29" s="112"/>
      <c r="AUU29" s="110"/>
      <c r="AUV29" s="112"/>
      <c r="AUW29" s="110"/>
      <c r="AUX29" s="112"/>
      <c r="AUY29" s="111"/>
      <c r="AUZ29" s="108"/>
      <c r="AVA29" s="108"/>
      <c r="AVB29" s="108"/>
      <c r="AVC29" s="109"/>
      <c r="AVD29" s="112"/>
      <c r="AVE29" s="109"/>
      <c r="AVF29" s="112"/>
      <c r="AVG29" s="65"/>
      <c r="AVH29" s="112"/>
      <c r="AVI29" s="65"/>
      <c r="AVJ29" s="112"/>
      <c r="AVK29" s="65"/>
      <c r="AVL29" s="112"/>
      <c r="AVM29" s="65"/>
      <c r="AVN29" s="112"/>
      <c r="AVO29" s="65"/>
      <c r="AVP29" s="112"/>
      <c r="AVQ29" s="65"/>
      <c r="AVR29" s="112"/>
      <c r="AVS29" s="65"/>
      <c r="AVT29" s="112"/>
      <c r="AVU29" s="110"/>
      <c r="AVV29" s="112"/>
      <c r="AVW29" s="110"/>
      <c r="AVX29" s="112"/>
      <c r="AVY29" s="110"/>
      <c r="AVZ29" s="112"/>
      <c r="AWA29" s="110"/>
      <c r="AWB29" s="112"/>
      <c r="AWC29" s="110"/>
      <c r="AWD29" s="112"/>
      <c r="AWE29" s="110"/>
      <c r="AWF29" s="112"/>
      <c r="AWG29" s="110"/>
      <c r="AWH29" s="112"/>
      <c r="AWI29" s="110"/>
      <c r="AWJ29" s="112"/>
      <c r="AWK29" s="110"/>
      <c r="AWL29" s="112"/>
      <c r="AWM29" s="110"/>
      <c r="AWN29" s="112"/>
      <c r="AWO29" s="110"/>
      <c r="AWP29" s="113"/>
      <c r="AWQ29" s="110"/>
      <c r="AWR29" s="112"/>
      <c r="AWS29" s="110"/>
      <c r="AWT29" s="112"/>
      <c r="AWU29" s="110"/>
      <c r="AWV29" s="112"/>
      <c r="AWW29" s="110"/>
      <c r="AWX29" s="112"/>
      <c r="AWY29" s="110"/>
      <c r="AWZ29" s="112"/>
      <c r="AXA29" s="110"/>
      <c r="AXB29" s="112"/>
      <c r="AXC29" s="110"/>
      <c r="AXD29" s="112"/>
      <c r="AXE29" s="111"/>
      <c r="AXF29" s="112"/>
      <c r="AXG29" s="110"/>
      <c r="AXH29" s="112"/>
      <c r="AXI29" s="110"/>
      <c r="AXJ29" s="112"/>
      <c r="AXK29" s="110"/>
      <c r="AXL29" s="112"/>
      <c r="AXM29" s="110"/>
      <c r="AXN29" s="112"/>
      <c r="AXO29" s="111"/>
      <c r="AXP29" s="112"/>
      <c r="AXQ29" s="110"/>
      <c r="AXR29" s="112"/>
      <c r="AXS29" s="110"/>
      <c r="AXT29" s="112"/>
      <c r="AXU29" s="110"/>
      <c r="AXV29" s="112"/>
      <c r="AXW29" s="111"/>
      <c r="AXX29" s="108"/>
      <c r="AXY29" s="108"/>
      <c r="AXZ29" s="108"/>
      <c r="AYA29" s="109"/>
      <c r="AYB29" s="112"/>
      <c r="AYC29" s="109"/>
      <c r="AYD29" s="112"/>
      <c r="AYE29" s="65"/>
      <c r="AYF29" s="112"/>
      <c r="AYG29" s="65"/>
      <c r="AYH29" s="112"/>
      <c r="AYI29" s="65"/>
      <c r="AYJ29" s="112"/>
      <c r="AYK29" s="65"/>
      <c r="AYL29" s="112"/>
      <c r="AYM29" s="65"/>
      <c r="AYN29" s="112"/>
      <c r="AYO29" s="65"/>
      <c r="AYP29" s="112"/>
      <c r="AYQ29" s="65"/>
      <c r="AYR29" s="112"/>
      <c r="AYS29" s="110"/>
      <c r="AYT29" s="112"/>
      <c r="AYU29" s="110"/>
      <c r="AYV29" s="112"/>
      <c r="AYW29" s="110"/>
      <c r="AYX29" s="112"/>
      <c r="AYY29" s="110"/>
      <c r="AYZ29" s="112"/>
      <c r="AZA29" s="110"/>
      <c r="AZB29" s="112"/>
      <c r="AZC29" s="110"/>
      <c r="AZD29" s="112"/>
      <c r="AZE29" s="110"/>
      <c r="AZF29" s="112"/>
      <c r="AZG29" s="110"/>
      <c r="AZH29" s="112"/>
      <c r="AZI29" s="110"/>
      <c r="AZJ29" s="112"/>
      <c r="AZK29" s="110"/>
      <c r="AZL29" s="112"/>
      <c r="AZM29" s="110"/>
      <c r="AZN29" s="113"/>
      <c r="AZO29" s="110"/>
      <c r="AZP29" s="112"/>
      <c r="AZQ29" s="110"/>
      <c r="AZR29" s="112"/>
      <c r="AZS29" s="110"/>
      <c r="AZT29" s="112"/>
      <c r="AZU29" s="110"/>
      <c r="AZV29" s="112"/>
      <c r="AZW29" s="110"/>
      <c r="AZX29" s="112"/>
      <c r="AZY29" s="110"/>
      <c r="AZZ29" s="112"/>
      <c r="BAA29" s="110"/>
      <c r="BAB29" s="112"/>
      <c r="BAC29" s="111"/>
      <c r="BAD29" s="112"/>
      <c r="BAE29" s="110"/>
      <c r="BAF29" s="112"/>
      <c r="BAG29" s="110"/>
      <c r="BAH29" s="112"/>
      <c r="BAI29" s="110"/>
      <c r="BAJ29" s="112"/>
      <c r="BAK29" s="110"/>
      <c r="BAL29" s="112"/>
      <c r="BAM29" s="111"/>
      <c r="BAN29" s="112"/>
      <c r="BAO29" s="110"/>
      <c r="BAP29" s="112"/>
      <c r="BAQ29" s="110"/>
      <c r="BAR29" s="112"/>
      <c r="BAS29" s="110"/>
      <c r="BAT29" s="112"/>
      <c r="BAU29" s="111"/>
      <c r="BAV29" s="108"/>
      <c r="BAW29" s="108"/>
      <c r="BAX29" s="108"/>
      <c r="BAY29" s="109"/>
      <c r="BAZ29" s="112"/>
      <c r="BBA29" s="109"/>
      <c r="BBB29" s="112"/>
      <c r="BBC29" s="65"/>
      <c r="BBD29" s="112"/>
      <c r="BBE29" s="65"/>
      <c r="BBF29" s="112"/>
      <c r="BBG29" s="65"/>
      <c r="BBH29" s="112"/>
      <c r="BBI29" s="65"/>
      <c r="BBJ29" s="112"/>
      <c r="BBK29" s="65"/>
      <c r="BBL29" s="112"/>
      <c r="BBM29" s="65"/>
      <c r="BBN29" s="112"/>
      <c r="BBO29" s="65"/>
      <c r="BBP29" s="112"/>
      <c r="BBQ29" s="110"/>
      <c r="BBR29" s="112"/>
      <c r="BBS29" s="110"/>
      <c r="BBT29" s="112"/>
      <c r="BBU29" s="110"/>
      <c r="BBV29" s="112"/>
      <c r="BBW29" s="110"/>
      <c r="BBX29" s="112"/>
      <c r="BBY29" s="110"/>
      <c r="BBZ29" s="112"/>
      <c r="BCA29" s="110"/>
      <c r="BCB29" s="112"/>
      <c r="BCC29" s="110"/>
      <c r="BCD29" s="112"/>
      <c r="BCE29" s="110"/>
      <c r="BCF29" s="112"/>
      <c r="BCG29" s="110"/>
      <c r="BCH29" s="112"/>
      <c r="BCI29" s="110"/>
      <c r="BCJ29" s="112"/>
      <c r="BCK29" s="110"/>
      <c r="BCL29" s="113"/>
      <c r="BCM29" s="110"/>
      <c r="BCN29" s="112"/>
      <c r="BCO29" s="110"/>
      <c r="BCP29" s="112"/>
      <c r="BCQ29" s="110"/>
      <c r="BCR29" s="112"/>
      <c r="BCS29" s="110"/>
      <c r="BCT29" s="112"/>
      <c r="BCU29" s="110"/>
      <c r="BCV29" s="112"/>
      <c r="BCW29" s="110"/>
      <c r="BCX29" s="112"/>
      <c r="BCY29" s="110"/>
      <c r="BCZ29" s="112"/>
      <c r="BDA29" s="111"/>
      <c r="BDB29" s="112"/>
      <c r="BDC29" s="110"/>
      <c r="BDD29" s="112"/>
      <c r="BDE29" s="110"/>
      <c r="BDF29" s="112"/>
      <c r="BDG29" s="110"/>
      <c r="BDH29" s="112"/>
      <c r="BDI29" s="110"/>
      <c r="BDJ29" s="112"/>
      <c r="BDK29" s="111"/>
      <c r="BDL29" s="112"/>
      <c r="BDM29" s="110"/>
      <c r="BDN29" s="112"/>
      <c r="BDO29" s="110"/>
      <c r="BDP29" s="112"/>
      <c r="BDQ29" s="110"/>
      <c r="BDR29" s="112"/>
      <c r="BDS29" s="111"/>
      <c r="BDT29" s="108"/>
      <c r="BDU29" s="108"/>
      <c r="BDV29" s="108"/>
      <c r="BDW29" s="109"/>
      <c r="BDX29" s="112"/>
      <c r="BDY29" s="109"/>
      <c r="BDZ29" s="112"/>
      <c r="BEA29" s="65"/>
      <c r="BEB29" s="112"/>
      <c r="BEC29" s="65"/>
      <c r="BED29" s="112"/>
      <c r="BEE29" s="65"/>
      <c r="BEF29" s="112"/>
      <c r="BEG29" s="65"/>
      <c r="BEH29" s="112"/>
      <c r="BEI29" s="65"/>
      <c r="BEJ29" s="112"/>
      <c r="BEK29" s="65"/>
      <c r="BEL29" s="112"/>
      <c r="BEM29" s="65"/>
      <c r="BEN29" s="112"/>
      <c r="BEO29" s="110"/>
      <c r="BEP29" s="112"/>
      <c r="BEQ29" s="110"/>
      <c r="BER29" s="112"/>
      <c r="BES29" s="110"/>
      <c r="BET29" s="112"/>
      <c r="BEU29" s="110"/>
      <c r="BEV29" s="112"/>
      <c r="BEW29" s="110"/>
      <c r="BEX29" s="112"/>
      <c r="BEY29" s="110"/>
      <c r="BEZ29" s="112"/>
      <c r="BFA29" s="110"/>
      <c r="BFB29" s="112"/>
      <c r="BFC29" s="110"/>
      <c r="BFD29" s="112"/>
      <c r="BFE29" s="110"/>
      <c r="BFF29" s="112"/>
      <c r="BFG29" s="110"/>
      <c r="BFH29" s="112"/>
      <c r="BFI29" s="110"/>
      <c r="BFJ29" s="113"/>
      <c r="BFK29" s="110"/>
      <c r="BFL29" s="112"/>
      <c r="BFM29" s="110"/>
      <c r="BFN29" s="112"/>
      <c r="BFO29" s="110"/>
      <c r="BFP29" s="112"/>
      <c r="BFQ29" s="110"/>
      <c r="BFR29" s="112"/>
      <c r="BFS29" s="110"/>
      <c r="BFT29" s="112"/>
      <c r="BFU29" s="110"/>
      <c r="BFV29" s="112"/>
      <c r="BFW29" s="110"/>
      <c r="BFX29" s="112"/>
      <c r="BFY29" s="111"/>
      <c r="BFZ29" s="112"/>
      <c r="BGA29" s="110"/>
      <c r="BGB29" s="112"/>
      <c r="BGC29" s="110"/>
      <c r="BGD29" s="112"/>
      <c r="BGE29" s="110"/>
      <c r="BGF29" s="112"/>
      <c r="BGG29" s="110"/>
      <c r="BGH29" s="112"/>
      <c r="BGI29" s="111"/>
      <c r="BGJ29" s="112"/>
      <c r="BGK29" s="110"/>
      <c r="BGL29" s="112"/>
      <c r="BGM29" s="110"/>
      <c r="BGN29" s="112"/>
      <c r="BGO29" s="110"/>
      <c r="BGP29" s="112"/>
      <c r="BGQ29" s="111"/>
      <c r="BGR29" s="108"/>
      <c r="BGS29" s="108"/>
      <c r="BGT29" s="108"/>
      <c r="BGU29" s="109"/>
      <c r="BGV29" s="112"/>
      <c r="BGW29" s="109"/>
      <c r="BGX29" s="112"/>
      <c r="BGY29" s="65"/>
      <c r="BGZ29" s="112"/>
      <c r="BHA29" s="65"/>
      <c r="BHB29" s="112"/>
      <c r="BHC29" s="65"/>
      <c r="BHD29" s="112"/>
      <c r="BHE29" s="65"/>
      <c r="BHF29" s="112"/>
      <c r="BHG29" s="65"/>
      <c r="BHH29" s="112"/>
      <c r="BHI29" s="65"/>
      <c r="BHJ29" s="112"/>
      <c r="BHK29" s="65"/>
      <c r="BHL29" s="112"/>
      <c r="BHM29" s="110"/>
      <c r="BHN29" s="112"/>
      <c r="BHO29" s="110"/>
      <c r="BHP29" s="112"/>
      <c r="BHQ29" s="110"/>
      <c r="BHR29" s="112"/>
      <c r="BHS29" s="110"/>
      <c r="BHT29" s="112"/>
      <c r="BHU29" s="110"/>
      <c r="BHV29" s="112"/>
      <c r="BHW29" s="110"/>
      <c r="BHX29" s="112"/>
      <c r="BHY29" s="110"/>
      <c r="BHZ29" s="112"/>
      <c r="BIA29" s="110"/>
      <c r="BIB29" s="112"/>
      <c r="BIC29" s="110"/>
      <c r="BID29" s="112"/>
      <c r="BIE29" s="110"/>
      <c r="BIF29" s="112"/>
      <c r="BIG29" s="110"/>
      <c r="BIH29" s="113"/>
      <c r="BII29" s="110"/>
      <c r="BIJ29" s="112"/>
      <c r="BIK29" s="110"/>
      <c r="BIL29" s="112"/>
      <c r="BIM29" s="110"/>
      <c r="BIN29" s="112"/>
      <c r="BIO29" s="110"/>
      <c r="BIP29" s="112"/>
      <c r="BIQ29" s="110"/>
      <c r="BIR29" s="112"/>
      <c r="BIS29" s="110"/>
      <c r="BIT29" s="112"/>
      <c r="BIU29" s="110"/>
      <c r="BIV29" s="112"/>
      <c r="BIW29" s="111"/>
      <c r="BIX29" s="112"/>
      <c r="BIY29" s="110"/>
      <c r="BIZ29" s="112"/>
      <c r="BJA29" s="110"/>
      <c r="BJB29" s="112"/>
      <c r="BJC29" s="110"/>
      <c r="BJD29" s="112"/>
      <c r="BJE29" s="110"/>
      <c r="BJF29" s="112"/>
      <c r="BJG29" s="111"/>
      <c r="BJH29" s="112"/>
      <c r="BJI29" s="110"/>
      <c r="BJJ29" s="112"/>
      <c r="BJK29" s="110"/>
      <c r="BJL29" s="112"/>
      <c r="BJM29" s="110"/>
      <c r="BJN29" s="112"/>
      <c r="BJO29" s="111"/>
      <c r="BJP29" s="108"/>
      <c r="BJQ29" s="108"/>
      <c r="BJR29" s="108"/>
      <c r="BJS29" s="109"/>
      <c r="BJT29" s="112"/>
      <c r="BJU29" s="109"/>
      <c r="BJV29" s="112"/>
      <c r="BJW29" s="65"/>
      <c r="BJX29" s="112"/>
      <c r="BJY29" s="65"/>
      <c r="BJZ29" s="112"/>
      <c r="BKA29" s="65"/>
      <c r="BKB29" s="112"/>
      <c r="BKC29" s="65"/>
      <c r="BKD29" s="112"/>
      <c r="BKE29" s="65"/>
      <c r="BKF29" s="112"/>
      <c r="BKG29" s="65"/>
      <c r="BKH29" s="112"/>
      <c r="BKI29" s="65"/>
      <c r="BKJ29" s="112"/>
      <c r="BKK29" s="110"/>
      <c r="BKL29" s="112"/>
      <c r="BKM29" s="110"/>
      <c r="BKN29" s="112"/>
      <c r="BKO29" s="110"/>
      <c r="BKP29" s="112"/>
      <c r="BKQ29" s="110"/>
      <c r="BKR29" s="112"/>
      <c r="BKS29" s="110"/>
      <c r="BKT29" s="112"/>
      <c r="BKU29" s="110"/>
      <c r="BKV29" s="112"/>
      <c r="BKW29" s="110"/>
      <c r="BKX29" s="112"/>
      <c r="BKY29" s="110"/>
      <c r="BKZ29" s="112"/>
      <c r="BLA29" s="110"/>
      <c r="BLB29" s="112"/>
      <c r="BLC29" s="110"/>
      <c r="BLD29" s="112"/>
      <c r="BLE29" s="110"/>
      <c r="BLF29" s="113"/>
      <c r="BLG29" s="110"/>
      <c r="BLH29" s="112"/>
      <c r="BLI29" s="110"/>
      <c r="BLJ29" s="112"/>
      <c r="BLK29" s="110"/>
      <c r="BLL29" s="112"/>
      <c r="BLM29" s="110"/>
      <c r="BLN29" s="112"/>
      <c r="BLO29" s="110"/>
      <c r="BLP29" s="112"/>
      <c r="BLQ29" s="110"/>
      <c r="BLR29" s="112"/>
      <c r="BLS29" s="110"/>
      <c r="BLT29" s="112"/>
      <c r="BLU29" s="111"/>
      <c r="BLV29" s="112"/>
      <c r="BLW29" s="110"/>
      <c r="BLX29" s="112"/>
      <c r="BLY29" s="110"/>
      <c r="BLZ29" s="112"/>
      <c r="BMA29" s="110"/>
      <c r="BMB29" s="112"/>
      <c r="BMC29" s="110"/>
      <c r="BMD29" s="112"/>
      <c r="BME29" s="111"/>
      <c r="BMF29" s="112"/>
      <c r="BMG29" s="110"/>
      <c r="BMH29" s="112"/>
      <c r="BMI29" s="110"/>
      <c r="BMJ29" s="112"/>
      <c r="BMK29" s="110"/>
      <c r="BML29" s="112"/>
      <c r="BMM29" s="111"/>
      <c r="BMN29" s="108"/>
      <c r="BMO29" s="108"/>
      <c r="BMP29" s="108"/>
      <c r="BMQ29" s="109"/>
      <c r="BMR29" s="112"/>
      <c r="BMS29" s="109"/>
      <c r="BMT29" s="112"/>
      <c r="BMU29" s="65"/>
      <c r="BMV29" s="112"/>
      <c r="BMW29" s="65"/>
      <c r="BMX29" s="112"/>
      <c r="BMY29" s="65"/>
      <c r="BMZ29" s="112"/>
      <c r="BNA29" s="65"/>
      <c r="BNB29" s="112"/>
      <c r="BNC29" s="65"/>
      <c r="BND29" s="112"/>
      <c r="BNE29" s="65"/>
      <c r="BNF29" s="112"/>
      <c r="BNG29" s="65"/>
      <c r="BNH29" s="112"/>
      <c r="BNI29" s="110"/>
      <c r="BNJ29" s="112"/>
      <c r="BNK29" s="110"/>
      <c r="BNL29" s="112"/>
      <c r="BNM29" s="110"/>
      <c r="BNN29" s="112"/>
      <c r="BNO29" s="110"/>
      <c r="BNP29" s="112"/>
      <c r="BNQ29" s="110"/>
      <c r="BNR29" s="112"/>
      <c r="BNS29" s="110"/>
      <c r="BNT29" s="112"/>
      <c r="BNU29" s="110"/>
      <c r="BNV29" s="112"/>
      <c r="BNW29" s="110"/>
      <c r="BNX29" s="112"/>
      <c r="BNY29" s="110"/>
      <c r="BNZ29" s="112"/>
      <c r="BOA29" s="110"/>
      <c r="BOB29" s="112"/>
      <c r="BOC29" s="110"/>
      <c r="BOD29" s="113"/>
      <c r="BOE29" s="110"/>
      <c r="BOF29" s="112"/>
      <c r="BOG29" s="110"/>
      <c r="BOH29" s="112"/>
      <c r="BOI29" s="110"/>
      <c r="BOJ29" s="112"/>
      <c r="BOK29" s="110"/>
      <c r="BOL29" s="112"/>
      <c r="BOM29" s="110"/>
      <c r="BON29" s="112"/>
      <c r="BOO29" s="110"/>
      <c r="BOP29" s="112"/>
      <c r="BOQ29" s="110"/>
      <c r="BOR29" s="112"/>
      <c r="BOS29" s="111"/>
      <c r="BOT29" s="112"/>
      <c r="BOU29" s="110"/>
      <c r="BOV29" s="112"/>
      <c r="BOW29" s="110"/>
      <c r="BOX29" s="112"/>
      <c r="BOY29" s="110"/>
      <c r="BOZ29" s="112"/>
      <c r="BPA29" s="110"/>
      <c r="BPB29" s="112"/>
      <c r="BPC29" s="111"/>
      <c r="BPD29" s="112"/>
      <c r="BPE29" s="110"/>
      <c r="BPF29" s="112"/>
      <c r="BPG29" s="110"/>
      <c r="BPH29" s="112"/>
      <c r="BPI29" s="110"/>
      <c r="BPJ29" s="112"/>
      <c r="BPK29" s="111"/>
      <c r="BPL29" s="108"/>
      <c r="BPM29" s="108"/>
      <c r="BPN29" s="108"/>
      <c r="BPO29" s="109"/>
      <c r="BPP29" s="112"/>
      <c r="BPQ29" s="109"/>
      <c r="BPR29" s="112"/>
      <c r="BPS29" s="65"/>
      <c r="BPT29" s="112"/>
      <c r="BPU29" s="65"/>
      <c r="BPV29" s="112"/>
      <c r="BPW29" s="65"/>
      <c r="BPX29" s="112"/>
      <c r="BPY29" s="65"/>
      <c r="BPZ29" s="112"/>
      <c r="BQA29" s="65"/>
      <c r="BQB29" s="112"/>
      <c r="BQC29" s="65"/>
      <c r="BQD29" s="112"/>
      <c r="BQE29" s="65"/>
      <c r="BQF29" s="112"/>
      <c r="BQG29" s="110"/>
      <c r="BQH29" s="112"/>
      <c r="BQI29" s="110"/>
      <c r="BQJ29" s="112"/>
      <c r="BQK29" s="110"/>
      <c r="BQL29" s="112"/>
      <c r="BQM29" s="110"/>
      <c r="BQN29" s="112"/>
      <c r="BQO29" s="110"/>
      <c r="BQP29" s="112"/>
      <c r="BQQ29" s="110"/>
      <c r="BQR29" s="112"/>
      <c r="BQS29" s="110"/>
      <c r="BQT29" s="112"/>
      <c r="BQU29" s="110"/>
      <c r="BQV29" s="112"/>
      <c r="BQW29" s="110"/>
      <c r="BQX29" s="112"/>
      <c r="BQY29" s="110"/>
      <c r="BQZ29" s="112"/>
      <c r="BRA29" s="110"/>
      <c r="BRB29" s="113"/>
      <c r="BRC29" s="110"/>
      <c r="BRD29" s="112"/>
      <c r="BRE29" s="110"/>
      <c r="BRF29" s="112"/>
      <c r="BRG29" s="110"/>
      <c r="BRH29" s="112"/>
      <c r="BRI29" s="110"/>
      <c r="BRJ29" s="112"/>
      <c r="BRK29" s="110"/>
      <c r="BRL29" s="112"/>
      <c r="BRM29" s="110"/>
      <c r="BRN29" s="112"/>
      <c r="BRO29" s="110"/>
      <c r="BRP29" s="112"/>
      <c r="BRQ29" s="111"/>
      <c r="BRR29" s="112"/>
      <c r="BRS29" s="110"/>
      <c r="BRT29" s="112"/>
      <c r="BRU29" s="110"/>
      <c r="BRV29" s="112"/>
      <c r="BRW29" s="110"/>
      <c r="BRX29" s="112"/>
      <c r="BRY29" s="110"/>
      <c r="BRZ29" s="112"/>
      <c r="BSA29" s="111"/>
      <c r="BSB29" s="112"/>
      <c r="BSC29" s="110"/>
      <c r="BSD29" s="112"/>
      <c r="BSE29" s="110"/>
      <c r="BSF29" s="112"/>
      <c r="BSG29" s="110"/>
      <c r="BSH29" s="112"/>
      <c r="BSI29" s="111"/>
      <c r="BSJ29" s="108"/>
      <c r="BSK29" s="108"/>
      <c r="BSL29" s="108"/>
      <c r="BSM29" s="109"/>
      <c r="BSN29" s="112"/>
      <c r="BSO29" s="109"/>
      <c r="BSP29" s="112"/>
      <c r="BSQ29" s="65"/>
      <c r="BSR29" s="112"/>
      <c r="BSS29" s="65"/>
      <c r="BST29" s="112"/>
      <c r="BSU29" s="65"/>
      <c r="BSV29" s="112"/>
      <c r="BSW29" s="65"/>
      <c r="BSX29" s="112"/>
      <c r="BSY29" s="65"/>
      <c r="BSZ29" s="112"/>
      <c r="BTA29" s="65"/>
      <c r="BTB29" s="112"/>
      <c r="BTC29" s="65"/>
      <c r="BTD29" s="112"/>
      <c r="BTE29" s="110"/>
      <c r="BTF29" s="112"/>
      <c r="BTG29" s="110"/>
      <c r="BTH29" s="112"/>
      <c r="BTI29" s="110"/>
      <c r="BTJ29" s="112"/>
      <c r="BTK29" s="110"/>
      <c r="BTL29" s="112"/>
      <c r="BTM29" s="110"/>
      <c r="BTN29" s="112"/>
      <c r="BTO29" s="110"/>
      <c r="BTP29" s="112"/>
      <c r="BTQ29" s="110"/>
      <c r="BTR29" s="112"/>
      <c r="BTS29" s="110"/>
      <c r="BTT29" s="112"/>
      <c r="BTU29" s="110"/>
      <c r="BTV29" s="112"/>
      <c r="BTW29" s="110"/>
      <c r="BTX29" s="112"/>
      <c r="BTY29" s="110"/>
      <c r="BTZ29" s="113"/>
      <c r="BUA29" s="110"/>
      <c r="BUB29" s="112"/>
      <c r="BUC29" s="110"/>
      <c r="BUD29" s="112"/>
      <c r="BUE29" s="110"/>
      <c r="BUF29" s="112"/>
      <c r="BUG29" s="110"/>
      <c r="BUH29" s="112"/>
      <c r="BUI29" s="110"/>
      <c r="BUJ29" s="112"/>
      <c r="BUK29" s="110"/>
      <c r="BUL29" s="112"/>
      <c r="BUM29" s="110"/>
      <c r="BUN29" s="112"/>
      <c r="BUO29" s="111"/>
      <c r="BUP29" s="112"/>
      <c r="BUQ29" s="110"/>
      <c r="BUR29" s="112"/>
      <c r="BUS29" s="110"/>
      <c r="BUT29" s="112"/>
      <c r="BUU29" s="110"/>
      <c r="BUV29" s="112"/>
      <c r="BUW29" s="110"/>
      <c r="BUX29" s="112"/>
      <c r="BUY29" s="111"/>
      <c r="BUZ29" s="112"/>
      <c r="BVA29" s="110"/>
      <c r="BVB29" s="112"/>
      <c r="BVC29" s="110"/>
      <c r="BVD29" s="112"/>
      <c r="BVE29" s="110"/>
      <c r="BVF29" s="112"/>
      <c r="BVG29" s="111"/>
      <c r="BVH29" s="108"/>
      <c r="BVI29" s="108"/>
      <c r="BVJ29" s="108"/>
      <c r="BVK29" s="109"/>
      <c r="BVL29" s="112"/>
      <c r="BVM29" s="109"/>
      <c r="BVN29" s="112"/>
      <c r="BVO29" s="65"/>
      <c r="BVP29" s="112"/>
      <c r="BVQ29" s="65"/>
      <c r="BVR29" s="112"/>
      <c r="BVS29" s="65"/>
      <c r="BVT29" s="112"/>
      <c r="BVU29" s="65"/>
      <c r="BVV29" s="112"/>
      <c r="BVW29" s="65"/>
      <c r="BVX29" s="112"/>
      <c r="BVY29" s="65"/>
      <c r="BVZ29" s="112"/>
      <c r="BWA29" s="65"/>
      <c r="BWB29" s="112"/>
      <c r="BWC29" s="110"/>
      <c r="BWD29" s="112"/>
      <c r="BWE29" s="110"/>
      <c r="BWF29" s="112"/>
      <c r="BWG29" s="110"/>
      <c r="BWH29" s="112"/>
      <c r="BWI29" s="110"/>
      <c r="BWJ29" s="112"/>
      <c r="BWK29" s="110"/>
      <c r="BWL29" s="112"/>
      <c r="BWM29" s="110"/>
      <c r="BWN29" s="112"/>
      <c r="BWO29" s="110"/>
      <c r="BWP29" s="112"/>
      <c r="BWQ29" s="110"/>
      <c r="BWR29" s="112"/>
      <c r="BWS29" s="110"/>
      <c r="BWT29" s="112"/>
      <c r="BWU29" s="110"/>
      <c r="BWV29" s="112"/>
      <c r="BWW29" s="110"/>
      <c r="BWX29" s="113"/>
      <c r="BWY29" s="110"/>
      <c r="BWZ29" s="112"/>
      <c r="BXA29" s="110"/>
      <c r="BXB29" s="112"/>
      <c r="BXC29" s="110"/>
      <c r="BXD29" s="112"/>
      <c r="BXE29" s="110"/>
      <c r="BXF29" s="112"/>
      <c r="BXG29" s="110"/>
      <c r="BXH29" s="112"/>
      <c r="BXI29" s="110"/>
      <c r="BXJ29" s="112"/>
      <c r="BXK29" s="110"/>
      <c r="BXL29" s="112"/>
      <c r="BXM29" s="111"/>
      <c r="BXN29" s="112"/>
      <c r="BXO29" s="110"/>
      <c r="BXP29" s="112"/>
      <c r="BXQ29" s="110"/>
      <c r="BXR29" s="112"/>
      <c r="BXS29" s="110"/>
      <c r="BXT29" s="112"/>
      <c r="BXU29" s="110"/>
      <c r="BXV29" s="112"/>
      <c r="BXW29" s="111"/>
      <c r="BXX29" s="112"/>
      <c r="BXY29" s="110"/>
      <c r="BXZ29" s="112"/>
      <c r="BYA29" s="110"/>
      <c r="BYB29" s="112"/>
      <c r="BYC29" s="110"/>
      <c r="BYD29" s="112"/>
      <c r="BYE29" s="111"/>
      <c r="BYF29" s="108"/>
      <c r="BYG29" s="108"/>
      <c r="BYH29" s="108"/>
      <c r="BYI29" s="109"/>
      <c r="BYJ29" s="112"/>
      <c r="BYK29" s="109"/>
      <c r="BYL29" s="112"/>
      <c r="BYM29" s="65"/>
      <c r="BYN29" s="112"/>
      <c r="BYO29" s="65"/>
      <c r="BYP29" s="112"/>
      <c r="BYQ29" s="65"/>
      <c r="BYR29" s="112"/>
      <c r="BYS29" s="65"/>
      <c r="BYT29" s="112"/>
      <c r="BYU29" s="65"/>
      <c r="BYV29" s="112"/>
      <c r="BYW29" s="65"/>
      <c r="BYX29" s="112"/>
      <c r="BYY29" s="65"/>
      <c r="BYZ29" s="112"/>
      <c r="BZA29" s="110"/>
      <c r="BZB29" s="112"/>
      <c r="BZC29" s="110"/>
      <c r="BZD29" s="112"/>
      <c r="BZE29" s="110"/>
      <c r="BZF29" s="112"/>
      <c r="BZG29" s="110"/>
      <c r="BZH29" s="112"/>
      <c r="BZI29" s="110"/>
      <c r="BZJ29" s="112"/>
      <c r="BZK29" s="110"/>
      <c r="BZL29" s="112"/>
      <c r="BZM29" s="110"/>
      <c r="BZN29" s="112"/>
      <c r="BZO29" s="110"/>
      <c r="BZP29" s="112"/>
      <c r="BZQ29" s="110"/>
      <c r="BZR29" s="112"/>
      <c r="BZS29" s="110"/>
      <c r="BZT29" s="112"/>
      <c r="BZU29" s="110"/>
      <c r="BZV29" s="113"/>
      <c r="BZW29" s="110"/>
      <c r="BZX29" s="112"/>
      <c r="BZY29" s="110"/>
      <c r="BZZ29" s="112"/>
      <c r="CAA29" s="110"/>
      <c r="CAB29" s="112"/>
      <c r="CAC29" s="110"/>
      <c r="CAD29" s="112"/>
      <c r="CAE29" s="110"/>
      <c r="CAF29" s="112"/>
      <c r="CAG29" s="110"/>
      <c r="CAH29" s="112"/>
      <c r="CAI29" s="110"/>
      <c r="CAJ29" s="112"/>
      <c r="CAK29" s="111"/>
      <c r="CAL29" s="112"/>
      <c r="CAM29" s="110"/>
      <c r="CAN29" s="112"/>
      <c r="CAO29" s="110"/>
      <c r="CAP29" s="112"/>
      <c r="CAQ29" s="110"/>
      <c r="CAR29" s="112"/>
      <c r="CAS29" s="110"/>
      <c r="CAT29" s="112"/>
      <c r="CAU29" s="111"/>
      <c r="CAV29" s="112"/>
      <c r="CAW29" s="110"/>
      <c r="CAX29" s="112"/>
      <c r="CAY29" s="110"/>
      <c r="CAZ29" s="112"/>
      <c r="CBA29" s="110"/>
      <c r="CBB29" s="112"/>
      <c r="CBC29" s="111"/>
      <c r="CBD29" s="108"/>
      <c r="CBE29" s="108"/>
      <c r="CBF29" s="108"/>
      <c r="CBG29" s="109"/>
      <c r="CBH29" s="112"/>
      <c r="CBI29" s="109"/>
      <c r="CBJ29" s="112"/>
      <c r="CBK29" s="65"/>
      <c r="CBL29" s="112"/>
      <c r="CBM29" s="65"/>
      <c r="CBN29" s="112"/>
      <c r="CBO29" s="65"/>
      <c r="CBP29" s="112"/>
      <c r="CBQ29" s="65"/>
      <c r="CBR29" s="112"/>
      <c r="CBS29" s="65"/>
      <c r="CBT29" s="112"/>
      <c r="CBU29" s="65"/>
      <c r="CBV29" s="112"/>
      <c r="CBW29" s="65"/>
      <c r="CBX29" s="112"/>
      <c r="CBY29" s="110"/>
      <c r="CBZ29" s="112"/>
      <c r="CCA29" s="110"/>
      <c r="CCB29" s="112"/>
      <c r="CCC29" s="110"/>
      <c r="CCD29" s="112"/>
      <c r="CCE29" s="110"/>
      <c r="CCF29" s="112"/>
      <c r="CCG29" s="110"/>
      <c r="CCH29" s="112"/>
      <c r="CCI29" s="110"/>
      <c r="CCJ29" s="112"/>
      <c r="CCK29" s="110"/>
      <c r="CCL29" s="112"/>
      <c r="CCM29" s="110"/>
      <c r="CCN29" s="112"/>
      <c r="CCO29" s="110"/>
      <c r="CCP29" s="112"/>
      <c r="CCQ29" s="110"/>
      <c r="CCR29" s="112"/>
      <c r="CCS29" s="110"/>
      <c r="CCT29" s="113"/>
      <c r="CCU29" s="110"/>
      <c r="CCV29" s="112"/>
      <c r="CCW29" s="110"/>
      <c r="CCX29" s="112"/>
      <c r="CCY29" s="110"/>
      <c r="CCZ29" s="112"/>
      <c r="CDA29" s="110"/>
      <c r="CDB29" s="112"/>
      <c r="CDC29" s="110"/>
      <c r="CDD29" s="112"/>
      <c r="CDE29" s="110"/>
      <c r="CDF29" s="112"/>
      <c r="CDG29" s="110"/>
      <c r="CDH29" s="112"/>
      <c r="CDI29" s="111"/>
      <c r="CDJ29" s="112"/>
      <c r="CDK29" s="110"/>
      <c r="CDL29" s="112"/>
      <c r="CDM29" s="110"/>
      <c r="CDN29" s="112"/>
      <c r="CDO29" s="110"/>
      <c r="CDP29" s="112"/>
      <c r="CDQ29" s="110"/>
      <c r="CDR29" s="112"/>
      <c r="CDS29" s="111"/>
      <c r="CDT29" s="112"/>
      <c r="CDU29" s="110"/>
      <c r="CDV29" s="112"/>
      <c r="CDW29" s="110"/>
      <c r="CDX29" s="112"/>
      <c r="CDY29" s="110"/>
      <c r="CDZ29" s="112"/>
      <c r="CEA29" s="111"/>
      <c r="CEB29" s="108"/>
      <c r="CEC29" s="108"/>
      <c r="CED29" s="108"/>
      <c r="CEE29" s="109"/>
      <c r="CEF29" s="112"/>
      <c r="CEG29" s="109"/>
      <c r="CEH29" s="112"/>
      <c r="CEI29" s="65"/>
      <c r="CEJ29" s="112"/>
      <c r="CEK29" s="65"/>
      <c r="CEL29" s="112"/>
      <c r="CEM29" s="65"/>
      <c r="CEN29" s="112"/>
      <c r="CEO29" s="65"/>
      <c r="CEP29" s="112"/>
      <c r="CEQ29" s="65"/>
      <c r="CER29" s="112"/>
      <c r="CES29" s="65"/>
      <c r="CET29" s="112"/>
      <c r="CEU29" s="65"/>
      <c r="CEV29" s="112"/>
      <c r="CEW29" s="110"/>
      <c r="CEX29" s="112"/>
      <c r="CEY29" s="110"/>
      <c r="CEZ29" s="112"/>
      <c r="CFA29" s="110"/>
      <c r="CFB29" s="112"/>
      <c r="CFC29" s="110"/>
      <c r="CFD29" s="112"/>
      <c r="CFE29" s="110"/>
      <c r="CFF29" s="112"/>
      <c r="CFG29" s="110"/>
      <c r="CFH29" s="112"/>
      <c r="CFI29" s="110"/>
      <c r="CFJ29" s="112"/>
      <c r="CFK29" s="110"/>
      <c r="CFL29" s="112"/>
      <c r="CFM29" s="110"/>
      <c r="CFN29" s="112"/>
      <c r="CFO29" s="110"/>
      <c r="CFP29" s="112"/>
      <c r="CFQ29" s="110"/>
      <c r="CFR29" s="113"/>
      <c r="CFS29" s="110"/>
      <c r="CFT29" s="112"/>
      <c r="CFU29" s="110"/>
      <c r="CFV29" s="112"/>
      <c r="CFW29" s="110"/>
      <c r="CFX29" s="112"/>
      <c r="CFY29" s="110"/>
      <c r="CFZ29" s="112"/>
      <c r="CGA29" s="110"/>
      <c r="CGB29" s="112"/>
      <c r="CGC29" s="110"/>
      <c r="CGD29" s="112"/>
      <c r="CGE29" s="110"/>
      <c r="CGF29" s="112"/>
      <c r="CGG29" s="111"/>
      <c r="CGH29" s="112"/>
      <c r="CGI29" s="110"/>
      <c r="CGJ29" s="112"/>
      <c r="CGK29" s="110"/>
      <c r="CGL29" s="112"/>
      <c r="CGM29" s="110"/>
      <c r="CGN29" s="112"/>
      <c r="CGO29" s="110"/>
      <c r="CGP29" s="112"/>
      <c r="CGQ29" s="111"/>
      <c r="CGR29" s="112"/>
      <c r="CGS29" s="110"/>
      <c r="CGT29" s="112"/>
      <c r="CGU29" s="110"/>
      <c r="CGV29" s="112"/>
      <c r="CGW29" s="110"/>
      <c r="CGX29" s="112"/>
      <c r="CGY29" s="111"/>
      <c r="CGZ29" s="108"/>
      <c r="CHA29" s="108"/>
      <c r="CHB29" s="108"/>
      <c r="CHC29" s="109"/>
      <c r="CHD29" s="112"/>
      <c r="CHE29" s="109"/>
      <c r="CHF29" s="112"/>
      <c r="CHG29" s="65"/>
      <c r="CHH29" s="112"/>
      <c r="CHI29" s="65"/>
      <c r="CHJ29" s="112"/>
      <c r="CHK29" s="65"/>
      <c r="CHL29" s="112"/>
      <c r="CHM29" s="65"/>
      <c r="CHN29" s="112"/>
      <c r="CHO29" s="65"/>
      <c r="CHP29" s="112"/>
      <c r="CHQ29" s="65"/>
      <c r="CHR29" s="112"/>
      <c r="CHS29" s="65"/>
      <c r="CHT29" s="112"/>
      <c r="CHU29" s="110"/>
      <c r="CHV29" s="112"/>
      <c r="CHW29" s="110"/>
      <c r="CHX29" s="112"/>
      <c r="CHY29" s="110"/>
      <c r="CHZ29" s="112"/>
      <c r="CIA29" s="110"/>
      <c r="CIB29" s="112"/>
      <c r="CIC29" s="110"/>
      <c r="CID29" s="112"/>
      <c r="CIE29" s="110"/>
      <c r="CIF29" s="112"/>
      <c r="CIG29" s="110"/>
      <c r="CIH29" s="112"/>
      <c r="CII29" s="110"/>
      <c r="CIJ29" s="112"/>
      <c r="CIK29" s="110"/>
      <c r="CIL29" s="112"/>
      <c r="CIM29" s="110"/>
      <c r="CIN29" s="112"/>
      <c r="CIO29" s="110"/>
      <c r="CIP29" s="113"/>
      <c r="CIQ29" s="110"/>
      <c r="CIR29" s="112"/>
      <c r="CIS29" s="110"/>
      <c r="CIT29" s="112"/>
      <c r="CIU29" s="110"/>
      <c r="CIV29" s="112"/>
      <c r="CIW29" s="110"/>
      <c r="CIX29" s="112"/>
      <c r="CIY29" s="110"/>
      <c r="CIZ29" s="112"/>
      <c r="CJA29" s="110"/>
      <c r="CJB29" s="112"/>
      <c r="CJC29" s="110"/>
      <c r="CJD29" s="112"/>
      <c r="CJE29" s="111"/>
      <c r="CJF29" s="112"/>
      <c r="CJG29" s="110"/>
      <c r="CJH29" s="112"/>
      <c r="CJI29" s="110"/>
      <c r="CJJ29" s="112"/>
      <c r="CJK29" s="110"/>
      <c r="CJL29" s="112"/>
      <c r="CJM29" s="110"/>
      <c r="CJN29" s="112"/>
      <c r="CJO29" s="111"/>
      <c r="CJP29" s="112"/>
      <c r="CJQ29" s="110"/>
      <c r="CJR29" s="112"/>
      <c r="CJS29" s="110"/>
      <c r="CJT29" s="112"/>
      <c r="CJU29" s="110"/>
      <c r="CJV29" s="112"/>
      <c r="CJW29" s="111"/>
      <c r="CJX29" s="108"/>
      <c r="CJY29" s="108"/>
      <c r="CJZ29" s="108"/>
      <c r="CKA29" s="109"/>
      <c r="CKB29" s="112"/>
      <c r="CKC29" s="109"/>
      <c r="CKD29" s="112"/>
      <c r="CKE29" s="65"/>
      <c r="CKF29" s="112"/>
      <c r="CKG29" s="65"/>
      <c r="CKH29" s="112"/>
      <c r="CKI29" s="65"/>
      <c r="CKJ29" s="112"/>
      <c r="CKK29" s="65"/>
      <c r="CKL29" s="112"/>
      <c r="CKM29" s="65"/>
      <c r="CKN29" s="112"/>
      <c r="CKO29" s="65"/>
      <c r="CKP29" s="112"/>
      <c r="CKQ29" s="65"/>
      <c r="CKR29" s="112"/>
      <c r="CKS29" s="110"/>
      <c r="CKT29" s="112"/>
      <c r="CKU29" s="110"/>
      <c r="CKV29" s="112"/>
      <c r="CKW29" s="110"/>
      <c r="CKX29" s="112"/>
      <c r="CKY29" s="110"/>
      <c r="CKZ29" s="112"/>
      <c r="CLA29" s="110"/>
      <c r="CLB29" s="112"/>
      <c r="CLC29" s="110"/>
      <c r="CLD29" s="112"/>
      <c r="CLE29" s="110"/>
      <c r="CLF29" s="112"/>
      <c r="CLG29" s="110"/>
      <c r="CLH29" s="112"/>
      <c r="CLI29" s="110"/>
      <c r="CLJ29" s="112"/>
      <c r="CLK29" s="110"/>
      <c r="CLL29" s="112"/>
      <c r="CLM29" s="110"/>
      <c r="CLN29" s="113"/>
      <c r="CLO29" s="110"/>
      <c r="CLP29" s="112"/>
      <c r="CLQ29" s="110"/>
      <c r="CLR29" s="112"/>
      <c r="CLS29" s="110"/>
      <c r="CLT29" s="112"/>
      <c r="CLU29" s="110"/>
      <c r="CLV29" s="112"/>
      <c r="CLW29" s="110"/>
      <c r="CLX29" s="112"/>
      <c r="CLY29" s="110"/>
      <c r="CLZ29" s="112"/>
      <c r="CMA29" s="110"/>
      <c r="CMB29" s="112"/>
      <c r="CMC29" s="111"/>
      <c r="CMD29" s="112"/>
      <c r="CME29" s="110"/>
      <c r="CMF29" s="112"/>
      <c r="CMG29" s="110"/>
      <c r="CMH29" s="112"/>
      <c r="CMI29" s="110"/>
      <c r="CMJ29" s="112"/>
      <c r="CMK29" s="110"/>
      <c r="CML29" s="112"/>
      <c r="CMM29" s="111"/>
      <c r="CMN29" s="112"/>
      <c r="CMO29" s="110"/>
      <c r="CMP29" s="112"/>
      <c r="CMQ29" s="110"/>
      <c r="CMR29" s="112"/>
      <c r="CMS29" s="110"/>
      <c r="CMT29" s="112"/>
      <c r="CMU29" s="111"/>
      <c r="CMV29" s="108"/>
      <c r="CMW29" s="108"/>
      <c r="CMX29" s="108"/>
      <c r="CMY29" s="109"/>
      <c r="CMZ29" s="112"/>
      <c r="CNA29" s="109"/>
      <c r="CNB29" s="112"/>
      <c r="CNC29" s="65"/>
      <c r="CND29" s="112"/>
      <c r="CNE29" s="65"/>
      <c r="CNF29" s="112"/>
      <c r="CNG29" s="65"/>
      <c r="CNH29" s="112"/>
      <c r="CNI29" s="65"/>
      <c r="CNJ29" s="112"/>
      <c r="CNK29" s="65"/>
      <c r="CNL29" s="112"/>
      <c r="CNM29" s="65"/>
      <c r="CNN29" s="112"/>
      <c r="CNO29" s="65"/>
      <c r="CNP29" s="112"/>
      <c r="CNQ29" s="110"/>
      <c r="CNR29" s="112"/>
      <c r="CNS29" s="110"/>
      <c r="CNT29" s="112"/>
      <c r="CNU29" s="110"/>
      <c r="CNV29" s="112"/>
      <c r="CNW29" s="110"/>
      <c r="CNX29" s="112"/>
      <c r="CNY29" s="110"/>
      <c r="CNZ29" s="112"/>
      <c r="COA29" s="110"/>
      <c r="COB29" s="112"/>
      <c r="COC29" s="110"/>
      <c r="COD29" s="112"/>
      <c r="COE29" s="110"/>
      <c r="COF29" s="112"/>
      <c r="COG29" s="110"/>
      <c r="COH29" s="112"/>
      <c r="COI29" s="110"/>
      <c r="COJ29" s="112"/>
      <c r="COK29" s="110"/>
      <c r="COL29" s="113"/>
      <c r="COM29" s="110"/>
      <c r="CON29" s="112"/>
      <c r="COO29" s="110"/>
      <c r="COP29" s="112"/>
      <c r="COQ29" s="110"/>
      <c r="COR29" s="112"/>
      <c r="COS29" s="110"/>
      <c r="COT29" s="112"/>
      <c r="COU29" s="110"/>
      <c r="COV29" s="112"/>
      <c r="COW29" s="110"/>
      <c r="COX29" s="112"/>
      <c r="COY29" s="110"/>
      <c r="COZ29" s="112"/>
      <c r="CPA29" s="111"/>
      <c r="CPB29" s="112"/>
      <c r="CPC29" s="110"/>
      <c r="CPD29" s="112"/>
      <c r="CPE29" s="110"/>
      <c r="CPF29" s="112"/>
      <c r="CPG29" s="110"/>
      <c r="CPH29" s="112"/>
      <c r="CPI29" s="110"/>
      <c r="CPJ29" s="112"/>
      <c r="CPK29" s="111"/>
      <c r="CPL29" s="112"/>
      <c r="CPM29" s="110"/>
      <c r="CPN29" s="112"/>
      <c r="CPO29" s="110"/>
      <c r="CPP29" s="112"/>
      <c r="CPQ29" s="110"/>
      <c r="CPR29" s="112"/>
      <c r="CPS29" s="111"/>
      <c r="CPT29" s="108"/>
      <c r="CPU29" s="108"/>
      <c r="CPV29" s="108"/>
      <c r="CPW29" s="109"/>
      <c r="CPX29" s="112"/>
      <c r="CPY29" s="109"/>
      <c r="CPZ29" s="112"/>
      <c r="CQA29" s="65"/>
      <c r="CQB29" s="112"/>
      <c r="CQC29" s="65"/>
      <c r="CQD29" s="112"/>
      <c r="CQE29" s="65"/>
      <c r="CQF29" s="112"/>
      <c r="CQG29" s="65"/>
      <c r="CQH29" s="112"/>
      <c r="CQI29" s="65"/>
      <c r="CQJ29" s="112"/>
      <c r="CQK29" s="65"/>
      <c r="CQL29" s="112"/>
      <c r="CQM29" s="65"/>
      <c r="CQN29" s="112"/>
      <c r="CQO29" s="110"/>
      <c r="CQP29" s="112"/>
      <c r="CQQ29" s="110"/>
      <c r="CQR29" s="112"/>
      <c r="CQS29" s="110"/>
      <c r="CQT29" s="112"/>
      <c r="CQU29" s="110"/>
      <c r="CQV29" s="112"/>
      <c r="CQW29" s="110"/>
      <c r="CQX29" s="112"/>
      <c r="CQY29" s="110"/>
      <c r="CQZ29" s="112"/>
      <c r="CRA29" s="110"/>
      <c r="CRB29" s="112"/>
      <c r="CRC29" s="110"/>
      <c r="CRD29" s="112"/>
      <c r="CRE29" s="110"/>
      <c r="CRF29" s="112"/>
      <c r="CRG29" s="110"/>
      <c r="CRH29" s="112"/>
      <c r="CRI29" s="110"/>
      <c r="CRJ29" s="113"/>
      <c r="CRK29" s="110"/>
      <c r="CRL29" s="112"/>
      <c r="CRM29" s="110"/>
      <c r="CRN29" s="112"/>
      <c r="CRO29" s="110"/>
      <c r="CRP29" s="112"/>
      <c r="CRQ29" s="110"/>
      <c r="CRR29" s="112"/>
      <c r="CRS29" s="110"/>
      <c r="CRT29" s="112"/>
      <c r="CRU29" s="110"/>
      <c r="CRV29" s="112"/>
      <c r="CRW29" s="110"/>
      <c r="CRX29" s="112"/>
      <c r="CRY29" s="111"/>
      <c r="CRZ29" s="112"/>
      <c r="CSA29" s="110"/>
      <c r="CSB29" s="112"/>
      <c r="CSC29" s="110"/>
      <c r="CSD29" s="112"/>
      <c r="CSE29" s="110"/>
      <c r="CSF29" s="112"/>
      <c r="CSG29" s="110"/>
      <c r="CSH29" s="112"/>
      <c r="CSI29" s="111"/>
      <c r="CSJ29" s="112"/>
      <c r="CSK29" s="110"/>
      <c r="CSL29" s="112"/>
      <c r="CSM29" s="110"/>
      <c r="CSN29" s="112"/>
      <c r="CSO29" s="110"/>
      <c r="CSP29" s="112"/>
      <c r="CSQ29" s="111"/>
      <c r="CSR29" s="108"/>
      <c r="CSS29" s="108"/>
      <c r="CST29" s="108"/>
      <c r="CSU29" s="109"/>
      <c r="CSV29" s="112"/>
      <c r="CSW29" s="109"/>
      <c r="CSX29" s="112"/>
      <c r="CSY29" s="65"/>
      <c r="CSZ29" s="112"/>
      <c r="CTA29" s="65"/>
      <c r="CTB29" s="112"/>
      <c r="CTC29" s="65"/>
      <c r="CTD29" s="112"/>
      <c r="CTE29" s="65"/>
      <c r="CTF29" s="112"/>
      <c r="CTG29" s="65"/>
      <c r="CTH29" s="112"/>
      <c r="CTI29" s="65"/>
      <c r="CTJ29" s="112"/>
      <c r="CTK29" s="65"/>
      <c r="CTL29" s="112"/>
      <c r="CTM29" s="110"/>
      <c r="CTN29" s="112"/>
      <c r="CTO29" s="110"/>
      <c r="CTP29" s="112"/>
      <c r="CTQ29" s="110"/>
      <c r="CTR29" s="112"/>
      <c r="CTS29" s="110"/>
      <c r="CTT29" s="112"/>
      <c r="CTU29" s="110"/>
      <c r="CTV29" s="112"/>
      <c r="CTW29" s="110"/>
      <c r="CTX29" s="112"/>
      <c r="CTY29" s="110"/>
      <c r="CTZ29" s="112"/>
      <c r="CUA29" s="110"/>
      <c r="CUB29" s="112"/>
      <c r="CUC29" s="110"/>
      <c r="CUD29" s="112"/>
      <c r="CUE29" s="110"/>
      <c r="CUF29" s="112"/>
      <c r="CUG29" s="110"/>
      <c r="CUH29" s="113"/>
      <c r="CUI29" s="110"/>
      <c r="CUJ29" s="112"/>
      <c r="CUK29" s="110"/>
      <c r="CUL29" s="112"/>
      <c r="CUM29" s="110"/>
      <c r="CUN29" s="112"/>
      <c r="CUO29" s="110"/>
      <c r="CUP29" s="112"/>
      <c r="CUQ29" s="110"/>
      <c r="CUR29" s="112"/>
      <c r="CUS29" s="110"/>
      <c r="CUT29" s="112"/>
      <c r="CUU29" s="110"/>
      <c r="CUV29" s="112"/>
      <c r="CUW29" s="111"/>
      <c r="CUX29" s="112"/>
      <c r="CUY29" s="110"/>
      <c r="CUZ29" s="112"/>
      <c r="CVA29" s="110"/>
      <c r="CVB29" s="112"/>
      <c r="CVC29" s="110"/>
      <c r="CVD29" s="112"/>
      <c r="CVE29" s="110"/>
      <c r="CVF29" s="112"/>
      <c r="CVG29" s="111"/>
      <c r="CVH29" s="112"/>
      <c r="CVI29" s="110"/>
      <c r="CVJ29" s="112"/>
      <c r="CVK29" s="110"/>
      <c r="CVL29" s="112"/>
      <c r="CVM29" s="110"/>
      <c r="CVN29" s="112"/>
      <c r="CVO29" s="111"/>
      <c r="CVP29" s="108"/>
      <c r="CVQ29" s="108"/>
      <c r="CVR29" s="108"/>
      <c r="CVS29" s="109"/>
      <c r="CVT29" s="112"/>
      <c r="CVU29" s="109"/>
      <c r="CVV29" s="112"/>
      <c r="CVW29" s="65"/>
      <c r="CVX29" s="112"/>
      <c r="CVY29" s="65"/>
      <c r="CVZ29" s="112"/>
      <c r="CWA29" s="65"/>
      <c r="CWB29" s="112"/>
      <c r="CWC29" s="65"/>
      <c r="CWD29" s="112"/>
      <c r="CWE29" s="65"/>
      <c r="CWF29" s="112"/>
      <c r="CWG29" s="65"/>
      <c r="CWH29" s="112"/>
      <c r="CWI29" s="65"/>
      <c r="CWJ29" s="112"/>
      <c r="CWK29" s="110"/>
      <c r="CWL29" s="112"/>
      <c r="CWM29" s="110"/>
      <c r="CWN29" s="112"/>
      <c r="CWO29" s="110"/>
      <c r="CWP29" s="112"/>
      <c r="CWQ29" s="110"/>
      <c r="CWR29" s="112"/>
      <c r="CWS29" s="110"/>
      <c r="CWT29" s="112"/>
      <c r="CWU29" s="110"/>
      <c r="CWV29" s="112"/>
      <c r="CWW29" s="110"/>
      <c r="CWX29" s="112"/>
      <c r="CWY29" s="110"/>
      <c r="CWZ29" s="112"/>
      <c r="CXA29" s="110"/>
      <c r="CXB29" s="112"/>
      <c r="CXC29" s="110"/>
      <c r="CXD29" s="112"/>
      <c r="CXE29" s="110"/>
      <c r="CXF29" s="113"/>
      <c r="CXG29" s="110"/>
      <c r="CXH29" s="112"/>
      <c r="CXI29" s="110"/>
      <c r="CXJ29" s="112"/>
      <c r="CXK29" s="110"/>
      <c r="CXL29" s="112"/>
      <c r="CXM29" s="110"/>
      <c r="CXN29" s="112"/>
      <c r="CXO29" s="110"/>
      <c r="CXP29" s="112"/>
      <c r="CXQ29" s="110"/>
      <c r="CXR29" s="112"/>
      <c r="CXS29" s="110"/>
      <c r="CXT29" s="112"/>
      <c r="CXU29" s="111"/>
      <c r="CXV29" s="112"/>
      <c r="CXW29" s="110"/>
      <c r="CXX29" s="112"/>
      <c r="CXY29" s="110"/>
      <c r="CXZ29" s="112"/>
      <c r="CYA29" s="110"/>
      <c r="CYB29" s="112"/>
      <c r="CYC29" s="110"/>
      <c r="CYD29" s="112"/>
      <c r="CYE29" s="111"/>
      <c r="CYF29" s="112"/>
      <c r="CYG29" s="110"/>
      <c r="CYH29" s="112"/>
      <c r="CYI29" s="110"/>
      <c r="CYJ29" s="112"/>
      <c r="CYK29" s="110"/>
      <c r="CYL29" s="112"/>
      <c r="CYM29" s="111"/>
      <c r="CYN29" s="108"/>
      <c r="CYO29" s="108"/>
      <c r="CYP29" s="108"/>
      <c r="CYQ29" s="109"/>
      <c r="CYR29" s="112"/>
      <c r="CYS29" s="109"/>
      <c r="CYT29" s="112"/>
      <c r="CYU29" s="65"/>
      <c r="CYV29" s="112"/>
      <c r="CYW29" s="65"/>
      <c r="CYX29" s="112"/>
      <c r="CYY29" s="65"/>
      <c r="CYZ29" s="112"/>
      <c r="CZA29" s="65"/>
      <c r="CZB29" s="112"/>
      <c r="CZC29" s="65"/>
      <c r="CZD29" s="112"/>
      <c r="CZE29" s="65"/>
      <c r="CZF29" s="112"/>
      <c r="CZG29" s="65"/>
      <c r="CZH29" s="112"/>
      <c r="CZI29" s="110"/>
      <c r="CZJ29" s="112"/>
      <c r="CZK29" s="110"/>
      <c r="CZL29" s="112"/>
      <c r="CZM29" s="110"/>
      <c r="CZN29" s="112"/>
      <c r="CZO29" s="110"/>
      <c r="CZP29" s="112"/>
      <c r="CZQ29" s="110"/>
      <c r="CZR29" s="112"/>
      <c r="CZS29" s="110"/>
      <c r="CZT29" s="112"/>
      <c r="CZU29" s="110"/>
      <c r="CZV29" s="112"/>
      <c r="CZW29" s="110"/>
      <c r="CZX29" s="112"/>
      <c r="CZY29" s="110"/>
      <c r="CZZ29" s="112"/>
      <c r="DAA29" s="110"/>
      <c r="DAB29" s="112"/>
      <c r="DAC29" s="110"/>
      <c r="DAD29" s="113"/>
      <c r="DAE29" s="110"/>
      <c r="DAF29" s="112"/>
      <c r="DAG29" s="110"/>
      <c r="DAH29" s="112"/>
      <c r="DAI29" s="110"/>
      <c r="DAJ29" s="112"/>
      <c r="DAK29" s="110"/>
      <c r="DAL29" s="112"/>
      <c r="DAM29" s="110"/>
      <c r="DAN29" s="112"/>
      <c r="DAO29" s="110"/>
      <c r="DAP29" s="112"/>
      <c r="DAQ29" s="110"/>
      <c r="DAR29" s="112"/>
      <c r="DAS29" s="111"/>
      <c r="DAT29" s="112"/>
      <c r="DAU29" s="110"/>
      <c r="DAV29" s="112"/>
      <c r="DAW29" s="110"/>
      <c r="DAX29" s="112"/>
      <c r="DAY29" s="110"/>
      <c r="DAZ29" s="112"/>
      <c r="DBA29" s="110"/>
      <c r="DBB29" s="112"/>
      <c r="DBC29" s="111"/>
      <c r="DBD29" s="112"/>
      <c r="DBE29" s="110"/>
      <c r="DBF29" s="112"/>
      <c r="DBG29" s="110"/>
      <c r="DBH29" s="112"/>
      <c r="DBI29" s="110"/>
      <c r="DBJ29" s="112"/>
      <c r="DBK29" s="111"/>
      <c r="DBL29" s="108"/>
      <c r="DBM29" s="108"/>
      <c r="DBN29" s="108"/>
      <c r="DBO29" s="109"/>
      <c r="DBP29" s="112"/>
      <c r="DBQ29" s="109"/>
      <c r="DBR29" s="112"/>
      <c r="DBS29" s="65"/>
      <c r="DBT29" s="112"/>
      <c r="DBU29" s="65"/>
      <c r="DBV29" s="112"/>
      <c r="DBW29" s="65"/>
      <c r="DBX29" s="112"/>
      <c r="DBY29" s="65"/>
      <c r="DBZ29" s="112"/>
      <c r="DCA29" s="65"/>
      <c r="DCB29" s="112"/>
      <c r="DCC29" s="65"/>
      <c r="DCD29" s="112"/>
      <c r="DCE29" s="65"/>
      <c r="DCF29" s="112"/>
      <c r="DCG29" s="110"/>
      <c r="DCH29" s="112"/>
      <c r="DCI29" s="110"/>
      <c r="DCJ29" s="112"/>
      <c r="DCK29" s="110"/>
      <c r="DCL29" s="112"/>
      <c r="DCM29" s="110"/>
      <c r="DCN29" s="112"/>
      <c r="DCO29" s="110"/>
      <c r="DCP29" s="112"/>
      <c r="DCQ29" s="110"/>
      <c r="DCR29" s="112"/>
      <c r="DCS29" s="110"/>
      <c r="DCT29" s="112"/>
      <c r="DCU29" s="110"/>
      <c r="DCV29" s="112"/>
      <c r="DCW29" s="110"/>
      <c r="DCX29" s="112"/>
      <c r="DCY29" s="110"/>
      <c r="DCZ29" s="112"/>
      <c r="DDA29" s="110"/>
      <c r="DDB29" s="113"/>
      <c r="DDC29" s="110"/>
      <c r="DDD29" s="112"/>
      <c r="DDE29" s="110"/>
      <c r="DDF29" s="112"/>
      <c r="DDG29" s="110"/>
      <c r="DDH29" s="112"/>
      <c r="DDI29" s="110"/>
      <c r="DDJ29" s="112"/>
      <c r="DDK29" s="110"/>
      <c r="DDL29" s="112"/>
      <c r="DDM29" s="110"/>
      <c r="DDN29" s="112"/>
      <c r="DDO29" s="110"/>
      <c r="DDP29" s="112"/>
      <c r="DDQ29" s="111"/>
      <c r="DDR29" s="112"/>
      <c r="DDS29" s="110"/>
      <c r="DDT29" s="112"/>
      <c r="DDU29" s="110"/>
      <c r="DDV29" s="112"/>
      <c r="DDW29" s="110"/>
      <c r="DDX29" s="112"/>
      <c r="DDY29" s="110"/>
      <c r="DDZ29" s="112"/>
      <c r="DEA29" s="111"/>
      <c r="DEB29" s="112"/>
      <c r="DEC29" s="110"/>
      <c r="DED29" s="112"/>
      <c r="DEE29" s="110"/>
      <c r="DEF29" s="112"/>
      <c r="DEG29" s="110"/>
      <c r="DEH29" s="112"/>
      <c r="DEI29" s="111"/>
      <c r="DEJ29" s="108"/>
      <c r="DEK29" s="108"/>
      <c r="DEL29" s="108"/>
      <c r="DEM29" s="109"/>
      <c r="DEN29" s="112"/>
      <c r="DEO29" s="109"/>
      <c r="DEP29" s="112"/>
      <c r="DEQ29" s="65"/>
      <c r="DER29" s="112"/>
      <c r="DES29" s="65"/>
      <c r="DET29" s="112"/>
      <c r="DEU29" s="65"/>
      <c r="DEV29" s="112"/>
      <c r="DEW29" s="65"/>
      <c r="DEX29" s="112"/>
      <c r="DEY29" s="65"/>
      <c r="DEZ29" s="112"/>
      <c r="DFA29" s="65"/>
      <c r="DFB29" s="112"/>
      <c r="DFC29" s="65"/>
      <c r="DFD29" s="112"/>
      <c r="DFE29" s="110"/>
      <c r="DFF29" s="112"/>
      <c r="DFG29" s="110"/>
      <c r="DFH29" s="112"/>
      <c r="DFI29" s="110"/>
      <c r="DFJ29" s="112"/>
      <c r="DFK29" s="110"/>
      <c r="DFL29" s="112"/>
      <c r="DFM29" s="110"/>
      <c r="DFN29" s="112"/>
      <c r="DFO29" s="110"/>
      <c r="DFP29" s="112"/>
      <c r="DFQ29" s="110"/>
      <c r="DFR29" s="112"/>
      <c r="DFS29" s="110"/>
      <c r="DFT29" s="112"/>
      <c r="DFU29" s="110"/>
      <c r="DFV29" s="112"/>
      <c r="DFW29" s="110"/>
      <c r="DFX29" s="112"/>
      <c r="DFY29" s="110"/>
      <c r="DFZ29" s="113"/>
      <c r="DGA29" s="110"/>
      <c r="DGB29" s="112"/>
      <c r="DGC29" s="110"/>
      <c r="DGD29" s="112"/>
      <c r="DGE29" s="110"/>
      <c r="DGF29" s="112"/>
      <c r="DGG29" s="110"/>
      <c r="DGH29" s="112"/>
      <c r="DGI29" s="110"/>
      <c r="DGJ29" s="112"/>
      <c r="DGK29" s="110"/>
      <c r="DGL29" s="112"/>
      <c r="DGM29" s="110"/>
      <c r="DGN29" s="112"/>
      <c r="DGO29" s="111"/>
      <c r="DGP29" s="112"/>
      <c r="DGQ29" s="110"/>
      <c r="DGR29" s="112"/>
      <c r="DGS29" s="110"/>
      <c r="DGT29" s="112"/>
      <c r="DGU29" s="110"/>
      <c r="DGV29" s="112"/>
      <c r="DGW29" s="110"/>
      <c r="DGX29" s="112"/>
      <c r="DGY29" s="111"/>
      <c r="DGZ29" s="112"/>
      <c r="DHA29" s="110"/>
      <c r="DHB29" s="112"/>
      <c r="DHC29" s="110"/>
      <c r="DHD29" s="112"/>
      <c r="DHE29" s="110"/>
      <c r="DHF29" s="112"/>
      <c r="DHG29" s="111"/>
      <c r="DHH29" s="108"/>
      <c r="DHI29" s="108"/>
      <c r="DHJ29" s="108"/>
      <c r="DHK29" s="109"/>
      <c r="DHL29" s="112"/>
      <c r="DHM29" s="109"/>
      <c r="DHN29" s="112"/>
      <c r="DHO29" s="65"/>
      <c r="DHP29" s="112"/>
      <c r="DHQ29" s="65"/>
      <c r="DHR29" s="112"/>
      <c r="DHS29" s="65"/>
      <c r="DHT29" s="112"/>
      <c r="DHU29" s="65"/>
      <c r="DHV29" s="112"/>
      <c r="DHW29" s="65"/>
      <c r="DHX29" s="112"/>
      <c r="DHY29" s="65"/>
      <c r="DHZ29" s="112"/>
      <c r="DIA29" s="65"/>
      <c r="DIB29" s="112"/>
      <c r="DIC29" s="110"/>
      <c r="DID29" s="112"/>
      <c r="DIE29" s="110"/>
      <c r="DIF29" s="112"/>
      <c r="DIG29" s="110"/>
      <c r="DIH29" s="112"/>
      <c r="DII29" s="110"/>
      <c r="DIJ29" s="112"/>
      <c r="DIK29" s="110"/>
      <c r="DIL29" s="112"/>
      <c r="DIM29" s="110"/>
      <c r="DIN29" s="112"/>
      <c r="DIO29" s="110"/>
      <c r="DIP29" s="112"/>
      <c r="DIQ29" s="110"/>
      <c r="DIR29" s="112"/>
      <c r="DIS29" s="110"/>
      <c r="DIT29" s="112"/>
      <c r="DIU29" s="110"/>
      <c r="DIV29" s="112"/>
      <c r="DIW29" s="110"/>
      <c r="DIX29" s="113"/>
      <c r="DIY29" s="110"/>
      <c r="DIZ29" s="112"/>
      <c r="DJA29" s="110"/>
      <c r="DJB29" s="112"/>
      <c r="DJC29" s="110"/>
      <c r="DJD29" s="112"/>
      <c r="DJE29" s="110"/>
      <c r="DJF29" s="112"/>
      <c r="DJG29" s="110"/>
      <c r="DJH29" s="112"/>
      <c r="DJI29" s="110"/>
      <c r="DJJ29" s="112"/>
      <c r="DJK29" s="110"/>
      <c r="DJL29" s="112"/>
      <c r="DJM29" s="111"/>
      <c r="DJN29" s="112"/>
      <c r="DJO29" s="110"/>
      <c r="DJP29" s="112"/>
      <c r="DJQ29" s="110"/>
      <c r="DJR29" s="112"/>
      <c r="DJS29" s="110"/>
      <c r="DJT29" s="112"/>
      <c r="DJU29" s="110"/>
      <c r="DJV29" s="112"/>
      <c r="DJW29" s="111"/>
      <c r="DJX29" s="112"/>
      <c r="DJY29" s="110"/>
      <c r="DJZ29" s="112"/>
      <c r="DKA29" s="110"/>
      <c r="DKB29" s="112"/>
      <c r="DKC29" s="110"/>
      <c r="DKD29" s="112"/>
      <c r="DKE29" s="111"/>
      <c r="DKF29" s="108"/>
      <c r="DKG29" s="108"/>
      <c r="DKH29" s="108"/>
      <c r="DKI29" s="109"/>
      <c r="DKJ29" s="112"/>
      <c r="DKK29" s="109"/>
      <c r="DKL29" s="112"/>
      <c r="DKM29" s="65"/>
      <c r="DKN29" s="112"/>
      <c r="DKO29" s="65"/>
      <c r="DKP29" s="112"/>
      <c r="DKQ29" s="65"/>
      <c r="DKR29" s="112"/>
      <c r="DKS29" s="65"/>
      <c r="DKT29" s="112"/>
      <c r="DKU29" s="65"/>
      <c r="DKV29" s="112"/>
      <c r="DKW29" s="65"/>
      <c r="DKX29" s="112"/>
      <c r="DKY29" s="65"/>
      <c r="DKZ29" s="112"/>
      <c r="DLA29" s="110"/>
      <c r="DLB29" s="112"/>
      <c r="DLC29" s="110"/>
      <c r="DLD29" s="112"/>
      <c r="DLE29" s="110"/>
      <c r="DLF29" s="112"/>
      <c r="DLG29" s="110"/>
      <c r="DLH29" s="112"/>
      <c r="DLI29" s="110"/>
      <c r="DLJ29" s="112"/>
      <c r="DLK29" s="110"/>
      <c r="DLL29" s="112"/>
      <c r="DLM29" s="110"/>
      <c r="DLN29" s="112"/>
      <c r="DLO29" s="110"/>
      <c r="DLP29" s="112"/>
      <c r="DLQ29" s="110"/>
      <c r="DLR29" s="112"/>
      <c r="DLS29" s="110"/>
      <c r="DLT29" s="112"/>
      <c r="DLU29" s="110"/>
      <c r="DLV29" s="113"/>
      <c r="DLW29" s="110"/>
      <c r="DLX29" s="112"/>
      <c r="DLY29" s="110"/>
      <c r="DLZ29" s="112"/>
      <c r="DMA29" s="110"/>
      <c r="DMB29" s="112"/>
      <c r="DMC29" s="110"/>
      <c r="DMD29" s="112"/>
      <c r="DME29" s="110"/>
      <c r="DMF29" s="112"/>
      <c r="DMG29" s="110"/>
      <c r="DMH29" s="112"/>
      <c r="DMI29" s="110"/>
      <c r="DMJ29" s="112"/>
      <c r="DMK29" s="111"/>
      <c r="DML29" s="112"/>
      <c r="DMM29" s="110"/>
      <c r="DMN29" s="112"/>
      <c r="DMO29" s="110"/>
      <c r="DMP29" s="112"/>
      <c r="DMQ29" s="110"/>
      <c r="DMR29" s="112"/>
      <c r="DMS29" s="110"/>
      <c r="DMT29" s="112"/>
      <c r="DMU29" s="111"/>
      <c r="DMV29" s="112"/>
      <c r="DMW29" s="110"/>
      <c r="DMX29" s="112"/>
      <c r="DMY29" s="110"/>
      <c r="DMZ29" s="112"/>
      <c r="DNA29" s="110"/>
      <c r="DNB29" s="112"/>
      <c r="DNC29" s="111"/>
      <c r="DND29" s="108"/>
      <c r="DNE29" s="108"/>
      <c r="DNF29" s="108"/>
      <c r="DNG29" s="109"/>
      <c r="DNH29" s="112"/>
      <c r="DNI29" s="109"/>
      <c r="DNJ29" s="112"/>
      <c r="DNK29" s="65"/>
      <c r="DNL29" s="112"/>
      <c r="DNM29" s="65"/>
      <c r="DNN29" s="112"/>
      <c r="DNO29" s="65"/>
      <c r="DNP29" s="112"/>
      <c r="DNQ29" s="65"/>
      <c r="DNR29" s="112"/>
      <c r="DNS29" s="65"/>
      <c r="DNT29" s="112"/>
      <c r="DNU29" s="65"/>
      <c r="DNV29" s="112"/>
      <c r="DNW29" s="65"/>
      <c r="DNX29" s="112"/>
      <c r="DNY29" s="110"/>
      <c r="DNZ29" s="112"/>
      <c r="DOA29" s="110"/>
      <c r="DOB29" s="112"/>
      <c r="DOC29" s="110"/>
      <c r="DOD29" s="112"/>
      <c r="DOE29" s="110"/>
      <c r="DOF29" s="112"/>
      <c r="DOG29" s="110"/>
      <c r="DOH29" s="112"/>
      <c r="DOI29" s="110"/>
      <c r="DOJ29" s="112"/>
      <c r="DOK29" s="110"/>
      <c r="DOL29" s="112"/>
      <c r="DOM29" s="110"/>
      <c r="DON29" s="112"/>
      <c r="DOO29" s="110"/>
      <c r="DOP29" s="112"/>
      <c r="DOQ29" s="110"/>
      <c r="DOR29" s="112"/>
      <c r="DOS29" s="110"/>
      <c r="DOT29" s="113"/>
      <c r="DOU29" s="110"/>
      <c r="DOV29" s="112"/>
      <c r="DOW29" s="110"/>
      <c r="DOX29" s="112"/>
      <c r="DOY29" s="110"/>
      <c r="DOZ29" s="112"/>
      <c r="DPA29" s="110"/>
      <c r="DPB29" s="112"/>
      <c r="DPC29" s="110"/>
      <c r="DPD29" s="112"/>
      <c r="DPE29" s="110"/>
      <c r="DPF29" s="112"/>
      <c r="DPG29" s="110"/>
      <c r="DPH29" s="112"/>
      <c r="DPI29" s="111"/>
      <c r="DPJ29" s="112"/>
      <c r="DPK29" s="110"/>
      <c r="DPL29" s="112"/>
      <c r="DPM29" s="110"/>
      <c r="DPN29" s="112"/>
      <c r="DPO29" s="110"/>
      <c r="DPP29" s="112"/>
      <c r="DPQ29" s="110"/>
      <c r="DPR29" s="112"/>
      <c r="DPS29" s="111"/>
      <c r="DPT29" s="112"/>
      <c r="DPU29" s="110"/>
      <c r="DPV29" s="112"/>
      <c r="DPW29" s="110"/>
      <c r="DPX29" s="112"/>
      <c r="DPY29" s="110"/>
      <c r="DPZ29" s="112"/>
      <c r="DQA29" s="111"/>
      <c r="DQB29" s="108"/>
      <c r="DQC29" s="108"/>
      <c r="DQD29" s="108"/>
      <c r="DQE29" s="109"/>
      <c r="DQF29" s="112"/>
      <c r="DQG29" s="109"/>
      <c r="DQH29" s="112"/>
      <c r="DQI29" s="65"/>
      <c r="DQJ29" s="112"/>
      <c r="DQK29" s="65"/>
      <c r="DQL29" s="112"/>
      <c r="DQM29" s="65"/>
      <c r="DQN29" s="112"/>
      <c r="DQO29" s="65"/>
      <c r="DQP29" s="112"/>
      <c r="DQQ29" s="65"/>
      <c r="DQR29" s="112"/>
      <c r="DQS29" s="65"/>
      <c r="DQT29" s="112"/>
      <c r="DQU29" s="65"/>
      <c r="DQV29" s="112"/>
      <c r="DQW29" s="110"/>
      <c r="DQX29" s="112"/>
      <c r="DQY29" s="110"/>
      <c r="DQZ29" s="112"/>
      <c r="DRA29" s="110"/>
      <c r="DRB29" s="112"/>
      <c r="DRC29" s="110"/>
      <c r="DRD29" s="112"/>
      <c r="DRE29" s="110"/>
      <c r="DRF29" s="112"/>
      <c r="DRG29" s="110"/>
      <c r="DRH29" s="112"/>
      <c r="DRI29" s="110"/>
      <c r="DRJ29" s="112"/>
      <c r="DRK29" s="110"/>
      <c r="DRL29" s="112"/>
      <c r="DRM29" s="110"/>
      <c r="DRN29" s="112"/>
      <c r="DRO29" s="110"/>
      <c r="DRP29" s="112"/>
      <c r="DRQ29" s="110"/>
      <c r="DRR29" s="113"/>
      <c r="DRS29" s="110"/>
      <c r="DRT29" s="112"/>
      <c r="DRU29" s="110"/>
      <c r="DRV29" s="112"/>
      <c r="DRW29" s="110"/>
      <c r="DRX29" s="112"/>
      <c r="DRY29" s="110"/>
      <c r="DRZ29" s="112"/>
      <c r="DSA29" s="110"/>
      <c r="DSB29" s="112"/>
      <c r="DSC29" s="110"/>
      <c r="DSD29" s="112"/>
      <c r="DSE29" s="110"/>
      <c r="DSF29" s="112"/>
      <c r="DSG29" s="111"/>
      <c r="DSH29" s="112"/>
      <c r="DSI29" s="110"/>
      <c r="DSJ29" s="112"/>
      <c r="DSK29" s="110"/>
      <c r="DSL29" s="112"/>
      <c r="DSM29" s="110"/>
      <c r="DSN29" s="112"/>
      <c r="DSO29" s="110"/>
      <c r="DSP29" s="112"/>
      <c r="DSQ29" s="111"/>
      <c r="DSR29" s="112"/>
      <c r="DSS29" s="110"/>
      <c r="DST29" s="112"/>
      <c r="DSU29" s="110"/>
      <c r="DSV29" s="112"/>
      <c r="DSW29" s="110"/>
      <c r="DSX29" s="112"/>
      <c r="DSY29" s="111"/>
      <c r="DSZ29" s="108"/>
      <c r="DTA29" s="108"/>
      <c r="DTB29" s="108"/>
      <c r="DTC29" s="109"/>
      <c r="DTD29" s="112"/>
      <c r="DTE29" s="109"/>
      <c r="DTF29" s="112"/>
      <c r="DTG29" s="65"/>
      <c r="DTH29" s="112"/>
      <c r="DTI29" s="65"/>
      <c r="DTJ29" s="112"/>
      <c r="DTK29" s="65"/>
      <c r="DTL29" s="112"/>
      <c r="DTM29" s="65"/>
      <c r="DTN29" s="112"/>
      <c r="DTO29" s="65"/>
      <c r="DTP29" s="112"/>
      <c r="DTQ29" s="65"/>
      <c r="DTR29" s="112"/>
      <c r="DTS29" s="65"/>
      <c r="DTT29" s="112"/>
      <c r="DTU29" s="110"/>
      <c r="DTV29" s="112"/>
      <c r="DTW29" s="110"/>
      <c r="DTX29" s="112"/>
      <c r="DTY29" s="110"/>
      <c r="DTZ29" s="112"/>
      <c r="DUA29" s="110"/>
      <c r="DUB29" s="112"/>
      <c r="DUC29" s="110"/>
      <c r="DUD29" s="112"/>
      <c r="DUE29" s="110"/>
      <c r="DUF29" s="112"/>
      <c r="DUG29" s="110"/>
      <c r="DUH29" s="112"/>
      <c r="DUI29" s="110"/>
      <c r="DUJ29" s="112"/>
      <c r="DUK29" s="110"/>
      <c r="DUL29" s="112"/>
      <c r="DUM29" s="110"/>
      <c r="DUN29" s="112"/>
      <c r="DUO29" s="110"/>
      <c r="DUP29" s="113"/>
      <c r="DUQ29" s="110"/>
      <c r="DUR29" s="112"/>
      <c r="DUS29" s="110"/>
      <c r="DUT29" s="112"/>
      <c r="DUU29" s="110"/>
      <c r="DUV29" s="112"/>
      <c r="DUW29" s="110"/>
      <c r="DUX29" s="112"/>
      <c r="DUY29" s="110"/>
      <c r="DUZ29" s="112"/>
      <c r="DVA29" s="110"/>
      <c r="DVB29" s="112"/>
      <c r="DVC29" s="110"/>
      <c r="DVD29" s="112"/>
      <c r="DVE29" s="111"/>
      <c r="DVF29" s="112"/>
      <c r="DVG29" s="110"/>
      <c r="DVH29" s="112"/>
      <c r="DVI29" s="110"/>
      <c r="DVJ29" s="112"/>
      <c r="DVK29" s="110"/>
      <c r="DVL29" s="112"/>
      <c r="DVM29" s="110"/>
      <c r="DVN29" s="112"/>
      <c r="DVO29" s="111"/>
      <c r="DVP29" s="112"/>
      <c r="DVQ29" s="110"/>
      <c r="DVR29" s="112"/>
      <c r="DVS29" s="110"/>
      <c r="DVT29" s="112"/>
      <c r="DVU29" s="110"/>
      <c r="DVV29" s="112"/>
      <c r="DVW29" s="111"/>
      <c r="DVX29" s="108"/>
      <c r="DVY29" s="108"/>
      <c r="DVZ29" s="108"/>
      <c r="DWA29" s="109"/>
      <c r="DWB29" s="112"/>
      <c r="DWC29" s="109"/>
      <c r="DWD29" s="112"/>
      <c r="DWE29" s="65"/>
      <c r="DWF29" s="112"/>
      <c r="DWG29" s="65"/>
      <c r="DWH29" s="112"/>
      <c r="DWI29" s="65"/>
      <c r="DWJ29" s="112"/>
      <c r="DWK29" s="65"/>
      <c r="DWL29" s="112"/>
      <c r="DWM29" s="65"/>
      <c r="DWN29" s="112"/>
      <c r="DWO29" s="65"/>
      <c r="DWP29" s="112"/>
      <c r="DWQ29" s="65"/>
      <c r="DWR29" s="112"/>
      <c r="DWS29" s="110"/>
      <c r="DWT29" s="112"/>
      <c r="DWU29" s="110"/>
      <c r="DWV29" s="112"/>
      <c r="DWW29" s="110"/>
      <c r="DWX29" s="112"/>
      <c r="DWY29" s="110"/>
      <c r="DWZ29" s="112"/>
      <c r="DXA29" s="110"/>
      <c r="DXB29" s="112"/>
      <c r="DXC29" s="110"/>
      <c r="DXD29" s="112"/>
      <c r="DXE29" s="110"/>
      <c r="DXF29" s="112"/>
      <c r="DXG29" s="110"/>
      <c r="DXH29" s="112"/>
      <c r="DXI29" s="110"/>
      <c r="DXJ29" s="112"/>
      <c r="DXK29" s="110"/>
      <c r="DXL29" s="112"/>
      <c r="DXM29" s="110"/>
      <c r="DXN29" s="113"/>
      <c r="DXO29" s="110"/>
      <c r="DXP29" s="112"/>
      <c r="DXQ29" s="110"/>
      <c r="DXR29" s="112"/>
      <c r="DXS29" s="110"/>
      <c r="DXT29" s="112"/>
      <c r="DXU29" s="110"/>
      <c r="DXV29" s="112"/>
      <c r="DXW29" s="110"/>
      <c r="DXX29" s="112"/>
      <c r="DXY29" s="110"/>
      <c r="DXZ29" s="112"/>
      <c r="DYA29" s="110"/>
      <c r="DYB29" s="112"/>
      <c r="DYC29" s="111"/>
      <c r="DYD29" s="112"/>
      <c r="DYE29" s="110"/>
      <c r="DYF29" s="112"/>
      <c r="DYG29" s="110"/>
      <c r="DYH29" s="112"/>
      <c r="DYI29" s="110"/>
      <c r="DYJ29" s="112"/>
      <c r="DYK29" s="110"/>
      <c r="DYL29" s="112"/>
      <c r="DYM29" s="111"/>
      <c r="DYN29" s="112"/>
      <c r="DYO29" s="110"/>
      <c r="DYP29" s="112"/>
      <c r="DYQ29" s="110"/>
      <c r="DYR29" s="112"/>
      <c r="DYS29" s="110"/>
      <c r="DYT29" s="112"/>
      <c r="DYU29" s="111"/>
      <c r="DYV29" s="108"/>
      <c r="DYW29" s="108"/>
      <c r="DYX29" s="108"/>
      <c r="DYY29" s="109"/>
      <c r="DYZ29" s="112"/>
      <c r="DZA29" s="109"/>
      <c r="DZB29" s="112"/>
      <c r="DZC29" s="65"/>
      <c r="DZD29" s="112"/>
      <c r="DZE29" s="65"/>
      <c r="DZF29" s="112"/>
      <c r="DZG29" s="65"/>
      <c r="DZH29" s="112"/>
      <c r="DZI29" s="65"/>
      <c r="DZJ29" s="112"/>
      <c r="DZK29" s="65"/>
      <c r="DZL29" s="112"/>
      <c r="DZM29" s="65"/>
      <c r="DZN29" s="112"/>
      <c r="DZO29" s="65"/>
      <c r="DZP29" s="112"/>
      <c r="DZQ29" s="110"/>
      <c r="DZR29" s="112"/>
      <c r="DZS29" s="110"/>
      <c r="DZT29" s="112"/>
      <c r="DZU29" s="110"/>
      <c r="DZV29" s="112"/>
      <c r="DZW29" s="110"/>
      <c r="DZX29" s="112"/>
      <c r="DZY29" s="110"/>
      <c r="DZZ29" s="112"/>
      <c r="EAA29" s="110"/>
      <c r="EAB29" s="112"/>
      <c r="EAC29" s="110"/>
      <c r="EAD29" s="112"/>
      <c r="EAE29" s="110"/>
      <c r="EAF29" s="112"/>
      <c r="EAG29" s="110"/>
      <c r="EAH29" s="112"/>
      <c r="EAI29" s="110"/>
      <c r="EAJ29" s="112"/>
      <c r="EAK29" s="110"/>
      <c r="EAL29" s="113"/>
      <c r="EAM29" s="110"/>
      <c r="EAN29" s="112"/>
      <c r="EAO29" s="110"/>
      <c r="EAP29" s="112"/>
      <c r="EAQ29" s="110"/>
      <c r="EAR29" s="112"/>
      <c r="EAS29" s="110"/>
      <c r="EAT29" s="112"/>
      <c r="EAU29" s="110"/>
      <c r="EAV29" s="112"/>
      <c r="EAW29" s="110"/>
      <c r="EAX29" s="112"/>
      <c r="EAY29" s="110"/>
      <c r="EAZ29" s="112"/>
      <c r="EBA29" s="111"/>
      <c r="EBB29" s="112"/>
      <c r="EBC29" s="110"/>
      <c r="EBD29" s="112"/>
      <c r="EBE29" s="110"/>
      <c r="EBF29" s="112"/>
      <c r="EBG29" s="110"/>
      <c r="EBH29" s="112"/>
      <c r="EBI29" s="110"/>
      <c r="EBJ29" s="112"/>
      <c r="EBK29" s="111"/>
      <c r="EBL29" s="112"/>
      <c r="EBM29" s="110"/>
      <c r="EBN29" s="112"/>
      <c r="EBO29" s="110"/>
      <c r="EBP29" s="112"/>
      <c r="EBQ29" s="110"/>
      <c r="EBR29" s="112"/>
      <c r="EBS29" s="111"/>
      <c r="EBT29" s="108"/>
      <c r="EBU29" s="108"/>
      <c r="EBV29" s="108"/>
      <c r="EBW29" s="109"/>
      <c r="EBX29" s="112"/>
      <c r="EBY29" s="109"/>
      <c r="EBZ29" s="112"/>
      <c r="ECA29" s="65"/>
      <c r="ECB29" s="112"/>
      <c r="ECC29" s="65"/>
      <c r="ECD29" s="112"/>
      <c r="ECE29" s="65"/>
      <c r="ECF29" s="112"/>
      <c r="ECG29" s="65"/>
      <c r="ECH29" s="112"/>
      <c r="ECI29" s="65"/>
      <c r="ECJ29" s="112"/>
      <c r="ECK29" s="65"/>
      <c r="ECL29" s="112"/>
      <c r="ECM29" s="65"/>
      <c r="ECN29" s="112"/>
      <c r="ECO29" s="110"/>
      <c r="ECP29" s="112"/>
      <c r="ECQ29" s="110"/>
      <c r="ECR29" s="112"/>
      <c r="ECS29" s="110"/>
      <c r="ECT29" s="112"/>
      <c r="ECU29" s="110"/>
      <c r="ECV29" s="112"/>
      <c r="ECW29" s="110"/>
      <c r="ECX29" s="112"/>
      <c r="ECY29" s="110"/>
      <c r="ECZ29" s="112"/>
      <c r="EDA29" s="110"/>
      <c r="EDB29" s="112"/>
      <c r="EDC29" s="110"/>
      <c r="EDD29" s="112"/>
      <c r="EDE29" s="110"/>
      <c r="EDF29" s="112"/>
      <c r="EDG29" s="110"/>
      <c r="EDH29" s="112"/>
      <c r="EDI29" s="110"/>
      <c r="EDJ29" s="113"/>
      <c r="EDK29" s="110"/>
      <c r="EDL29" s="112"/>
      <c r="EDM29" s="110"/>
      <c r="EDN29" s="112"/>
      <c r="EDO29" s="110"/>
      <c r="EDP29" s="112"/>
      <c r="EDQ29" s="110"/>
      <c r="EDR29" s="112"/>
      <c r="EDS29" s="110"/>
      <c r="EDT29" s="112"/>
      <c r="EDU29" s="110"/>
      <c r="EDV29" s="112"/>
      <c r="EDW29" s="110"/>
      <c r="EDX29" s="112"/>
      <c r="EDY29" s="111"/>
      <c r="EDZ29" s="112"/>
      <c r="EEA29" s="110"/>
      <c r="EEB29" s="112"/>
      <c r="EEC29" s="110"/>
      <c r="EED29" s="112"/>
      <c r="EEE29" s="110"/>
      <c r="EEF29" s="112"/>
      <c r="EEG29" s="110"/>
      <c r="EEH29" s="112"/>
      <c r="EEI29" s="111"/>
      <c r="EEJ29" s="112"/>
      <c r="EEK29" s="110"/>
      <c r="EEL29" s="112"/>
      <c r="EEM29" s="110"/>
      <c r="EEN29" s="112"/>
      <c r="EEO29" s="110"/>
      <c r="EEP29" s="112"/>
      <c r="EEQ29" s="111"/>
      <c r="EER29" s="108"/>
      <c r="EES29" s="108"/>
      <c r="EET29" s="108"/>
      <c r="EEU29" s="109"/>
      <c r="EEV29" s="112"/>
      <c r="EEW29" s="109"/>
      <c r="EEX29" s="112"/>
      <c r="EEY29" s="65"/>
      <c r="EEZ29" s="112"/>
      <c r="EFA29" s="65"/>
      <c r="EFB29" s="112"/>
      <c r="EFC29" s="65"/>
      <c r="EFD29" s="112"/>
      <c r="EFE29" s="65"/>
      <c r="EFF29" s="112"/>
      <c r="EFG29" s="65"/>
      <c r="EFH29" s="112"/>
      <c r="EFI29" s="65"/>
      <c r="EFJ29" s="112"/>
      <c r="EFK29" s="65"/>
      <c r="EFL29" s="112"/>
      <c r="EFM29" s="110"/>
      <c r="EFN29" s="112"/>
      <c r="EFO29" s="110"/>
      <c r="EFP29" s="112"/>
      <c r="EFQ29" s="110"/>
      <c r="EFR29" s="112"/>
      <c r="EFS29" s="110"/>
      <c r="EFT29" s="112"/>
      <c r="EFU29" s="110"/>
      <c r="EFV29" s="112"/>
      <c r="EFW29" s="110"/>
      <c r="EFX29" s="112"/>
      <c r="EFY29" s="110"/>
      <c r="EFZ29" s="112"/>
      <c r="EGA29" s="110"/>
      <c r="EGB29" s="112"/>
      <c r="EGC29" s="110"/>
      <c r="EGD29" s="112"/>
      <c r="EGE29" s="110"/>
      <c r="EGF29" s="112"/>
      <c r="EGG29" s="110"/>
      <c r="EGH29" s="113"/>
      <c r="EGI29" s="110"/>
      <c r="EGJ29" s="112"/>
      <c r="EGK29" s="110"/>
      <c r="EGL29" s="112"/>
      <c r="EGM29" s="110"/>
      <c r="EGN29" s="112"/>
      <c r="EGO29" s="110"/>
      <c r="EGP29" s="112"/>
      <c r="EGQ29" s="110"/>
      <c r="EGR29" s="112"/>
      <c r="EGS29" s="110"/>
      <c r="EGT29" s="112"/>
      <c r="EGU29" s="110"/>
      <c r="EGV29" s="112"/>
      <c r="EGW29" s="111"/>
      <c r="EGX29" s="112"/>
      <c r="EGY29" s="110"/>
      <c r="EGZ29" s="112"/>
      <c r="EHA29" s="110"/>
      <c r="EHB29" s="112"/>
      <c r="EHC29" s="110"/>
      <c r="EHD29" s="112"/>
      <c r="EHE29" s="110"/>
      <c r="EHF29" s="112"/>
      <c r="EHG29" s="111"/>
      <c r="EHH29" s="112"/>
      <c r="EHI29" s="110"/>
      <c r="EHJ29" s="112"/>
      <c r="EHK29" s="110"/>
      <c r="EHL29" s="112"/>
      <c r="EHM29" s="110"/>
      <c r="EHN29" s="112"/>
      <c r="EHO29" s="111"/>
      <c r="EHP29" s="108"/>
      <c r="EHQ29" s="108"/>
      <c r="EHR29" s="108"/>
      <c r="EHS29" s="109"/>
      <c r="EHT29" s="112"/>
      <c r="EHU29" s="109"/>
      <c r="EHV29" s="112"/>
      <c r="EHW29" s="65"/>
      <c r="EHX29" s="112"/>
      <c r="EHY29" s="65"/>
      <c r="EHZ29" s="112"/>
      <c r="EIA29" s="65"/>
      <c r="EIB29" s="112"/>
      <c r="EIC29" s="65"/>
      <c r="EID29" s="112"/>
      <c r="EIE29" s="65"/>
      <c r="EIF29" s="112"/>
      <c r="EIG29" s="65"/>
      <c r="EIH29" s="112"/>
      <c r="EII29" s="65"/>
      <c r="EIJ29" s="112"/>
      <c r="EIK29" s="110"/>
      <c r="EIL29" s="112"/>
      <c r="EIM29" s="110"/>
      <c r="EIN29" s="112"/>
      <c r="EIO29" s="110"/>
      <c r="EIP29" s="112"/>
      <c r="EIQ29" s="110"/>
      <c r="EIR29" s="112"/>
      <c r="EIS29" s="110"/>
      <c r="EIT29" s="112"/>
      <c r="EIU29" s="110"/>
      <c r="EIV29" s="112"/>
      <c r="EIW29" s="110"/>
      <c r="EIX29" s="112"/>
      <c r="EIY29" s="110"/>
      <c r="EIZ29" s="112"/>
      <c r="EJA29" s="110"/>
      <c r="EJB29" s="112"/>
      <c r="EJC29" s="110"/>
      <c r="EJD29" s="112"/>
      <c r="EJE29" s="110"/>
      <c r="EJF29" s="113"/>
      <c r="EJG29" s="110"/>
      <c r="EJH29" s="112"/>
      <c r="EJI29" s="110"/>
      <c r="EJJ29" s="112"/>
      <c r="EJK29" s="110"/>
      <c r="EJL29" s="112"/>
      <c r="EJM29" s="110"/>
      <c r="EJN29" s="112"/>
      <c r="EJO29" s="110"/>
      <c r="EJP29" s="112"/>
      <c r="EJQ29" s="110"/>
      <c r="EJR29" s="112"/>
      <c r="EJS29" s="110"/>
      <c r="EJT29" s="112"/>
      <c r="EJU29" s="111"/>
      <c r="EJV29" s="112"/>
      <c r="EJW29" s="110"/>
      <c r="EJX29" s="112"/>
      <c r="EJY29" s="110"/>
      <c r="EJZ29" s="112"/>
      <c r="EKA29" s="110"/>
      <c r="EKB29" s="112"/>
      <c r="EKC29" s="110"/>
      <c r="EKD29" s="112"/>
      <c r="EKE29" s="111"/>
      <c r="EKF29" s="112"/>
      <c r="EKG29" s="110"/>
      <c r="EKH29" s="112"/>
      <c r="EKI29" s="110"/>
      <c r="EKJ29" s="112"/>
      <c r="EKK29" s="110"/>
      <c r="EKL29" s="112"/>
      <c r="EKM29" s="111"/>
      <c r="EKN29" s="108"/>
      <c r="EKO29" s="108"/>
      <c r="EKP29" s="108"/>
      <c r="EKQ29" s="109"/>
      <c r="EKR29" s="112"/>
      <c r="EKS29" s="109"/>
      <c r="EKT29" s="112"/>
      <c r="EKU29" s="65"/>
      <c r="EKV29" s="112"/>
      <c r="EKW29" s="65"/>
      <c r="EKX29" s="112"/>
      <c r="EKY29" s="65"/>
      <c r="EKZ29" s="112"/>
      <c r="ELA29" s="65"/>
      <c r="ELB29" s="112"/>
      <c r="ELC29" s="65"/>
      <c r="ELD29" s="112"/>
      <c r="ELE29" s="65"/>
      <c r="ELF29" s="112"/>
      <c r="ELG29" s="65"/>
      <c r="ELH29" s="112"/>
      <c r="ELI29" s="110"/>
      <c r="ELJ29" s="112"/>
      <c r="ELK29" s="110"/>
      <c r="ELL29" s="112"/>
      <c r="ELM29" s="110"/>
      <c r="ELN29" s="112"/>
      <c r="ELO29" s="110"/>
      <c r="ELP29" s="112"/>
      <c r="ELQ29" s="110"/>
      <c r="ELR29" s="112"/>
      <c r="ELS29" s="110"/>
      <c r="ELT29" s="112"/>
      <c r="ELU29" s="110"/>
      <c r="ELV29" s="112"/>
      <c r="ELW29" s="110"/>
      <c r="ELX29" s="112"/>
      <c r="ELY29" s="110"/>
      <c r="ELZ29" s="112"/>
      <c r="EMA29" s="110"/>
      <c r="EMB29" s="112"/>
      <c r="EMC29" s="110"/>
      <c r="EMD29" s="113"/>
      <c r="EME29" s="110"/>
      <c r="EMF29" s="112"/>
      <c r="EMG29" s="110"/>
      <c r="EMH29" s="112"/>
      <c r="EMI29" s="110"/>
      <c r="EMJ29" s="112"/>
      <c r="EMK29" s="110"/>
      <c r="EML29" s="112"/>
      <c r="EMM29" s="110"/>
      <c r="EMN29" s="112"/>
      <c r="EMO29" s="110"/>
      <c r="EMP29" s="112"/>
      <c r="EMQ29" s="110"/>
      <c r="EMR29" s="112"/>
      <c r="EMS29" s="111"/>
      <c r="EMT29" s="112"/>
      <c r="EMU29" s="110"/>
      <c r="EMV29" s="112"/>
      <c r="EMW29" s="110"/>
      <c r="EMX29" s="112"/>
      <c r="EMY29" s="110"/>
      <c r="EMZ29" s="112"/>
      <c r="ENA29" s="110"/>
      <c r="ENB29" s="112"/>
      <c r="ENC29" s="111"/>
      <c r="END29" s="112"/>
      <c r="ENE29" s="110"/>
      <c r="ENF29" s="112"/>
      <c r="ENG29" s="110"/>
      <c r="ENH29" s="112"/>
      <c r="ENI29" s="110"/>
      <c r="ENJ29" s="112"/>
      <c r="ENK29" s="111"/>
      <c r="ENL29" s="108"/>
      <c r="ENM29" s="108"/>
      <c r="ENN29" s="108"/>
      <c r="ENO29" s="109"/>
      <c r="ENP29" s="112"/>
      <c r="ENQ29" s="109"/>
      <c r="ENR29" s="112"/>
      <c r="ENS29" s="65"/>
      <c r="ENT29" s="112"/>
      <c r="ENU29" s="65"/>
      <c r="ENV29" s="112"/>
      <c r="ENW29" s="65"/>
      <c r="ENX29" s="112"/>
      <c r="ENY29" s="65"/>
      <c r="ENZ29" s="112"/>
      <c r="EOA29" s="65"/>
      <c r="EOB29" s="112"/>
      <c r="EOC29" s="65"/>
      <c r="EOD29" s="112"/>
      <c r="EOE29" s="65"/>
      <c r="EOF29" s="112"/>
      <c r="EOG29" s="110"/>
      <c r="EOH29" s="112"/>
      <c r="EOI29" s="110"/>
      <c r="EOJ29" s="112"/>
      <c r="EOK29" s="110"/>
      <c r="EOL29" s="112"/>
      <c r="EOM29" s="110"/>
      <c r="EON29" s="112"/>
      <c r="EOO29" s="110"/>
      <c r="EOP29" s="112"/>
      <c r="EOQ29" s="110"/>
      <c r="EOR29" s="112"/>
      <c r="EOS29" s="110"/>
      <c r="EOT29" s="112"/>
      <c r="EOU29" s="110"/>
      <c r="EOV29" s="112"/>
      <c r="EOW29" s="110"/>
      <c r="EOX29" s="112"/>
      <c r="EOY29" s="110"/>
      <c r="EOZ29" s="112"/>
      <c r="EPA29" s="110"/>
      <c r="EPB29" s="113"/>
      <c r="EPC29" s="110"/>
      <c r="EPD29" s="112"/>
      <c r="EPE29" s="110"/>
      <c r="EPF29" s="112"/>
      <c r="EPG29" s="110"/>
      <c r="EPH29" s="112"/>
      <c r="EPI29" s="110"/>
      <c r="EPJ29" s="112"/>
      <c r="EPK29" s="110"/>
      <c r="EPL29" s="112"/>
      <c r="EPM29" s="110"/>
      <c r="EPN29" s="112"/>
      <c r="EPO29" s="110"/>
      <c r="EPP29" s="112"/>
      <c r="EPQ29" s="111"/>
      <c r="EPR29" s="112"/>
      <c r="EPS29" s="110"/>
      <c r="EPT29" s="112"/>
      <c r="EPU29" s="110"/>
      <c r="EPV29" s="112"/>
      <c r="EPW29" s="110"/>
      <c r="EPX29" s="112"/>
      <c r="EPY29" s="110"/>
      <c r="EPZ29" s="112"/>
      <c r="EQA29" s="111"/>
      <c r="EQB29" s="112"/>
      <c r="EQC29" s="110"/>
      <c r="EQD29" s="112"/>
      <c r="EQE29" s="110"/>
      <c r="EQF29" s="112"/>
      <c r="EQG29" s="110"/>
      <c r="EQH29" s="112"/>
      <c r="EQI29" s="111"/>
      <c r="EQJ29" s="108"/>
      <c r="EQK29" s="108"/>
      <c r="EQL29" s="108"/>
      <c r="EQM29" s="109"/>
      <c r="EQN29" s="112"/>
      <c r="EQO29" s="109"/>
      <c r="EQP29" s="112"/>
      <c r="EQQ29" s="65"/>
      <c r="EQR29" s="112"/>
      <c r="EQS29" s="65"/>
      <c r="EQT29" s="112"/>
      <c r="EQU29" s="65"/>
      <c r="EQV29" s="112"/>
      <c r="EQW29" s="65"/>
      <c r="EQX29" s="112"/>
      <c r="EQY29" s="65"/>
      <c r="EQZ29" s="112"/>
      <c r="ERA29" s="65"/>
      <c r="ERB29" s="112"/>
      <c r="ERC29" s="65"/>
      <c r="ERD29" s="112"/>
      <c r="ERE29" s="110"/>
      <c r="ERF29" s="112"/>
      <c r="ERG29" s="110"/>
      <c r="ERH29" s="112"/>
      <c r="ERI29" s="110"/>
      <c r="ERJ29" s="112"/>
      <c r="ERK29" s="110"/>
      <c r="ERL29" s="112"/>
      <c r="ERM29" s="110"/>
      <c r="ERN29" s="112"/>
      <c r="ERO29" s="110"/>
      <c r="ERP29" s="112"/>
      <c r="ERQ29" s="110"/>
      <c r="ERR29" s="112"/>
      <c r="ERS29" s="110"/>
      <c r="ERT29" s="112"/>
      <c r="ERU29" s="110"/>
      <c r="ERV29" s="112"/>
      <c r="ERW29" s="110"/>
      <c r="ERX29" s="112"/>
      <c r="ERY29" s="110"/>
      <c r="ERZ29" s="113"/>
      <c r="ESA29" s="110"/>
      <c r="ESB29" s="112"/>
      <c r="ESC29" s="110"/>
      <c r="ESD29" s="112"/>
      <c r="ESE29" s="110"/>
      <c r="ESF29" s="112"/>
      <c r="ESG29" s="110"/>
      <c r="ESH29" s="112"/>
      <c r="ESI29" s="110"/>
      <c r="ESJ29" s="112"/>
      <c r="ESK29" s="110"/>
      <c r="ESL29" s="112"/>
      <c r="ESM29" s="110"/>
      <c r="ESN29" s="112"/>
      <c r="ESO29" s="111"/>
      <c r="ESP29" s="112"/>
      <c r="ESQ29" s="110"/>
      <c r="ESR29" s="112"/>
      <c r="ESS29" s="110"/>
      <c r="EST29" s="112"/>
      <c r="ESU29" s="110"/>
      <c r="ESV29" s="112"/>
      <c r="ESW29" s="110"/>
      <c r="ESX29" s="112"/>
      <c r="ESY29" s="111"/>
      <c r="ESZ29" s="112"/>
      <c r="ETA29" s="110"/>
      <c r="ETB29" s="112"/>
      <c r="ETC29" s="110"/>
      <c r="ETD29" s="112"/>
      <c r="ETE29" s="110"/>
      <c r="ETF29" s="112"/>
      <c r="ETG29" s="111"/>
      <c r="ETH29" s="108"/>
      <c r="ETI29" s="108"/>
      <c r="ETJ29" s="108"/>
      <c r="ETK29" s="109"/>
      <c r="ETL29" s="112"/>
      <c r="ETM29" s="109"/>
      <c r="ETN29" s="112"/>
      <c r="ETO29" s="65"/>
      <c r="ETP29" s="112"/>
      <c r="ETQ29" s="65"/>
      <c r="ETR29" s="112"/>
      <c r="ETS29" s="65"/>
      <c r="ETT29" s="112"/>
      <c r="ETU29" s="65"/>
      <c r="ETV29" s="112"/>
      <c r="ETW29" s="65"/>
      <c r="ETX29" s="112"/>
      <c r="ETY29" s="65"/>
      <c r="ETZ29" s="112"/>
      <c r="EUA29" s="65"/>
      <c r="EUB29" s="112"/>
      <c r="EUC29" s="110"/>
      <c r="EUD29" s="112"/>
      <c r="EUE29" s="110"/>
      <c r="EUF29" s="112"/>
      <c r="EUG29" s="110"/>
      <c r="EUH29" s="112"/>
      <c r="EUI29" s="110"/>
      <c r="EUJ29" s="112"/>
      <c r="EUK29" s="110"/>
      <c r="EUL29" s="112"/>
      <c r="EUM29" s="110"/>
      <c r="EUN29" s="112"/>
      <c r="EUO29" s="110"/>
      <c r="EUP29" s="112"/>
      <c r="EUQ29" s="110"/>
      <c r="EUR29" s="112"/>
      <c r="EUS29" s="110"/>
      <c r="EUT29" s="112"/>
      <c r="EUU29" s="110"/>
      <c r="EUV29" s="112"/>
      <c r="EUW29" s="110"/>
      <c r="EUX29" s="113"/>
      <c r="EUY29" s="110"/>
      <c r="EUZ29" s="112"/>
      <c r="EVA29" s="110"/>
      <c r="EVB29" s="112"/>
      <c r="EVC29" s="110"/>
      <c r="EVD29" s="112"/>
      <c r="EVE29" s="110"/>
      <c r="EVF29" s="112"/>
      <c r="EVG29" s="110"/>
      <c r="EVH29" s="112"/>
      <c r="EVI29" s="110"/>
      <c r="EVJ29" s="112"/>
      <c r="EVK29" s="110"/>
      <c r="EVL29" s="112"/>
      <c r="EVM29" s="111"/>
      <c r="EVN29" s="112"/>
      <c r="EVO29" s="110"/>
      <c r="EVP29" s="112"/>
      <c r="EVQ29" s="110"/>
      <c r="EVR29" s="112"/>
      <c r="EVS29" s="110"/>
      <c r="EVT29" s="112"/>
      <c r="EVU29" s="110"/>
      <c r="EVV29" s="112"/>
      <c r="EVW29" s="111"/>
      <c r="EVX29" s="112"/>
      <c r="EVY29" s="110"/>
      <c r="EVZ29" s="112"/>
      <c r="EWA29" s="110"/>
      <c r="EWB29" s="112"/>
      <c r="EWC29" s="110"/>
      <c r="EWD29" s="112"/>
      <c r="EWE29" s="111"/>
      <c r="EWF29" s="108"/>
      <c r="EWG29" s="108"/>
      <c r="EWH29" s="108"/>
      <c r="EWI29" s="109"/>
      <c r="EWJ29" s="112"/>
      <c r="EWK29" s="109"/>
      <c r="EWL29" s="112"/>
      <c r="EWM29" s="65"/>
      <c r="EWN29" s="112"/>
      <c r="EWO29" s="65"/>
      <c r="EWP29" s="112"/>
      <c r="EWQ29" s="65"/>
      <c r="EWR29" s="112"/>
      <c r="EWS29" s="65"/>
      <c r="EWT29" s="112"/>
      <c r="EWU29" s="65"/>
      <c r="EWV29" s="112"/>
      <c r="EWW29" s="65"/>
      <c r="EWX29" s="112"/>
      <c r="EWY29" s="65"/>
      <c r="EWZ29" s="112"/>
      <c r="EXA29" s="110"/>
      <c r="EXB29" s="112"/>
      <c r="EXC29" s="110"/>
      <c r="EXD29" s="112"/>
      <c r="EXE29" s="110"/>
      <c r="EXF29" s="112"/>
      <c r="EXG29" s="110"/>
      <c r="EXH29" s="112"/>
      <c r="EXI29" s="110"/>
      <c r="EXJ29" s="112"/>
      <c r="EXK29" s="110"/>
      <c r="EXL29" s="112"/>
      <c r="EXM29" s="110"/>
      <c r="EXN29" s="112"/>
      <c r="EXO29" s="110"/>
      <c r="EXP29" s="112"/>
      <c r="EXQ29" s="110"/>
      <c r="EXR29" s="112"/>
      <c r="EXS29" s="110"/>
      <c r="EXT29" s="112"/>
      <c r="EXU29" s="110"/>
      <c r="EXV29" s="113"/>
      <c r="EXW29" s="110"/>
      <c r="EXX29" s="112"/>
      <c r="EXY29" s="110"/>
      <c r="EXZ29" s="112"/>
      <c r="EYA29" s="110"/>
      <c r="EYB29" s="112"/>
      <c r="EYC29" s="110"/>
      <c r="EYD29" s="112"/>
      <c r="EYE29" s="110"/>
      <c r="EYF29" s="112"/>
      <c r="EYG29" s="110"/>
      <c r="EYH29" s="112"/>
      <c r="EYI29" s="110"/>
      <c r="EYJ29" s="112"/>
      <c r="EYK29" s="111"/>
      <c r="EYL29" s="112"/>
      <c r="EYM29" s="110"/>
      <c r="EYN29" s="112"/>
      <c r="EYO29" s="110"/>
      <c r="EYP29" s="112"/>
      <c r="EYQ29" s="110"/>
      <c r="EYR29" s="112"/>
      <c r="EYS29" s="110"/>
      <c r="EYT29" s="112"/>
      <c r="EYU29" s="111"/>
      <c r="EYV29" s="112"/>
      <c r="EYW29" s="110"/>
      <c r="EYX29" s="112"/>
      <c r="EYY29" s="110"/>
      <c r="EYZ29" s="112"/>
      <c r="EZA29" s="110"/>
      <c r="EZB29" s="112"/>
      <c r="EZC29" s="111"/>
      <c r="EZD29" s="108"/>
      <c r="EZE29" s="108"/>
      <c r="EZF29" s="108"/>
      <c r="EZG29" s="109"/>
      <c r="EZH29" s="112"/>
      <c r="EZI29" s="109"/>
      <c r="EZJ29" s="112"/>
      <c r="EZK29" s="65"/>
      <c r="EZL29" s="112"/>
      <c r="EZM29" s="65"/>
      <c r="EZN29" s="112"/>
      <c r="EZO29" s="65"/>
      <c r="EZP29" s="112"/>
      <c r="EZQ29" s="65"/>
      <c r="EZR29" s="112"/>
      <c r="EZS29" s="65"/>
      <c r="EZT29" s="112"/>
      <c r="EZU29" s="65"/>
      <c r="EZV29" s="112"/>
      <c r="EZW29" s="65"/>
      <c r="EZX29" s="112"/>
      <c r="EZY29" s="110"/>
      <c r="EZZ29" s="112"/>
      <c r="FAA29" s="110"/>
      <c r="FAB29" s="112"/>
      <c r="FAC29" s="110"/>
      <c r="FAD29" s="112"/>
      <c r="FAE29" s="110"/>
      <c r="FAF29" s="112"/>
      <c r="FAG29" s="110"/>
      <c r="FAH29" s="112"/>
      <c r="FAI29" s="110"/>
      <c r="FAJ29" s="112"/>
      <c r="FAK29" s="110"/>
      <c r="FAL29" s="112"/>
      <c r="FAM29" s="110"/>
      <c r="FAN29" s="112"/>
      <c r="FAO29" s="110"/>
      <c r="FAP29" s="112"/>
      <c r="FAQ29" s="110"/>
      <c r="FAR29" s="112"/>
      <c r="FAS29" s="110"/>
      <c r="FAT29" s="113"/>
      <c r="FAU29" s="110"/>
      <c r="FAV29" s="112"/>
      <c r="FAW29" s="110"/>
      <c r="FAX29" s="112"/>
      <c r="FAY29" s="110"/>
      <c r="FAZ29" s="112"/>
      <c r="FBA29" s="110"/>
      <c r="FBB29" s="112"/>
      <c r="FBC29" s="110"/>
      <c r="FBD29" s="112"/>
      <c r="FBE29" s="110"/>
      <c r="FBF29" s="112"/>
      <c r="FBG29" s="110"/>
      <c r="FBH29" s="112"/>
      <c r="FBI29" s="111"/>
      <c r="FBJ29" s="112"/>
      <c r="FBK29" s="110"/>
      <c r="FBL29" s="112"/>
      <c r="FBM29" s="110"/>
      <c r="FBN29" s="112"/>
      <c r="FBO29" s="110"/>
      <c r="FBP29" s="112"/>
      <c r="FBQ29" s="110"/>
      <c r="FBR29" s="112"/>
      <c r="FBS29" s="111"/>
      <c r="FBT29" s="112"/>
      <c r="FBU29" s="110"/>
      <c r="FBV29" s="112"/>
      <c r="FBW29" s="110"/>
      <c r="FBX29" s="112"/>
      <c r="FBY29" s="110"/>
      <c r="FBZ29" s="112"/>
      <c r="FCA29" s="111"/>
      <c r="FCB29" s="108"/>
      <c r="FCC29" s="108"/>
      <c r="FCD29" s="108"/>
      <c r="FCE29" s="109"/>
      <c r="FCF29" s="112"/>
      <c r="FCG29" s="109"/>
      <c r="FCH29" s="112"/>
      <c r="FCI29" s="65"/>
      <c r="FCJ29" s="112"/>
      <c r="FCK29" s="65"/>
      <c r="FCL29" s="112"/>
      <c r="FCM29" s="65"/>
      <c r="FCN29" s="112"/>
      <c r="FCO29" s="65"/>
      <c r="FCP29" s="112"/>
      <c r="FCQ29" s="65"/>
      <c r="FCR29" s="112"/>
      <c r="FCS29" s="65"/>
      <c r="FCT29" s="112"/>
      <c r="FCU29" s="65"/>
      <c r="FCV29" s="112"/>
      <c r="FCW29" s="110"/>
      <c r="FCX29" s="112"/>
      <c r="FCY29" s="110"/>
      <c r="FCZ29" s="112"/>
      <c r="FDA29" s="110"/>
      <c r="FDB29" s="112"/>
      <c r="FDC29" s="110"/>
      <c r="FDD29" s="112"/>
      <c r="FDE29" s="110"/>
      <c r="FDF29" s="112"/>
      <c r="FDG29" s="110"/>
      <c r="FDH29" s="112"/>
      <c r="FDI29" s="110"/>
      <c r="FDJ29" s="112"/>
      <c r="FDK29" s="110"/>
      <c r="FDL29" s="112"/>
      <c r="FDM29" s="110"/>
      <c r="FDN29" s="112"/>
      <c r="FDO29" s="110"/>
      <c r="FDP29" s="112"/>
      <c r="FDQ29" s="110"/>
      <c r="FDR29" s="113"/>
      <c r="FDS29" s="110"/>
      <c r="FDT29" s="112"/>
      <c r="FDU29" s="110"/>
      <c r="FDV29" s="112"/>
      <c r="FDW29" s="110"/>
      <c r="FDX29" s="112"/>
      <c r="FDY29" s="110"/>
      <c r="FDZ29" s="112"/>
      <c r="FEA29" s="110"/>
      <c r="FEB29" s="112"/>
      <c r="FEC29" s="110"/>
      <c r="FED29" s="112"/>
      <c r="FEE29" s="110"/>
      <c r="FEF29" s="112"/>
      <c r="FEG29" s="111"/>
      <c r="FEH29" s="112"/>
      <c r="FEI29" s="110"/>
      <c r="FEJ29" s="112"/>
      <c r="FEK29" s="110"/>
      <c r="FEL29" s="112"/>
      <c r="FEM29" s="110"/>
      <c r="FEN29" s="112"/>
      <c r="FEO29" s="110"/>
      <c r="FEP29" s="112"/>
      <c r="FEQ29" s="111"/>
      <c r="FER29" s="112"/>
      <c r="FES29" s="110"/>
      <c r="FET29" s="112"/>
      <c r="FEU29" s="110"/>
      <c r="FEV29" s="112"/>
      <c r="FEW29" s="110"/>
      <c r="FEX29" s="112"/>
      <c r="FEY29" s="111"/>
      <c r="FEZ29" s="108"/>
      <c r="FFA29" s="108"/>
      <c r="FFB29" s="108"/>
      <c r="FFC29" s="109"/>
      <c r="FFD29" s="112"/>
      <c r="FFE29" s="109"/>
      <c r="FFF29" s="112"/>
      <c r="FFG29" s="65"/>
      <c r="FFH29" s="112"/>
      <c r="FFI29" s="65"/>
      <c r="FFJ29" s="112"/>
      <c r="FFK29" s="65"/>
      <c r="FFL29" s="112"/>
      <c r="FFM29" s="65"/>
      <c r="FFN29" s="112"/>
      <c r="FFO29" s="65"/>
      <c r="FFP29" s="112"/>
      <c r="FFQ29" s="65"/>
      <c r="FFR29" s="112"/>
      <c r="FFS29" s="65"/>
      <c r="FFT29" s="112"/>
      <c r="FFU29" s="110"/>
      <c r="FFV29" s="112"/>
      <c r="FFW29" s="110"/>
      <c r="FFX29" s="112"/>
      <c r="FFY29" s="110"/>
      <c r="FFZ29" s="112"/>
      <c r="FGA29" s="110"/>
      <c r="FGB29" s="112"/>
      <c r="FGC29" s="110"/>
      <c r="FGD29" s="112"/>
      <c r="FGE29" s="110"/>
      <c r="FGF29" s="112"/>
      <c r="FGG29" s="110"/>
      <c r="FGH29" s="112"/>
      <c r="FGI29" s="110"/>
      <c r="FGJ29" s="112"/>
      <c r="FGK29" s="110"/>
      <c r="FGL29" s="112"/>
      <c r="FGM29" s="110"/>
      <c r="FGN29" s="112"/>
      <c r="FGO29" s="110"/>
      <c r="FGP29" s="113"/>
      <c r="FGQ29" s="110"/>
      <c r="FGR29" s="112"/>
      <c r="FGS29" s="110"/>
      <c r="FGT29" s="112"/>
      <c r="FGU29" s="110"/>
      <c r="FGV29" s="112"/>
      <c r="FGW29" s="110"/>
      <c r="FGX29" s="112"/>
      <c r="FGY29" s="110"/>
      <c r="FGZ29" s="112"/>
      <c r="FHA29" s="110"/>
      <c r="FHB29" s="112"/>
      <c r="FHC29" s="110"/>
      <c r="FHD29" s="112"/>
      <c r="FHE29" s="111"/>
      <c r="FHF29" s="112"/>
      <c r="FHG29" s="110"/>
      <c r="FHH29" s="112"/>
      <c r="FHI29" s="110"/>
      <c r="FHJ29" s="112"/>
      <c r="FHK29" s="110"/>
      <c r="FHL29" s="112"/>
      <c r="FHM29" s="110"/>
      <c r="FHN29" s="112"/>
      <c r="FHO29" s="111"/>
      <c r="FHP29" s="112"/>
      <c r="FHQ29" s="110"/>
      <c r="FHR29" s="112"/>
      <c r="FHS29" s="110"/>
      <c r="FHT29" s="112"/>
      <c r="FHU29" s="110"/>
      <c r="FHV29" s="112"/>
      <c r="FHW29" s="111"/>
      <c r="FHX29" s="108"/>
      <c r="FHY29" s="108"/>
      <c r="FHZ29" s="108"/>
      <c r="FIA29" s="109"/>
      <c r="FIB29" s="112"/>
      <c r="FIC29" s="109"/>
      <c r="FID29" s="112"/>
      <c r="FIE29" s="65"/>
      <c r="FIF29" s="112"/>
      <c r="FIG29" s="65"/>
      <c r="FIH29" s="112"/>
      <c r="FII29" s="65"/>
      <c r="FIJ29" s="112"/>
      <c r="FIK29" s="65"/>
      <c r="FIL29" s="112"/>
      <c r="FIM29" s="65"/>
      <c r="FIN29" s="112"/>
      <c r="FIO29" s="65"/>
      <c r="FIP29" s="112"/>
      <c r="FIQ29" s="65"/>
      <c r="FIR29" s="112"/>
      <c r="FIS29" s="110"/>
      <c r="FIT29" s="112"/>
      <c r="FIU29" s="110"/>
      <c r="FIV29" s="112"/>
      <c r="FIW29" s="110"/>
      <c r="FIX29" s="112"/>
      <c r="FIY29" s="110"/>
      <c r="FIZ29" s="112"/>
      <c r="FJA29" s="110"/>
      <c r="FJB29" s="112"/>
      <c r="FJC29" s="110"/>
      <c r="FJD29" s="112"/>
      <c r="FJE29" s="110"/>
      <c r="FJF29" s="112"/>
      <c r="FJG29" s="110"/>
      <c r="FJH29" s="112"/>
      <c r="FJI29" s="110"/>
      <c r="FJJ29" s="112"/>
      <c r="FJK29" s="110"/>
      <c r="FJL29" s="112"/>
      <c r="FJM29" s="110"/>
      <c r="FJN29" s="113"/>
      <c r="FJO29" s="110"/>
      <c r="FJP29" s="112"/>
      <c r="FJQ29" s="110"/>
      <c r="FJR29" s="112"/>
      <c r="FJS29" s="110"/>
      <c r="FJT29" s="112"/>
      <c r="FJU29" s="110"/>
      <c r="FJV29" s="112"/>
      <c r="FJW29" s="110"/>
      <c r="FJX29" s="112"/>
      <c r="FJY29" s="110"/>
      <c r="FJZ29" s="112"/>
      <c r="FKA29" s="110"/>
      <c r="FKB29" s="112"/>
      <c r="FKC29" s="111"/>
      <c r="FKD29" s="112"/>
      <c r="FKE29" s="110"/>
      <c r="FKF29" s="112"/>
      <c r="FKG29" s="110"/>
      <c r="FKH29" s="112"/>
      <c r="FKI29" s="110"/>
      <c r="FKJ29" s="112"/>
      <c r="FKK29" s="110"/>
      <c r="FKL29" s="112"/>
      <c r="FKM29" s="111"/>
      <c r="FKN29" s="112"/>
      <c r="FKO29" s="110"/>
      <c r="FKP29" s="112"/>
      <c r="FKQ29" s="110"/>
      <c r="FKR29" s="112"/>
      <c r="FKS29" s="110"/>
      <c r="FKT29" s="112"/>
      <c r="FKU29" s="111"/>
      <c r="FKV29" s="108"/>
      <c r="FKW29" s="108"/>
      <c r="FKX29" s="108"/>
      <c r="FKY29" s="109"/>
      <c r="FKZ29" s="112"/>
      <c r="FLA29" s="109"/>
      <c r="FLB29" s="112"/>
      <c r="FLC29" s="65"/>
      <c r="FLD29" s="112"/>
      <c r="FLE29" s="65"/>
      <c r="FLF29" s="112"/>
      <c r="FLG29" s="65"/>
      <c r="FLH29" s="112"/>
      <c r="FLI29" s="65"/>
      <c r="FLJ29" s="112"/>
      <c r="FLK29" s="65"/>
      <c r="FLL29" s="112"/>
      <c r="FLM29" s="65"/>
      <c r="FLN29" s="112"/>
      <c r="FLO29" s="65"/>
      <c r="FLP29" s="112"/>
      <c r="FLQ29" s="110"/>
      <c r="FLR29" s="112"/>
      <c r="FLS29" s="110"/>
      <c r="FLT29" s="112"/>
      <c r="FLU29" s="110"/>
      <c r="FLV29" s="112"/>
      <c r="FLW29" s="110"/>
      <c r="FLX29" s="112"/>
      <c r="FLY29" s="110"/>
      <c r="FLZ29" s="112"/>
      <c r="FMA29" s="110"/>
      <c r="FMB29" s="112"/>
      <c r="FMC29" s="110"/>
      <c r="FMD29" s="112"/>
      <c r="FME29" s="110"/>
      <c r="FMF29" s="112"/>
      <c r="FMG29" s="110"/>
      <c r="FMH29" s="112"/>
      <c r="FMI29" s="110"/>
      <c r="FMJ29" s="112"/>
      <c r="FMK29" s="110"/>
      <c r="FML29" s="113"/>
      <c r="FMM29" s="110"/>
      <c r="FMN29" s="112"/>
      <c r="FMO29" s="110"/>
      <c r="FMP29" s="112"/>
      <c r="FMQ29" s="110"/>
      <c r="FMR29" s="112"/>
      <c r="FMS29" s="110"/>
      <c r="FMT29" s="112"/>
      <c r="FMU29" s="110"/>
      <c r="FMV29" s="112"/>
      <c r="FMW29" s="110"/>
      <c r="FMX29" s="112"/>
      <c r="FMY29" s="110"/>
      <c r="FMZ29" s="112"/>
      <c r="FNA29" s="111"/>
      <c r="FNB29" s="112"/>
      <c r="FNC29" s="110"/>
      <c r="FND29" s="112"/>
      <c r="FNE29" s="110"/>
      <c r="FNF29" s="112"/>
      <c r="FNG29" s="110"/>
      <c r="FNH29" s="112"/>
      <c r="FNI29" s="110"/>
      <c r="FNJ29" s="112"/>
      <c r="FNK29" s="111"/>
      <c r="FNL29" s="112"/>
      <c r="FNM29" s="110"/>
      <c r="FNN29" s="112"/>
      <c r="FNO29" s="110"/>
      <c r="FNP29" s="112"/>
      <c r="FNQ29" s="110"/>
      <c r="FNR29" s="112"/>
      <c r="FNS29" s="111"/>
      <c r="FNT29" s="108"/>
      <c r="FNU29" s="108"/>
      <c r="FNV29" s="108"/>
      <c r="FNW29" s="109"/>
      <c r="FNX29" s="112"/>
      <c r="FNY29" s="109"/>
      <c r="FNZ29" s="112"/>
      <c r="FOA29" s="65"/>
      <c r="FOB29" s="112"/>
      <c r="FOC29" s="65"/>
      <c r="FOD29" s="112"/>
      <c r="FOE29" s="65"/>
      <c r="FOF29" s="112"/>
      <c r="FOG29" s="65"/>
      <c r="FOH29" s="112"/>
      <c r="FOI29" s="65"/>
      <c r="FOJ29" s="112"/>
      <c r="FOK29" s="65"/>
      <c r="FOL29" s="112"/>
      <c r="FOM29" s="65"/>
      <c r="FON29" s="112"/>
      <c r="FOO29" s="110"/>
      <c r="FOP29" s="112"/>
      <c r="FOQ29" s="110"/>
      <c r="FOR29" s="112"/>
      <c r="FOS29" s="110"/>
      <c r="FOT29" s="112"/>
      <c r="FOU29" s="110"/>
      <c r="FOV29" s="112"/>
      <c r="FOW29" s="110"/>
      <c r="FOX29" s="112"/>
      <c r="FOY29" s="110"/>
      <c r="FOZ29" s="112"/>
      <c r="FPA29" s="110"/>
      <c r="FPB29" s="112"/>
      <c r="FPC29" s="110"/>
      <c r="FPD29" s="112"/>
      <c r="FPE29" s="110"/>
      <c r="FPF29" s="112"/>
      <c r="FPG29" s="110"/>
      <c r="FPH29" s="112"/>
      <c r="FPI29" s="110"/>
      <c r="FPJ29" s="113"/>
      <c r="FPK29" s="110"/>
      <c r="FPL29" s="112"/>
      <c r="FPM29" s="110"/>
      <c r="FPN29" s="112"/>
      <c r="FPO29" s="110"/>
      <c r="FPP29" s="112"/>
      <c r="FPQ29" s="110"/>
      <c r="FPR29" s="112"/>
      <c r="FPS29" s="110"/>
      <c r="FPT29" s="112"/>
      <c r="FPU29" s="110"/>
      <c r="FPV29" s="112"/>
      <c r="FPW29" s="110"/>
      <c r="FPX29" s="112"/>
      <c r="FPY29" s="111"/>
      <c r="FPZ29" s="112"/>
      <c r="FQA29" s="110"/>
      <c r="FQB29" s="112"/>
      <c r="FQC29" s="110"/>
      <c r="FQD29" s="112"/>
      <c r="FQE29" s="110"/>
      <c r="FQF29" s="112"/>
      <c r="FQG29" s="110"/>
      <c r="FQH29" s="112"/>
      <c r="FQI29" s="111"/>
      <c r="FQJ29" s="112"/>
      <c r="FQK29" s="110"/>
      <c r="FQL29" s="112"/>
      <c r="FQM29" s="110"/>
      <c r="FQN29" s="112"/>
      <c r="FQO29" s="110"/>
      <c r="FQP29" s="112"/>
      <c r="FQQ29" s="111"/>
      <c r="FQR29" s="108"/>
      <c r="FQS29" s="108"/>
      <c r="FQT29" s="108"/>
      <c r="FQU29" s="109"/>
      <c r="FQV29" s="112"/>
      <c r="FQW29" s="109"/>
      <c r="FQX29" s="112"/>
      <c r="FQY29" s="65"/>
      <c r="FQZ29" s="112"/>
      <c r="FRA29" s="65"/>
      <c r="FRB29" s="112"/>
      <c r="FRC29" s="65"/>
      <c r="FRD29" s="112"/>
      <c r="FRE29" s="65"/>
      <c r="FRF29" s="112"/>
      <c r="FRG29" s="65"/>
      <c r="FRH29" s="112"/>
      <c r="FRI29" s="65"/>
      <c r="FRJ29" s="112"/>
      <c r="FRK29" s="65"/>
      <c r="FRL29" s="112"/>
      <c r="FRM29" s="110"/>
      <c r="FRN29" s="112"/>
      <c r="FRO29" s="110"/>
      <c r="FRP29" s="112"/>
      <c r="FRQ29" s="110"/>
      <c r="FRR29" s="112"/>
      <c r="FRS29" s="110"/>
      <c r="FRT29" s="112"/>
      <c r="FRU29" s="110"/>
      <c r="FRV29" s="112"/>
      <c r="FRW29" s="110"/>
      <c r="FRX29" s="112"/>
      <c r="FRY29" s="110"/>
      <c r="FRZ29" s="112"/>
      <c r="FSA29" s="110"/>
      <c r="FSB29" s="112"/>
      <c r="FSC29" s="110"/>
      <c r="FSD29" s="112"/>
      <c r="FSE29" s="110"/>
      <c r="FSF29" s="112"/>
      <c r="FSG29" s="110"/>
      <c r="FSH29" s="113"/>
      <c r="FSI29" s="110"/>
      <c r="FSJ29" s="112"/>
      <c r="FSK29" s="110"/>
      <c r="FSL29" s="112"/>
      <c r="FSM29" s="110"/>
      <c r="FSN29" s="112"/>
      <c r="FSO29" s="110"/>
      <c r="FSP29" s="112"/>
      <c r="FSQ29" s="110"/>
      <c r="FSR29" s="112"/>
      <c r="FSS29" s="110"/>
      <c r="FST29" s="112"/>
      <c r="FSU29" s="110"/>
      <c r="FSV29" s="112"/>
      <c r="FSW29" s="111"/>
      <c r="FSX29" s="112"/>
      <c r="FSY29" s="110"/>
      <c r="FSZ29" s="112"/>
      <c r="FTA29" s="110"/>
      <c r="FTB29" s="112"/>
      <c r="FTC29" s="110"/>
      <c r="FTD29" s="112"/>
      <c r="FTE29" s="110"/>
      <c r="FTF29" s="112"/>
      <c r="FTG29" s="111"/>
      <c r="FTH29" s="112"/>
      <c r="FTI29" s="110"/>
      <c r="FTJ29" s="112"/>
      <c r="FTK29" s="110"/>
      <c r="FTL29" s="112"/>
      <c r="FTM29" s="110"/>
      <c r="FTN29" s="112"/>
      <c r="FTO29" s="111"/>
      <c r="FTP29" s="108"/>
      <c r="FTQ29" s="108"/>
      <c r="FTR29" s="108"/>
      <c r="FTS29" s="109"/>
      <c r="FTT29" s="112"/>
      <c r="FTU29" s="109"/>
      <c r="FTV29" s="112"/>
      <c r="FTW29" s="65"/>
      <c r="FTX29" s="112"/>
      <c r="FTY29" s="65"/>
      <c r="FTZ29" s="112"/>
      <c r="FUA29" s="65"/>
      <c r="FUB29" s="112"/>
      <c r="FUC29" s="65"/>
      <c r="FUD29" s="112"/>
      <c r="FUE29" s="65"/>
      <c r="FUF29" s="112"/>
      <c r="FUG29" s="65"/>
      <c r="FUH29" s="112"/>
      <c r="FUI29" s="65"/>
      <c r="FUJ29" s="112"/>
      <c r="FUK29" s="110"/>
      <c r="FUL29" s="112"/>
      <c r="FUM29" s="110"/>
      <c r="FUN29" s="112"/>
      <c r="FUO29" s="110"/>
      <c r="FUP29" s="112"/>
      <c r="FUQ29" s="110"/>
      <c r="FUR29" s="112"/>
      <c r="FUS29" s="110"/>
      <c r="FUT29" s="112"/>
      <c r="FUU29" s="110"/>
      <c r="FUV29" s="112"/>
      <c r="FUW29" s="110"/>
      <c r="FUX29" s="112"/>
      <c r="FUY29" s="110"/>
      <c r="FUZ29" s="112"/>
      <c r="FVA29" s="110"/>
      <c r="FVB29" s="112"/>
      <c r="FVC29" s="110"/>
      <c r="FVD29" s="112"/>
      <c r="FVE29" s="110"/>
      <c r="FVF29" s="113"/>
      <c r="FVG29" s="110"/>
      <c r="FVH29" s="112"/>
      <c r="FVI29" s="110"/>
      <c r="FVJ29" s="112"/>
      <c r="FVK29" s="110"/>
      <c r="FVL29" s="112"/>
      <c r="FVM29" s="110"/>
      <c r="FVN29" s="112"/>
      <c r="FVO29" s="110"/>
      <c r="FVP29" s="112"/>
      <c r="FVQ29" s="110"/>
      <c r="FVR29" s="112"/>
      <c r="FVS29" s="110"/>
      <c r="FVT29" s="112"/>
      <c r="FVU29" s="111"/>
      <c r="FVV29" s="112"/>
      <c r="FVW29" s="110"/>
      <c r="FVX29" s="112"/>
      <c r="FVY29" s="110"/>
      <c r="FVZ29" s="112"/>
      <c r="FWA29" s="110"/>
      <c r="FWB29" s="112"/>
      <c r="FWC29" s="110"/>
      <c r="FWD29" s="112"/>
      <c r="FWE29" s="111"/>
      <c r="FWF29" s="112"/>
      <c r="FWG29" s="110"/>
      <c r="FWH29" s="112"/>
      <c r="FWI29" s="110"/>
      <c r="FWJ29" s="112"/>
      <c r="FWK29" s="110"/>
      <c r="FWL29" s="112"/>
      <c r="FWM29" s="111"/>
      <c r="FWN29" s="108"/>
      <c r="FWO29" s="108"/>
      <c r="FWP29" s="108"/>
      <c r="FWQ29" s="109"/>
      <c r="FWR29" s="112"/>
      <c r="FWS29" s="109"/>
      <c r="FWT29" s="112"/>
      <c r="FWU29" s="65"/>
      <c r="FWV29" s="112"/>
      <c r="FWW29" s="65"/>
      <c r="FWX29" s="112"/>
      <c r="FWY29" s="65"/>
      <c r="FWZ29" s="112"/>
      <c r="FXA29" s="65"/>
      <c r="FXB29" s="112"/>
      <c r="FXC29" s="65"/>
      <c r="FXD29" s="112"/>
      <c r="FXE29" s="65"/>
      <c r="FXF29" s="112"/>
      <c r="FXG29" s="65"/>
      <c r="FXH29" s="112"/>
      <c r="FXI29" s="110"/>
      <c r="FXJ29" s="112"/>
      <c r="FXK29" s="110"/>
      <c r="FXL29" s="112"/>
      <c r="FXM29" s="110"/>
      <c r="FXN29" s="112"/>
      <c r="FXO29" s="110"/>
      <c r="FXP29" s="112"/>
      <c r="FXQ29" s="110"/>
      <c r="FXR29" s="112"/>
      <c r="FXS29" s="110"/>
      <c r="FXT29" s="112"/>
      <c r="FXU29" s="110"/>
      <c r="FXV29" s="112"/>
      <c r="FXW29" s="110"/>
      <c r="FXX29" s="112"/>
      <c r="FXY29" s="110"/>
      <c r="FXZ29" s="112"/>
      <c r="FYA29" s="110"/>
      <c r="FYB29" s="112"/>
      <c r="FYC29" s="110"/>
      <c r="FYD29" s="113"/>
      <c r="FYE29" s="110"/>
      <c r="FYF29" s="112"/>
      <c r="FYG29" s="110"/>
      <c r="FYH29" s="112"/>
      <c r="FYI29" s="110"/>
      <c r="FYJ29" s="112"/>
      <c r="FYK29" s="110"/>
      <c r="FYL29" s="112"/>
      <c r="FYM29" s="110"/>
      <c r="FYN29" s="112"/>
      <c r="FYO29" s="110"/>
      <c r="FYP29" s="112"/>
      <c r="FYQ29" s="110"/>
      <c r="FYR29" s="112"/>
      <c r="FYS29" s="111"/>
      <c r="FYT29" s="112"/>
      <c r="FYU29" s="110"/>
      <c r="FYV29" s="112"/>
      <c r="FYW29" s="110"/>
      <c r="FYX29" s="112"/>
      <c r="FYY29" s="110"/>
      <c r="FYZ29" s="112"/>
      <c r="FZA29" s="110"/>
      <c r="FZB29" s="112"/>
      <c r="FZC29" s="111"/>
      <c r="FZD29" s="112"/>
      <c r="FZE29" s="110"/>
      <c r="FZF29" s="112"/>
      <c r="FZG29" s="110"/>
      <c r="FZH29" s="112"/>
      <c r="FZI29" s="110"/>
      <c r="FZJ29" s="112"/>
      <c r="FZK29" s="111"/>
      <c r="FZL29" s="108"/>
      <c r="FZM29" s="108"/>
      <c r="FZN29" s="108"/>
      <c r="FZO29" s="109"/>
      <c r="FZP29" s="112"/>
      <c r="FZQ29" s="109"/>
      <c r="FZR29" s="112"/>
      <c r="FZS29" s="65"/>
      <c r="FZT29" s="112"/>
      <c r="FZU29" s="65"/>
      <c r="FZV29" s="112"/>
      <c r="FZW29" s="65"/>
      <c r="FZX29" s="112"/>
      <c r="FZY29" s="65"/>
      <c r="FZZ29" s="112"/>
      <c r="GAA29" s="65"/>
      <c r="GAB29" s="112"/>
      <c r="GAC29" s="65"/>
      <c r="GAD29" s="112"/>
      <c r="GAE29" s="65"/>
      <c r="GAF29" s="112"/>
      <c r="GAG29" s="110"/>
      <c r="GAH29" s="112"/>
      <c r="GAI29" s="110"/>
      <c r="GAJ29" s="112"/>
      <c r="GAK29" s="110"/>
      <c r="GAL29" s="112"/>
      <c r="GAM29" s="110"/>
      <c r="GAN29" s="112"/>
      <c r="GAO29" s="110"/>
      <c r="GAP29" s="112"/>
      <c r="GAQ29" s="110"/>
      <c r="GAR29" s="112"/>
      <c r="GAS29" s="110"/>
      <c r="GAT29" s="112"/>
      <c r="GAU29" s="110"/>
      <c r="GAV29" s="112"/>
      <c r="GAW29" s="110"/>
      <c r="GAX29" s="112"/>
      <c r="GAY29" s="110"/>
      <c r="GAZ29" s="112"/>
      <c r="GBA29" s="110"/>
      <c r="GBB29" s="113"/>
      <c r="GBC29" s="110"/>
      <c r="GBD29" s="112"/>
      <c r="GBE29" s="110"/>
      <c r="GBF29" s="112"/>
      <c r="GBG29" s="110"/>
      <c r="GBH29" s="112"/>
      <c r="GBI29" s="110"/>
      <c r="GBJ29" s="112"/>
      <c r="GBK29" s="110"/>
      <c r="GBL29" s="112"/>
      <c r="GBM29" s="110"/>
      <c r="GBN29" s="112"/>
      <c r="GBO29" s="110"/>
      <c r="GBP29" s="112"/>
      <c r="GBQ29" s="111"/>
      <c r="GBR29" s="112"/>
      <c r="GBS29" s="110"/>
      <c r="GBT29" s="112"/>
      <c r="GBU29" s="110"/>
      <c r="GBV29" s="112"/>
      <c r="GBW29" s="110"/>
      <c r="GBX29" s="112"/>
      <c r="GBY29" s="110"/>
      <c r="GBZ29" s="112"/>
      <c r="GCA29" s="111"/>
      <c r="GCB29" s="112"/>
      <c r="GCC29" s="110"/>
      <c r="GCD29" s="112"/>
      <c r="GCE29" s="110"/>
      <c r="GCF29" s="112"/>
      <c r="GCG29" s="110"/>
      <c r="GCH29" s="112"/>
      <c r="GCI29" s="111"/>
      <c r="GCJ29" s="108"/>
      <c r="GCK29" s="108"/>
      <c r="GCL29" s="108"/>
      <c r="GCM29" s="109"/>
      <c r="GCN29" s="112"/>
      <c r="GCO29" s="109"/>
      <c r="GCP29" s="112"/>
      <c r="GCQ29" s="65"/>
      <c r="GCR29" s="112"/>
      <c r="GCS29" s="65"/>
      <c r="GCT29" s="112"/>
      <c r="GCU29" s="65"/>
      <c r="GCV29" s="112"/>
      <c r="GCW29" s="65"/>
      <c r="GCX29" s="112"/>
      <c r="GCY29" s="65"/>
      <c r="GCZ29" s="112"/>
      <c r="GDA29" s="65"/>
      <c r="GDB29" s="112"/>
      <c r="GDC29" s="65"/>
      <c r="GDD29" s="112"/>
      <c r="GDE29" s="110"/>
      <c r="GDF29" s="112"/>
      <c r="GDG29" s="110"/>
      <c r="GDH29" s="112"/>
      <c r="GDI29" s="110"/>
      <c r="GDJ29" s="112"/>
      <c r="GDK29" s="110"/>
      <c r="GDL29" s="112"/>
      <c r="GDM29" s="110"/>
      <c r="GDN29" s="112"/>
      <c r="GDO29" s="110"/>
      <c r="GDP29" s="112"/>
      <c r="GDQ29" s="110"/>
      <c r="GDR29" s="112"/>
      <c r="GDS29" s="110"/>
      <c r="GDT29" s="112"/>
      <c r="GDU29" s="110"/>
      <c r="GDV29" s="112"/>
      <c r="GDW29" s="110"/>
      <c r="GDX29" s="112"/>
      <c r="GDY29" s="110"/>
      <c r="GDZ29" s="113"/>
      <c r="GEA29" s="110"/>
      <c r="GEB29" s="112"/>
      <c r="GEC29" s="110"/>
      <c r="GED29" s="112"/>
      <c r="GEE29" s="110"/>
      <c r="GEF29" s="112"/>
      <c r="GEG29" s="110"/>
      <c r="GEH29" s="112"/>
      <c r="GEI29" s="110"/>
      <c r="GEJ29" s="112"/>
      <c r="GEK29" s="110"/>
      <c r="GEL29" s="112"/>
      <c r="GEM29" s="110"/>
      <c r="GEN29" s="112"/>
      <c r="GEO29" s="111"/>
      <c r="GEP29" s="112"/>
      <c r="GEQ29" s="110"/>
      <c r="GER29" s="112"/>
      <c r="GES29" s="110"/>
      <c r="GET29" s="112"/>
      <c r="GEU29" s="110"/>
      <c r="GEV29" s="112"/>
      <c r="GEW29" s="110"/>
      <c r="GEX29" s="112"/>
      <c r="GEY29" s="111"/>
      <c r="GEZ29" s="112"/>
      <c r="GFA29" s="110"/>
      <c r="GFB29" s="112"/>
      <c r="GFC29" s="110"/>
      <c r="GFD29" s="112"/>
      <c r="GFE29" s="110"/>
      <c r="GFF29" s="112"/>
      <c r="GFG29" s="111"/>
      <c r="GFH29" s="108"/>
      <c r="GFI29" s="108"/>
      <c r="GFJ29" s="108"/>
      <c r="GFK29" s="109"/>
      <c r="GFL29" s="112"/>
      <c r="GFM29" s="109"/>
      <c r="GFN29" s="112"/>
      <c r="GFO29" s="65"/>
      <c r="GFP29" s="112"/>
      <c r="GFQ29" s="65"/>
      <c r="GFR29" s="112"/>
      <c r="GFS29" s="65"/>
      <c r="GFT29" s="112"/>
      <c r="GFU29" s="65"/>
      <c r="GFV29" s="112"/>
      <c r="GFW29" s="65"/>
      <c r="GFX29" s="112"/>
      <c r="GFY29" s="65"/>
      <c r="GFZ29" s="112"/>
      <c r="GGA29" s="65"/>
      <c r="GGB29" s="112"/>
      <c r="GGC29" s="110"/>
      <c r="GGD29" s="112"/>
      <c r="GGE29" s="110"/>
      <c r="GGF29" s="112"/>
      <c r="GGG29" s="110"/>
      <c r="GGH29" s="112"/>
      <c r="GGI29" s="110"/>
      <c r="GGJ29" s="112"/>
      <c r="GGK29" s="110"/>
      <c r="GGL29" s="112"/>
      <c r="GGM29" s="110"/>
      <c r="GGN29" s="112"/>
      <c r="GGO29" s="110"/>
      <c r="GGP29" s="112"/>
      <c r="GGQ29" s="110"/>
      <c r="GGR29" s="112"/>
      <c r="GGS29" s="110"/>
      <c r="GGT29" s="112"/>
      <c r="GGU29" s="110"/>
      <c r="GGV29" s="112"/>
      <c r="GGW29" s="110"/>
      <c r="GGX29" s="113"/>
      <c r="GGY29" s="110"/>
      <c r="GGZ29" s="112"/>
      <c r="GHA29" s="110"/>
      <c r="GHB29" s="112"/>
      <c r="GHC29" s="110"/>
      <c r="GHD29" s="112"/>
      <c r="GHE29" s="110"/>
      <c r="GHF29" s="112"/>
      <c r="GHG29" s="110"/>
      <c r="GHH29" s="112"/>
      <c r="GHI29" s="110"/>
      <c r="GHJ29" s="112"/>
      <c r="GHK29" s="110"/>
      <c r="GHL29" s="112"/>
      <c r="GHM29" s="111"/>
      <c r="GHN29" s="112"/>
      <c r="GHO29" s="110"/>
      <c r="GHP29" s="112"/>
      <c r="GHQ29" s="110"/>
      <c r="GHR29" s="112"/>
      <c r="GHS29" s="110"/>
      <c r="GHT29" s="112"/>
      <c r="GHU29" s="110"/>
      <c r="GHV29" s="112"/>
      <c r="GHW29" s="111"/>
      <c r="GHX29" s="112"/>
      <c r="GHY29" s="110"/>
      <c r="GHZ29" s="112"/>
      <c r="GIA29" s="110"/>
      <c r="GIB29" s="112"/>
      <c r="GIC29" s="110"/>
      <c r="GID29" s="112"/>
      <c r="GIE29" s="111"/>
      <c r="GIF29" s="108"/>
      <c r="GIG29" s="108"/>
      <c r="GIH29" s="108"/>
      <c r="GII29" s="109"/>
      <c r="GIJ29" s="112"/>
      <c r="GIK29" s="109"/>
      <c r="GIL29" s="112"/>
      <c r="GIM29" s="65"/>
      <c r="GIN29" s="112"/>
      <c r="GIO29" s="65"/>
      <c r="GIP29" s="112"/>
      <c r="GIQ29" s="65"/>
      <c r="GIR29" s="112"/>
      <c r="GIS29" s="65"/>
      <c r="GIT29" s="112"/>
      <c r="GIU29" s="65"/>
      <c r="GIV29" s="112"/>
      <c r="GIW29" s="65"/>
      <c r="GIX29" s="112"/>
      <c r="GIY29" s="65"/>
      <c r="GIZ29" s="112"/>
      <c r="GJA29" s="110"/>
      <c r="GJB29" s="112"/>
      <c r="GJC29" s="110"/>
      <c r="GJD29" s="112"/>
      <c r="GJE29" s="110"/>
      <c r="GJF29" s="112"/>
      <c r="GJG29" s="110"/>
      <c r="GJH29" s="112"/>
      <c r="GJI29" s="110"/>
      <c r="GJJ29" s="112"/>
      <c r="GJK29" s="110"/>
      <c r="GJL29" s="112"/>
      <c r="GJM29" s="110"/>
      <c r="GJN29" s="112"/>
      <c r="GJO29" s="110"/>
      <c r="GJP29" s="112"/>
      <c r="GJQ29" s="110"/>
      <c r="GJR29" s="112"/>
      <c r="GJS29" s="110"/>
      <c r="GJT29" s="112"/>
      <c r="GJU29" s="110"/>
      <c r="GJV29" s="113"/>
      <c r="GJW29" s="110"/>
      <c r="GJX29" s="112"/>
      <c r="GJY29" s="110"/>
      <c r="GJZ29" s="112"/>
      <c r="GKA29" s="110"/>
      <c r="GKB29" s="112"/>
      <c r="GKC29" s="110"/>
      <c r="GKD29" s="112"/>
      <c r="GKE29" s="110"/>
      <c r="GKF29" s="112"/>
      <c r="GKG29" s="110"/>
      <c r="GKH29" s="112"/>
      <c r="GKI29" s="110"/>
      <c r="GKJ29" s="112"/>
      <c r="GKK29" s="111"/>
      <c r="GKL29" s="112"/>
      <c r="GKM29" s="110"/>
      <c r="GKN29" s="112"/>
      <c r="GKO29" s="110"/>
      <c r="GKP29" s="112"/>
      <c r="GKQ29" s="110"/>
      <c r="GKR29" s="112"/>
      <c r="GKS29" s="110"/>
      <c r="GKT29" s="112"/>
      <c r="GKU29" s="111"/>
      <c r="GKV29" s="112"/>
      <c r="GKW29" s="110"/>
      <c r="GKX29" s="112"/>
      <c r="GKY29" s="110"/>
      <c r="GKZ29" s="112"/>
      <c r="GLA29" s="110"/>
      <c r="GLB29" s="112"/>
      <c r="GLC29" s="111"/>
      <c r="GLD29" s="108"/>
      <c r="GLE29" s="108"/>
      <c r="GLF29" s="108"/>
      <c r="GLG29" s="109"/>
      <c r="GLH29" s="112"/>
      <c r="GLI29" s="109"/>
      <c r="GLJ29" s="112"/>
      <c r="GLK29" s="65"/>
      <c r="GLL29" s="112"/>
      <c r="GLM29" s="65"/>
      <c r="GLN29" s="112"/>
      <c r="GLO29" s="65"/>
      <c r="GLP29" s="112"/>
      <c r="GLQ29" s="65"/>
      <c r="GLR29" s="112"/>
      <c r="GLS29" s="65"/>
      <c r="GLT29" s="112"/>
      <c r="GLU29" s="65"/>
      <c r="GLV29" s="112"/>
      <c r="GLW29" s="65"/>
      <c r="GLX29" s="112"/>
      <c r="GLY29" s="110"/>
      <c r="GLZ29" s="112"/>
      <c r="GMA29" s="110"/>
      <c r="GMB29" s="112"/>
      <c r="GMC29" s="110"/>
      <c r="GMD29" s="112"/>
      <c r="GME29" s="110"/>
      <c r="GMF29" s="112"/>
      <c r="GMG29" s="110"/>
      <c r="GMH29" s="112"/>
      <c r="GMI29" s="110"/>
      <c r="GMJ29" s="112"/>
      <c r="GMK29" s="110"/>
      <c r="GML29" s="112"/>
      <c r="GMM29" s="110"/>
      <c r="GMN29" s="112"/>
      <c r="GMO29" s="110"/>
      <c r="GMP29" s="112"/>
      <c r="GMQ29" s="110"/>
      <c r="GMR29" s="112"/>
      <c r="GMS29" s="110"/>
      <c r="GMT29" s="113"/>
      <c r="GMU29" s="110"/>
      <c r="GMV29" s="112"/>
      <c r="GMW29" s="110"/>
      <c r="GMX29" s="112"/>
      <c r="GMY29" s="110"/>
      <c r="GMZ29" s="112"/>
      <c r="GNA29" s="110"/>
      <c r="GNB29" s="112"/>
      <c r="GNC29" s="110"/>
      <c r="GND29" s="112"/>
      <c r="GNE29" s="110"/>
      <c r="GNF29" s="112"/>
      <c r="GNG29" s="110"/>
      <c r="GNH29" s="112"/>
      <c r="GNI29" s="111"/>
      <c r="GNJ29" s="112"/>
      <c r="GNK29" s="110"/>
      <c r="GNL29" s="112"/>
      <c r="GNM29" s="110"/>
      <c r="GNN29" s="112"/>
      <c r="GNO29" s="110"/>
      <c r="GNP29" s="112"/>
      <c r="GNQ29" s="110"/>
      <c r="GNR29" s="112"/>
      <c r="GNS29" s="111"/>
      <c r="GNT29" s="112"/>
      <c r="GNU29" s="110"/>
      <c r="GNV29" s="112"/>
      <c r="GNW29" s="110"/>
      <c r="GNX29" s="112"/>
      <c r="GNY29" s="110"/>
      <c r="GNZ29" s="112"/>
      <c r="GOA29" s="111"/>
      <c r="GOB29" s="108"/>
      <c r="GOC29" s="108"/>
      <c r="GOD29" s="108"/>
      <c r="GOE29" s="109"/>
      <c r="GOF29" s="112"/>
      <c r="GOG29" s="109"/>
      <c r="GOH29" s="112"/>
      <c r="GOI29" s="65"/>
      <c r="GOJ29" s="112"/>
      <c r="GOK29" s="65"/>
      <c r="GOL29" s="112"/>
      <c r="GOM29" s="65"/>
      <c r="GON29" s="112"/>
      <c r="GOO29" s="65"/>
      <c r="GOP29" s="112"/>
      <c r="GOQ29" s="65"/>
      <c r="GOR29" s="112"/>
      <c r="GOS29" s="65"/>
      <c r="GOT29" s="112"/>
      <c r="GOU29" s="65"/>
      <c r="GOV29" s="112"/>
      <c r="GOW29" s="110"/>
      <c r="GOX29" s="112"/>
      <c r="GOY29" s="110"/>
      <c r="GOZ29" s="112"/>
      <c r="GPA29" s="110"/>
      <c r="GPB29" s="112"/>
      <c r="GPC29" s="110"/>
      <c r="GPD29" s="112"/>
      <c r="GPE29" s="110"/>
      <c r="GPF29" s="112"/>
      <c r="GPG29" s="110"/>
      <c r="GPH29" s="112"/>
      <c r="GPI29" s="110"/>
      <c r="GPJ29" s="112"/>
      <c r="GPK29" s="110"/>
      <c r="GPL29" s="112"/>
      <c r="GPM29" s="110"/>
      <c r="GPN29" s="112"/>
      <c r="GPO29" s="110"/>
      <c r="GPP29" s="112"/>
      <c r="GPQ29" s="110"/>
      <c r="GPR29" s="113"/>
      <c r="GPS29" s="110"/>
      <c r="GPT29" s="112"/>
      <c r="GPU29" s="110"/>
      <c r="GPV29" s="112"/>
      <c r="GPW29" s="110"/>
      <c r="GPX29" s="112"/>
      <c r="GPY29" s="110"/>
      <c r="GPZ29" s="112"/>
      <c r="GQA29" s="110"/>
      <c r="GQB29" s="112"/>
      <c r="GQC29" s="110"/>
      <c r="GQD29" s="112"/>
      <c r="GQE29" s="110"/>
      <c r="GQF29" s="112"/>
      <c r="GQG29" s="111"/>
      <c r="GQH29" s="112"/>
      <c r="GQI29" s="110"/>
      <c r="GQJ29" s="112"/>
      <c r="GQK29" s="110"/>
      <c r="GQL29" s="112"/>
      <c r="GQM29" s="110"/>
      <c r="GQN29" s="112"/>
      <c r="GQO29" s="110"/>
      <c r="GQP29" s="112"/>
      <c r="GQQ29" s="111"/>
      <c r="GQR29" s="112"/>
      <c r="GQS29" s="110"/>
      <c r="GQT29" s="112"/>
      <c r="GQU29" s="110"/>
      <c r="GQV29" s="112"/>
      <c r="GQW29" s="110"/>
      <c r="GQX29" s="112"/>
      <c r="GQY29" s="111"/>
      <c r="GQZ29" s="108"/>
      <c r="GRA29" s="108"/>
      <c r="GRB29" s="108"/>
      <c r="GRC29" s="109"/>
      <c r="GRD29" s="112"/>
      <c r="GRE29" s="109"/>
      <c r="GRF29" s="112"/>
      <c r="GRG29" s="65"/>
      <c r="GRH29" s="112"/>
      <c r="GRI29" s="65"/>
      <c r="GRJ29" s="112"/>
      <c r="GRK29" s="65"/>
      <c r="GRL29" s="112"/>
      <c r="GRM29" s="65"/>
      <c r="GRN29" s="112"/>
      <c r="GRO29" s="65"/>
      <c r="GRP29" s="112"/>
      <c r="GRQ29" s="65"/>
      <c r="GRR29" s="112"/>
      <c r="GRS29" s="65"/>
      <c r="GRT29" s="112"/>
      <c r="GRU29" s="110"/>
      <c r="GRV29" s="112"/>
      <c r="GRW29" s="110"/>
      <c r="GRX29" s="112"/>
      <c r="GRY29" s="110"/>
      <c r="GRZ29" s="112"/>
      <c r="GSA29" s="110"/>
      <c r="GSB29" s="112"/>
      <c r="GSC29" s="110"/>
      <c r="GSD29" s="112"/>
      <c r="GSE29" s="110"/>
      <c r="GSF29" s="112"/>
      <c r="GSG29" s="110"/>
      <c r="GSH29" s="112"/>
      <c r="GSI29" s="110"/>
      <c r="GSJ29" s="112"/>
      <c r="GSK29" s="110"/>
      <c r="GSL29" s="112"/>
      <c r="GSM29" s="110"/>
      <c r="GSN29" s="112"/>
      <c r="GSO29" s="110"/>
      <c r="GSP29" s="113"/>
      <c r="GSQ29" s="110"/>
      <c r="GSR29" s="112"/>
      <c r="GSS29" s="110"/>
      <c r="GST29" s="112"/>
      <c r="GSU29" s="110"/>
      <c r="GSV29" s="112"/>
      <c r="GSW29" s="110"/>
      <c r="GSX29" s="112"/>
      <c r="GSY29" s="110"/>
      <c r="GSZ29" s="112"/>
      <c r="GTA29" s="110"/>
      <c r="GTB29" s="112"/>
      <c r="GTC29" s="110"/>
      <c r="GTD29" s="112"/>
      <c r="GTE29" s="111"/>
      <c r="GTF29" s="112"/>
      <c r="GTG29" s="110"/>
      <c r="GTH29" s="112"/>
      <c r="GTI29" s="110"/>
      <c r="GTJ29" s="112"/>
      <c r="GTK29" s="110"/>
      <c r="GTL29" s="112"/>
      <c r="GTM29" s="110"/>
      <c r="GTN29" s="112"/>
      <c r="GTO29" s="111"/>
      <c r="GTP29" s="112"/>
      <c r="GTQ29" s="110"/>
      <c r="GTR29" s="112"/>
      <c r="GTS29" s="110"/>
      <c r="GTT29" s="112"/>
      <c r="GTU29" s="110"/>
      <c r="GTV29" s="112"/>
      <c r="GTW29" s="111"/>
      <c r="GTX29" s="108"/>
      <c r="GTY29" s="108"/>
      <c r="GTZ29" s="108"/>
      <c r="GUA29" s="109"/>
      <c r="GUB29" s="112"/>
      <c r="GUC29" s="109"/>
      <c r="GUD29" s="112"/>
      <c r="GUE29" s="65"/>
      <c r="GUF29" s="112"/>
      <c r="GUG29" s="65"/>
      <c r="GUH29" s="112"/>
      <c r="GUI29" s="65"/>
      <c r="GUJ29" s="112"/>
      <c r="GUK29" s="65"/>
      <c r="GUL29" s="112"/>
      <c r="GUM29" s="65"/>
      <c r="GUN29" s="112"/>
      <c r="GUO29" s="65"/>
      <c r="GUP29" s="112"/>
      <c r="GUQ29" s="65"/>
      <c r="GUR29" s="112"/>
      <c r="GUS29" s="110"/>
      <c r="GUT29" s="112"/>
      <c r="GUU29" s="110"/>
      <c r="GUV29" s="112"/>
      <c r="GUW29" s="110"/>
      <c r="GUX29" s="112"/>
      <c r="GUY29" s="110"/>
      <c r="GUZ29" s="112"/>
      <c r="GVA29" s="110"/>
      <c r="GVB29" s="112"/>
      <c r="GVC29" s="110"/>
      <c r="GVD29" s="112"/>
      <c r="GVE29" s="110"/>
      <c r="GVF29" s="112"/>
      <c r="GVG29" s="110"/>
      <c r="GVH29" s="112"/>
      <c r="GVI29" s="110"/>
      <c r="GVJ29" s="112"/>
      <c r="GVK29" s="110"/>
      <c r="GVL29" s="112"/>
      <c r="GVM29" s="110"/>
      <c r="GVN29" s="113"/>
      <c r="GVO29" s="110"/>
      <c r="GVP29" s="112"/>
      <c r="GVQ29" s="110"/>
      <c r="GVR29" s="112"/>
      <c r="GVS29" s="110"/>
      <c r="GVT29" s="112"/>
      <c r="GVU29" s="110"/>
      <c r="GVV29" s="112"/>
      <c r="GVW29" s="110"/>
      <c r="GVX29" s="112"/>
      <c r="GVY29" s="110"/>
      <c r="GVZ29" s="112"/>
      <c r="GWA29" s="110"/>
      <c r="GWB29" s="112"/>
      <c r="GWC29" s="111"/>
      <c r="GWD29" s="112"/>
      <c r="GWE29" s="110"/>
      <c r="GWF29" s="112"/>
      <c r="GWG29" s="110"/>
      <c r="GWH29" s="112"/>
      <c r="GWI29" s="110"/>
      <c r="GWJ29" s="112"/>
      <c r="GWK29" s="110"/>
      <c r="GWL29" s="112"/>
      <c r="GWM29" s="111"/>
      <c r="GWN29" s="112"/>
      <c r="GWO29" s="110"/>
      <c r="GWP29" s="112"/>
      <c r="GWQ29" s="110"/>
      <c r="GWR29" s="112"/>
      <c r="GWS29" s="110"/>
      <c r="GWT29" s="112"/>
      <c r="GWU29" s="111"/>
      <c r="GWV29" s="108"/>
      <c r="GWW29" s="108"/>
      <c r="GWX29" s="108"/>
      <c r="GWY29" s="109"/>
      <c r="GWZ29" s="112"/>
      <c r="GXA29" s="109"/>
      <c r="GXB29" s="112"/>
      <c r="GXC29" s="65"/>
      <c r="GXD29" s="112"/>
      <c r="GXE29" s="65"/>
      <c r="GXF29" s="112"/>
      <c r="GXG29" s="65"/>
      <c r="GXH29" s="112"/>
      <c r="GXI29" s="65"/>
      <c r="GXJ29" s="112"/>
      <c r="GXK29" s="65"/>
      <c r="GXL29" s="112"/>
      <c r="GXM29" s="65"/>
      <c r="GXN29" s="112"/>
      <c r="GXO29" s="65"/>
      <c r="GXP29" s="112"/>
      <c r="GXQ29" s="110"/>
      <c r="GXR29" s="112"/>
      <c r="GXS29" s="110"/>
      <c r="GXT29" s="112"/>
      <c r="GXU29" s="110"/>
      <c r="GXV29" s="112"/>
      <c r="GXW29" s="110"/>
      <c r="GXX29" s="112"/>
      <c r="GXY29" s="110"/>
      <c r="GXZ29" s="112"/>
      <c r="GYA29" s="110"/>
      <c r="GYB29" s="112"/>
      <c r="GYC29" s="110"/>
      <c r="GYD29" s="112"/>
      <c r="GYE29" s="110"/>
      <c r="GYF29" s="112"/>
      <c r="GYG29" s="110"/>
      <c r="GYH29" s="112"/>
      <c r="GYI29" s="110"/>
      <c r="GYJ29" s="112"/>
      <c r="GYK29" s="110"/>
      <c r="GYL29" s="113"/>
      <c r="GYM29" s="110"/>
      <c r="GYN29" s="112"/>
      <c r="GYO29" s="110"/>
      <c r="GYP29" s="112"/>
      <c r="GYQ29" s="110"/>
      <c r="GYR29" s="112"/>
      <c r="GYS29" s="110"/>
      <c r="GYT29" s="112"/>
      <c r="GYU29" s="110"/>
      <c r="GYV29" s="112"/>
      <c r="GYW29" s="110"/>
      <c r="GYX29" s="112"/>
      <c r="GYY29" s="110"/>
      <c r="GYZ29" s="112"/>
      <c r="GZA29" s="111"/>
      <c r="GZB29" s="112"/>
      <c r="GZC29" s="110"/>
      <c r="GZD29" s="112"/>
      <c r="GZE29" s="110"/>
      <c r="GZF29" s="112"/>
      <c r="GZG29" s="110"/>
      <c r="GZH29" s="112"/>
      <c r="GZI29" s="110"/>
      <c r="GZJ29" s="112"/>
      <c r="GZK29" s="111"/>
      <c r="GZL29" s="112"/>
      <c r="GZM29" s="110"/>
      <c r="GZN29" s="112"/>
      <c r="GZO29" s="110"/>
      <c r="GZP29" s="112"/>
      <c r="GZQ29" s="110"/>
      <c r="GZR29" s="112"/>
      <c r="GZS29" s="111"/>
      <c r="GZT29" s="108"/>
      <c r="GZU29" s="108"/>
      <c r="GZV29" s="108"/>
      <c r="GZW29" s="109"/>
      <c r="GZX29" s="112"/>
      <c r="GZY29" s="109"/>
      <c r="GZZ29" s="112"/>
      <c r="HAA29" s="65"/>
      <c r="HAB29" s="112"/>
      <c r="HAC29" s="65"/>
      <c r="HAD29" s="112"/>
      <c r="HAE29" s="65"/>
      <c r="HAF29" s="112"/>
      <c r="HAG29" s="65"/>
      <c r="HAH29" s="112"/>
      <c r="HAI29" s="65"/>
      <c r="HAJ29" s="112"/>
      <c r="HAK29" s="65"/>
      <c r="HAL29" s="112"/>
      <c r="HAM29" s="65"/>
      <c r="HAN29" s="112"/>
      <c r="HAO29" s="110"/>
      <c r="HAP29" s="112"/>
      <c r="HAQ29" s="110"/>
      <c r="HAR29" s="112"/>
      <c r="HAS29" s="110"/>
      <c r="HAT29" s="112"/>
      <c r="HAU29" s="110"/>
      <c r="HAV29" s="112"/>
      <c r="HAW29" s="110"/>
      <c r="HAX29" s="112"/>
      <c r="HAY29" s="110"/>
      <c r="HAZ29" s="112"/>
      <c r="HBA29" s="110"/>
      <c r="HBB29" s="112"/>
      <c r="HBC29" s="110"/>
      <c r="HBD29" s="112"/>
      <c r="HBE29" s="110"/>
      <c r="HBF29" s="112"/>
      <c r="HBG29" s="110"/>
      <c r="HBH29" s="112"/>
      <c r="HBI29" s="110"/>
      <c r="HBJ29" s="113"/>
      <c r="HBK29" s="110"/>
      <c r="HBL29" s="112"/>
      <c r="HBM29" s="110"/>
      <c r="HBN29" s="112"/>
      <c r="HBO29" s="110"/>
      <c r="HBP29" s="112"/>
      <c r="HBQ29" s="110"/>
      <c r="HBR29" s="112"/>
      <c r="HBS29" s="110"/>
      <c r="HBT29" s="112"/>
      <c r="HBU29" s="110"/>
      <c r="HBV29" s="112"/>
      <c r="HBW29" s="110"/>
      <c r="HBX29" s="112"/>
      <c r="HBY29" s="111"/>
      <c r="HBZ29" s="112"/>
      <c r="HCA29" s="110"/>
      <c r="HCB29" s="112"/>
      <c r="HCC29" s="110"/>
      <c r="HCD29" s="112"/>
      <c r="HCE29" s="110"/>
      <c r="HCF29" s="112"/>
      <c r="HCG29" s="110"/>
      <c r="HCH29" s="112"/>
      <c r="HCI29" s="111"/>
      <c r="HCJ29" s="112"/>
      <c r="HCK29" s="110"/>
      <c r="HCL29" s="112"/>
      <c r="HCM29" s="110"/>
      <c r="HCN29" s="112"/>
      <c r="HCO29" s="110"/>
      <c r="HCP29" s="112"/>
      <c r="HCQ29" s="111"/>
      <c r="HCR29" s="108"/>
      <c r="HCS29" s="108"/>
      <c r="HCT29" s="108"/>
      <c r="HCU29" s="109"/>
      <c r="HCV29" s="112"/>
      <c r="HCW29" s="109"/>
      <c r="HCX29" s="112"/>
      <c r="HCY29" s="65"/>
      <c r="HCZ29" s="112"/>
      <c r="HDA29" s="65"/>
      <c r="HDB29" s="112"/>
      <c r="HDC29" s="65"/>
      <c r="HDD29" s="112"/>
      <c r="HDE29" s="65"/>
      <c r="HDF29" s="112"/>
      <c r="HDG29" s="65"/>
      <c r="HDH29" s="112"/>
      <c r="HDI29" s="65"/>
      <c r="HDJ29" s="112"/>
      <c r="HDK29" s="65"/>
      <c r="HDL29" s="112"/>
      <c r="HDM29" s="110"/>
      <c r="HDN29" s="112"/>
      <c r="HDO29" s="110"/>
      <c r="HDP29" s="112"/>
      <c r="HDQ29" s="110"/>
      <c r="HDR29" s="112"/>
      <c r="HDS29" s="110"/>
      <c r="HDT29" s="112"/>
      <c r="HDU29" s="110"/>
      <c r="HDV29" s="112"/>
      <c r="HDW29" s="110"/>
      <c r="HDX29" s="112"/>
      <c r="HDY29" s="110"/>
      <c r="HDZ29" s="112"/>
      <c r="HEA29" s="110"/>
      <c r="HEB29" s="112"/>
      <c r="HEC29" s="110"/>
      <c r="HED29" s="112"/>
      <c r="HEE29" s="110"/>
      <c r="HEF29" s="112"/>
      <c r="HEG29" s="110"/>
      <c r="HEH29" s="113"/>
      <c r="HEI29" s="110"/>
      <c r="HEJ29" s="112"/>
      <c r="HEK29" s="110"/>
      <c r="HEL29" s="112"/>
      <c r="HEM29" s="110"/>
      <c r="HEN29" s="112"/>
      <c r="HEO29" s="110"/>
      <c r="HEP29" s="112"/>
      <c r="HEQ29" s="110"/>
      <c r="HER29" s="112"/>
      <c r="HES29" s="110"/>
      <c r="HET29" s="112"/>
      <c r="HEU29" s="110"/>
      <c r="HEV29" s="112"/>
      <c r="HEW29" s="111"/>
      <c r="HEX29" s="112"/>
      <c r="HEY29" s="110"/>
      <c r="HEZ29" s="112"/>
      <c r="HFA29" s="110"/>
      <c r="HFB29" s="112"/>
      <c r="HFC29" s="110"/>
      <c r="HFD29" s="112"/>
      <c r="HFE29" s="110"/>
      <c r="HFF29" s="112"/>
      <c r="HFG29" s="111"/>
      <c r="HFH29" s="112"/>
      <c r="HFI29" s="110"/>
      <c r="HFJ29" s="112"/>
      <c r="HFK29" s="110"/>
      <c r="HFL29" s="112"/>
      <c r="HFM29" s="110"/>
      <c r="HFN29" s="112"/>
      <c r="HFO29" s="111"/>
      <c r="HFP29" s="108"/>
      <c r="HFQ29" s="108"/>
      <c r="HFR29" s="108"/>
      <c r="HFS29" s="109"/>
      <c r="HFT29" s="112"/>
      <c r="HFU29" s="109"/>
      <c r="HFV29" s="112"/>
      <c r="HFW29" s="65"/>
      <c r="HFX29" s="112"/>
      <c r="HFY29" s="65"/>
      <c r="HFZ29" s="112"/>
      <c r="HGA29" s="65"/>
      <c r="HGB29" s="112"/>
      <c r="HGC29" s="65"/>
      <c r="HGD29" s="112"/>
      <c r="HGE29" s="65"/>
      <c r="HGF29" s="112"/>
      <c r="HGG29" s="65"/>
      <c r="HGH29" s="112"/>
      <c r="HGI29" s="65"/>
      <c r="HGJ29" s="112"/>
      <c r="HGK29" s="110"/>
      <c r="HGL29" s="112"/>
      <c r="HGM29" s="110"/>
      <c r="HGN29" s="112"/>
      <c r="HGO29" s="110"/>
      <c r="HGP29" s="112"/>
      <c r="HGQ29" s="110"/>
      <c r="HGR29" s="112"/>
      <c r="HGS29" s="110"/>
      <c r="HGT29" s="112"/>
      <c r="HGU29" s="110"/>
      <c r="HGV29" s="112"/>
      <c r="HGW29" s="110"/>
      <c r="HGX29" s="112"/>
      <c r="HGY29" s="110"/>
      <c r="HGZ29" s="112"/>
      <c r="HHA29" s="110"/>
      <c r="HHB29" s="112"/>
      <c r="HHC29" s="110"/>
      <c r="HHD29" s="112"/>
      <c r="HHE29" s="110"/>
      <c r="HHF29" s="113"/>
      <c r="HHG29" s="110"/>
      <c r="HHH29" s="112"/>
      <c r="HHI29" s="110"/>
      <c r="HHJ29" s="112"/>
      <c r="HHK29" s="110"/>
      <c r="HHL29" s="112"/>
      <c r="HHM29" s="110"/>
      <c r="HHN29" s="112"/>
      <c r="HHO29" s="110"/>
      <c r="HHP29" s="112"/>
      <c r="HHQ29" s="110"/>
      <c r="HHR29" s="112"/>
      <c r="HHS29" s="110"/>
      <c r="HHT29" s="112"/>
      <c r="HHU29" s="111"/>
      <c r="HHV29" s="112"/>
      <c r="HHW29" s="110"/>
      <c r="HHX29" s="112"/>
      <c r="HHY29" s="110"/>
      <c r="HHZ29" s="112"/>
      <c r="HIA29" s="110"/>
      <c r="HIB29" s="112"/>
      <c r="HIC29" s="110"/>
      <c r="HID29" s="112"/>
      <c r="HIE29" s="111"/>
      <c r="HIF29" s="112"/>
      <c r="HIG29" s="110"/>
      <c r="HIH29" s="112"/>
      <c r="HII29" s="110"/>
      <c r="HIJ29" s="112"/>
      <c r="HIK29" s="110"/>
      <c r="HIL29" s="112"/>
      <c r="HIM29" s="111"/>
      <c r="HIN29" s="108"/>
      <c r="HIO29" s="108"/>
      <c r="HIP29" s="108"/>
      <c r="HIQ29" s="109"/>
      <c r="HIR29" s="112"/>
      <c r="HIS29" s="109"/>
      <c r="HIT29" s="112"/>
      <c r="HIU29" s="65"/>
      <c r="HIV29" s="112"/>
      <c r="HIW29" s="65"/>
      <c r="HIX29" s="112"/>
      <c r="HIY29" s="65"/>
      <c r="HIZ29" s="112"/>
      <c r="HJA29" s="65"/>
      <c r="HJB29" s="112"/>
      <c r="HJC29" s="65"/>
      <c r="HJD29" s="112"/>
      <c r="HJE29" s="65"/>
      <c r="HJF29" s="112"/>
      <c r="HJG29" s="65"/>
      <c r="HJH29" s="112"/>
      <c r="HJI29" s="110"/>
      <c r="HJJ29" s="112"/>
      <c r="HJK29" s="110"/>
      <c r="HJL29" s="112"/>
      <c r="HJM29" s="110"/>
      <c r="HJN29" s="112"/>
      <c r="HJO29" s="110"/>
      <c r="HJP29" s="112"/>
      <c r="HJQ29" s="110"/>
      <c r="HJR29" s="112"/>
      <c r="HJS29" s="110"/>
      <c r="HJT29" s="112"/>
      <c r="HJU29" s="110"/>
      <c r="HJV29" s="112"/>
      <c r="HJW29" s="110"/>
      <c r="HJX29" s="112"/>
      <c r="HJY29" s="110"/>
      <c r="HJZ29" s="112"/>
      <c r="HKA29" s="110"/>
      <c r="HKB29" s="112"/>
      <c r="HKC29" s="110"/>
      <c r="HKD29" s="113"/>
      <c r="HKE29" s="110"/>
      <c r="HKF29" s="112"/>
      <c r="HKG29" s="110"/>
      <c r="HKH29" s="112"/>
      <c r="HKI29" s="110"/>
      <c r="HKJ29" s="112"/>
      <c r="HKK29" s="110"/>
      <c r="HKL29" s="112"/>
      <c r="HKM29" s="110"/>
      <c r="HKN29" s="112"/>
      <c r="HKO29" s="110"/>
      <c r="HKP29" s="112"/>
      <c r="HKQ29" s="110"/>
      <c r="HKR29" s="112"/>
      <c r="HKS29" s="111"/>
      <c r="HKT29" s="112"/>
      <c r="HKU29" s="110"/>
      <c r="HKV29" s="112"/>
      <c r="HKW29" s="110"/>
      <c r="HKX29" s="112"/>
      <c r="HKY29" s="110"/>
      <c r="HKZ29" s="112"/>
      <c r="HLA29" s="110"/>
      <c r="HLB29" s="112"/>
      <c r="HLC29" s="111"/>
      <c r="HLD29" s="112"/>
      <c r="HLE29" s="110"/>
      <c r="HLF29" s="112"/>
      <c r="HLG29" s="110"/>
      <c r="HLH29" s="112"/>
      <c r="HLI29" s="110"/>
      <c r="HLJ29" s="112"/>
      <c r="HLK29" s="111"/>
      <c r="HLL29" s="108"/>
      <c r="HLM29" s="108"/>
      <c r="HLN29" s="108"/>
      <c r="HLO29" s="109"/>
      <c r="HLP29" s="112"/>
      <c r="HLQ29" s="109"/>
      <c r="HLR29" s="112"/>
      <c r="HLS29" s="65"/>
      <c r="HLT29" s="112"/>
      <c r="HLU29" s="65"/>
      <c r="HLV29" s="112"/>
      <c r="HLW29" s="65"/>
      <c r="HLX29" s="112"/>
      <c r="HLY29" s="65"/>
      <c r="HLZ29" s="112"/>
      <c r="HMA29" s="65"/>
      <c r="HMB29" s="112"/>
      <c r="HMC29" s="65"/>
      <c r="HMD29" s="112"/>
      <c r="HME29" s="65"/>
      <c r="HMF29" s="112"/>
      <c r="HMG29" s="110"/>
      <c r="HMH29" s="112"/>
      <c r="HMI29" s="110"/>
      <c r="HMJ29" s="112"/>
      <c r="HMK29" s="110"/>
      <c r="HML29" s="112"/>
      <c r="HMM29" s="110"/>
      <c r="HMN29" s="112"/>
      <c r="HMO29" s="110"/>
      <c r="HMP29" s="112"/>
      <c r="HMQ29" s="110"/>
      <c r="HMR29" s="112"/>
      <c r="HMS29" s="110"/>
      <c r="HMT29" s="112"/>
      <c r="HMU29" s="110"/>
      <c r="HMV29" s="112"/>
      <c r="HMW29" s="110"/>
      <c r="HMX29" s="112"/>
      <c r="HMY29" s="110"/>
      <c r="HMZ29" s="112"/>
      <c r="HNA29" s="110"/>
      <c r="HNB29" s="113"/>
      <c r="HNC29" s="110"/>
      <c r="HND29" s="112"/>
      <c r="HNE29" s="110"/>
      <c r="HNF29" s="112"/>
      <c r="HNG29" s="110"/>
      <c r="HNH29" s="112"/>
      <c r="HNI29" s="110"/>
      <c r="HNJ29" s="112"/>
      <c r="HNK29" s="110"/>
      <c r="HNL29" s="112"/>
      <c r="HNM29" s="110"/>
      <c r="HNN29" s="112"/>
      <c r="HNO29" s="110"/>
      <c r="HNP29" s="112"/>
      <c r="HNQ29" s="111"/>
      <c r="HNR29" s="112"/>
      <c r="HNS29" s="110"/>
      <c r="HNT29" s="112"/>
      <c r="HNU29" s="110"/>
      <c r="HNV29" s="112"/>
      <c r="HNW29" s="110"/>
      <c r="HNX29" s="112"/>
      <c r="HNY29" s="110"/>
      <c r="HNZ29" s="112"/>
      <c r="HOA29" s="111"/>
      <c r="HOB29" s="112"/>
      <c r="HOC29" s="110"/>
      <c r="HOD29" s="112"/>
      <c r="HOE29" s="110"/>
      <c r="HOF29" s="112"/>
      <c r="HOG29" s="110"/>
      <c r="HOH29" s="112"/>
      <c r="HOI29" s="111"/>
      <c r="HOJ29" s="108"/>
      <c r="HOK29" s="108"/>
      <c r="HOL29" s="108"/>
      <c r="HOM29" s="109"/>
      <c r="HON29" s="112"/>
      <c r="HOO29" s="109"/>
      <c r="HOP29" s="112"/>
      <c r="HOQ29" s="65"/>
      <c r="HOR29" s="112"/>
      <c r="HOS29" s="65"/>
      <c r="HOT29" s="112"/>
      <c r="HOU29" s="65"/>
      <c r="HOV29" s="112"/>
      <c r="HOW29" s="65"/>
      <c r="HOX29" s="112"/>
      <c r="HOY29" s="65"/>
      <c r="HOZ29" s="112"/>
      <c r="HPA29" s="65"/>
      <c r="HPB29" s="112"/>
      <c r="HPC29" s="65"/>
      <c r="HPD29" s="112"/>
      <c r="HPE29" s="110"/>
      <c r="HPF29" s="112"/>
      <c r="HPG29" s="110"/>
      <c r="HPH29" s="112"/>
      <c r="HPI29" s="110"/>
      <c r="HPJ29" s="112"/>
      <c r="HPK29" s="110"/>
      <c r="HPL29" s="112"/>
      <c r="HPM29" s="110"/>
      <c r="HPN29" s="112"/>
      <c r="HPO29" s="110"/>
      <c r="HPP29" s="112"/>
      <c r="HPQ29" s="110"/>
      <c r="HPR29" s="112"/>
      <c r="HPS29" s="110"/>
      <c r="HPT29" s="112"/>
      <c r="HPU29" s="110"/>
      <c r="HPV29" s="112"/>
      <c r="HPW29" s="110"/>
      <c r="HPX29" s="112"/>
      <c r="HPY29" s="110"/>
      <c r="HPZ29" s="113"/>
      <c r="HQA29" s="110"/>
      <c r="HQB29" s="112"/>
      <c r="HQC29" s="110"/>
      <c r="HQD29" s="112"/>
      <c r="HQE29" s="110"/>
      <c r="HQF29" s="112"/>
      <c r="HQG29" s="110"/>
      <c r="HQH29" s="112"/>
      <c r="HQI29" s="110"/>
      <c r="HQJ29" s="112"/>
      <c r="HQK29" s="110"/>
      <c r="HQL29" s="112"/>
      <c r="HQM29" s="110"/>
      <c r="HQN29" s="112"/>
      <c r="HQO29" s="111"/>
      <c r="HQP29" s="112"/>
      <c r="HQQ29" s="110"/>
      <c r="HQR29" s="112"/>
      <c r="HQS29" s="110"/>
      <c r="HQT29" s="112"/>
      <c r="HQU29" s="110"/>
      <c r="HQV29" s="112"/>
      <c r="HQW29" s="110"/>
      <c r="HQX29" s="112"/>
      <c r="HQY29" s="111"/>
      <c r="HQZ29" s="112"/>
      <c r="HRA29" s="110"/>
      <c r="HRB29" s="112"/>
      <c r="HRC29" s="110"/>
      <c r="HRD29" s="112"/>
      <c r="HRE29" s="110"/>
      <c r="HRF29" s="112"/>
      <c r="HRG29" s="111"/>
      <c r="HRH29" s="108"/>
      <c r="HRI29" s="108"/>
      <c r="HRJ29" s="108"/>
      <c r="HRK29" s="109"/>
      <c r="HRL29" s="112"/>
      <c r="HRM29" s="109"/>
      <c r="HRN29" s="112"/>
      <c r="HRO29" s="65"/>
      <c r="HRP29" s="112"/>
      <c r="HRQ29" s="65"/>
      <c r="HRR29" s="112"/>
      <c r="HRS29" s="65"/>
      <c r="HRT29" s="112"/>
      <c r="HRU29" s="65"/>
      <c r="HRV29" s="112"/>
      <c r="HRW29" s="65"/>
      <c r="HRX29" s="112"/>
      <c r="HRY29" s="65"/>
      <c r="HRZ29" s="112"/>
      <c r="HSA29" s="65"/>
      <c r="HSB29" s="112"/>
      <c r="HSC29" s="110"/>
      <c r="HSD29" s="112"/>
      <c r="HSE29" s="110"/>
      <c r="HSF29" s="112"/>
      <c r="HSG29" s="110"/>
      <c r="HSH29" s="112"/>
      <c r="HSI29" s="110"/>
      <c r="HSJ29" s="112"/>
      <c r="HSK29" s="110"/>
      <c r="HSL29" s="112"/>
      <c r="HSM29" s="110"/>
      <c r="HSN29" s="112"/>
      <c r="HSO29" s="110"/>
      <c r="HSP29" s="112"/>
      <c r="HSQ29" s="110"/>
      <c r="HSR29" s="112"/>
      <c r="HSS29" s="110"/>
      <c r="HST29" s="112"/>
      <c r="HSU29" s="110"/>
      <c r="HSV29" s="112"/>
      <c r="HSW29" s="110"/>
      <c r="HSX29" s="113"/>
      <c r="HSY29" s="110"/>
      <c r="HSZ29" s="112"/>
      <c r="HTA29" s="110"/>
      <c r="HTB29" s="112"/>
      <c r="HTC29" s="110"/>
      <c r="HTD29" s="112"/>
      <c r="HTE29" s="110"/>
      <c r="HTF29" s="112"/>
      <c r="HTG29" s="110"/>
      <c r="HTH29" s="112"/>
      <c r="HTI29" s="110"/>
      <c r="HTJ29" s="112"/>
      <c r="HTK29" s="110"/>
      <c r="HTL29" s="112"/>
      <c r="HTM29" s="111"/>
      <c r="HTN29" s="112"/>
      <c r="HTO29" s="110"/>
      <c r="HTP29" s="112"/>
      <c r="HTQ29" s="110"/>
      <c r="HTR29" s="112"/>
      <c r="HTS29" s="110"/>
      <c r="HTT29" s="112"/>
      <c r="HTU29" s="110"/>
      <c r="HTV29" s="112"/>
      <c r="HTW29" s="111"/>
      <c r="HTX29" s="112"/>
      <c r="HTY29" s="110"/>
      <c r="HTZ29" s="112"/>
      <c r="HUA29" s="110"/>
      <c r="HUB29" s="112"/>
      <c r="HUC29" s="110"/>
      <c r="HUD29" s="112"/>
      <c r="HUE29" s="111"/>
      <c r="HUF29" s="108"/>
      <c r="HUG29" s="108"/>
      <c r="HUH29" s="108"/>
      <c r="HUI29" s="109"/>
      <c r="HUJ29" s="112"/>
      <c r="HUK29" s="109"/>
      <c r="HUL29" s="112"/>
      <c r="HUM29" s="65"/>
      <c r="HUN29" s="112"/>
      <c r="HUO29" s="65"/>
      <c r="HUP29" s="112"/>
      <c r="HUQ29" s="65"/>
      <c r="HUR29" s="112"/>
      <c r="HUS29" s="65"/>
      <c r="HUT29" s="112"/>
      <c r="HUU29" s="65"/>
      <c r="HUV29" s="112"/>
      <c r="HUW29" s="65"/>
      <c r="HUX29" s="112"/>
      <c r="HUY29" s="65"/>
      <c r="HUZ29" s="112"/>
      <c r="HVA29" s="110"/>
      <c r="HVB29" s="112"/>
      <c r="HVC29" s="110"/>
      <c r="HVD29" s="112"/>
      <c r="HVE29" s="110"/>
      <c r="HVF29" s="112"/>
      <c r="HVG29" s="110"/>
      <c r="HVH29" s="112"/>
      <c r="HVI29" s="110"/>
      <c r="HVJ29" s="112"/>
      <c r="HVK29" s="110"/>
      <c r="HVL29" s="112"/>
      <c r="HVM29" s="110"/>
      <c r="HVN29" s="112"/>
      <c r="HVO29" s="110"/>
      <c r="HVP29" s="112"/>
      <c r="HVQ29" s="110"/>
      <c r="HVR29" s="112"/>
      <c r="HVS29" s="110"/>
      <c r="HVT29" s="112"/>
      <c r="HVU29" s="110"/>
      <c r="HVV29" s="113"/>
      <c r="HVW29" s="110"/>
      <c r="HVX29" s="112"/>
      <c r="HVY29" s="110"/>
      <c r="HVZ29" s="112"/>
      <c r="HWA29" s="110"/>
      <c r="HWB29" s="112"/>
      <c r="HWC29" s="110"/>
      <c r="HWD29" s="112"/>
      <c r="HWE29" s="110"/>
      <c r="HWF29" s="112"/>
      <c r="HWG29" s="110"/>
      <c r="HWH29" s="112"/>
      <c r="HWI29" s="110"/>
      <c r="HWJ29" s="112"/>
      <c r="HWK29" s="111"/>
      <c r="HWL29" s="112"/>
      <c r="HWM29" s="110"/>
      <c r="HWN29" s="112"/>
      <c r="HWO29" s="110"/>
      <c r="HWP29" s="112"/>
      <c r="HWQ29" s="110"/>
      <c r="HWR29" s="112"/>
      <c r="HWS29" s="110"/>
      <c r="HWT29" s="112"/>
      <c r="HWU29" s="111"/>
      <c r="HWV29" s="112"/>
      <c r="HWW29" s="110"/>
      <c r="HWX29" s="112"/>
      <c r="HWY29" s="110"/>
      <c r="HWZ29" s="112"/>
      <c r="HXA29" s="110"/>
      <c r="HXB29" s="112"/>
      <c r="HXC29" s="111"/>
      <c r="HXD29" s="108"/>
      <c r="HXE29" s="108"/>
      <c r="HXF29" s="108"/>
      <c r="HXG29" s="109"/>
      <c r="HXH29" s="112"/>
      <c r="HXI29" s="109"/>
      <c r="HXJ29" s="112"/>
      <c r="HXK29" s="65"/>
      <c r="HXL29" s="112"/>
      <c r="HXM29" s="65"/>
      <c r="HXN29" s="112"/>
      <c r="HXO29" s="65"/>
      <c r="HXP29" s="112"/>
      <c r="HXQ29" s="65"/>
      <c r="HXR29" s="112"/>
      <c r="HXS29" s="65"/>
      <c r="HXT29" s="112"/>
      <c r="HXU29" s="65"/>
      <c r="HXV29" s="112"/>
      <c r="HXW29" s="65"/>
      <c r="HXX29" s="112"/>
      <c r="HXY29" s="110"/>
      <c r="HXZ29" s="112"/>
      <c r="HYA29" s="110"/>
      <c r="HYB29" s="112"/>
      <c r="HYC29" s="110"/>
      <c r="HYD29" s="112"/>
      <c r="HYE29" s="110"/>
      <c r="HYF29" s="112"/>
      <c r="HYG29" s="110"/>
      <c r="HYH29" s="112"/>
      <c r="HYI29" s="110"/>
      <c r="HYJ29" s="112"/>
      <c r="HYK29" s="110"/>
      <c r="HYL29" s="112"/>
      <c r="HYM29" s="110"/>
      <c r="HYN29" s="112"/>
      <c r="HYO29" s="110"/>
      <c r="HYP29" s="112"/>
      <c r="HYQ29" s="110"/>
      <c r="HYR29" s="112"/>
      <c r="HYS29" s="110"/>
      <c r="HYT29" s="113"/>
      <c r="HYU29" s="110"/>
      <c r="HYV29" s="112"/>
      <c r="HYW29" s="110"/>
      <c r="HYX29" s="112"/>
      <c r="HYY29" s="110"/>
      <c r="HYZ29" s="112"/>
      <c r="HZA29" s="110"/>
      <c r="HZB29" s="112"/>
      <c r="HZC29" s="110"/>
      <c r="HZD29" s="112"/>
      <c r="HZE29" s="110"/>
      <c r="HZF29" s="112"/>
      <c r="HZG29" s="110"/>
      <c r="HZH29" s="112"/>
      <c r="HZI29" s="111"/>
      <c r="HZJ29" s="112"/>
      <c r="HZK29" s="110"/>
      <c r="HZL29" s="112"/>
      <c r="HZM29" s="110"/>
      <c r="HZN29" s="112"/>
      <c r="HZO29" s="110"/>
      <c r="HZP29" s="112"/>
      <c r="HZQ29" s="110"/>
      <c r="HZR29" s="112"/>
      <c r="HZS29" s="111"/>
      <c r="HZT29" s="112"/>
      <c r="HZU29" s="110"/>
      <c r="HZV29" s="112"/>
      <c r="HZW29" s="110"/>
      <c r="HZX29" s="112"/>
      <c r="HZY29" s="110"/>
      <c r="HZZ29" s="112"/>
      <c r="IAA29" s="111"/>
      <c r="IAB29" s="108"/>
      <c r="IAC29" s="108"/>
      <c r="IAD29" s="108"/>
      <c r="IAE29" s="109"/>
      <c r="IAF29" s="112"/>
      <c r="IAG29" s="109"/>
      <c r="IAH29" s="112"/>
      <c r="IAI29" s="65"/>
      <c r="IAJ29" s="112"/>
      <c r="IAK29" s="65"/>
      <c r="IAL29" s="112"/>
      <c r="IAM29" s="65"/>
      <c r="IAN29" s="112"/>
      <c r="IAO29" s="65"/>
      <c r="IAP29" s="112"/>
      <c r="IAQ29" s="65"/>
      <c r="IAR29" s="112"/>
      <c r="IAS29" s="65"/>
      <c r="IAT29" s="112"/>
      <c r="IAU29" s="65"/>
      <c r="IAV29" s="112"/>
      <c r="IAW29" s="110"/>
      <c r="IAX29" s="112"/>
      <c r="IAY29" s="110"/>
      <c r="IAZ29" s="112"/>
      <c r="IBA29" s="110"/>
      <c r="IBB29" s="112"/>
      <c r="IBC29" s="110"/>
      <c r="IBD29" s="112"/>
      <c r="IBE29" s="110"/>
      <c r="IBF29" s="112"/>
      <c r="IBG29" s="110"/>
      <c r="IBH29" s="112"/>
      <c r="IBI29" s="110"/>
      <c r="IBJ29" s="112"/>
      <c r="IBK29" s="110"/>
      <c r="IBL29" s="112"/>
      <c r="IBM29" s="110"/>
      <c r="IBN29" s="112"/>
      <c r="IBO29" s="110"/>
      <c r="IBP29" s="112"/>
      <c r="IBQ29" s="110"/>
      <c r="IBR29" s="113"/>
      <c r="IBS29" s="110"/>
      <c r="IBT29" s="112"/>
      <c r="IBU29" s="110"/>
      <c r="IBV29" s="112"/>
      <c r="IBW29" s="110"/>
      <c r="IBX29" s="112"/>
      <c r="IBY29" s="110"/>
      <c r="IBZ29" s="112"/>
      <c r="ICA29" s="110"/>
      <c r="ICB29" s="112"/>
      <c r="ICC29" s="110"/>
      <c r="ICD29" s="112"/>
      <c r="ICE29" s="110"/>
      <c r="ICF29" s="112"/>
      <c r="ICG29" s="111"/>
      <c r="ICH29" s="112"/>
      <c r="ICI29" s="110"/>
      <c r="ICJ29" s="112"/>
      <c r="ICK29" s="110"/>
      <c r="ICL29" s="112"/>
      <c r="ICM29" s="110"/>
      <c r="ICN29" s="112"/>
      <c r="ICO29" s="110"/>
      <c r="ICP29" s="112"/>
      <c r="ICQ29" s="111"/>
      <c r="ICR29" s="112"/>
      <c r="ICS29" s="110"/>
      <c r="ICT29" s="112"/>
      <c r="ICU29" s="110"/>
      <c r="ICV29" s="112"/>
      <c r="ICW29" s="110"/>
      <c r="ICX29" s="112"/>
      <c r="ICY29" s="111"/>
      <c r="ICZ29" s="108"/>
      <c r="IDA29" s="108"/>
      <c r="IDB29" s="108"/>
      <c r="IDC29" s="109"/>
      <c r="IDD29" s="112"/>
      <c r="IDE29" s="109"/>
      <c r="IDF29" s="112"/>
      <c r="IDG29" s="65"/>
      <c r="IDH29" s="112"/>
      <c r="IDI29" s="65"/>
      <c r="IDJ29" s="112"/>
      <c r="IDK29" s="65"/>
      <c r="IDL29" s="112"/>
      <c r="IDM29" s="65"/>
      <c r="IDN29" s="112"/>
      <c r="IDO29" s="65"/>
      <c r="IDP29" s="112"/>
      <c r="IDQ29" s="65"/>
      <c r="IDR29" s="112"/>
      <c r="IDS29" s="65"/>
      <c r="IDT29" s="112"/>
      <c r="IDU29" s="110"/>
      <c r="IDV29" s="112"/>
      <c r="IDW29" s="110"/>
      <c r="IDX29" s="112"/>
      <c r="IDY29" s="110"/>
      <c r="IDZ29" s="112"/>
      <c r="IEA29" s="110"/>
      <c r="IEB29" s="112"/>
      <c r="IEC29" s="110"/>
      <c r="IED29" s="112"/>
      <c r="IEE29" s="110"/>
      <c r="IEF29" s="112"/>
      <c r="IEG29" s="110"/>
      <c r="IEH29" s="112"/>
      <c r="IEI29" s="110"/>
      <c r="IEJ29" s="112"/>
      <c r="IEK29" s="110"/>
      <c r="IEL29" s="112"/>
      <c r="IEM29" s="110"/>
      <c r="IEN29" s="112"/>
      <c r="IEO29" s="110"/>
      <c r="IEP29" s="113"/>
      <c r="IEQ29" s="110"/>
      <c r="IER29" s="112"/>
      <c r="IES29" s="110"/>
      <c r="IET29" s="112"/>
      <c r="IEU29" s="110"/>
      <c r="IEV29" s="112"/>
      <c r="IEW29" s="110"/>
      <c r="IEX29" s="112"/>
      <c r="IEY29" s="110"/>
      <c r="IEZ29" s="112"/>
      <c r="IFA29" s="110"/>
      <c r="IFB29" s="112"/>
      <c r="IFC29" s="110"/>
      <c r="IFD29" s="112"/>
      <c r="IFE29" s="111"/>
      <c r="IFF29" s="112"/>
      <c r="IFG29" s="110"/>
      <c r="IFH29" s="112"/>
      <c r="IFI29" s="110"/>
      <c r="IFJ29" s="112"/>
      <c r="IFK29" s="110"/>
      <c r="IFL29" s="112"/>
      <c r="IFM29" s="110"/>
      <c r="IFN29" s="112"/>
      <c r="IFO29" s="111"/>
      <c r="IFP29" s="112"/>
      <c r="IFQ29" s="110"/>
      <c r="IFR29" s="112"/>
      <c r="IFS29" s="110"/>
      <c r="IFT29" s="112"/>
      <c r="IFU29" s="110"/>
      <c r="IFV29" s="112"/>
      <c r="IFW29" s="111"/>
      <c r="IFX29" s="108"/>
      <c r="IFY29" s="108"/>
      <c r="IFZ29" s="108"/>
      <c r="IGA29" s="109"/>
      <c r="IGB29" s="112"/>
      <c r="IGC29" s="109"/>
      <c r="IGD29" s="112"/>
      <c r="IGE29" s="65"/>
      <c r="IGF29" s="112"/>
      <c r="IGG29" s="65"/>
      <c r="IGH29" s="112"/>
      <c r="IGI29" s="65"/>
      <c r="IGJ29" s="112"/>
      <c r="IGK29" s="65"/>
      <c r="IGL29" s="112"/>
      <c r="IGM29" s="65"/>
      <c r="IGN29" s="112"/>
      <c r="IGO29" s="65"/>
      <c r="IGP29" s="112"/>
      <c r="IGQ29" s="65"/>
      <c r="IGR29" s="112"/>
      <c r="IGS29" s="110"/>
      <c r="IGT29" s="112"/>
      <c r="IGU29" s="110"/>
      <c r="IGV29" s="112"/>
      <c r="IGW29" s="110"/>
      <c r="IGX29" s="112"/>
      <c r="IGY29" s="110"/>
      <c r="IGZ29" s="112"/>
      <c r="IHA29" s="110"/>
      <c r="IHB29" s="112"/>
      <c r="IHC29" s="110"/>
      <c r="IHD29" s="112"/>
      <c r="IHE29" s="110"/>
      <c r="IHF29" s="112"/>
      <c r="IHG29" s="110"/>
      <c r="IHH29" s="112"/>
      <c r="IHI29" s="110"/>
      <c r="IHJ29" s="112"/>
      <c r="IHK29" s="110"/>
      <c r="IHL29" s="112"/>
      <c r="IHM29" s="110"/>
      <c r="IHN29" s="113"/>
      <c r="IHO29" s="110"/>
      <c r="IHP29" s="112"/>
      <c r="IHQ29" s="110"/>
      <c r="IHR29" s="112"/>
      <c r="IHS29" s="110"/>
      <c r="IHT29" s="112"/>
      <c r="IHU29" s="110"/>
      <c r="IHV29" s="112"/>
      <c r="IHW29" s="110"/>
      <c r="IHX29" s="112"/>
      <c r="IHY29" s="110"/>
      <c r="IHZ29" s="112"/>
      <c r="IIA29" s="110"/>
      <c r="IIB29" s="112"/>
      <c r="IIC29" s="111"/>
      <c r="IID29" s="112"/>
      <c r="IIE29" s="110"/>
      <c r="IIF29" s="112"/>
      <c r="IIG29" s="110"/>
      <c r="IIH29" s="112"/>
      <c r="III29" s="110"/>
      <c r="IIJ29" s="112"/>
      <c r="IIK29" s="110"/>
      <c r="IIL29" s="112"/>
      <c r="IIM29" s="111"/>
      <c r="IIN29" s="112"/>
      <c r="IIO29" s="110"/>
      <c r="IIP29" s="112"/>
      <c r="IIQ29" s="110"/>
      <c r="IIR29" s="112"/>
      <c r="IIS29" s="110"/>
      <c r="IIT29" s="112"/>
      <c r="IIU29" s="111"/>
      <c r="IIV29" s="108"/>
      <c r="IIW29" s="108"/>
      <c r="IIX29" s="108"/>
      <c r="IIY29" s="109"/>
      <c r="IIZ29" s="112"/>
      <c r="IJA29" s="109"/>
      <c r="IJB29" s="112"/>
      <c r="IJC29" s="65"/>
      <c r="IJD29" s="112"/>
      <c r="IJE29" s="65"/>
      <c r="IJF29" s="112"/>
      <c r="IJG29" s="65"/>
      <c r="IJH29" s="112"/>
      <c r="IJI29" s="65"/>
      <c r="IJJ29" s="112"/>
      <c r="IJK29" s="65"/>
      <c r="IJL29" s="112"/>
      <c r="IJM29" s="65"/>
      <c r="IJN29" s="112"/>
      <c r="IJO29" s="65"/>
      <c r="IJP29" s="112"/>
      <c r="IJQ29" s="110"/>
      <c r="IJR29" s="112"/>
      <c r="IJS29" s="110"/>
      <c r="IJT29" s="112"/>
      <c r="IJU29" s="110"/>
      <c r="IJV29" s="112"/>
      <c r="IJW29" s="110"/>
      <c r="IJX29" s="112"/>
      <c r="IJY29" s="110"/>
      <c r="IJZ29" s="112"/>
      <c r="IKA29" s="110"/>
      <c r="IKB29" s="112"/>
      <c r="IKC29" s="110"/>
      <c r="IKD29" s="112"/>
      <c r="IKE29" s="110"/>
      <c r="IKF29" s="112"/>
      <c r="IKG29" s="110"/>
      <c r="IKH29" s="112"/>
      <c r="IKI29" s="110"/>
      <c r="IKJ29" s="112"/>
      <c r="IKK29" s="110"/>
      <c r="IKL29" s="113"/>
      <c r="IKM29" s="110"/>
      <c r="IKN29" s="112"/>
      <c r="IKO29" s="110"/>
      <c r="IKP29" s="112"/>
      <c r="IKQ29" s="110"/>
      <c r="IKR29" s="112"/>
      <c r="IKS29" s="110"/>
      <c r="IKT29" s="112"/>
      <c r="IKU29" s="110"/>
      <c r="IKV29" s="112"/>
      <c r="IKW29" s="110"/>
      <c r="IKX29" s="112"/>
      <c r="IKY29" s="110"/>
      <c r="IKZ29" s="112"/>
      <c r="ILA29" s="111"/>
      <c r="ILB29" s="112"/>
      <c r="ILC29" s="110"/>
      <c r="ILD29" s="112"/>
      <c r="ILE29" s="110"/>
      <c r="ILF29" s="112"/>
      <c r="ILG29" s="110"/>
      <c r="ILH29" s="112"/>
      <c r="ILI29" s="110"/>
      <c r="ILJ29" s="112"/>
      <c r="ILK29" s="111"/>
      <c r="ILL29" s="112"/>
      <c r="ILM29" s="110"/>
      <c r="ILN29" s="112"/>
      <c r="ILO29" s="110"/>
      <c r="ILP29" s="112"/>
      <c r="ILQ29" s="110"/>
      <c r="ILR29" s="112"/>
      <c r="ILS29" s="111"/>
      <c r="ILT29" s="108"/>
      <c r="ILU29" s="108"/>
      <c r="ILV29" s="108"/>
      <c r="ILW29" s="109"/>
      <c r="ILX29" s="112"/>
      <c r="ILY29" s="109"/>
      <c r="ILZ29" s="112"/>
      <c r="IMA29" s="65"/>
      <c r="IMB29" s="112"/>
      <c r="IMC29" s="65"/>
      <c r="IMD29" s="112"/>
      <c r="IME29" s="65"/>
      <c r="IMF29" s="112"/>
      <c r="IMG29" s="65"/>
      <c r="IMH29" s="112"/>
      <c r="IMI29" s="65"/>
      <c r="IMJ29" s="112"/>
      <c r="IMK29" s="65"/>
      <c r="IML29" s="112"/>
      <c r="IMM29" s="65"/>
      <c r="IMN29" s="112"/>
      <c r="IMO29" s="110"/>
      <c r="IMP29" s="112"/>
      <c r="IMQ29" s="110"/>
      <c r="IMR29" s="112"/>
      <c r="IMS29" s="110"/>
      <c r="IMT29" s="112"/>
      <c r="IMU29" s="110"/>
      <c r="IMV29" s="112"/>
      <c r="IMW29" s="110"/>
      <c r="IMX29" s="112"/>
      <c r="IMY29" s="110"/>
      <c r="IMZ29" s="112"/>
      <c r="INA29" s="110"/>
      <c r="INB29" s="112"/>
      <c r="INC29" s="110"/>
      <c r="IND29" s="112"/>
      <c r="INE29" s="110"/>
      <c r="INF29" s="112"/>
      <c r="ING29" s="110"/>
      <c r="INH29" s="112"/>
      <c r="INI29" s="110"/>
      <c r="INJ29" s="113"/>
      <c r="INK29" s="110"/>
      <c r="INL29" s="112"/>
      <c r="INM29" s="110"/>
      <c r="INN29" s="112"/>
      <c r="INO29" s="110"/>
      <c r="INP29" s="112"/>
      <c r="INQ29" s="110"/>
      <c r="INR29" s="112"/>
      <c r="INS29" s="110"/>
      <c r="INT29" s="112"/>
      <c r="INU29" s="110"/>
      <c r="INV29" s="112"/>
      <c r="INW29" s="110"/>
      <c r="INX29" s="112"/>
      <c r="INY29" s="111"/>
      <c r="INZ29" s="112"/>
      <c r="IOA29" s="110"/>
      <c r="IOB29" s="112"/>
      <c r="IOC29" s="110"/>
      <c r="IOD29" s="112"/>
      <c r="IOE29" s="110"/>
      <c r="IOF29" s="112"/>
      <c r="IOG29" s="110"/>
      <c r="IOH29" s="112"/>
      <c r="IOI29" s="111"/>
      <c r="IOJ29" s="112"/>
      <c r="IOK29" s="110"/>
      <c r="IOL29" s="112"/>
      <c r="IOM29" s="110"/>
      <c r="ION29" s="112"/>
      <c r="IOO29" s="110"/>
      <c r="IOP29" s="112"/>
      <c r="IOQ29" s="111"/>
      <c r="IOR29" s="108"/>
      <c r="IOS29" s="108"/>
      <c r="IOT29" s="108"/>
      <c r="IOU29" s="109"/>
      <c r="IOV29" s="112"/>
      <c r="IOW29" s="109"/>
      <c r="IOX29" s="112"/>
      <c r="IOY29" s="65"/>
      <c r="IOZ29" s="112"/>
      <c r="IPA29" s="65"/>
      <c r="IPB29" s="112"/>
      <c r="IPC29" s="65"/>
      <c r="IPD29" s="112"/>
      <c r="IPE29" s="65"/>
      <c r="IPF29" s="112"/>
      <c r="IPG29" s="65"/>
      <c r="IPH29" s="112"/>
      <c r="IPI29" s="65"/>
      <c r="IPJ29" s="112"/>
      <c r="IPK29" s="65"/>
      <c r="IPL29" s="112"/>
      <c r="IPM29" s="110"/>
      <c r="IPN29" s="112"/>
      <c r="IPO29" s="110"/>
      <c r="IPP29" s="112"/>
      <c r="IPQ29" s="110"/>
      <c r="IPR29" s="112"/>
      <c r="IPS29" s="110"/>
      <c r="IPT29" s="112"/>
      <c r="IPU29" s="110"/>
      <c r="IPV29" s="112"/>
      <c r="IPW29" s="110"/>
      <c r="IPX29" s="112"/>
      <c r="IPY29" s="110"/>
      <c r="IPZ29" s="112"/>
      <c r="IQA29" s="110"/>
      <c r="IQB29" s="112"/>
      <c r="IQC29" s="110"/>
      <c r="IQD29" s="112"/>
      <c r="IQE29" s="110"/>
      <c r="IQF29" s="112"/>
      <c r="IQG29" s="110"/>
      <c r="IQH29" s="113"/>
      <c r="IQI29" s="110"/>
      <c r="IQJ29" s="112"/>
      <c r="IQK29" s="110"/>
      <c r="IQL29" s="112"/>
      <c r="IQM29" s="110"/>
      <c r="IQN29" s="112"/>
      <c r="IQO29" s="110"/>
      <c r="IQP29" s="112"/>
      <c r="IQQ29" s="110"/>
      <c r="IQR29" s="112"/>
      <c r="IQS29" s="110"/>
      <c r="IQT29" s="112"/>
      <c r="IQU29" s="110"/>
      <c r="IQV29" s="112"/>
      <c r="IQW29" s="111"/>
      <c r="IQX29" s="112"/>
      <c r="IQY29" s="110"/>
      <c r="IQZ29" s="112"/>
      <c r="IRA29" s="110"/>
      <c r="IRB29" s="112"/>
      <c r="IRC29" s="110"/>
      <c r="IRD29" s="112"/>
      <c r="IRE29" s="110"/>
      <c r="IRF29" s="112"/>
      <c r="IRG29" s="111"/>
      <c r="IRH29" s="112"/>
      <c r="IRI29" s="110"/>
      <c r="IRJ29" s="112"/>
      <c r="IRK29" s="110"/>
      <c r="IRL29" s="112"/>
      <c r="IRM29" s="110"/>
      <c r="IRN29" s="112"/>
      <c r="IRO29" s="111"/>
      <c r="IRP29" s="108"/>
      <c r="IRQ29" s="108"/>
      <c r="IRR29" s="108"/>
      <c r="IRS29" s="109"/>
      <c r="IRT29" s="112"/>
      <c r="IRU29" s="109"/>
      <c r="IRV29" s="112"/>
      <c r="IRW29" s="65"/>
      <c r="IRX29" s="112"/>
      <c r="IRY29" s="65"/>
      <c r="IRZ29" s="112"/>
      <c r="ISA29" s="65"/>
      <c r="ISB29" s="112"/>
      <c r="ISC29" s="65"/>
      <c r="ISD29" s="112"/>
      <c r="ISE29" s="65"/>
      <c r="ISF29" s="112"/>
      <c r="ISG29" s="65"/>
      <c r="ISH29" s="112"/>
      <c r="ISI29" s="65"/>
      <c r="ISJ29" s="112"/>
      <c r="ISK29" s="110"/>
      <c r="ISL29" s="112"/>
      <c r="ISM29" s="110"/>
      <c r="ISN29" s="112"/>
      <c r="ISO29" s="110"/>
      <c r="ISP29" s="112"/>
      <c r="ISQ29" s="110"/>
      <c r="ISR29" s="112"/>
      <c r="ISS29" s="110"/>
      <c r="IST29" s="112"/>
      <c r="ISU29" s="110"/>
      <c r="ISV29" s="112"/>
      <c r="ISW29" s="110"/>
      <c r="ISX29" s="112"/>
      <c r="ISY29" s="110"/>
      <c r="ISZ29" s="112"/>
      <c r="ITA29" s="110"/>
      <c r="ITB29" s="112"/>
      <c r="ITC29" s="110"/>
      <c r="ITD29" s="112"/>
      <c r="ITE29" s="110"/>
      <c r="ITF29" s="113"/>
      <c r="ITG29" s="110"/>
      <c r="ITH29" s="112"/>
      <c r="ITI29" s="110"/>
      <c r="ITJ29" s="112"/>
      <c r="ITK29" s="110"/>
      <c r="ITL29" s="112"/>
      <c r="ITM29" s="110"/>
      <c r="ITN29" s="112"/>
      <c r="ITO29" s="110"/>
      <c r="ITP29" s="112"/>
      <c r="ITQ29" s="110"/>
      <c r="ITR29" s="112"/>
      <c r="ITS29" s="110"/>
      <c r="ITT29" s="112"/>
      <c r="ITU29" s="111"/>
      <c r="ITV29" s="112"/>
      <c r="ITW29" s="110"/>
      <c r="ITX29" s="112"/>
      <c r="ITY29" s="110"/>
      <c r="ITZ29" s="112"/>
      <c r="IUA29" s="110"/>
      <c r="IUB29" s="112"/>
      <c r="IUC29" s="110"/>
      <c r="IUD29" s="112"/>
      <c r="IUE29" s="111"/>
      <c r="IUF29" s="112"/>
      <c r="IUG29" s="110"/>
      <c r="IUH29" s="112"/>
      <c r="IUI29" s="110"/>
      <c r="IUJ29" s="112"/>
      <c r="IUK29" s="110"/>
      <c r="IUL29" s="112"/>
      <c r="IUM29" s="111"/>
      <c r="IUN29" s="108"/>
      <c r="IUO29" s="108"/>
      <c r="IUP29" s="108"/>
      <c r="IUQ29" s="109"/>
      <c r="IUR29" s="112"/>
      <c r="IUS29" s="109"/>
      <c r="IUT29" s="112"/>
      <c r="IUU29" s="65"/>
      <c r="IUV29" s="112"/>
      <c r="IUW29" s="65"/>
      <c r="IUX29" s="112"/>
      <c r="IUY29" s="65"/>
      <c r="IUZ29" s="112"/>
      <c r="IVA29" s="65"/>
      <c r="IVB29" s="112"/>
      <c r="IVC29" s="65"/>
      <c r="IVD29" s="112"/>
      <c r="IVE29" s="65"/>
      <c r="IVF29" s="112"/>
      <c r="IVG29" s="65"/>
      <c r="IVH29" s="112"/>
      <c r="IVI29" s="110"/>
      <c r="IVJ29" s="112"/>
      <c r="IVK29" s="110"/>
      <c r="IVL29" s="112"/>
      <c r="IVM29" s="110"/>
      <c r="IVN29" s="112"/>
      <c r="IVO29" s="110"/>
      <c r="IVP29" s="112"/>
      <c r="IVQ29" s="110"/>
      <c r="IVR29" s="112"/>
      <c r="IVS29" s="110"/>
      <c r="IVT29" s="112"/>
      <c r="IVU29" s="110"/>
      <c r="IVV29" s="112"/>
      <c r="IVW29" s="110"/>
      <c r="IVX29" s="112"/>
      <c r="IVY29" s="110"/>
      <c r="IVZ29" s="112"/>
      <c r="IWA29" s="110"/>
      <c r="IWB29" s="112"/>
      <c r="IWC29" s="110"/>
      <c r="IWD29" s="113"/>
      <c r="IWE29" s="110"/>
      <c r="IWF29" s="112"/>
      <c r="IWG29" s="110"/>
      <c r="IWH29" s="112"/>
      <c r="IWI29" s="110"/>
      <c r="IWJ29" s="112"/>
      <c r="IWK29" s="110"/>
      <c r="IWL29" s="112"/>
      <c r="IWM29" s="110"/>
      <c r="IWN29" s="112"/>
      <c r="IWO29" s="110"/>
      <c r="IWP29" s="112"/>
      <c r="IWQ29" s="110"/>
      <c r="IWR29" s="112"/>
      <c r="IWS29" s="111"/>
      <c r="IWT29" s="112"/>
      <c r="IWU29" s="110"/>
      <c r="IWV29" s="112"/>
      <c r="IWW29" s="110"/>
      <c r="IWX29" s="112"/>
      <c r="IWY29" s="110"/>
      <c r="IWZ29" s="112"/>
      <c r="IXA29" s="110"/>
      <c r="IXB29" s="112"/>
      <c r="IXC29" s="111"/>
      <c r="IXD29" s="112"/>
      <c r="IXE29" s="110"/>
      <c r="IXF29" s="112"/>
      <c r="IXG29" s="110"/>
      <c r="IXH29" s="112"/>
      <c r="IXI29" s="110"/>
      <c r="IXJ29" s="112"/>
      <c r="IXK29" s="111"/>
      <c r="IXL29" s="108"/>
      <c r="IXM29" s="108"/>
      <c r="IXN29" s="108"/>
      <c r="IXO29" s="109"/>
      <c r="IXP29" s="112"/>
      <c r="IXQ29" s="109"/>
      <c r="IXR29" s="112"/>
      <c r="IXS29" s="65"/>
      <c r="IXT29" s="112"/>
      <c r="IXU29" s="65"/>
      <c r="IXV29" s="112"/>
      <c r="IXW29" s="65"/>
      <c r="IXX29" s="112"/>
      <c r="IXY29" s="65"/>
      <c r="IXZ29" s="112"/>
      <c r="IYA29" s="65"/>
      <c r="IYB29" s="112"/>
      <c r="IYC29" s="65"/>
      <c r="IYD29" s="112"/>
      <c r="IYE29" s="65"/>
      <c r="IYF29" s="112"/>
      <c r="IYG29" s="110"/>
      <c r="IYH29" s="112"/>
      <c r="IYI29" s="110"/>
      <c r="IYJ29" s="112"/>
      <c r="IYK29" s="110"/>
      <c r="IYL29" s="112"/>
      <c r="IYM29" s="110"/>
      <c r="IYN29" s="112"/>
      <c r="IYO29" s="110"/>
      <c r="IYP29" s="112"/>
      <c r="IYQ29" s="110"/>
      <c r="IYR29" s="112"/>
      <c r="IYS29" s="110"/>
      <c r="IYT29" s="112"/>
      <c r="IYU29" s="110"/>
      <c r="IYV29" s="112"/>
      <c r="IYW29" s="110"/>
      <c r="IYX29" s="112"/>
      <c r="IYY29" s="110"/>
      <c r="IYZ29" s="112"/>
      <c r="IZA29" s="110"/>
      <c r="IZB29" s="113"/>
      <c r="IZC29" s="110"/>
      <c r="IZD29" s="112"/>
      <c r="IZE29" s="110"/>
      <c r="IZF29" s="112"/>
      <c r="IZG29" s="110"/>
      <c r="IZH29" s="112"/>
      <c r="IZI29" s="110"/>
      <c r="IZJ29" s="112"/>
      <c r="IZK29" s="110"/>
      <c r="IZL29" s="112"/>
      <c r="IZM29" s="110"/>
      <c r="IZN29" s="112"/>
      <c r="IZO29" s="110"/>
      <c r="IZP29" s="112"/>
      <c r="IZQ29" s="111"/>
      <c r="IZR29" s="112"/>
      <c r="IZS29" s="110"/>
      <c r="IZT29" s="112"/>
      <c r="IZU29" s="110"/>
      <c r="IZV29" s="112"/>
      <c r="IZW29" s="110"/>
      <c r="IZX29" s="112"/>
      <c r="IZY29" s="110"/>
      <c r="IZZ29" s="112"/>
      <c r="JAA29" s="111"/>
      <c r="JAB29" s="112"/>
      <c r="JAC29" s="110"/>
      <c r="JAD29" s="112"/>
      <c r="JAE29" s="110"/>
      <c r="JAF29" s="112"/>
      <c r="JAG29" s="110"/>
      <c r="JAH29" s="112"/>
      <c r="JAI29" s="111"/>
      <c r="JAJ29" s="108"/>
      <c r="JAK29" s="108"/>
      <c r="JAL29" s="108"/>
      <c r="JAM29" s="109"/>
      <c r="JAN29" s="112"/>
      <c r="JAO29" s="109"/>
      <c r="JAP29" s="112"/>
      <c r="JAQ29" s="65"/>
      <c r="JAR29" s="112"/>
      <c r="JAS29" s="65"/>
      <c r="JAT29" s="112"/>
      <c r="JAU29" s="65"/>
      <c r="JAV29" s="112"/>
      <c r="JAW29" s="65"/>
      <c r="JAX29" s="112"/>
      <c r="JAY29" s="65"/>
      <c r="JAZ29" s="112"/>
      <c r="JBA29" s="65"/>
      <c r="JBB29" s="112"/>
      <c r="JBC29" s="65"/>
      <c r="JBD29" s="112"/>
      <c r="JBE29" s="110"/>
      <c r="JBF29" s="112"/>
      <c r="JBG29" s="110"/>
      <c r="JBH29" s="112"/>
      <c r="JBI29" s="110"/>
      <c r="JBJ29" s="112"/>
      <c r="JBK29" s="110"/>
      <c r="JBL29" s="112"/>
      <c r="JBM29" s="110"/>
      <c r="JBN29" s="112"/>
      <c r="JBO29" s="110"/>
      <c r="JBP29" s="112"/>
      <c r="JBQ29" s="110"/>
      <c r="JBR29" s="112"/>
      <c r="JBS29" s="110"/>
      <c r="JBT29" s="112"/>
      <c r="JBU29" s="110"/>
      <c r="JBV29" s="112"/>
      <c r="JBW29" s="110"/>
      <c r="JBX29" s="112"/>
      <c r="JBY29" s="110"/>
      <c r="JBZ29" s="113"/>
      <c r="JCA29" s="110"/>
      <c r="JCB29" s="112"/>
      <c r="JCC29" s="110"/>
      <c r="JCD29" s="112"/>
      <c r="JCE29" s="110"/>
      <c r="JCF29" s="112"/>
      <c r="JCG29" s="110"/>
      <c r="JCH29" s="112"/>
      <c r="JCI29" s="110"/>
      <c r="JCJ29" s="112"/>
      <c r="JCK29" s="110"/>
      <c r="JCL29" s="112"/>
      <c r="JCM29" s="110"/>
      <c r="JCN29" s="112"/>
      <c r="JCO29" s="111"/>
      <c r="JCP29" s="112"/>
      <c r="JCQ29" s="110"/>
      <c r="JCR29" s="112"/>
      <c r="JCS29" s="110"/>
      <c r="JCT29" s="112"/>
      <c r="JCU29" s="110"/>
      <c r="JCV29" s="112"/>
      <c r="JCW29" s="110"/>
      <c r="JCX29" s="112"/>
      <c r="JCY29" s="111"/>
      <c r="JCZ29" s="112"/>
      <c r="JDA29" s="110"/>
      <c r="JDB29" s="112"/>
      <c r="JDC29" s="110"/>
      <c r="JDD29" s="112"/>
      <c r="JDE29" s="110"/>
      <c r="JDF29" s="112"/>
      <c r="JDG29" s="111"/>
      <c r="JDH29" s="108"/>
      <c r="JDI29" s="108"/>
      <c r="JDJ29" s="108"/>
      <c r="JDK29" s="109"/>
      <c r="JDL29" s="112"/>
      <c r="JDM29" s="109"/>
      <c r="JDN29" s="112"/>
      <c r="JDO29" s="65"/>
      <c r="JDP29" s="112"/>
      <c r="JDQ29" s="65"/>
      <c r="JDR29" s="112"/>
      <c r="JDS29" s="65"/>
      <c r="JDT29" s="112"/>
      <c r="JDU29" s="65"/>
      <c r="JDV29" s="112"/>
      <c r="JDW29" s="65"/>
      <c r="JDX29" s="112"/>
      <c r="JDY29" s="65"/>
      <c r="JDZ29" s="112"/>
      <c r="JEA29" s="65"/>
      <c r="JEB29" s="112"/>
      <c r="JEC29" s="110"/>
      <c r="JED29" s="112"/>
      <c r="JEE29" s="110"/>
      <c r="JEF29" s="112"/>
      <c r="JEG29" s="110"/>
      <c r="JEH29" s="112"/>
      <c r="JEI29" s="110"/>
      <c r="JEJ29" s="112"/>
      <c r="JEK29" s="110"/>
      <c r="JEL29" s="112"/>
      <c r="JEM29" s="110"/>
      <c r="JEN29" s="112"/>
      <c r="JEO29" s="110"/>
      <c r="JEP29" s="112"/>
      <c r="JEQ29" s="110"/>
      <c r="JER29" s="112"/>
      <c r="JES29" s="110"/>
      <c r="JET29" s="112"/>
      <c r="JEU29" s="110"/>
      <c r="JEV29" s="112"/>
      <c r="JEW29" s="110"/>
      <c r="JEX29" s="113"/>
      <c r="JEY29" s="110"/>
      <c r="JEZ29" s="112"/>
      <c r="JFA29" s="110"/>
      <c r="JFB29" s="112"/>
      <c r="JFC29" s="110"/>
      <c r="JFD29" s="112"/>
      <c r="JFE29" s="110"/>
      <c r="JFF29" s="112"/>
      <c r="JFG29" s="110"/>
      <c r="JFH29" s="112"/>
      <c r="JFI29" s="110"/>
      <c r="JFJ29" s="112"/>
      <c r="JFK29" s="110"/>
      <c r="JFL29" s="112"/>
      <c r="JFM29" s="111"/>
      <c r="JFN29" s="112"/>
      <c r="JFO29" s="110"/>
      <c r="JFP29" s="112"/>
      <c r="JFQ29" s="110"/>
      <c r="JFR29" s="112"/>
      <c r="JFS29" s="110"/>
      <c r="JFT29" s="112"/>
      <c r="JFU29" s="110"/>
      <c r="JFV29" s="112"/>
      <c r="JFW29" s="111"/>
      <c r="JFX29" s="112"/>
      <c r="JFY29" s="110"/>
      <c r="JFZ29" s="112"/>
      <c r="JGA29" s="110"/>
      <c r="JGB29" s="112"/>
      <c r="JGC29" s="110"/>
      <c r="JGD29" s="112"/>
      <c r="JGE29" s="111"/>
      <c r="JGF29" s="108"/>
      <c r="JGG29" s="108"/>
      <c r="JGH29" s="108"/>
      <c r="JGI29" s="109"/>
      <c r="JGJ29" s="112"/>
      <c r="JGK29" s="109"/>
      <c r="JGL29" s="112"/>
      <c r="JGM29" s="65"/>
      <c r="JGN29" s="112"/>
      <c r="JGO29" s="65"/>
      <c r="JGP29" s="112"/>
      <c r="JGQ29" s="65"/>
      <c r="JGR29" s="112"/>
      <c r="JGS29" s="65"/>
      <c r="JGT29" s="112"/>
      <c r="JGU29" s="65"/>
      <c r="JGV29" s="112"/>
      <c r="JGW29" s="65"/>
      <c r="JGX29" s="112"/>
      <c r="JGY29" s="65"/>
      <c r="JGZ29" s="112"/>
      <c r="JHA29" s="110"/>
      <c r="JHB29" s="112"/>
      <c r="JHC29" s="110"/>
      <c r="JHD29" s="112"/>
      <c r="JHE29" s="110"/>
      <c r="JHF29" s="112"/>
      <c r="JHG29" s="110"/>
      <c r="JHH29" s="112"/>
      <c r="JHI29" s="110"/>
      <c r="JHJ29" s="112"/>
      <c r="JHK29" s="110"/>
      <c r="JHL29" s="112"/>
      <c r="JHM29" s="110"/>
      <c r="JHN29" s="112"/>
      <c r="JHO29" s="110"/>
      <c r="JHP29" s="112"/>
      <c r="JHQ29" s="110"/>
      <c r="JHR29" s="112"/>
      <c r="JHS29" s="110"/>
      <c r="JHT29" s="112"/>
      <c r="JHU29" s="110"/>
      <c r="JHV29" s="113"/>
      <c r="JHW29" s="110"/>
      <c r="JHX29" s="112"/>
      <c r="JHY29" s="110"/>
      <c r="JHZ29" s="112"/>
      <c r="JIA29" s="110"/>
      <c r="JIB29" s="112"/>
      <c r="JIC29" s="110"/>
      <c r="JID29" s="112"/>
      <c r="JIE29" s="110"/>
      <c r="JIF29" s="112"/>
      <c r="JIG29" s="110"/>
      <c r="JIH29" s="112"/>
      <c r="JII29" s="110"/>
      <c r="JIJ29" s="112"/>
      <c r="JIK29" s="111"/>
      <c r="JIL29" s="112"/>
      <c r="JIM29" s="110"/>
      <c r="JIN29" s="112"/>
      <c r="JIO29" s="110"/>
      <c r="JIP29" s="112"/>
      <c r="JIQ29" s="110"/>
      <c r="JIR29" s="112"/>
      <c r="JIS29" s="110"/>
      <c r="JIT29" s="112"/>
      <c r="JIU29" s="111"/>
      <c r="JIV29" s="112"/>
      <c r="JIW29" s="110"/>
      <c r="JIX29" s="112"/>
      <c r="JIY29" s="110"/>
      <c r="JIZ29" s="112"/>
      <c r="JJA29" s="110"/>
      <c r="JJB29" s="112"/>
      <c r="JJC29" s="111"/>
      <c r="JJD29" s="108"/>
      <c r="JJE29" s="108"/>
      <c r="JJF29" s="108"/>
      <c r="JJG29" s="109"/>
      <c r="JJH29" s="112"/>
      <c r="JJI29" s="109"/>
      <c r="JJJ29" s="112"/>
      <c r="JJK29" s="65"/>
      <c r="JJL29" s="112"/>
      <c r="JJM29" s="65"/>
      <c r="JJN29" s="112"/>
      <c r="JJO29" s="65"/>
      <c r="JJP29" s="112"/>
      <c r="JJQ29" s="65"/>
      <c r="JJR29" s="112"/>
      <c r="JJS29" s="65"/>
      <c r="JJT29" s="112"/>
      <c r="JJU29" s="65"/>
      <c r="JJV29" s="112"/>
      <c r="JJW29" s="65"/>
      <c r="JJX29" s="112"/>
      <c r="JJY29" s="110"/>
      <c r="JJZ29" s="112"/>
      <c r="JKA29" s="110"/>
      <c r="JKB29" s="112"/>
      <c r="JKC29" s="110"/>
      <c r="JKD29" s="112"/>
      <c r="JKE29" s="110"/>
      <c r="JKF29" s="112"/>
      <c r="JKG29" s="110"/>
      <c r="JKH29" s="112"/>
      <c r="JKI29" s="110"/>
      <c r="JKJ29" s="112"/>
      <c r="JKK29" s="110"/>
      <c r="JKL29" s="112"/>
      <c r="JKM29" s="110"/>
      <c r="JKN29" s="112"/>
      <c r="JKO29" s="110"/>
      <c r="JKP29" s="112"/>
      <c r="JKQ29" s="110"/>
      <c r="JKR29" s="112"/>
      <c r="JKS29" s="110"/>
      <c r="JKT29" s="113"/>
      <c r="JKU29" s="110"/>
      <c r="JKV29" s="112"/>
      <c r="JKW29" s="110"/>
      <c r="JKX29" s="112"/>
      <c r="JKY29" s="110"/>
      <c r="JKZ29" s="112"/>
      <c r="JLA29" s="110"/>
      <c r="JLB29" s="112"/>
      <c r="JLC29" s="110"/>
      <c r="JLD29" s="112"/>
      <c r="JLE29" s="110"/>
      <c r="JLF29" s="112"/>
      <c r="JLG29" s="110"/>
      <c r="JLH29" s="112"/>
      <c r="JLI29" s="111"/>
      <c r="JLJ29" s="112"/>
      <c r="JLK29" s="110"/>
      <c r="JLL29" s="112"/>
      <c r="JLM29" s="110"/>
      <c r="JLN29" s="112"/>
      <c r="JLO29" s="110"/>
      <c r="JLP29" s="112"/>
      <c r="JLQ29" s="110"/>
      <c r="JLR29" s="112"/>
      <c r="JLS29" s="111"/>
      <c r="JLT29" s="112"/>
      <c r="JLU29" s="110"/>
      <c r="JLV29" s="112"/>
      <c r="JLW29" s="110"/>
      <c r="JLX29" s="112"/>
      <c r="JLY29" s="110"/>
      <c r="JLZ29" s="112"/>
      <c r="JMA29" s="111"/>
      <c r="JMB29" s="108"/>
      <c r="JMC29" s="108"/>
      <c r="JMD29" s="108"/>
      <c r="JME29" s="109"/>
      <c r="JMF29" s="112"/>
      <c r="JMG29" s="109"/>
      <c r="JMH29" s="112"/>
      <c r="JMI29" s="65"/>
      <c r="JMJ29" s="112"/>
      <c r="JMK29" s="65"/>
      <c r="JML29" s="112"/>
      <c r="JMM29" s="65"/>
      <c r="JMN29" s="112"/>
      <c r="JMO29" s="65"/>
      <c r="JMP29" s="112"/>
      <c r="JMQ29" s="65"/>
      <c r="JMR29" s="112"/>
      <c r="JMS29" s="65"/>
      <c r="JMT29" s="112"/>
      <c r="JMU29" s="65"/>
      <c r="JMV29" s="112"/>
      <c r="JMW29" s="110"/>
      <c r="JMX29" s="112"/>
      <c r="JMY29" s="110"/>
      <c r="JMZ29" s="112"/>
      <c r="JNA29" s="110"/>
      <c r="JNB29" s="112"/>
      <c r="JNC29" s="110"/>
      <c r="JND29" s="112"/>
      <c r="JNE29" s="110"/>
      <c r="JNF29" s="112"/>
      <c r="JNG29" s="110"/>
      <c r="JNH29" s="112"/>
      <c r="JNI29" s="110"/>
      <c r="JNJ29" s="112"/>
      <c r="JNK29" s="110"/>
      <c r="JNL29" s="112"/>
      <c r="JNM29" s="110"/>
      <c r="JNN29" s="112"/>
      <c r="JNO29" s="110"/>
      <c r="JNP29" s="112"/>
      <c r="JNQ29" s="110"/>
      <c r="JNR29" s="113"/>
      <c r="JNS29" s="110"/>
      <c r="JNT29" s="112"/>
      <c r="JNU29" s="110"/>
      <c r="JNV29" s="112"/>
      <c r="JNW29" s="110"/>
      <c r="JNX29" s="112"/>
      <c r="JNY29" s="110"/>
      <c r="JNZ29" s="112"/>
      <c r="JOA29" s="110"/>
      <c r="JOB29" s="112"/>
      <c r="JOC29" s="110"/>
      <c r="JOD29" s="112"/>
      <c r="JOE29" s="110"/>
      <c r="JOF29" s="112"/>
      <c r="JOG29" s="111"/>
      <c r="JOH29" s="112"/>
      <c r="JOI29" s="110"/>
      <c r="JOJ29" s="112"/>
      <c r="JOK29" s="110"/>
      <c r="JOL29" s="112"/>
      <c r="JOM29" s="110"/>
      <c r="JON29" s="112"/>
      <c r="JOO29" s="110"/>
      <c r="JOP29" s="112"/>
      <c r="JOQ29" s="111"/>
      <c r="JOR29" s="112"/>
      <c r="JOS29" s="110"/>
      <c r="JOT29" s="112"/>
      <c r="JOU29" s="110"/>
      <c r="JOV29" s="112"/>
      <c r="JOW29" s="110"/>
      <c r="JOX29" s="112"/>
      <c r="JOY29" s="111"/>
      <c r="JOZ29" s="108"/>
      <c r="JPA29" s="108"/>
      <c r="JPB29" s="108"/>
      <c r="JPC29" s="109"/>
      <c r="JPD29" s="112"/>
      <c r="JPE29" s="109"/>
      <c r="JPF29" s="112"/>
      <c r="JPG29" s="65"/>
      <c r="JPH29" s="112"/>
      <c r="JPI29" s="65"/>
      <c r="JPJ29" s="112"/>
      <c r="JPK29" s="65"/>
      <c r="JPL29" s="112"/>
      <c r="JPM29" s="65"/>
      <c r="JPN29" s="112"/>
      <c r="JPO29" s="65"/>
      <c r="JPP29" s="112"/>
      <c r="JPQ29" s="65"/>
      <c r="JPR29" s="112"/>
      <c r="JPS29" s="65"/>
      <c r="JPT29" s="112"/>
      <c r="JPU29" s="110"/>
      <c r="JPV29" s="112"/>
      <c r="JPW29" s="110"/>
      <c r="JPX29" s="112"/>
      <c r="JPY29" s="110"/>
      <c r="JPZ29" s="112"/>
      <c r="JQA29" s="110"/>
      <c r="JQB29" s="112"/>
      <c r="JQC29" s="110"/>
      <c r="JQD29" s="112"/>
      <c r="JQE29" s="110"/>
      <c r="JQF29" s="112"/>
      <c r="JQG29" s="110"/>
      <c r="JQH29" s="112"/>
      <c r="JQI29" s="110"/>
      <c r="JQJ29" s="112"/>
      <c r="JQK29" s="110"/>
      <c r="JQL29" s="112"/>
      <c r="JQM29" s="110"/>
      <c r="JQN29" s="112"/>
      <c r="JQO29" s="110"/>
      <c r="JQP29" s="113"/>
      <c r="JQQ29" s="110"/>
      <c r="JQR29" s="112"/>
      <c r="JQS29" s="110"/>
      <c r="JQT29" s="112"/>
      <c r="JQU29" s="110"/>
      <c r="JQV29" s="112"/>
      <c r="JQW29" s="110"/>
      <c r="JQX29" s="112"/>
      <c r="JQY29" s="110"/>
      <c r="JQZ29" s="112"/>
      <c r="JRA29" s="110"/>
      <c r="JRB29" s="112"/>
      <c r="JRC29" s="110"/>
      <c r="JRD29" s="112"/>
      <c r="JRE29" s="111"/>
      <c r="JRF29" s="112"/>
      <c r="JRG29" s="110"/>
      <c r="JRH29" s="112"/>
      <c r="JRI29" s="110"/>
      <c r="JRJ29" s="112"/>
      <c r="JRK29" s="110"/>
      <c r="JRL29" s="112"/>
      <c r="JRM29" s="110"/>
      <c r="JRN29" s="112"/>
      <c r="JRO29" s="111"/>
      <c r="JRP29" s="112"/>
      <c r="JRQ29" s="110"/>
      <c r="JRR29" s="112"/>
      <c r="JRS29" s="110"/>
      <c r="JRT29" s="112"/>
      <c r="JRU29" s="110"/>
      <c r="JRV29" s="112"/>
      <c r="JRW29" s="111"/>
      <c r="JRX29" s="108"/>
      <c r="JRY29" s="108"/>
      <c r="JRZ29" s="108"/>
      <c r="JSA29" s="109"/>
      <c r="JSB29" s="112"/>
      <c r="JSC29" s="109"/>
      <c r="JSD29" s="112"/>
      <c r="JSE29" s="65"/>
      <c r="JSF29" s="112"/>
      <c r="JSG29" s="65"/>
      <c r="JSH29" s="112"/>
      <c r="JSI29" s="65"/>
      <c r="JSJ29" s="112"/>
      <c r="JSK29" s="65"/>
      <c r="JSL29" s="112"/>
      <c r="JSM29" s="65"/>
      <c r="JSN29" s="112"/>
      <c r="JSO29" s="65"/>
      <c r="JSP29" s="112"/>
      <c r="JSQ29" s="65"/>
      <c r="JSR29" s="112"/>
      <c r="JSS29" s="110"/>
      <c r="JST29" s="112"/>
      <c r="JSU29" s="110"/>
      <c r="JSV29" s="112"/>
      <c r="JSW29" s="110"/>
      <c r="JSX29" s="112"/>
      <c r="JSY29" s="110"/>
      <c r="JSZ29" s="112"/>
      <c r="JTA29" s="110"/>
      <c r="JTB29" s="112"/>
      <c r="JTC29" s="110"/>
      <c r="JTD29" s="112"/>
      <c r="JTE29" s="110"/>
      <c r="JTF29" s="112"/>
      <c r="JTG29" s="110"/>
      <c r="JTH29" s="112"/>
      <c r="JTI29" s="110"/>
      <c r="JTJ29" s="112"/>
      <c r="JTK29" s="110"/>
      <c r="JTL29" s="112"/>
      <c r="JTM29" s="110"/>
      <c r="JTN29" s="113"/>
      <c r="JTO29" s="110"/>
      <c r="JTP29" s="112"/>
      <c r="JTQ29" s="110"/>
      <c r="JTR29" s="112"/>
      <c r="JTS29" s="110"/>
      <c r="JTT29" s="112"/>
      <c r="JTU29" s="110"/>
      <c r="JTV29" s="112"/>
      <c r="JTW29" s="110"/>
      <c r="JTX29" s="112"/>
      <c r="JTY29" s="110"/>
      <c r="JTZ29" s="112"/>
      <c r="JUA29" s="110"/>
      <c r="JUB29" s="112"/>
      <c r="JUC29" s="111"/>
      <c r="JUD29" s="112"/>
      <c r="JUE29" s="110"/>
      <c r="JUF29" s="112"/>
      <c r="JUG29" s="110"/>
      <c r="JUH29" s="112"/>
      <c r="JUI29" s="110"/>
      <c r="JUJ29" s="112"/>
      <c r="JUK29" s="110"/>
      <c r="JUL29" s="112"/>
      <c r="JUM29" s="111"/>
      <c r="JUN29" s="112"/>
      <c r="JUO29" s="110"/>
      <c r="JUP29" s="112"/>
      <c r="JUQ29" s="110"/>
      <c r="JUR29" s="112"/>
      <c r="JUS29" s="110"/>
      <c r="JUT29" s="112"/>
      <c r="JUU29" s="111"/>
      <c r="JUV29" s="108"/>
      <c r="JUW29" s="108"/>
      <c r="JUX29" s="108"/>
      <c r="JUY29" s="109"/>
      <c r="JUZ29" s="112"/>
      <c r="JVA29" s="109"/>
      <c r="JVB29" s="112"/>
      <c r="JVC29" s="65"/>
      <c r="JVD29" s="112"/>
      <c r="JVE29" s="65"/>
      <c r="JVF29" s="112"/>
      <c r="JVG29" s="65"/>
      <c r="JVH29" s="112"/>
      <c r="JVI29" s="65"/>
      <c r="JVJ29" s="112"/>
      <c r="JVK29" s="65"/>
      <c r="JVL29" s="112"/>
      <c r="JVM29" s="65"/>
      <c r="JVN29" s="112"/>
      <c r="JVO29" s="65"/>
      <c r="JVP29" s="112"/>
      <c r="JVQ29" s="110"/>
      <c r="JVR29" s="112"/>
      <c r="JVS29" s="110"/>
      <c r="JVT29" s="112"/>
      <c r="JVU29" s="110"/>
      <c r="JVV29" s="112"/>
      <c r="JVW29" s="110"/>
      <c r="JVX29" s="112"/>
      <c r="JVY29" s="110"/>
      <c r="JVZ29" s="112"/>
      <c r="JWA29" s="110"/>
      <c r="JWB29" s="112"/>
      <c r="JWC29" s="110"/>
      <c r="JWD29" s="112"/>
      <c r="JWE29" s="110"/>
      <c r="JWF29" s="112"/>
      <c r="JWG29" s="110"/>
      <c r="JWH29" s="112"/>
      <c r="JWI29" s="110"/>
      <c r="JWJ29" s="112"/>
      <c r="JWK29" s="110"/>
      <c r="JWL29" s="113"/>
      <c r="JWM29" s="110"/>
      <c r="JWN29" s="112"/>
      <c r="JWO29" s="110"/>
      <c r="JWP29" s="112"/>
      <c r="JWQ29" s="110"/>
      <c r="JWR29" s="112"/>
      <c r="JWS29" s="110"/>
      <c r="JWT29" s="112"/>
      <c r="JWU29" s="110"/>
      <c r="JWV29" s="112"/>
      <c r="JWW29" s="110"/>
      <c r="JWX29" s="112"/>
      <c r="JWY29" s="110"/>
      <c r="JWZ29" s="112"/>
      <c r="JXA29" s="111"/>
      <c r="JXB29" s="112"/>
      <c r="JXC29" s="110"/>
      <c r="JXD29" s="112"/>
      <c r="JXE29" s="110"/>
      <c r="JXF29" s="112"/>
      <c r="JXG29" s="110"/>
      <c r="JXH29" s="112"/>
      <c r="JXI29" s="110"/>
      <c r="JXJ29" s="112"/>
      <c r="JXK29" s="111"/>
      <c r="JXL29" s="112"/>
      <c r="JXM29" s="110"/>
      <c r="JXN29" s="112"/>
      <c r="JXO29" s="110"/>
      <c r="JXP29" s="112"/>
      <c r="JXQ29" s="110"/>
      <c r="JXR29" s="112"/>
      <c r="JXS29" s="111"/>
      <c r="JXT29" s="108"/>
      <c r="JXU29" s="108"/>
      <c r="JXV29" s="108"/>
      <c r="JXW29" s="109"/>
      <c r="JXX29" s="112"/>
      <c r="JXY29" s="109"/>
      <c r="JXZ29" s="112"/>
      <c r="JYA29" s="65"/>
      <c r="JYB29" s="112"/>
      <c r="JYC29" s="65"/>
      <c r="JYD29" s="112"/>
      <c r="JYE29" s="65"/>
      <c r="JYF29" s="112"/>
      <c r="JYG29" s="65"/>
      <c r="JYH29" s="112"/>
      <c r="JYI29" s="65"/>
      <c r="JYJ29" s="112"/>
      <c r="JYK29" s="65"/>
      <c r="JYL29" s="112"/>
      <c r="JYM29" s="65"/>
      <c r="JYN29" s="112"/>
      <c r="JYO29" s="110"/>
      <c r="JYP29" s="112"/>
      <c r="JYQ29" s="110"/>
      <c r="JYR29" s="112"/>
      <c r="JYS29" s="110"/>
      <c r="JYT29" s="112"/>
      <c r="JYU29" s="110"/>
      <c r="JYV29" s="112"/>
      <c r="JYW29" s="110"/>
      <c r="JYX29" s="112"/>
      <c r="JYY29" s="110"/>
      <c r="JYZ29" s="112"/>
      <c r="JZA29" s="110"/>
      <c r="JZB29" s="112"/>
      <c r="JZC29" s="110"/>
      <c r="JZD29" s="112"/>
      <c r="JZE29" s="110"/>
      <c r="JZF29" s="112"/>
      <c r="JZG29" s="110"/>
      <c r="JZH29" s="112"/>
      <c r="JZI29" s="110"/>
      <c r="JZJ29" s="113"/>
      <c r="JZK29" s="110"/>
      <c r="JZL29" s="112"/>
      <c r="JZM29" s="110"/>
      <c r="JZN29" s="112"/>
      <c r="JZO29" s="110"/>
      <c r="JZP29" s="112"/>
      <c r="JZQ29" s="110"/>
      <c r="JZR29" s="112"/>
      <c r="JZS29" s="110"/>
      <c r="JZT29" s="112"/>
      <c r="JZU29" s="110"/>
      <c r="JZV29" s="112"/>
      <c r="JZW29" s="110"/>
      <c r="JZX29" s="112"/>
      <c r="JZY29" s="111"/>
      <c r="JZZ29" s="112"/>
      <c r="KAA29" s="110"/>
      <c r="KAB29" s="112"/>
      <c r="KAC29" s="110"/>
      <c r="KAD29" s="112"/>
      <c r="KAE29" s="110"/>
      <c r="KAF29" s="112"/>
      <c r="KAG29" s="110"/>
      <c r="KAH29" s="112"/>
      <c r="KAI29" s="111"/>
      <c r="KAJ29" s="112"/>
      <c r="KAK29" s="110"/>
      <c r="KAL29" s="112"/>
      <c r="KAM29" s="110"/>
      <c r="KAN29" s="112"/>
      <c r="KAO29" s="110"/>
      <c r="KAP29" s="112"/>
      <c r="KAQ29" s="111"/>
      <c r="KAR29" s="108"/>
      <c r="KAS29" s="108"/>
      <c r="KAT29" s="108"/>
      <c r="KAU29" s="109"/>
      <c r="KAV29" s="112"/>
      <c r="KAW29" s="109"/>
      <c r="KAX29" s="112"/>
      <c r="KAY29" s="65"/>
      <c r="KAZ29" s="112"/>
      <c r="KBA29" s="65"/>
      <c r="KBB29" s="112"/>
      <c r="KBC29" s="65"/>
      <c r="KBD29" s="112"/>
      <c r="KBE29" s="65"/>
      <c r="KBF29" s="112"/>
      <c r="KBG29" s="65"/>
      <c r="KBH29" s="112"/>
      <c r="KBI29" s="65"/>
      <c r="KBJ29" s="112"/>
      <c r="KBK29" s="65"/>
      <c r="KBL29" s="112"/>
      <c r="KBM29" s="110"/>
      <c r="KBN29" s="112"/>
      <c r="KBO29" s="110"/>
      <c r="KBP29" s="112"/>
      <c r="KBQ29" s="110"/>
      <c r="KBR29" s="112"/>
      <c r="KBS29" s="110"/>
      <c r="KBT29" s="112"/>
      <c r="KBU29" s="110"/>
      <c r="KBV29" s="112"/>
      <c r="KBW29" s="110"/>
      <c r="KBX29" s="112"/>
      <c r="KBY29" s="110"/>
      <c r="KBZ29" s="112"/>
      <c r="KCA29" s="110"/>
      <c r="KCB29" s="112"/>
      <c r="KCC29" s="110"/>
      <c r="KCD29" s="112"/>
      <c r="KCE29" s="110"/>
      <c r="KCF29" s="112"/>
      <c r="KCG29" s="110"/>
      <c r="KCH29" s="113"/>
      <c r="KCI29" s="110"/>
      <c r="KCJ29" s="112"/>
      <c r="KCK29" s="110"/>
      <c r="KCL29" s="112"/>
      <c r="KCM29" s="110"/>
      <c r="KCN29" s="112"/>
      <c r="KCO29" s="110"/>
      <c r="KCP29" s="112"/>
      <c r="KCQ29" s="110"/>
      <c r="KCR29" s="112"/>
      <c r="KCS29" s="110"/>
      <c r="KCT29" s="112"/>
      <c r="KCU29" s="110"/>
      <c r="KCV29" s="112"/>
      <c r="KCW29" s="111"/>
      <c r="KCX29" s="112"/>
      <c r="KCY29" s="110"/>
      <c r="KCZ29" s="112"/>
      <c r="KDA29" s="110"/>
      <c r="KDB29" s="112"/>
      <c r="KDC29" s="110"/>
      <c r="KDD29" s="112"/>
      <c r="KDE29" s="110"/>
      <c r="KDF29" s="112"/>
      <c r="KDG29" s="111"/>
      <c r="KDH29" s="112"/>
      <c r="KDI29" s="110"/>
      <c r="KDJ29" s="112"/>
      <c r="KDK29" s="110"/>
      <c r="KDL29" s="112"/>
      <c r="KDM29" s="110"/>
      <c r="KDN29" s="112"/>
      <c r="KDO29" s="111"/>
      <c r="KDP29" s="108"/>
      <c r="KDQ29" s="108"/>
      <c r="KDR29" s="108"/>
      <c r="KDS29" s="109"/>
      <c r="KDT29" s="112"/>
      <c r="KDU29" s="109"/>
      <c r="KDV29" s="112"/>
      <c r="KDW29" s="65"/>
      <c r="KDX29" s="112"/>
      <c r="KDY29" s="65"/>
      <c r="KDZ29" s="112"/>
      <c r="KEA29" s="65"/>
      <c r="KEB29" s="112"/>
      <c r="KEC29" s="65"/>
      <c r="KED29" s="112"/>
      <c r="KEE29" s="65"/>
      <c r="KEF29" s="112"/>
      <c r="KEG29" s="65"/>
      <c r="KEH29" s="112"/>
      <c r="KEI29" s="65"/>
      <c r="KEJ29" s="112"/>
      <c r="KEK29" s="110"/>
      <c r="KEL29" s="112"/>
      <c r="KEM29" s="110"/>
      <c r="KEN29" s="112"/>
      <c r="KEO29" s="110"/>
      <c r="KEP29" s="112"/>
      <c r="KEQ29" s="110"/>
      <c r="KER29" s="112"/>
      <c r="KES29" s="110"/>
      <c r="KET29" s="112"/>
      <c r="KEU29" s="110"/>
      <c r="KEV29" s="112"/>
      <c r="KEW29" s="110"/>
      <c r="KEX29" s="112"/>
      <c r="KEY29" s="110"/>
      <c r="KEZ29" s="112"/>
      <c r="KFA29" s="110"/>
      <c r="KFB29" s="112"/>
      <c r="KFC29" s="110"/>
      <c r="KFD29" s="112"/>
      <c r="KFE29" s="110"/>
      <c r="KFF29" s="113"/>
      <c r="KFG29" s="110"/>
      <c r="KFH29" s="112"/>
      <c r="KFI29" s="110"/>
      <c r="KFJ29" s="112"/>
      <c r="KFK29" s="110"/>
      <c r="KFL29" s="112"/>
      <c r="KFM29" s="110"/>
      <c r="KFN29" s="112"/>
      <c r="KFO29" s="110"/>
      <c r="KFP29" s="112"/>
      <c r="KFQ29" s="110"/>
      <c r="KFR29" s="112"/>
      <c r="KFS29" s="110"/>
      <c r="KFT29" s="112"/>
      <c r="KFU29" s="111"/>
      <c r="KFV29" s="112"/>
      <c r="KFW29" s="110"/>
      <c r="KFX29" s="112"/>
      <c r="KFY29" s="110"/>
      <c r="KFZ29" s="112"/>
      <c r="KGA29" s="110"/>
      <c r="KGB29" s="112"/>
      <c r="KGC29" s="110"/>
      <c r="KGD29" s="112"/>
      <c r="KGE29" s="111"/>
      <c r="KGF29" s="112"/>
      <c r="KGG29" s="110"/>
      <c r="KGH29" s="112"/>
      <c r="KGI29" s="110"/>
      <c r="KGJ29" s="112"/>
      <c r="KGK29" s="110"/>
      <c r="KGL29" s="112"/>
      <c r="KGM29" s="111"/>
      <c r="KGN29" s="108"/>
      <c r="KGO29" s="108"/>
      <c r="KGP29" s="108"/>
      <c r="KGQ29" s="109"/>
      <c r="KGR29" s="112"/>
      <c r="KGS29" s="109"/>
      <c r="KGT29" s="112"/>
      <c r="KGU29" s="65"/>
      <c r="KGV29" s="112"/>
      <c r="KGW29" s="65"/>
      <c r="KGX29" s="112"/>
      <c r="KGY29" s="65"/>
      <c r="KGZ29" s="112"/>
      <c r="KHA29" s="65"/>
      <c r="KHB29" s="112"/>
      <c r="KHC29" s="65"/>
      <c r="KHD29" s="112"/>
      <c r="KHE29" s="65"/>
      <c r="KHF29" s="112"/>
      <c r="KHG29" s="65"/>
      <c r="KHH29" s="112"/>
      <c r="KHI29" s="110"/>
      <c r="KHJ29" s="112"/>
      <c r="KHK29" s="110"/>
      <c r="KHL29" s="112"/>
      <c r="KHM29" s="110"/>
      <c r="KHN29" s="112"/>
      <c r="KHO29" s="110"/>
      <c r="KHP29" s="112"/>
      <c r="KHQ29" s="110"/>
      <c r="KHR29" s="112"/>
      <c r="KHS29" s="110"/>
      <c r="KHT29" s="112"/>
      <c r="KHU29" s="110"/>
      <c r="KHV29" s="112"/>
      <c r="KHW29" s="110"/>
      <c r="KHX29" s="112"/>
      <c r="KHY29" s="110"/>
      <c r="KHZ29" s="112"/>
      <c r="KIA29" s="110"/>
      <c r="KIB29" s="112"/>
      <c r="KIC29" s="110"/>
      <c r="KID29" s="113"/>
      <c r="KIE29" s="110"/>
      <c r="KIF29" s="112"/>
      <c r="KIG29" s="110"/>
      <c r="KIH29" s="112"/>
      <c r="KII29" s="110"/>
      <c r="KIJ29" s="112"/>
      <c r="KIK29" s="110"/>
      <c r="KIL29" s="112"/>
      <c r="KIM29" s="110"/>
      <c r="KIN29" s="112"/>
      <c r="KIO29" s="110"/>
      <c r="KIP29" s="112"/>
      <c r="KIQ29" s="110"/>
      <c r="KIR29" s="112"/>
      <c r="KIS29" s="111"/>
      <c r="KIT29" s="112"/>
      <c r="KIU29" s="110"/>
      <c r="KIV29" s="112"/>
      <c r="KIW29" s="110"/>
      <c r="KIX29" s="112"/>
      <c r="KIY29" s="110"/>
      <c r="KIZ29" s="112"/>
      <c r="KJA29" s="110"/>
      <c r="KJB29" s="112"/>
      <c r="KJC29" s="111"/>
      <c r="KJD29" s="112"/>
      <c r="KJE29" s="110"/>
      <c r="KJF29" s="112"/>
      <c r="KJG29" s="110"/>
      <c r="KJH29" s="112"/>
      <c r="KJI29" s="110"/>
      <c r="KJJ29" s="112"/>
      <c r="KJK29" s="111"/>
      <c r="KJL29" s="108"/>
      <c r="KJM29" s="108"/>
      <c r="KJN29" s="108"/>
      <c r="KJO29" s="109"/>
      <c r="KJP29" s="112"/>
      <c r="KJQ29" s="109"/>
      <c r="KJR29" s="112"/>
      <c r="KJS29" s="65"/>
      <c r="KJT29" s="112"/>
      <c r="KJU29" s="65"/>
      <c r="KJV29" s="112"/>
      <c r="KJW29" s="65"/>
      <c r="KJX29" s="112"/>
      <c r="KJY29" s="65"/>
      <c r="KJZ29" s="112"/>
      <c r="KKA29" s="65"/>
      <c r="KKB29" s="112"/>
      <c r="KKC29" s="65"/>
      <c r="KKD29" s="112"/>
      <c r="KKE29" s="65"/>
      <c r="KKF29" s="112"/>
      <c r="KKG29" s="110"/>
      <c r="KKH29" s="112"/>
      <c r="KKI29" s="110"/>
      <c r="KKJ29" s="112"/>
      <c r="KKK29" s="110"/>
      <c r="KKL29" s="112"/>
      <c r="KKM29" s="110"/>
      <c r="KKN29" s="112"/>
      <c r="KKO29" s="110"/>
      <c r="KKP29" s="112"/>
      <c r="KKQ29" s="110"/>
      <c r="KKR29" s="112"/>
      <c r="KKS29" s="110"/>
      <c r="KKT29" s="112"/>
      <c r="KKU29" s="110"/>
      <c r="KKV29" s="112"/>
      <c r="KKW29" s="110"/>
      <c r="KKX29" s="112"/>
      <c r="KKY29" s="110"/>
      <c r="KKZ29" s="112"/>
      <c r="KLA29" s="110"/>
      <c r="KLB29" s="113"/>
      <c r="KLC29" s="110"/>
      <c r="KLD29" s="112"/>
      <c r="KLE29" s="110"/>
      <c r="KLF29" s="112"/>
      <c r="KLG29" s="110"/>
      <c r="KLH29" s="112"/>
      <c r="KLI29" s="110"/>
      <c r="KLJ29" s="112"/>
      <c r="KLK29" s="110"/>
      <c r="KLL29" s="112"/>
      <c r="KLM29" s="110"/>
      <c r="KLN29" s="112"/>
      <c r="KLO29" s="110"/>
      <c r="KLP29" s="112"/>
      <c r="KLQ29" s="111"/>
      <c r="KLR29" s="112"/>
      <c r="KLS29" s="110"/>
      <c r="KLT29" s="112"/>
      <c r="KLU29" s="110"/>
      <c r="KLV29" s="112"/>
      <c r="KLW29" s="110"/>
      <c r="KLX29" s="112"/>
      <c r="KLY29" s="110"/>
      <c r="KLZ29" s="112"/>
      <c r="KMA29" s="111"/>
      <c r="KMB29" s="112"/>
      <c r="KMC29" s="110"/>
      <c r="KMD29" s="112"/>
      <c r="KME29" s="110"/>
      <c r="KMF29" s="112"/>
      <c r="KMG29" s="110"/>
      <c r="KMH29" s="112"/>
      <c r="KMI29" s="111"/>
      <c r="KMJ29" s="108"/>
      <c r="KMK29" s="108"/>
      <c r="KML29" s="108"/>
      <c r="KMM29" s="109"/>
      <c r="KMN29" s="112"/>
      <c r="KMO29" s="109"/>
      <c r="KMP29" s="112"/>
      <c r="KMQ29" s="65"/>
      <c r="KMR29" s="112"/>
      <c r="KMS29" s="65"/>
      <c r="KMT29" s="112"/>
      <c r="KMU29" s="65"/>
      <c r="KMV29" s="112"/>
      <c r="KMW29" s="65"/>
      <c r="KMX29" s="112"/>
      <c r="KMY29" s="65"/>
      <c r="KMZ29" s="112"/>
      <c r="KNA29" s="65"/>
      <c r="KNB29" s="112"/>
      <c r="KNC29" s="65"/>
      <c r="KND29" s="112"/>
      <c r="KNE29" s="110"/>
      <c r="KNF29" s="112"/>
      <c r="KNG29" s="110"/>
      <c r="KNH29" s="112"/>
      <c r="KNI29" s="110"/>
      <c r="KNJ29" s="112"/>
      <c r="KNK29" s="110"/>
      <c r="KNL29" s="112"/>
      <c r="KNM29" s="110"/>
      <c r="KNN29" s="112"/>
      <c r="KNO29" s="110"/>
      <c r="KNP29" s="112"/>
      <c r="KNQ29" s="110"/>
      <c r="KNR29" s="112"/>
      <c r="KNS29" s="110"/>
      <c r="KNT29" s="112"/>
      <c r="KNU29" s="110"/>
      <c r="KNV29" s="112"/>
      <c r="KNW29" s="110"/>
      <c r="KNX29" s="112"/>
      <c r="KNY29" s="110"/>
      <c r="KNZ29" s="113"/>
      <c r="KOA29" s="110"/>
      <c r="KOB29" s="112"/>
      <c r="KOC29" s="110"/>
      <c r="KOD29" s="112"/>
      <c r="KOE29" s="110"/>
      <c r="KOF29" s="112"/>
      <c r="KOG29" s="110"/>
      <c r="KOH29" s="112"/>
      <c r="KOI29" s="110"/>
      <c r="KOJ29" s="112"/>
      <c r="KOK29" s="110"/>
      <c r="KOL29" s="112"/>
      <c r="KOM29" s="110"/>
      <c r="KON29" s="112"/>
      <c r="KOO29" s="111"/>
      <c r="KOP29" s="112"/>
      <c r="KOQ29" s="110"/>
      <c r="KOR29" s="112"/>
      <c r="KOS29" s="110"/>
      <c r="KOT29" s="112"/>
      <c r="KOU29" s="110"/>
      <c r="KOV29" s="112"/>
      <c r="KOW29" s="110"/>
      <c r="KOX29" s="112"/>
      <c r="KOY29" s="111"/>
      <c r="KOZ29" s="112"/>
      <c r="KPA29" s="110"/>
      <c r="KPB29" s="112"/>
      <c r="KPC29" s="110"/>
      <c r="KPD29" s="112"/>
      <c r="KPE29" s="110"/>
      <c r="KPF29" s="112"/>
      <c r="KPG29" s="111"/>
      <c r="KPH29" s="108"/>
      <c r="KPI29" s="108"/>
      <c r="KPJ29" s="108"/>
      <c r="KPK29" s="109"/>
      <c r="KPL29" s="112"/>
      <c r="KPM29" s="109"/>
      <c r="KPN29" s="112"/>
      <c r="KPO29" s="65"/>
      <c r="KPP29" s="112"/>
      <c r="KPQ29" s="65"/>
      <c r="KPR29" s="112"/>
      <c r="KPS29" s="65"/>
      <c r="KPT29" s="112"/>
      <c r="KPU29" s="65"/>
      <c r="KPV29" s="112"/>
      <c r="KPW29" s="65"/>
      <c r="KPX29" s="112"/>
      <c r="KPY29" s="65"/>
      <c r="KPZ29" s="112"/>
      <c r="KQA29" s="65"/>
      <c r="KQB29" s="112"/>
      <c r="KQC29" s="110"/>
      <c r="KQD29" s="112"/>
      <c r="KQE29" s="110"/>
      <c r="KQF29" s="112"/>
      <c r="KQG29" s="110"/>
      <c r="KQH29" s="112"/>
      <c r="KQI29" s="110"/>
      <c r="KQJ29" s="112"/>
      <c r="KQK29" s="110"/>
      <c r="KQL29" s="112"/>
      <c r="KQM29" s="110"/>
      <c r="KQN29" s="112"/>
      <c r="KQO29" s="110"/>
      <c r="KQP29" s="112"/>
      <c r="KQQ29" s="110"/>
      <c r="KQR29" s="112"/>
      <c r="KQS29" s="110"/>
      <c r="KQT29" s="112"/>
      <c r="KQU29" s="110"/>
      <c r="KQV29" s="112"/>
      <c r="KQW29" s="110"/>
      <c r="KQX29" s="113"/>
      <c r="KQY29" s="110"/>
      <c r="KQZ29" s="112"/>
      <c r="KRA29" s="110"/>
      <c r="KRB29" s="112"/>
      <c r="KRC29" s="110"/>
      <c r="KRD29" s="112"/>
      <c r="KRE29" s="110"/>
      <c r="KRF29" s="112"/>
      <c r="KRG29" s="110"/>
      <c r="KRH29" s="112"/>
      <c r="KRI29" s="110"/>
      <c r="KRJ29" s="112"/>
      <c r="KRK29" s="110"/>
      <c r="KRL29" s="112"/>
      <c r="KRM29" s="111"/>
      <c r="KRN29" s="112"/>
      <c r="KRO29" s="110"/>
      <c r="KRP29" s="112"/>
      <c r="KRQ29" s="110"/>
      <c r="KRR29" s="112"/>
      <c r="KRS29" s="110"/>
      <c r="KRT29" s="112"/>
      <c r="KRU29" s="110"/>
      <c r="KRV29" s="112"/>
      <c r="KRW29" s="111"/>
      <c r="KRX29" s="112"/>
      <c r="KRY29" s="110"/>
      <c r="KRZ29" s="112"/>
      <c r="KSA29" s="110"/>
      <c r="KSB29" s="112"/>
      <c r="KSC29" s="110"/>
      <c r="KSD29" s="112"/>
      <c r="KSE29" s="111"/>
      <c r="KSF29" s="108"/>
      <c r="KSG29" s="108"/>
      <c r="KSH29" s="108"/>
      <c r="KSI29" s="109"/>
      <c r="KSJ29" s="112"/>
      <c r="KSK29" s="109"/>
      <c r="KSL29" s="112"/>
      <c r="KSM29" s="65"/>
      <c r="KSN29" s="112"/>
      <c r="KSO29" s="65"/>
      <c r="KSP29" s="112"/>
      <c r="KSQ29" s="65"/>
      <c r="KSR29" s="112"/>
      <c r="KSS29" s="65"/>
      <c r="KST29" s="112"/>
      <c r="KSU29" s="65"/>
      <c r="KSV29" s="112"/>
      <c r="KSW29" s="65"/>
      <c r="KSX29" s="112"/>
      <c r="KSY29" s="65"/>
      <c r="KSZ29" s="112"/>
      <c r="KTA29" s="110"/>
      <c r="KTB29" s="112"/>
      <c r="KTC29" s="110"/>
      <c r="KTD29" s="112"/>
      <c r="KTE29" s="110"/>
      <c r="KTF29" s="112"/>
      <c r="KTG29" s="110"/>
      <c r="KTH29" s="112"/>
      <c r="KTI29" s="110"/>
      <c r="KTJ29" s="112"/>
      <c r="KTK29" s="110"/>
      <c r="KTL29" s="112"/>
      <c r="KTM29" s="110"/>
      <c r="KTN29" s="112"/>
      <c r="KTO29" s="110"/>
      <c r="KTP29" s="112"/>
      <c r="KTQ29" s="110"/>
      <c r="KTR29" s="112"/>
      <c r="KTS29" s="110"/>
      <c r="KTT29" s="112"/>
      <c r="KTU29" s="110"/>
      <c r="KTV29" s="113"/>
      <c r="KTW29" s="110"/>
      <c r="KTX29" s="112"/>
      <c r="KTY29" s="110"/>
      <c r="KTZ29" s="112"/>
      <c r="KUA29" s="110"/>
      <c r="KUB29" s="112"/>
      <c r="KUC29" s="110"/>
      <c r="KUD29" s="112"/>
      <c r="KUE29" s="110"/>
      <c r="KUF29" s="112"/>
      <c r="KUG29" s="110"/>
      <c r="KUH29" s="112"/>
      <c r="KUI29" s="110"/>
      <c r="KUJ29" s="112"/>
      <c r="KUK29" s="111"/>
      <c r="KUL29" s="112"/>
      <c r="KUM29" s="110"/>
      <c r="KUN29" s="112"/>
      <c r="KUO29" s="110"/>
      <c r="KUP29" s="112"/>
      <c r="KUQ29" s="110"/>
      <c r="KUR29" s="112"/>
      <c r="KUS29" s="110"/>
      <c r="KUT29" s="112"/>
      <c r="KUU29" s="111"/>
      <c r="KUV29" s="112"/>
      <c r="KUW29" s="110"/>
      <c r="KUX29" s="112"/>
      <c r="KUY29" s="110"/>
      <c r="KUZ29" s="112"/>
      <c r="KVA29" s="110"/>
      <c r="KVB29" s="112"/>
      <c r="KVC29" s="111"/>
      <c r="KVD29" s="108"/>
      <c r="KVE29" s="108"/>
      <c r="KVF29" s="108"/>
      <c r="KVG29" s="109"/>
      <c r="KVH29" s="112"/>
      <c r="KVI29" s="109"/>
      <c r="KVJ29" s="112"/>
      <c r="KVK29" s="65"/>
      <c r="KVL29" s="112"/>
      <c r="KVM29" s="65"/>
      <c r="KVN29" s="112"/>
      <c r="KVO29" s="65"/>
      <c r="KVP29" s="112"/>
      <c r="KVQ29" s="65"/>
      <c r="KVR29" s="112"/>
      <c r="KVS29" s="65"/>
      <c r="KVT29" s="112"/>
      <c r="KVU29" s="65"/>
      <c r="KVV29" s="112"/>
      <c r="KVW29" s="65"/>
      <c r="KVX29" s="112"/>
      <c r="KVY29" s="110"/>
      <c r="KVZ29" s="112"/>
      <c r="KWA29" s="110"/>
      <c r="KWB29" s="112"/>
      <c r="KWC29" s="110"/>
      <c r="KWD29" s="112"/>
      <c r="KWE29" s="110"/>
      <c r="KWF29" s="112"/>
      <c r="KWG29" s="110"/>
      <c r="KWH29" s="112"/>
      <c r="KWI29" s="110"/>
      <c r="KWJ29" s="112"/>
      <c r="KWK29" s="110"/>
      <c r="KWL29" s="112"/>
      <c r="KWM29" s="110"/>
      <c r="KWN29" s="112"/>
      <c r="KWO29" s="110"/>
      <c r="KWP29" s="112"/>
      <c r="KWQ29" s="110"/>
      <c r="KWR29" s="112"/>
      <c r="KWS29" s="110"/>
      <c r="KWT29" s="113"/>
      <c r="KWU29" s="110"/>
      <c r="KWV29" s="112"/>
      <c r="KWW29" s="110"/>
      <c r="KWX29" s="112"/>
      <c r="KWY29" s="110"/>
      <c r="KWZ29" s="112"/>
      <c r="KXA29" s="110"/>
      <c r="KXB29" s="112"/>
      <c r="KXC29" s="110"/>
      <c r="KXD29" s="112"/>
      <c r="KXE29" s="110"/>
      <c r="KXF29" s="112"/>
      <c r="KXG29" s="110"/>
      <c r="KXH29" s="112"/>
      <c r="KXI29" s="111"/>
      <c r="KXJ29" s="112"/>
      <c r="KXK29" s="110"/>
      <c r="KXL29" s="112"/>
      <c r="KXM29" s="110"/>
      <c r="KXN29" s="112"/>
      <c r="KXO29" s="110"/>
      <c r="KXP29" s="112"/>
      <c r="KXQ29" s="110"/>
      <c r="KXR29" s="112"/>
      <c r="KXS29" s="111"/>
      <c r="KXT29" s="112"/>
      <c r="KXU29" s="110"/>
      <c r="KXV29" s="112"/>
      <c r="KXW29" s="110"/>
      <c r="KXX29" s="112"/>
      <c r="KXY29" s="110"/>
      <c r="KXZ29" s="112"/>
      <c r="KYA29" s="111"/>
      <c r="KYB29" s="108"/>
      <c r="KYC29" s="108"/>
      <c r="KYD29" s="108"/>
      <c r="KYE29" s="109"/>
      <c r="KYF29" s="112"/>
      <c r="KYG29" s="109"/>
      <c r="KYH29" s="112"/>
      <c r="KYI29" s="65"/>
      <c r="KYJ29" s="112"/>
      <c r="KYK29" s="65"/>
      <c r="KYL29" s="112"/>
      <c r="KYM29" s="65"/>
      <c r="KYN29" s="112"/>
      <c r="KYO29" s="65"/>
      <c r="KYP29" s="112"/>
      <c r="KYQ29" s="65"/>
      <c r="KYR29" s="112"/>
      <c r="KYS29" s="65"/>
      <c r="KYT29" s="112"/>
      <c r="KYU29" s="65"/>
      <c r="KYV29" s="112"/>
      <c r="KYW29" s="110"/>
      <c r="KYX29" s="112"/>
      <c r="KYY29" s="110"/>
      <c r="KYZ29" s="112"/>
      <c r="KZA29" s="110"/>
      <c r="KZB29" s="112"/>
      <c r="KZC29" s="110"/>
      <c r="KZD29" s="112"/>
      <c r="KZE29" s="110"/>
      <c r="KZF29" s="112"/>
      <c r="KZG29" s="110"/>
      <c r="KZH29" s="112"/>
      <c r="KZI29" s="110"/>
      <c r="KZJ29" s="112"/>
      <c r="KZK29" s="110"/>
      <c r="KZL29" s="112"/>
      <c r="KZM29" s="110"/>
      <c r="KZN29" s="112"/>
      <c r="KZO29" s="110"/>
      <c r="KZP29" s="112"/>
      <c r="KZQ29" s="110"/>
      <c r="KZR29" s="113"/>
      <c r="KZS29" s="110"/>
      <c r="KZT29" s="112"/>
      <c r="KZU29" s="110"/>
      <c r="KZV29" s="112"/>
      <c r="KZW29" s="110"/>
      <c r="KZX29" s="112"/>
      <c r="KZY29" s="110"/>
      <c r="KZZ29" s="112"/>
      <c r="LAA29" s="110"/>
      <c r="LAB29" s="112"/>
      <c r="LAC29" s="110"/>
      <c r="LAD29" s="112"/>
      <c r="LAE29" s="110"/>
      <c r="LAF29" s="112"/>
      <c r="LAG29" s="111"/>
      <c r="LAH29" s="112"/>
      <c r="LAI29" s="110"/>
      <c r="LAJ29" s="112"/>
      <c r="LAK29" s="110"/>
      <c r="LAL29" s="112"/>
      <c r="LAM29" s="110"/>
      <c r="LAN29" s="112"/>
      <c r="LAO29" s="110"/>
      <c r="LAP29" s="112"/>
      <c r="LAQ29" s="111"/>
      <c r="LAR29" s="112"/>
      <c r="LAS29" s="110"/>
      <c r="LAT29" s="112"/>
      <c r="LAU29" s="110"/>
      <c r="LAV29" s="112"/>
      <c r="LAW29" s="110"/>
      <c r="LAX29" s="112"/>
      <c r="LAY29" s="111"/>
      <c r="LAZ29" s="108"/>
      <c r="LBA29" s="108"/>
      <c r="LBB29" s="108"/>
      <c r="LBC29" s="109"/>
      <c r="LBD29" s="112"/>
      <c r="LBE29" s="109"/>
      <c r="LBF29" s="112"/>
      <c r="LBG29" s="65"/>
      <c r="LBH29" s="112"/>
      <c r="LBI29" s="65"/>
      <c r="LBJ29" s="112"/>
      <c r="LBK29" s="65"/>
      <c r="LBL29" s="112"/>
      <c r="LBM29" s="65"/>
      <c r="LBN29" s="112"/>
      <c r="LBO29" s="65"/>
      <c r="LBP29" s="112"/>
      <c r="LBQ29" s="65"/>
      <c r="LBR29" s="112"/>
      <c r="LBS29" s="65"/>
      <c r="LBT29" s="112"/>
      <c r="LBU29" s="110"/>
      <c r="LBV29" s="112"/>
      <c r="LBW29" s="110"/>
      <c r="LBX29" s="112"/>
      <c r="LBY29" s="110"/>
      <c r="LBZ29" s="112"/>
      <c r="LCA29" s="110"/>
      <c r="LCB29" s="112"/>
      <c r="LCC29" s="110"/>
      <c r="LCD29" s="112"/>
      <c r="LCE29" s="110"/>
      <c r="LCF29" s="112"/>
      <c r="LCG29" s="110"/>
      <c r="LCH29" s="112"/>
      <c r="LCI29" s="110"/>
      <c r="LCJ29" s="112"/>
      <c r="LCK29" s="110"/>
      <c r="LCL29" s="112"/>
      <c r="LCM29" s="110"/>
      <c r="LCN29" s="112"/>
      <c r="LCO29" s="110"/>
      <c r="LCP29" s="113"/>
      <c r="LCQ29" s="110"/>
      <c r="LCR29" s="112"/>
      <c r="LCS29" s="110"/>
      <c r="LCT29" s="112"/>
      <c r="LCU29" s="110"/>
      <c r="LCV29" s="112"/>
      <c r="LCW29" s="110"/>
      <c r="LCX29" s="112"/>
      <c r="LCY29" s="110"/>
      <c r="LCZ29" s="112"/>
      <c r="LDA29" s="110"/>
      <c r="LDB29" s="112"/>
      <c r="LDC29" s="110"/>
      <c r="LDD29" s="112"/>
      <c r="LDE29" s="111"/>
      <c r="LDF29" s="112"/>
      <c r="LDG29" s="110"/>
      <c r="LDH29" s="112"/>
      <c r="LDI29" s="110"/>
      <c r="LDJ29" s="112"/>
      <c r="LDK29" s="110"/>
      <c r="LDL29" s="112"/>
      <c r="LDM29" s="110"/>
      <c r="LDN29" s="112"/>
      <c r="LDO29" s="111"/>
      <c r="LDP29" s="112"/>
      <c r="LDQ29" s="110"/>
      <c r="LDR29" s="112"/>
      <c r="LDS29" s="110"/>
      <c r="LDT29" s="112"/>
      <c r="LDU29" s="110"/>
      <c r="LDV29" s="112"/>
      <c r="LDW29" s="111"/>
      <c r="LDX29" s="108"/>
      <c r="LDY29" s="108"/>
      <c r="LDZ29" s="108"/>
      <c r="LEA29" s="109"/>
      <c r="LEB29" s="112"/>
      <c r="LEC29" s="109"/>
      <c r="LED29" s="112"/>
      <c r="LEE29" s="65"/>
      <c r="LEF29" s="112"/>
      <c r="LEG29" s="65"/>
      <c r="LEH29" s="112"/>
      <c r="LEI29" s="65"/>
      <c r="LEJ29" s="112"/>
      <c r="LEK29" s="65"/>
      <c r="LEL29" s="112"/>
      <c r="LEM29" s="65"/>
      <c r="LEN29" s="112"/>
      <c r="LEO29" s="65"/>
      <c r="LEP29" s="112"/>
      <c r="LEQ29" s="65"/>
      <c r="LER29" s="112"/>
      <c r="LES29" s="110"/>
      <c r="LET29" s="112"/>
      <c r="LEU29" s="110"/>
      <c r="LEV29" s="112"/>
      <c r="LEW29" s="110"/>
      <c r="LEX29" s="112"/>
      <c r="LEY29" s="110"/>
      <c r="LEZ29" s="112"/>
      <c r="LFA29" s="110"/>
      <c r="LFB29" s="112"/>
      <c r="LFC29" s="110"/>
      <c r="LFD29" s="112"/>
      <c r="LFE29" s="110"/>
      <c r="LFF29" s="112"/>
      <c r="LFG29" s="110"/>
      <c r="LFH29" s="112"/>
      <c r="LFI29" s="110"/>
      <c r="LFJ29" s="112"/>
      <c r="LFK29" s="110"/>
      <c r="LFL29" s="112"/>
      <c r="LFM29" s="110"/>
      <c r="LFN29" s="113"/>
      <c r="LFO29" s="110"/>
      <c r="LFP29" s="112"/>
      <c r="LFQ29" s="110"/>
      <c r="LFR29" s="112"/>
      <c r="LFS29" s="110"/>
      <c r="LFT29" s="112"/>
      <c r="LFU29" s="110"/>
      <c r="LFV29" s="112"/>
      <c r="LFW29" s="110"/>
      <c r="LFX29" s="112"/>
      <c r="LFY29" s="110"/>
      <c r="LFZ29" s="112"/>
      <c r="LGA29" s="110"/>
      <c r="LGB29" s="112"/>
      <c r="LGC29" s="111"/>
      <c r="LGD29" s="112"/>
      <c r="LGE29" s="110"/>
      <c r="LGF29" s="112"/>
      <c r="LGG29" s="110"/>
      <c r="LGH29" s="112"/>
      <c r="LGI29" s="110"/>
      <c r="LGJ29" s="112"/>
      <c r="LGK29" s="110"/>
      <c r="LGL29" s="112"/>
      <c r="LGM29" s="111"/>
      <c r="LGN29" s="112"/>
      <c r="LGO29" s="110"/>
      <c r="LGP29" s="112"/>
      <c r="LGQ29" s="110"/>
      <c r="LGR29" s="112"/>
      <c r="LGS29" s="110"/>
      <c r="LGT29" s="112"/>
      <c r="LGU29" s="111"/>
      <c r="LGV29" s="108"/>
      <c r="LGW29" s="108"/>
      <c r="LGX29" s="108"/>
      <c r="LGY29" s="109"/>
      <c r="LGZ29" s="112"/>
      <c r="LHA29" s="109"/>
      <c r="LHB29" s="112"/>
      <c r="LHC29" s="65"/>
      <c r="LHD29" s="112"/>
      <c r="LHE29" s="65"/>
      <c r="LHF29" s="112"/>
      <c r="LHG29" s="65"/>
      <c r="LHH29" s="112"/>
      <c r="LHI29" s="65"/>
      <c r="LHJ29" s="112"/>
      <c r="LHK29" s="65"/>
      <c r="LHL29" s="112"/>
      <c r="LHM29" s="65"/>
      <c r="LHN29" s="112"/>
      <c r="LHO29" s="65"/>
      <c r="LHP29" s="112"/>
      <c r="LHQ29" s="110"/>
      <c r="LHR29" s="112"/>
      <c r="LHS29" s="110"/>
      <c r="LHT29" s="112"/>
      <c r="LHU29" s="110"/>
      <c r="LHV29" s="112"/>
      <c r="LHW29" s="110"/>
      <c r="LHX29" s="112"/>
      <c r="LHY29" s="110"/>
      <c r="LHZ29" s="112"/>
      <c r="LIA29" s="110"/>
      <c r="LIB29" s="112"/>
      <c r="LIC29" s="110"/>
      <c r="LID29" s="112"/>
      <c r="LIE29" s="110"/>
      <c r="LIF29" s="112"/>
      <c r="LIG29" s="110"/>
      <c r="LIH29" s="112"/>
      <c r="LII29" s="110"/>
      <c r="LIJ29" s="112"/>
      <c r="LIK29" s="110"/>
      <c r="LIL29" s="113"/>
      <c r="LIM29" s="110"/>
      <c r="LIN29" s="112"/>
      <c r="LIO29" s="110"/>
      <c r="LIP29" s="112"/>
      <c r="LIQ29" s="110"/>
      <c r="LIR29" s="112"/>
      <c r="LIS29" s="110"/>
      <c r="LIT29" s="112"/>
      <c r="LIU29" s="110"/>
      <c r="LIV29" s="112"/>
      <c r="LIW29" s="110"/>
      <c r="LIX29" s="112"/>
      <c r="LIY29" s="110"/>
      <c r="LIZ29" s="112"/>
      <c r="LJA29" s="111"/>
      <c r="LJB29" s="112"/>
      <c r="LJC29" s="110"/>
      <c r="LJD29" s="112"/>
      <c r="LJE29" s="110"/>
      <c r="LJF29" s="112"/>
      <c r="LJG29" s="110"/>
      <c r="LJH29" s="112"/>
      <c r="LJI29" s="110"/>
      <c r="LJJ29" s="112"/>
      <c r="LJK29" s="111"/>
      <c r="LJL29" s="112"/>
      <c r="LJM29" s="110"/>
      <c r="LJN29" s="112"/>
      <c r="LJO29" s="110"/>
      <c r="LJP29" s="112"/>
      <c r="LJQ29" s="110"/>
      <c r="LJR29" s="112"/>
      <c r="LJS29" s="111"/>
      <c r="LJT29" s="108"/>
      <c r="LJU29" s="108"/>
      <c r="LJV29" s="108"/>
      <c r="LJW29" s="109"/>
      <c r="LJX29" s="112"/>
      <c r="LJY29" s="109"/>
      <c r="LJZ29" s="112"/>
      <c r="LKA29" s="65"/>
      <c r="LKB29" s="112"/>
      <c r="LKC29" s="65"/>
      <c r="LKD29" s="112"/>
      <c r="LKE29" s="65"/>
      <c r="LKF29" s="112"/>
      <c r="LKG29" s="65"/>
      <c r="LKH29" s="112"/>
      <c r="LKI29" s="65"/>
      <c r="LKJ29" s="112"/>
      <c r="LKK29" s="65"/>
      <c r="LKL29" s="112"/>
      <c r="LKM29" s="65"/>
      <c r="LKN29" s="112"/>
      <c r="LKO29" s="110"/>
      <c r="LKP29" s="112"/>
      <c r="LKQ29" s="110"/>
      <c r="LKR29" s="112"/>
      <c r="LKS29" s="110"/>
      <c r="LKT29" s="112"/>
      <c r="LKU29" s="110"/>
      <c r="LKV29" s="112"/>
      <c r="LKW29" s="110"/>
      <c r="LKX29" s="112"/>
      <c r="LKY29" s="110"/>
      <c r="LKZ29" s="112"/>
      <c r="LLA29" s="110"/>
      <c r="LLB29" s="112"/>
      <c r="LLC29" s="110"/>
      <c r="LLD29" s="112"/>
      <c r="LLE29" s="110"/>
      <c r="LLF29" s="112"/>
      <c r="LLG29" s="110"/>
      <c r="LLH29" s="112"/>
      <c r="LLI29" s="110"/>
      <c r="LLJ29" s="113"/>
      <c r="LLK29" s="110"/>
      <c r="LLL29" s="112"/>
      <c r="LLM29" s="110"/>
      <c r="LLN29" s="112"/>
      <c r="LLO29" s="110"/>
      <c r="LLP29" s="112"/>
      <c r="LLQ29" s="110"/>
      <c r="LLR29" s="112"/>
      <c r="LLS29" s="110"/>
      <c r="LLT29" s="112"/>
      <c r="LLU29" s="110"/>
      <c r="LLV29" s="112"/>
      <c r="LLW29" s="110"/>
      <c r="LLX29" s="112"/>
      <c r="LLY29" s="111"/>
      <c r="LLZ29" s="112"/>
      <c r="LMA29" s="110"/>
      <c r="LMB29" s="112"/>
      <c r="LMC29" s="110"/>
      <c r="LMD29" s="112"/>
      <c r="LME29" s="110"/>
      <c r="LMF29" s="112"/>
      <c r="LMG29" s="110"/>
      <c r="LMH29" s="112"/>
      <c r="LMI29" s="111"/>
      <c r="LMJ29" s="112"/>
      <c r="LMK29" s="110"/>
      <c r="LML29" s="112"/>
      <c r="LMM29" s="110"/>
      <c r="LMN29" s="112"/>
      <c r="LMO29" s="110"/>
      <c r="LMP29" s="112"/>
      <c r="LMQ29" s="111"/>
      <c r="LMR29" s="108"/>
      <c r="LMS29" s="108"/>
      <c r="LMT29" s="108"/>
      <c r="LMU29" s="109"/>
      <c r="LMV29" s="112"/>
      <c r="LMW29" s="109"/>
      <c r="LMX29" s="112"/>
      <c r="LMY29" s="65"/>
      <c r="LMZ29" s="112"/>
      <c r="LNA29" s="65"/>
      <c r="LNB29" s="112"/>
      <c r="LNC29" s="65"/>
      <c r="LND29" s="112"/>
      <c r="LNE29" s="65"/>
      <c r="LNF29" s="112"/>
      <c r="LNG29" s="65"/>
      <c r="LNH29" s="112"/>
      <c r="LNI29" s="65"/>
      <c r="LNJ29" s="112"/>
      <c r="LNK29" s="65"/>
      <c r="LNL29" s="112"/>
      <c r="LNM29" s="110"/>
      <c r="LNN29" s="112"/>
      <c r="LNO29" s="110"/>
      <c r="LNP29" s="112"/>
      <c r="LNQ29" s="110"/>
      <c r="LNR29" s="112"/>
      <c r="LNS29" s="110"/>
      <c r="LNT29" s="112"/>
      <c r="LNU29" s="110"/>
      <c r="LNV29" s="112"/>
      <c r="LNW29" s="110"/>
      <c r="LNX29" s="112"/>
      <c r="LNY29" s="110"/>
      <c r="LNZ29" s="112"/>
      <c r="LOA29" s="110"/>
      <c r="LOB29" s="112"/>
      <c r="LOC29" s="110"/>
      <c r="LOD29" s="112"/>
      <c r="LOE29" s="110"/>
      <c r="LOF29" s="112"/>
      <c r="LOG29" s="110"/>
      <c r="LOH29" s="113"/>
      <c r="LOI29" s="110"/>
      <c r="LOJ29" s="112"/>
      <c r="LOK29" s="110"/>
      <c r="LOL29" s="112"/>
      <c r="LOM29" s="110"/>
      <c r="LON29" s="112"/>
      <c r="LOO29" s="110"/>
      <c r="LOP29" s="112"/>
      <c r="LOQ29" s="110"/>
      <c r="LOR29" s="112"/>
      <c r="LOS29" s="110"/>
      <c r="LOT29" s="112"/>
      <c r="LOU29" s="110"/>
      <c r="LOV29" s="112"/>
      <c r="LOW29" s="111"/>
      <c r="LOX29" s="112"/>
      <c r="LOY29" s="110"/>
      <c r="LOZ29" s="112"/>
      <c r="LPA29" s="110"/>
      <c r="LPB29" s="112"/>
      <c r="LPC29" s="110"/>
      <c r="LPD29" s="112"/>
      <c r="LPE29" s="110"/>
      <c r="LPF29" s="112"/>
      <c r="LPG29" s="111"/>
      <c r="LPH29" s="112"/>
      <c r="LPI29" s="110"/>
      <c r="LPJ29" s="112"/>
      <c r="LPK29" s="110"/>
      <c r="LPL29" s="112"/>
      <c r="LPM29" s="110"/>
      <c r="LPN29" s="112"/>
      <c r="LPO29" s="111"/>
      <c r="LPP29" s="108"/>
      <c r="LPQ29" s="108"/>
      <c r="LPR29" s="108"/>
      <c r="LPS29" s="109"/>
      <c r="LPT29" s="112"/>
      <c r="LPU29" s="109"/>
      <c r="LPV29" s="112"/>
      <c r="LPW29" s="65"/>
      <c r="LPX29" s="112"/>
      <c r="LPY29" s="65"/>
      <c r="LPZ29" s="112"/>
      <c r="LQA29" s="65"/>
      <c r="LQB29" s="112"/>
      <c r="LQC29" s="65"/>
      <c r="LQD29" s="112"/>
      <c r="LQE29" s="65"/>
      <c r="LQF29" s="112"/>
      <c r="LQG29" s="65"/>
      <c r="LQH29" s="112"/>
      <c r="LQI29" s="65"/>
      <c r="LQJ29" s="112"/>
      <c r="LQK29" s="110"/>
      <c r="LQL29" s="112"/>
      <c r="LQM29" s="110"/>
      <c r="LQN29" s="112"/>
      <c r="LQO29" s="110"/>
      <c r="LQP29" s="112"/>
      <c r="LQQ29" s="110"/>
      <c r="LQR29" s="112"/>
      <c r="LQS29" s="110"/>
      <c r="LQT29" s="112"/>
      <c r="LQU29" s="110"/>
      <c r="LQV29" s="112"/>
      <c r="LQW29" s="110"/>
      <c r="LQX29" s="112"/>
      <c r="LQY29" s="110"/>
      <c r="LQZ29" s="112"/>
      <c r="LRA29" s="110"/>
      <c r="LRB29" s="112"/>
      <c r="LRC29" s="110"/>
      <c r="LRD29" s="112"/>
      <c r="LRE29" s="110"/>
      <c r="LRF29" s="113"/>
      <c r="LRG29" s="110"/>
      <c r="LRH29" s="112"/>
      <c r="LRI29" s="110"/>
      <c r="LRJ29" s="112"/>
      <c r="LRK29" s="110"/>
      <c r="LRL29" s="112"/>
      <c r="LRM29" s="110"/>
      <c r="LRN29" s="112"/>
      <c r="LRO29" s="110"/>
      <c r="LRP29" s="112"/>
      <c r="LRQ29" s="110"/>
      <c r="LRR29" s="112"/>
      <c r="LRS29" s="110"/>
      <c r="LRT29" s="112"/>
      <c r="LRU29" s="111"/>
      <c r="LRV29" s="112"/>
      <c r="LRW29" s="110"/>
      <c r="LRX29" s="112"/>
      <c r="LRY29" s="110"/>
      <c r="LRZ29" s="112"/>
      <c r="LSA29" s="110"/>
      <c r="LSB29" s="112"/>
      <c r="LSC29" s="110"/>
      <c r="LSD29" s="112"/>
      <c r="LSE29" s="111"/>
      <c r="LSF29" s="112"/>
      <c r="LSG29" s="110"/>
      <c r="LSH29" s="112"/>
      <c r="LSI29" s="110"/>
      <c r="LSJ29" s="112"/>
      <c r="LSK29" s="110"/>
      <c r="LSL29" s="112"/>
      <c r="LSM29" s="111"/>
      <c r="LSN29" s="108"/>
      <c r="LSO29" s="108"/>
      <c r="LSP29" s="108"/>
      <c r="LSQ29" s="109"/>
      <c r="LSR29" s="112"/>
      <c r="LSS29" s="109"/>
      <c r="LST29" s="112"/>
      <c r="LSU29" s="65"/>
      <c r="LSV29" s="112"/>
      <c r="LSW29" s="65"/>
      <c r="LSX29" s="112"/>
      <c r="LSY29" s="65"/>
      <c r="LSZ29" s="112"/>
      <c r="LTA29" s="65"/>
      <c r="LTB29" s="112"/>
      <c r="LTC29" s="65"/>
      <c r="LTD29" s="112"/>
      <c r="LTE29" s="65"/>
      <c r="LTF29" s="112"/>
      <c r="LTG29" s="65"/>
      <c r="LTH29" s="112"/>
      <c r="LTI29" s="110"/>
      <c r="LTJ29" s="112"/>
      <c r="LTK29" s="110"/>
      <c r="LTL29" s="112"/>
      <c r="LTM29" s="110"/>
      <c r="LTN29" s="112"/>
      <c r="LTO29" s="110"/>
      <c r="LTP29" s="112"/>
      <c r="LTQ29" s="110"/>
      <c r="LTR29" s="112"/>
      <c r="LTS29" s="110"/>
      <c r="LTT29" s="112"/>
      <c r="LTU29" s="110"/>
      <c r="LTV29" s="112"/>
      <c r="LTW29" s="110"/>
      <c r="LTX29" s="112"/>
      <c r="LTY29" s="110"/>
      <c r="LTZ29" s="112"/>
      <c r="LUA29" s="110"/>
      <c r="LUB29" s="112"/>
      <c r="LUC29" s="110"/>
      <c r="LUD29" s="113"/>
      <c r="LUE29" s="110"/>
      <c r="LUF29" s="112"/>
      <c r="LUG29" s="110"/>
      <c r="LUH29" s="112"/>
      <c r="LUI29" s="110"/>
      <c r="LUJ29" s="112"/>
      <c r="LUK29" s="110"/>
      <c r="LUL29" s="112"/>
      <c r="LUM29" s="110"/>
      <c r="LUN29" s="112"/>
      <c r="LUO29" s="110"/>
      <c r="LUP29" s="112"/>
      <c r="LUQ29" s="110"/>
      <c r="LUR29" s="112"/>
      <c r="LUS29" s="111"/>
      <c r="LUT29" s="112"/>
      <c r="LUU29" s="110"/>
      <c r="LUV29" s="112"/>
      <c r="LUW29" s="110"/>
      <c r="LUX29" s="112"/>
      <c r="LUY29" s="110"/>
      <c r="LUZ29" s="112"/>
      <c r="LVA29" s="110"/>
      <c r="LVB29" s="112"/>
      <c r="LVC29" s="111"/>
      <c r="LVD29" s="112"/>
      <c r="LVE29" s="110"/>
      <c r="LVF29" s="112"/>
      <c r="LVG29" s="110"/>
      <c r="LVH29" s="112"/>
      <c r="LVI29" s="110"/>
      <c r="LVJ29" s="112"/>
      <c r="LVK29" s="111"/>
      <c r="LVL29" s="108"/>
      <c r="LVM29" s="108"/>
      <c r="LVN29" s="108"/>
      <c r="LVO29" s="109"/>
      <c r="LVP29" s="112"/>
      <c r="LVQ29" s="109"/>
      <c r="LVR29" s="112"/>
      <c r="LVS29" s="65"/>
      <c r="LVT29" s="112"/>
      <c r="LVU29" s="65"/>
      <c r="LVV29" s="112"/>
      <c r="LVW29" s="65"/>
      <c r="LVX29" s="112"/>
      <c r="LVY29" s="65"/>
      <c r="LVZ29" s="112"/>
      <c r="LWA29" s="65"/>
      <c r="LWB29" s="112"/>
      <c r="LWC29" s="65"/>
      <c r="LWD29" s="112"/>
      <c r="LWE29" s="65"/>
      <c r="LWF29" s="112"/>
      <c r="LWG29" s="110"/>
      <c r="LWH29" s="112"/>
      <c r="LWI29" s="110"/>
      <c r="LWJ29" s="112"/>
      <c r="LWK29" s="110"/>
      <c r="LWL29" s="112"/>
      <c r="LWM29" s="110"/>
      <c r="LWN29" s="112"/>
      <c r="LWO29" s="110"/>
      <c r="LWP29" s="112"/>
      <c r="LWQ29" s="110"/>
      <c r="LWR29" s="112"/>
      <c r="LWS29" s="110"/>
      <c r="LWT29" s="112"/>
      <c r="LWU29" s="110"/>
      <c r="LWV29" s="112"/>
      <c r="LWW29" s="110"/>
      <c r="LWX29" s="112"/>
      <c r="LWY29" s="110"/>
      <c r="LWZ29" s="112"/>
      <c r="LXA29" s="110"/>
      <c r="LXB29" s="113"/>
      <c r="LXC29" s="110"/>
      <c r="LXD29" s="112"/>
      <c r="LXE29" s="110"/>
      <c r="LXF29" s="112"/>
      <c r="LXG29" s="110"/>
      <c r="LXH29" s="112"/>
      <c r="LXI29" s="110"/>
      <c r="LXJ29" s="112"/>
      <c r="LXK29" s="110"/>
      <c r="LXL29" s="112"/>
      <c r="LXM29" s="110"/>
      <c r="LXN29" s="112"/>
      <c r="LXO29" s="110"/>
      <c r="LXP29" s="112"/>
      <c r="LXQ29" s="111"/>
      <c r="LXR29" s="112"/>
      <c r="LXS29" s="110"/>
      <c r="LXT29" s="112"/>
      <c r="LXU29" s="110"/>
      <c r="LXV29" s="112"/>
      <c r="LXW29" s="110"/>
      <c r="LXX29" s="112"/>
      <c r="LXY29" s="110"/>
      <c r="LXZ29" s="112"/>
      <c r="LYA29" s="111"/>
      <c r="LYB29" s="112"/>
      <c r="LYC29" s="110"/>
      <c r="LYD29" s="112"/>
      <c r="LYE29" s="110"/>
      <c r="LYF29" s="112"/>
      <c r="LYG29" s="110"/>
      <c r="LYH29" s="112"/>
      <c r="LYI29" s="111"/>
      <c r="LYJ29" s="108"/>
      <c r="LYK29" s="108"/>
      <c r="LYL29" s="108"/>
      <c r="LYM29" s="109"/>
      <c r="LYN29" s="112"/>
      <c r="LYO29" s="109"/>
      <c r="LYP29" s="112"/>
      <c r="LYQ29" s="65"/>
      <c r="LYR29" s="112"/>
      <c r="LYS29" s="65"/>
      <c r="LYT29" s="112"/>
      <c r="LYU29" s="65"/>
      <c r="LYV29" s="112"/>
      <c r="LYW29" s="65"/>
      <c r="LYX29" s="112"/>
      <c r="LYY29" s="65"/>
      <c r="LYZ29" s="112"/>
      <c r="LZA29" s="65"/>
      <c r="LZB29" s="112"/>
      <c r="LZC29" s="65"/>
      <c r="LZD29" s="112"/>
      <c r="LZE29" s="110"/>
      <c r="LZF29" s="112"/>
      <c r="LZG29" s="110"/>
      <c r="LZH29" s="112"/>
      <c r="LZI29" s="110"/>
      <c r="LZJ29" s="112"/>
      <c r="LZK29" s="110"/>
      <c r="LZL29" s="112"/>
      <c r="LZM29" s="110"/>
      <c r="LZN29" s="112"/>
      <c r="LZO29" s="110"/>
      <c r="LZP29" s="112"/>
      <c r="LZQ29" s="110"/>
      <c r="LZR29" s="112"/>
      <c r="LZS29" s="110"/>
      <c r="LZT29" s="112"/>
      <c r="LZU29" s="110"/>
      <c r="LZV29" s="112"/>
      <c r="LZW29" s="110"/>
      <c r="LZX29" s="112"/>
      <c r="LZY29" s="110"/>
      <c r="LZZ29" s="113"/>
      <c r="MAA29" s="110"/>
      <c r="MAB29" s="112"/>
      <c r="MAC29" s="110"/>
      <c r="MAD29" s="112"/>
      <c r="MAE29" s="110"/>
      <c r="MAF29" s="112"/>
      <c r="MAG29" s="110"/>
      <c r="MAH29" s="112"/>
      <c r="MAI29" s="110"/>
      <c r="MAJ29" s="112"/>
      <c r="MAK29" s="110"/>
      <c r="MAL29" s="112"/>
      <c r="MAM29" s="110"/>
      <c r="MAN29" s="112"/>
      <c r="MAO29" s="111"/>
      <c r="MAP29" s="112"/>
      <c r="MAQ29" s="110"/>
      <c r="MAR29" s="112"/>
      <c r="MAS29" s="110"/>
      <c r="MAT29" s="112"/>
      <c r="MAU29" s="110"/>
      <c r="MAV29" s="112"/>
      <c r="MAW29" s="110"/>
      <c r="MAX29" s="112"/>
      <c r="MAY29" s="111"/>
      <c r="MAZ29" s="112"/>
      <c r="MBA29" s="110"/>
      <c r="MBB29" s="112"/>
      <c r="MBC29" s="110"/>
      <c r="MBD29" s="112"/>
      <c r="MBE29" s="110"/>
      <c r="MBF29" s="112"/>
      <c r="MBG29" s="111"/>
      <c r="MBH29" s="108"/>
      <c r="MBI29" s="108"/>
      <c r="MBJ29" s="108"/>
      <c r="MBK29" s="109"/>
      <c r="MBL29" s="112"/>
      <c r="MBM29" s="109"/>
      <c r="MBN29" s="112"/>
      <c r="MBO29" s="65"/>
      <c r="MBP29" s="112"/>
      <c r="MBQ29" s="65"/>
      <c r="MBR29" s="112"/>
      <c r="MBS29" s="65"/>
      <c r="MBT29" s="112"/>
      <c r="MBU29" s="65"/>
      <c r="MBV29" s="112"/>
      <c r="MBW29" s="65"/>
      <c r="MBX29" s="112"/>
      <c r="MBY29" s="65"/>
      <c r="MBZ29" s="112"/>
      <c r="MCA29" s="65"/>
      <c r="MCB29" s="112"/>
      <c r="MCC29" s="110"/>
      <c r="MCD29" s="112"/>
      <c r="MCE29" s="110"/>
      <c r="MCF29" s="112"/>
      <c r="MCG29" s="110"/>
      <c r="MCH29" s="112"/>
      <c r="MCI29" s="110"/>
      <c r="MCJ29" s="112"/>
      <c r="MCK29" s="110"/>
      <c r="MCL29" s="112"/>
      <c r="MCM29" s="110"/>
      <c r="MCN29" s="112"/>
      <c r="MCO29" s="110"/>
      <c r="MCP29" s="112"/>
      <c r="MCQ29" s="110"/>
      <c r="MCR29" s="112"/>
      <c r="MCS29" s="110"/>
      <c r="MCT29" s="112"/>
      <c r="MCU29" s="110"/>
      <c r="MCV29" s="112"/>
      <c r="MCW29" s="110"/>
      <c r="MCX29" s="113"/>
      <c r="MCY29" s="110"/>
      <c r="MCZ29" s="112"/>
      <c r="MDA29" s="110"/>
      <c r="MDB29" s="112"/>
      <c r="MDC29" s="110"/>
      <c r="MDD29" s="112"/>
      <c r="MDE29" s="110"/>
      <c r="MDF29" s="112"/>
      <c r="MDG29" s="110"/>
      <c r="MDH29" s="112"/>
      <c r="MDI29" s="110"/>
      <c r="MDJ29" s="112"/>
      <c r="MDK29" s="110"/>
      <c r="MDL29" s="112"/>
      <c r="MDM29" s="111"/>
      <c r="MDN29" s="112"/>
      <c r="MDO29" s="110"/>
      <c r="MDP29" s="112"/>
      <c r="MDQ29" s="110"/>
      <c r="MDR29" s="112"/>
      <c r="MDS29" s="110"/>
      <c r="MDT29" s="112"/>
      <c r="MDU29" s="110"/>
      <c r="MDV29" s="112"/>
      <c r="MDW29" s="111"/>
      <c r="MDX29" s="112"/>
      <c r="MDY29" s="110"/>
      <c r="MDZ29" s="112"/>
      <c r="MEA29" s="110"/>
      <c r="MEB29" s="112"/>
      <c r="MEC29" s="110"/>
      <c r="MED29" s="112"/>
      <c r="MEE29" s="111"/>
      <c r="MEF29" s="108"/>
      <c r="MEG29" s="108"/>
      <c r="MEH29" s="108"/>
      <c r="MEI29" s="109"/>
      <c r="MEJ29" s="112"/>
      <c r="MEK29" s="109"/>
      <c r="MEL29" s="112"/>
      <c r="MEM29" s="65"/>
      <c r="MEN29" s="112"/>
      <c r="MEO29" s="65"/>
      <c r="MEP29" s="112"/>
      <c r="MEQ29" s="65"/>
      <c r="MER29" s="112"/>
      <c r="MES29" s="65"/>
      <c r="MET29" s="112"/>
      <c r="MEU29" s="65"/>
      <c r="MEV29" s="112"/>
      <c r="MEW29" s="65"/>
      <c r="MEX29" s="112"/>
      <c r="MEY29" s="65"/>
      <c r="MEZ29" s="112"/>
      <c r="MFA29" s="110"/>
      <c r="MFB29" s="112"/>
      <c r="MFC29" s="110"/>
      <c r="MFD29" s="112"/>
      <c r="MFE29" s="110"/>
      <c r="MFF29" s="112"/>
      <c r="MFG29" s="110"/>
      <c r="MFH29" s="112"/>
      <c r="MFI29" s="110"/>
      <c r="MFJ29" s="112"/>
      <c r="MFK29" s="110"/>
      <c r="MFL29" s="112"/>
      <c r="MFM29" s="110"/>
      <c r="MFN29" s="112"/>
      <c r="MFO29" s="110"/>
      <c r="MFP29" s="112"/>
      <c r="MFQ29" s="110"/>
      <c r="MFR29" s="112"/>
      <c r="MFS29" s="110"/>
      <c r="MFT29" s="112"/>
      <c r="MFU29" s="110"/>
      <c r="MFV29" s="113"/>
      <c r="MFW29" s="110"/>
      <c r="MFX29" s="112"/>
      <c r="MFY29" s="110"/>
      <c r="MFZ29" s="112"/>
      <c r="MGA29" s="110"/>
      <c r="MGB29" s="112"/>
      <c r="MGC29" s="110"/>
      <c r="MGD29" s="112"/>
      <c r="MGE29" s="110"/>
      <c r="MGF29" s="112"/>
      <c r="MGG29" s="110"/>
      <c r="MGH29" s="112"/>
      <c r="MGI29" s="110"/>
      <c r="MGJ29" s="112"/>
      <c r="MGK29" s="111"/>
      <c r="MGL29" s="112"/>
      <c r="MGM29" s="110"/>
      <c r="MGN29" s="112"/>
      <c r="MGO29" s="110"/>
      <c r="MGP29" s="112"/>
      <c r="MGQ29" s="110"/>
      <c r="MGR29" s="112"/>
      <c r="MGS29" s="110"/>
      <c r="MGT29" s="112"/>
      <c r="MGU29" s="111"/>
      <c r="MGV29" s="112"/>
      <c r="MGW29" s="110"/>
      <c r="MGX29" s="112"/>
      <c r="MGY29" s="110"/>
      <c r="MGZ29" s="112"/>
      <c r="MHA29" s="110"/>
      <c r="MHB29" s="112"/>
      <c r="MHC29" s="111"/>
      <c r="MHD29" s="108"/>
      <c r="MHE29" s="108"/>
      <c r="MHF29" s="108"/>
      <c r="MHG29" s="109"/>
      <c r="MHH29" s="112"/>
      <c r="MHI29" s="109"/>
      <c r="MHJ29" s="112"/>
      <c r="MHK29" s="65"/>
      <c r="MHL29" s="112"/>
      <c r="MHM29" s="65"/>
      <c r="MHN29" s="112"/>
      <c r="MHO29" s="65"/>
      <c r="MHP29" s="112"/>
      <c r="MHQ29" s="65"/>
      <c r="MHR29" s="112"/>
      <c r="MHS29" s="65"/>
      <c r="MHT29" s="112"/>
      <c r="MHU29" s="65"/>
      <c r="MHV29" s="112"/>
      <c r="MHW29" s="65"/>
      <c r="MHX29" s="112"/>
      <c r="MHY29" s="110"/>
      <c r="MHZ29" s="112"/>
      <c r="MIA29" s="110"/>
      <c r="MIB29" s="112"/>
      <c r="MIC29" s="110"/>
      <c r="MID29" s="112"/>
      <c r="MIE29" s="110"/>
      <c r="MIF29" s="112"/>
      <c r="MIG29" s="110"/>
      <c r="MIH29" s="112"/>
      <c r="MII29" s="110"/>
      <c r="MIJ29" s="112"/>
      <c r="MIK29" s="110"/>
      <c r="MIL29" s="112"/>
      <c r="MIM29" s="110"/>
      <c r="MIN29" s="112"/>
      <c r="MIO29" s="110"/>
      <c r="MIP29" s="112"/>
      <c r="MIQ29" s="110"/>
      <c r="MIR29" s="112"/>
      <c r="MIS29" s="110"/>
      <c r="MIT29" s="113"/>
      <c r="MIU29" s="110"/>
      <c r="MIV29" s="112"/>
      <c r="MIW29" s="110"/>
      <c r="MIX29" s="112"/>
      <c r="MIY29" s="110"/>
      <c r="MIZ29" s="112"/>
      <c r="MJA29" s="110"/>
      <c r="MJB29" s="112"/>
      <c r="MJC29" s="110"/>
      <c r="MJD29" s="112"/>
      <c r="MJE29" s="110"/>
      <c r="MJF29" s="112"/>
      <c r="MJG29" s="110"/>
      <c r="MJH29" s="112"/>
      <c r="MJI29" s="111"/>
      <c r="MJJ29" s="112"/>
      <c r="MJK29" s="110"/>
      <c r="MJL29" s="112"/>
      <c r="MJM29" s="110"/>
      <c r="MJN29" s="112"/>
      <c r="MJO29" s="110"/>
      <c r="MJP29" s="112"/>
      <c r="MJQ29" s="110"/>
      <c r="MJR29" s="112"/>
      <c r="MJS29" s="111"/>
      <c r="MJT29" s="112"/>
      <c r="MJU29" s="110"/>
      <c r="MJV29" s="112"/>
      <c r="MJW29" s="110"/>
      <c r="MJX29" s="112"/>
      <c r="MJY29" s="110"/>
      <c r="MJZ29" s="112"/>
      <c r="MKA29" s="111"/>
      <c r="MKB29" s="108"/>
      <c r="MKC29" s="108"/>
      <c r="MKD29" s="108"/>
      <c r="MKE29" s="109"/>
      <c r="MKF29" s="112"/>
      <c r="MKG29" s="109"/>
      <c r="MKH29" s="112"/>
      <c r="MKI29" s="65"/>
      <c r="MKJ29" s="112"/>
      <c r="MKK29" s="65"/>
      <c r="MKL29" s="112"/>
      <c r="MKM29" s="65"/>
      <c r="MKN29" s="112"/>
      <c r="MKO29" s="65"/>
      <c r="MKP29" s="112"/>
      <c r="MKQ29" s="65"/>
      <c r="MKR29" s="112"/>
      <c r="MKS29" s="65"/>
      <c r="MKT29" s="112"/>
      <c r="MKU29" s="65"/>
      <c r="MKV29" s="112"/>
      <c r="MKW29" s="110"/>
      <c r="MKX29" s="112"/>
      <c r="MKY29" s="110"/>
      <c r="MKZ29" s="112"/>
      <c r="MLA29" s="110"/>
      <c r="MLB29" s="112"/>
      <c r="MLC29" s="110"/>
      <c r="MLD29" s="112"/>
      <c r="MLE29" s="110"/>
      <c r="MLF29" s="112"/>
      <c r="MLG29" s="110"/>
      <c r="MLH29" s="112"/>
      <c r="MLI29" s="110"/>
      <c r="MLJ29" s="112"/>
      <c r="MLK29" s="110"/>
      <c r="MLL29" s="112"/>
      <c r="MLM29" s="110"/>
      <c r="MLN29" s="112"/>
      <c r="MLO29" s="110"/>
      <c r="MLP29" s="112"/>
      <c r="MLQ29" s="110"/>
      <c r="MLR29" s="113"/>
      <c r="MLS29" s="110"/>
      <c r="MLT29" s="112"/>
      <c r="MLU29" s="110"/>
      <c r="MLV29" s="112"/>
      <c r="MLW29" s="110"/>
      <c r="MLX29" s="112"/>
      <c r="MLY29" s="110"/>
      <c r="MLZ29" s="112"/>
      <c r="MMA29" s="110"/>
      <c r="MMB29" s="112"/>
      <c r="MMC29" s="110"/>
      <c r="MMD29" s="112"/>
      <c r="MME29" s="110"/>
      <c r="MMF29" s="112"/>
      <c r="MMG29" s="111"/>
      <c r="MMH29" s="112"/>
      <c r="MMI29" s="110"/>
      <c r="MMJ29" s="112"/>
      <c r="MMK29" s="110"/>
      <c r="MML29" s="112"/>
      <c r="MMM29" s="110"/>
      <c r="MMN29" s="112"/>
      <c r="MMO29" s="110"/>
      <c r="MMP29" s="112"/>
      <c r="MMQ29" s="111"/>
      <c r="MMR29" s="112"/>
      <c r="MMS29" s="110"/>
      <c r="MMT29" s="112"/>
      <c r="MMU29" s="110"/>
      <c r="MMV29" s="112"/>
      <c r="MMW29" s="110"/>
      <c r="MMX29" s="112"/>
      <c r="MMY29" s="111"/>
      <c r="MMZ29" s="108"/>
      <c r="MNA29" s="108"/>
      <c r="MNB29" s="108"/>
      <c r="MNC29" s="109"/>
      <c r="MND29" s="112"/>
      <c r="MNE29" s="109"/>
      <c r="MNF29" s="112"/>
      <c r="MNG29" s="65"/>
      <c r="MNH29" s="112"/>
      <c r="MNI29" s="65"/>
      <c r="MNJ29" s="112"/>
      <c r="MNK29" s="65"/>
      <c r="MNL29" s="112"/>
      <c r="MNM29" s="65"/>
      <c r="MNN29" s="112"/>
      <c r="MNO29" s="65"/>
      <c r="MNP29" s="112"/>
      <c r="MNQ29" s="65"/>
      <c r="MNR29" s="112"/>
      <c r="MNS29" s="65"/>
      <c r="MNT29" s="112"/>
      <c r="MNU29" s="110"/>
      <c r="MNV29" s="112"/>
      <c r="MNW29" s="110"/>
      <c r="MNX29" s="112"/>
      <c r="MNY29" s="110"/>
      <c r="MNZ29" s="112"/>
      <c r="MOA29" s="110"/>
      <c r="MOB29" s="112"/>
      <c r="MOC29" s="110"/>
      <c r="MOD29" s="112"/>
      <c r="MOE29" s="110"/>
      <c r="MOF29" s="112"/>
      <c r="MOG29" s="110"/>
      <c r="MOH29" s="112"/>
      <c r="MOI29" s="110"/>
      <c r="MOJ29" s="112"/>
      <c r="MOK29" s="110"/>
      <c r="MOL29" s="112"/>
      <c r="MOM29" s="110"/>
      <c r="MON29" s="112"/>
      <c r="MOO29" s="110"/>
      <c r="MOP29" s="113"/>
      <c r="MOQ29" s="110"/>
      <c r="MOR29" s="112"/>
      <c r="MOS29" s="110"/>
      <c r="MOT29" s="112"/>
      <c r="MOU29" s="110"/>
      <c r="MOV29" s="112"/>
      <c r="MOW29" s="110"/>
      <c r="MOX29" s="112"/>
      <c r="MOY29" s="110"/>
      <c r="MOZ29" s="112"/>
      <c r="MPA29" s="110"/>
      <c r="MPB29" s="112"/>
      <c r="MPC29" s="110"/>
      <c r="MPD29" s="112"/>
      <c r="MPE29" s="111"/>
      <c r="MPF29" s="112"/>
      <c r="MPG29" s="110"/>
      <c r="MPH29" s="112"/>
      <c r="MPI29" s="110"/>
      <c r="MPJ29" s="112"/>
      <c r="MPK29" s="110"/>
      <c r="MPL29" s="112"/>
      <c r="MPM29" s="110"/>
      <c r="MPN29" s="112"/>
      <c r="MPO29" s="111"/>
      <c r="MPP29" s="112"/>
      <c r="MPQ29" s="110"/>
      <c r="MPR29" s="112"/>
      <c r="MPS29" s="110"/>
      <c r="MPT29" s="112"/>
      <c r="MPU29" s="110"/>
      <c r="MPV29" s="112"/>
      <c r="MPW29" s="111"/>
      <c r="MPX29" s="108"/>
      <c r="MPY29" s="108"/>
      <c r="MPZ29" s="108"/>
      <c r="MQA29" s="109"/>
      <c r="MQB29" s="112"/>
      <c r="MQC29" s="109"/>
      <c r="MQD29" s="112"/>
      <c r="MQE29" s="65"/>
      <c r="MQF29" s="112"/>
      <c r="MQG29" s="65"/>
      <c r="MQH29" s="112"/>
      <c r="MQI29" s="65"/>
      <c r="MQJ29" s="112"/>
      <c r="MQK29" s="65"/>
      <c r="MQL29" s="112"/>
      <c r="MQM29" s="65"/>
      <c r="MQN29" s="112"/>
      <c r="MQO29" s="65"/>
      <c r="MQP29" s="112"/>
      <c r="MQQ29" s="65"/>
      <c r="MQR29" s="112"/>
      <c r="MQS29" s="110"/>
      <c r="MQT29" s="112"/>
      <c r="MQU29" s="110"/>
      <c r="MQV29" s="112"/>
      <c r="MQW29" s="110"/>
      <c r="MQX29" s="112"/>
      <c r="MQY29" s="110"/>
      <c r="MQZ29" s="112"/>
      <c r="MRA29" s="110"/>
      <c r="MRB29" s="112"/>
      <c r="MRC29" s="110"/>
      <c r="MRD29" s="112"/>
      <c r="MRE29" s="110"/>
      <c r="MRF29" s="112"/>
      <c r="MRG29" s="110"/>
      <c r="MRH29" s="112"/>
      <c r="MRI29" s="110"/>
      <c r="MRJ29" s="112"/>
      <c r="MRK29" s="110"/>
      <c r="MRL29" s="112"/>
      <c r="MRM29" s="110"/>
      <c r="MRN29" s="113"/>
      <c r="MRO29" s="110"/>
      <c r="MRP29" s="112"/>
      <c r="MRQ29" s="110"/>
      <c r="MRR29" s="112"/>
      <c r="MRS29" s="110"/>
      <c r="MRT29" s="112"/>
      <c r="MRU29" s="110"/>
      <c r="MRV29" s="112"/>
      <c r="MRW29" s="110"/>
      <c r="MRX29" s="112"/>
      <c r="MRY29" s="110"/>
      <c r="MRZ29" s="112"/>
      <c r="MSA29" s="110"/>
      <c r="MSB29" s="112"/>
      <c r="MSC29" s="111"/>
      <c r="MSD29" s="112"/>
      <c r="MSE29" s="110"/>
      <c r="MSF29" s="112"/>
      <c r="MSG29" s="110"/>
      <c r="MSH29" s="112"/>
      <c r="MSI29" s="110"/>
      <c r="MSJ29" s="112"/>
      <c r="MSK29" s="110"/>
      <c r="MSL29" s="112"/>
      <c r="MSM29" s="111"/>
      <c r="MSN29" s="112"/>
      <c r="MSO29" s="110"/>
      <c r="MSP29" s="112"/>
      <c r="MSQ29" s="110"/>
      <c r="MSR29" s="112"/>
      <c r="MSS29" s="110"/>
      <c r="MST29" s="112"/>
      <c r="MSU29" s="111"/>
      <c r="MSV29" s="108"/>
      <c r="MSW29" s="108"/>
      <c r="MSX29" s="108"/>
      <c r="MSY29" s="109"/>
      <c r="MSZ29" s="112"/>
      <c r="MTA29" s="109"/>
      <c r="MTB29" s="112"/>
      <c r="MTC29" s="65"/>
      <c r="MTD29" s="112"/>
      <c r="MTE29" s="65"/>
      <c r="MTF29" s="112"/>
      <c r="MTG29" s="65"/>
      <c r="MTH29" s="112"/>
      <c r="MTI29" s="65"/>
      <c r="MTJ29" s="112"/>
      <c r="MTK29" s="65"/>
      <c r="MTL29" s="112"/>
      <c r="MTM29" s="65"/>
      <c r="MTN29" s="112"/>
      <c r="MTO29" s="65"/>
      <c r="MTP29" s="112"/>
      <c r="MTQ29" s="110"/>
      <c r="MTR29" s="112"/>
      <c r="MTS29" s="110"/>
      <c r="MTT29" s="112"/>
      <c r="MTU29" s="110"/>
      <c r="MTV29" s="112"/>
      <c r="MTW29" s="110"/>
      <c r="MTX29" s="112"/>
      <c r="MTY29" s="110"/>
      <c r="MTZ29" s="112"/>
      <c r="MUA29" s="110"/>
      <c r="MUB29" s="112"/>
      <c r="MUC29" s="110"/>
      <c r="MUD29" s="112"/>
      <c r="MUE29" s="110"/>
      <c r="MUF29" s="112"/>
      <c r="MUG29" s="110"/>
      <c r="MUH29" s="112"/>
      <c r="MUI29" s="110"/>
      <c r="MUJ29" s="112"/>
      <c r="MUK29" s="110"/>
      <c r="MUL29" s="113"/>
      <c r="MUM29" s="110"/>
      <c r="MUN29" s="112"/>
      <c r="MUO29" s="110"/>
      <c r="MUP29" s="112"/>
      <c r="MUQ29" s="110"/>
      <c r="MUR29" s="112"/>
      <c r="MUS29" s="110"/>
      <c r="MUT29" s="112"/>
      <c r="MUU29" s="110"/>
      <c r="MUV29" s="112"/>
      <c r="MUW29" s="110"/>
      <c r="MUX29" s="112"/>
      <c r="MUY29" s="110"/>
      <c r="MUZ29" s="112"/>
      <c r="MVA29" s="111"/>
      <c r="MVB29" s="112"/>
      <c r="MVC29" s="110"/>
      <c r="MVD29" s="112"/>
      <c r="MVE29" s="110"/>
      <c r="MVF29" s="112"/>
      <c r="MVG29" s="110"/>
      <c r="MVH29" s="112"/>
      <c r="MVI29" s="110"/>
      <c r="MVJ29" s="112"/>
      <c r="MVK29" s="111"/>
      <c r="MVL29" s="112"/>
      <c r="MVM29" s="110"/>
      <c r="MVN29" s="112"/>
      <c r="MVO29" s="110"/>
      <c r="MVP29" s="112"/>
      <c r="MVQ29" s="110"/>
      <c r="MVR29" s="112"/>
      <c r="MVS29" s="111"/>
      <c r="MVT29" s="108"/>
      <c r="MVU29" s="108"/>
      <c r="MVV29" s="108"/>
      <c r="MVW29" s="109"/>
      <c r="MVX29" s="112"/>
      <c r="MVY29" s="109"/>
      <c r="MVZ29" s="112"/>
      <c r="MWA29" s="65"/>
      <c r="MWB29" s="112"/>
      <c r="MWC29" s="65"/>
      <c r="MWD29" s="112"/>
      <c r="MWE29" s="65"/>
      <c r="MWF29" s="112"/>
      <c r="MWG29" s="65"/>
      <c r="MWH29" s="112"/>
      <c r="MWI29" s="65"/>
      <c r="MWJ29" s="112"/>
      <c r="MWK29" s="65"/>
      <c r="MWL29" s="112"/>
      <c r="MWM29" s="65"/>
      <c r="MWN29" s="112"/>
      <c r="MWO29" s="110"/>
      <c r="MWP29" s="112"/>
      <c r="MWQ29" s="110"/>
      <c r="MWR29" s="112"/>
      <c r="MWS29" s="110"/>
      <c r="MWT29" s="112"/>
      <c r="MWU29" s="110"/>
      <c r="MWV29" s="112"/>
      <c r="MWW29" s="110"/>
      <c r="MWX29" s="112"/>
      <c r="MWY29" s="110"/>
      <c r="MWZ29" s="112"/>
      <c r="MXA29" s="110"/>
      <c r="MXB29" s="112"/>
      <c r="MXC29" s="110"/>
      <c r="MXD29" s="112"/>
      <c r="MXE29" s="110"/>
      <c r="MXF29" s="112"/>
      <c r="MXG29" s="110"/>
      <c r="MXH29" s="112"/>
      <c r="MXI29" s="110"/>
      <c r="MXJ29" s="113"/>
      <c r="MXK29" s="110"/>
      <c r="MXL29" s="112"/>
      <c r="MXM29" s="110"/>
      <c r="MXN29" s="112"/>
      <c r="MXO29" s="110"/>
      <c r="MXP29" s="112"/>
      <c r="MXQ29" s="110"/>
      <c r="MXR29" s="112"/>
      <c r="MXS29" s="110"/>
      <c r="MXT29" s="112"/>
      <c r="MXU29" s="110"/>
      <c r="MXV29" s="112"/>
      <c r="MXW29" s="110"/>
      <c r="MXX29" s="112"/>
      <c r="MXY29" s="111"/>
      <c r="MXZ29" s="112"/>
      <c r="MYA29" s="110"/>
      <c r="MYB29" s="112"/>
      <c r="MYC29" s="110"/>
      <c r="MYD29" s="112"/>
      <c r="MYE29" s="110"/>
      <c r="MYF29" s="112"/>
      <c r="MYG29" s="110"/>
      <c r="MYH29" s="112"/>
      <c r="MYI29" s="111"/>
      <c r="MYJ29" s="112"/>
      <c r="MYK29" s="110"/>
      <c r="MYL29" s="112"/>
      <c r="MYM29" s="110"/>
      <c r="MYN29" s="112"/>
      <c r="MYO29" s="110"/>
      <c r="MYP29" s="112"/>
      <c r="MYQ29" s="111"/>
      <c r="MYR29" s="108"/>
      <c r="MYS29" s="108"/>
      <c r="MYT29" s="108"/>
      <c r="MYU29" s="109"/>
      <c r="MYV29" s="112"/>
      <c r="MYW29" s="109"/>
      <c r="MYX29" s="112"/>
      <c r="MYY29" s="65"/>
      <c r="MYZ29" s="112"/>
      <c r="MZA29" s="65"/>
      <c r="MZB29" s="112"/>
      <c r="MZC29" s="65"/>
      <c r="MZD29" s="112"/>
      <c r="MZE29" s="65"/>
      <c r="MZF29" s="112"/>
      <c r="MZG29" s="65"/>
      <c r="MZH29" s="112"/>
      <c r="MZI29" s="65"/>
      <c r="MZJ29" s="112"/>
      <c r="MZK29" s="65"/>
      <c r="MZL29" s="112"/>
      <c r="MZM29" s="110"/>
      <c r="MZN29" s="112"/>
      <c r="MZO29" s="110"/>
      <c r="MZP29" s="112"/>
      <c r="MZQ29" s="110"/>
      <c r="MZR29" s="112"/>
      <c r="MZS29" s="110"/>
      <c r="MZT29" s="112"/>
      <c r="MZU29" s="110"/>
      <c r="MZV29" s="112"/>
      <c r="MZW29" s="110"/>
      <c r="MZX29" s="112"/>
      <c r="MZY29" s="110"/>
      <c r="MZZ29" s="112"/>
      <c r="NAA29" s="110"/>
      <c r="NAB29" s="112"/>
      <c r="NAC29" s="110"/>
      <c r="NAD29" s="112"/>
      <c r="NAE29" s="110"/>
      <c r="NAF29" s="112"/>
      <c r="NAG29" s="110"/>
      <c r="NAH29" s="113"/>
      <c r="NAI29" s="110"/>
      <c r="NAJ29" s="112"/>
      <c r="NAK29" s="110"/>
      <c r="NAL29" s="112"/>
      <c r="NAM29" s="110"/>
      <c r="NAN29" s="112"/>
      <c r="NAO29" s="110"/>
      <c r="NAP29" s="112"/>
      <c r="NAQ29" s="110"/>
      <c r="NAR29" s="112"/>
      <c r="NAS29" s="110"/>
      <c r="NAT29" s="112"/>
      <c r="NAU29" s="110"/>
      <c r="NAV29" s="112"/>
      <c r="NAW29" s="111"/>
      <c r="NAX29" s="112"/>
      <c r="NAY29" s="110"/>
      <c r="NAZ29" s="112"/>
      <c r="NBA29" s="110"/>
      <c r="NBB29" s="112"/>
      <c r="NBC29" s="110"/>
      <c r="NBD29" s="112"/>
      <c r="NBE29" s="110"/>
      <c r="NBF29" s="112"/>
      <c r="NBG29" s="111"/>
      <c r="NBH29" s="112"/>
      <c r="NBI29" s="110"/>
      <c r="NBJ29" s="112"/>
      <c r="NBK29" s="110"/>
      <c r="NBL29" s="112"/>
      <c r="NBM29" s="110"/>
      <c r="NBN29" s="112"/>
      <c r="NBO29" s="111"/>
      <c r="NBP29" s="108"/>
      <c r="NBQ29" s="108"/>
      <c r="NBR29" s="108"/>
      <c r="NBS29" s="109"/>
      <c r="NBT29" s="112"/>
      <c r="NBU29" s="109"/>
      <c r="NBV29" s="112"/>
      <c r="NBW29" s="65"/>
      <c r="NBX29" s="112"/>
      <c r="NBY29" s="65"/>
      <c r="NBZ29" s="112"/>
      <c r="NCA29" s="65"/>
      <c r="NCB29" s="112"/>
      <c r="NCC29" s="65"/>
      <c r="NCD29" s="112"/>
      <c r="NCE29" s="65"/>
      <c r="NCF29" s="112"/>
      <c r="NCG29" s="65"/>
      <c r="NCH29" s="112"/>
      <c r="NCI29" s="65"/>
      <c r="NCJ29" s="112"/>
      <c r="NCK29" s="110"/>
      <c r="NCL29" s="112"/>
      <c r="NCM29" s="110"/>
      <c r="NCN29" s="112"/>
      <c r="NCO29" s="110"/>
      <c r="NCP29" s="112"/>
      <c r="NCQ29" s="110"/>
      <c r="NCR29" s="112"/>
      <c r="NCS29" s="110"/>
      <c r="NCT29" s="112"/>
      <c r="NCU29" s="110"/>
      <c r="NCV29" s="112"/>
      <c r="NCW29" s="110"/>
      <c r="NCX29" s="112"/>
      <c r="NCY29" s="110"/>
      <c r="NCZ29" s="112"/>
      <c r="NDA29" s="110"/>
      <c r="NDB29" s="112"/>
      <c r="NDC29" s="110"/>
      <c r="NDD29" s="112"/>
      <c r="NDE29" s="110"/>
      <c r="NDF29" s="113"/>
      <c r="NDG29" s="110"/>
      <c r="NDH29" s="112"/>
      <c r="NDI29" s="110"/>
      <c r="NDJ29" s="112"/>
      <c r="NDK29" s="110"/>
      <c r="NDL29" s="112"/>
      <c r="NDM29" s="110"/>
      <c r="NDN29" s="112"/>
      <c r="NDO29" s="110"/>
      <c r="NDP29" s="112"/>
      <c r="NDQ29" s="110"/>
      <c r="NDR29" s="112"/>
      <c r="NDS29" s="110"/>
      <c r="NDT29" s="112"/>
      <c r="NDU29" s="111"/>
      <c r="NDV29" s="112"/>
      <c r="NDW29" s="110"/>
      <c r="NDX29" s="112"/>
      <c r="NDY29" s="110"/>
      <c r="NDZ29" s="112"/>
      <c r="NEA29" s="110"/>
      <c r="NEB29" s="112"/>
      <c r="NEC29" s="110"/>
      <c r="NED29" s="112"/>
      <c r="NEE29" s="111"/>
      <c r="NEF29" s="112"/>
      <c r="NEG29" s="110"/>
      <c r="NEH29" s="112"/>
      <c r="NEI29" s="110"/>
      <c r="NEJ29" s="112"/>
      <c r="NEK29" s="110"/>
      <c r="NEL29" s="112"/>
      <c r="NEM29" s="111"/>
      <c r="NEN29" s="108"/>
      <c r="NEO29" s="108"/>
      <c r="NEP29" s="108"/>
      <c r="NEQ29" s="109"/>
      <c r="NER29" s="112"/>
      <c r="NES29" s="109"/>
      <c r="NET29" s="112"/>
      <c r="NEU29" s="65"/>
      <c r="NEV29" s="112"/>
      <c r="NEW29" s="65"/>
      <c r="NEX29" s="112"/>
      <c r="NEY29" s="65"/>
      <c r="NEZ29" s="112"/>
      <c r="NFA29" s="65"/>
      <c r="NFB29" s="112"/>
      <c r="NFC29" s="65"/>
      <c r="NFD29" s="112"/>
      <c r="NFE29" s="65"/>
      <c r="NFF29" s="112"/>
      <c r="NFG29" s="65"/>
      <c r="NFH29" s="112"/>
      <c r="NFI29" s="110"/>
      <c r="NFJ29" s="112"/>
      <c r="NFK29" s="110"/>
      <c r="NFL29" s="112"/>
      <c r="NFM29" s="110"/>
      <c r="NFN29" s="112"/>
      <c r="NFO29" s="110"/>
      <c r="NFP29" s="112"/>
      <c r="NFQ29" s="110"/>
      <c r="NFR29" s="112"/>
      <c r="NFS29" s="110"/>
      <c r="NFT29" s="112"/>
      <c r="NFU29" s="110"/>
      <c r="NFV29" s="112"/>
      <c r="NFW29" s="110"/>
      <c r="NFX29" s="112"/>
      <c r="NFY29" s="110"/>
      <c r="NFZ29" s="112"/>
      <c r="NGA29" s="110"/>
      <c r="NGB29" s="112"/>
      <c r="NGC29" s="110"/>
      <c r="NGD29" s="113"/>
      <c r="NGE29" s="110"/>
      <c r="NGF29" s="112"/>
      <c r="NGG29" s="110"/>
      <c r="NGH29" s="112"/>
      <c r="NGI29" s="110"/>
      <c r="NGJ29" s="112"/>
      <c r="NGK29" s="110"/>
      <c r="NGL29" s="112"/>
      <c r="NGM29" s="110"/>
      <c r="NGN29" s="112"/>
      <c r="NGO29" s="110"/>
      <c r="NGP29" s="112"/>
      <c r="NGQ29" s="110"/>
      <c r="NGR29" s="112"/>
      <c r="NGS29" s="111"/>
      <c r="NGT29" s="112"/>
      <c r="NGU29" s="110"/>
      <c r="NGV29" s="112"/>
      <c r="NGW29" s="110"/>
      <c r="NGX29" s="112"/>
      <c r="NGY29" s="110"/>
      <c r="NGZ29" s="112"/>
      <c r="NHA29" s="110"/>
      <c r="NHB29" s="112"/>
      <c r="NHC29" s="111"/>
      <c r="NHD29" s="112"/>
      <c r="NHE29" s="110"/>
      <c r="NHF29" s="112"/>
      <c r="NHG29" s="110"/>
      <c r="NHH29" s="112"/>
      <c r="NHI29" s="110"/>
      <c r="NHJ29" s="112"/>
      <c r="NHK29" s="111"/>
      <c r="NHL29" s="108"/>
      <c r="NHM29" s="108"/>
      <c r="NHN29" s="108"/>
      <c r="NHO29" s="109"/>
      <c r="NHP29" s="112"/>
      <c r="NHQ29" s="109"/>
      <c r="NHR29" s="112"/>
      <c r="NHS29" s="65"/>
      <c r="NHT29" s="112"/>
      <c r="NHU29" s="65"/>
      <c r="NHV29" s="112"/>
      <c r="NHW29" s="65"/>
      <c r="NHX29" s="112"/>
      <c r="NHY29" s="65"/>
      <c r="NHZ29" s="112"/>
      <c r="NIA29" s="65"/>
      <c r="NIB29" s="112"/>
      <c r="NIC29" s="65"/>
      <c r="NID29" s="112"/>
      <c r="NIE29" s="65"/>
      <c r="NIF29" s="112"/>
      <c r="NIG29" s="110"/>
      <c r="NIH29" s="112"/>
      <c r="NII29" s="110"/>
      <c r="NIJ29" s="112"/>
      <c r="NIK29" s="110"/>
      <c r="NIL29" s="112"/>
      <c r="NIM29" s="110"/>
      <c r="NIN29" s="112"/>
      <c r="NIO29" s="110"/>
      <c r="NIP29" s="112"/>
      <c r="NIQ29" s="110"/>
      <c r="NIR29" s="112"/>
      <c r="NIS29" s="110"/>
      <c r="NIT29" s="112"/>
      <c r="NIU29" s="110"/>
      <c r="NIV29" s="112"/>
      <c r="NIW29" s="110"/>
      <c r="NIX29" s="112"/>
      <c r="NIY29" s="110"/>
      <c r="NIZ29" s="112"/>
      <c r="NJA29" s="110"/>
      <c r="NJB29" s="113"/>
      <c r="NJC29" s="110"/>
      <c r="NJD29" s="112"/>
      <c r="NJE29" s="110"/>
      <c r="NJF29" s="112"/>
      <c r="NJG29" s="110"/>
      <c r="NJH29" s="112"/>
      <c r="NJI29" s="110"/>
      <c r="NJJ29" s="112"/>
      <c r="NJK29" s="110"/>
      <c r="NJL29" s="112"/>
      <c r="NJM29" s="110"/>
      <c r="NJN29" s="112"/>
      <c r="NJO29" s="110"/>
      <c r="NJP29" s="112"/>
      <c r="NJQ29" s="111"/>
      <c r="NJR29" s="112"/>
      <c r="NJS29" s="110"/>
      <c r="NJT29" s="112"/>
      <c r="NJU29" s="110"/>
      <c r="NJV29" s="112"/>
      <c r="NJW29" s="110"/>
      <c r="NJX29" s="112"/>
      <c r="NJY29" s="110"/>
      <c r="NJZ29" s="112"/>
      <c r="NKA29" s="111"/>
      <c r="NKB29" s="112"/>
      <c r="NKC29" s="110"/>
      <c r="NKD29" s="112"/>
      <c r="NKE29" s="110"/>
      <c r="NKF29" s="112"/>
      <c r="NKG29" s="110"/>
      <c r="NKH29" s="112"/>
      <c r="NKI29" s="111"/>
      <c r="NKJ29" s="108"/>
      <c r="NKK29" s="108"/>
      <c r="NKL29" s="108"/>
      <c r="NKM29" s="109"/>
      <c r="NKN29" s="112"/>
      <c r="NKO29" s="109"/>
      <c r="NKP29" s="112"/>
      <c r="NKQ29" s="65"/>
      <c r="NKR29" s="112"/>
      <c r="NKS29" s="65"/>
      <c r="NKT29" s="112"/>
      <c r="NKU29" s="65"/>
      <c r="NKV29" s="112"/>
      <c r="NKW29" s="65"/>
      <c r="NKX29" s="112"/>
      <c r="NKY29" s="65"/>
      <c r="NKZ29" s="112"/>
      <c r="NLA29" s="65"/>
      <c r="NLB29" s="112"/>
      <c r="NLC29" s="65"/>
      <c r="NLD29" s="112"/>
      <c r="NLE29" s="110"/>
      <c r="NLF29" s="112"/>
      <c r="NLG29" s="110"/>
      <c r="NLH29" s="112"/>
      <c r="NLI29" s="110"/>
      <c r="NLJ29" s="112"/>
      <c r="NLK29" s="110"/>
      <c r="NLL29" s="112"/>
      <c r="NLM29" s="110"/>
      <c r="NLN29" s="112"/>
      <c r="NLO29" s="110"/>
      <c r="NLP29" s="112"/>
      <c r="NLQ29" s="110"/>
      <c r="NLR29" s="112"/>
      <c r="NLS29" s="110"/>
      <c r="NLT29" s="112"/>
      <c r="NLU29" s="110"/>
      <c r="NLV29" s="112"/>
      <c r="NLW29" s="110"/>
      <c r="NLX29" s="112"/>
      <c r="NLY29" s="110"/>
      <c r="NLZ29" s="113"/>
      <c r="NMA29" s="110"/>
      <c r="NMB29" s="112"/>
      <c r="NMC29" s="110"/>
      <c r="NMD29" s="112"/>
      <c r="NME29" s="110"/>
      <c r="NMF29" s="112"/>
      <c r="NMG29" s="110"/>
      <c r="NMH29" s="112"/>
      <c r="NMI29" s="110"/>
      <c r="NMJ29" s="112"/>
      <c r="NMK29" s="110"/>
      <c r="NML29" s="112"/>
      <c r="NMM29" s="110"/>
      <c r="NMN29" s="112"/>
      <c r="NMO29" s="111"/>
      <c r="NMP29" s="112"/>
      <c r="NMQ29" s="110"/>
      <c r="NMR29" s="112"/>
      <c r="NMS29" s="110"/>
      <c r="NMT29" s="112"/>
      <c r="NMU29" s="110"/>
      <c r="NMV29" s="112"/>
      <c r="NMW29" s="110"/>
      <c r="NMX29" s="112"/>
      <c r="NMY29" s="111"/>
      <c r="NMZ29" s="112"/>
      <c r="NNA29" s="110"/>
      <c r="NNB29" s="112"/>
      <c r="NNC29" s="110"/>
      <c r="NND29" s="112"/>
      <c r="NNE29" s="110"/>
      <c r="NNF29" s="112"/>
      <c r="NNG29" s="111"/>
      <c r="NNH29" s="108"/>
      <c r="NNI29" s="108"/>
      <c r="NNJ29" s="108"/>
      <c r="NNK29" s="109"/>
      <c r="NNL29" s="112"/>
      <c r="NNM29" s="109"/>
      <c r="NNN29" s="112"/>
      <c r="NNO29" s="65"/>
      <c r="NNP29" s="112"/>
      <c r="NNQ29" s="65"/>
      <c r="NNR29" s="112"/>
      <c r="NNS29" s="65"/>
      <c r="NNT29" s="112"/>
      <c r="NNU29" s="65"/>
      <c r="NNV29" s="112"/>
      <c r="NNW29" s="65"/>
      <c r="NNX29" s="112"/>
      <c r="NNY29" s="65"/>
      <c r="NNZ29" s="112"/>
      <c r="NOA29" s="65"/>
      <c r="NOB29" s="112"/>
      <c r="NOC29" s="110"/>
      <c r="NOD29" s="112"/>
      <c r="NOE29" s="110"/>
      <c r="NOF29" s="112"/>
      <c r="NOG29" s="110"/>
      <c r="NOH29" s="112"/>
      <c r="NOI29" s="110"/>
      <c r="NOJ29" s="112"/>
      <c r="NOK29" s="110"/>
      <c r="NOL29" s="112"/>
      <c r="NOM29" s="110"/>
      <c r="NON29" s="112"/>
      <c r="NOO29" s="110"/>
      <c r="NOP29" s="112"/>
      <c r="NOQ29" s="110"/>
      <c r="NOR29" s="112"/>
      <c r="NOS29" s="110"/>
      <c r="NOT29" s="112"/>
      <c r="NOU29" s="110"/>
      <c r="NOV29" s="112"/>
      <c r="NOW29" s="110"/>
      <c r="NOX29" s="113"/>
      <c r="NOY29" s="110"/>
      <c r="NOZ29" s="112"/>
      <c r="NPA29" s="110"/>
      <c r="NPB29" s="112"/>
      <c r="NPC29" s="110"/>
      <c r="NPD29" s="112"/>
      <c r="NPE29" s="110"/>
      <c r="NPF29" s="112"/>
      <c r="NPG29" s="110"/>
      <c r="NPH29" s="112"/>
      <c r="NPI29" s="110"/>
      <c r="NPJ29" s="112"/>
      <c r="NPK29" s="110"/>
      <c r="NPL29" s="112"/>
      <c r="NPM29" s="111"/>
      <c r="NPN29" s="112"/>
      <c r="NPO29" s="110"/>
      <c r="NPP29" s="112"/>
      <c r="NPQ29" s="110"/>
      <c r="NPR29" s="112"/>
      <c r="NPS29" s="110"/>
      <c r="NPT29" s="112"/>
      <c r="NPU29" s="110"/>
      <c r="NPV29" s="112"/>
      <c r="NPW29" s="111"/>
      <c r="NPX29" s="112"/>
      <c r="NPY29" s="110"/>
      <c r="NPZ29" s="112"/>
      <c r="NQA29" s="110"/>
      <c r="NQB29" s="112"/>
      <c r="NQC29" s="110"/>
      <c r="NQD29" s="112"/>
      <c r="NQE29" s="111"/>
      <c r="NQF29" s="108"/>
      <c r="NQG29" s="108"/>
      <c r="NQH29" s="108"/>
      <c r="NQI29" s="109"/>
      <c r="NQJ29" s="112"/>
      <c r="NQK29" s="109"/>
      <c r="NQL29" s="112"/>
      <c r="NQM29" s="65"/>
      <c r="NQN29" s="112"/>
      <c r="NQO29" s="65"/>
      <c r="NQP29" s="112"/>
      <c r="NQQ29" s="65"/>
      <c r="NQR29" s="112"/>
      <c r="NQS29" s="65"/>
      <c r="NQT29" s="112"/>
      <c r="NQU29" s="65"/>
      <c r="NQV29" s="112"/>
      <c r="NQW29" s="65"/>
      <c r="NQX29" s="112"/>
      <c r="NQY29" s="65"/>
      <c r="NQZ29" s="112"/>
      <c r="NRA29" s="110"/>
      <c r="NRB29" s="112"/>
      <c r="NRC29" s="110"/>
      <c r="NRD29" s="112"/>
      <c r="NRE29" s="110"/>
      <c r="NRF29" s="112"/>
      <c r="NRG29" s="110"/>
      <c r="NRH29" s="112"/>
      <c r="NRI29" s="110"/>
      <c r="NRJ29" s="112"/>
      <c r="NRK29" s="110"/>
      <c r="NRL29" s="112"/>
      <c r="NRM29" s="110"/>
      <c r="NRN29" s="112"/>
      <c r="NRO29" s="110"/>
      <c r="NRP29" s="112"/>
      <c r="NRQ29" s="110"/>
      <c r="NRR29" s="112"/>
      <c r="NRS29" s="110"/>
      <c r="NRT29" s="112"/>
      <c r="NRU29" s="110"/>
      <c r="NRV29" s="113"/>
      <c r="NRW29" s="110"/>
      <c r="NRX29" s="112"/>
      <c r="NRY29" s="110"/>
      <c r="NRZ29" s="112"/>
      <c r="NSA29" s="110"/>
      <c r="NSB29" s="112"/>
      <c r="NSC29" s="110"/>
      <c r="NSD29" s="112"/>
      <c r="NSE29" s="110"/>
      <c r="NSF29" s="112"/>
      <c r="NSG29" s="110"/>
      <c r="NSH29" s="112"/>
      <c r="NSI29" s="110"/>
      <c r="NSJ29" s="112"/>
      <c r="NSK29" s="111"/>
      <c r="NSL29" s="112"/>
      <c r="NSM29" s="110"/>
      <c r="NSN29" s="112"/>
      <c r="NSO29" s="110"/>
      <c r="NSP29" s="112"/>
      <c r="NSQ29" s="110"/>
      <c r="NSR29" s="112"/>
      <c r="NSS29" s="110"/>
      <c r="NST29" s="112"/>
      <c r="NSU29" s="111"/>
      <c r="NSV29" s="112"/>
      <c r="NSW29" s="110"/>
      <c r="NSX29" s="112"/>
      <c r="NSY29" s="110"/>
      <c r="NSZ29" s="112"/>
      <c r="NTA29" s="110"/>
      <c r="NTB29" s="112"/>
      <c r="NTC29" s="111"/>
      <c r="NTD29" s="108"/>
      <c r="NTE29" s="108"/>
      <c r="NTF29" s="108"/>
      <c r="NTG29" s="109"/>
      <c r="NTH29" s="112"/>
      <c r="NTI29" s="109"/>
      <c r="NTJ29" s="112"/>
      <c r="NTK29" s="65"/>
      <c r="NTL29" s="112"/>
      <c r="NTM29" s="65"/>
      <c r="NTN29" s="112"/>
      <c r="NTO29" s="65"/>
      <c r="NTP29" s="112"/>
      <c r="NTQ29" s="65"/>
      <c r="NTR29" s="112"/>
      <c r="NTS29" s="65"/>
      <c r="NTT29" s="112"/>
      <c r="NTU29" s="65"/>
      <c r="NTV29" s="112"/>
      <c r="NTW29" s="65"/>
      <c r="NTX29" s="112"/>
      <c r="NTY29" s="110"/>
      <c r="NTZ29" s="112"/>
      <c r="NUA29" s="110"/>
      <c r="NUB29" s="112"/>
      <c r="NUC29" s="110"/>
      <c r="NUD29" s="112"/>
      <c r="NUE29" s="110"/>
      <c r="NUF29" s="112"/>
      <c r="NUG29" s="110"/>
      <c r="NUH29" s="112"/>
      <c r="NUI29" s="110"/>
      <c r="NUJ29" s="112"/>
      <c r="NUK29" s="110"/>
      <c r="NUL29" s="112"/>
      <c r="NUM29" s="110"/>
      <c r="NUN29" s="112"/>
      <c r="NUO29" s="110"/>
      <c r="NUP29" s="112"/>
      <c r="NUQ29" s="110"/>
      <c r="NUR29" s="112"/>
      <c r="NUS29" s="110"/>
      <c r="NUT29" s="113"/>
      <c r="NUU29" s="110"/>
      <c r="NUV29" s="112"/>
      <c r="NUW29" s="110"/>
      <c r="NUX29" s="112"/>
      <c r="NUY29" s="110"/>
      <c r="NUZ29" s="112"/>
      <c r="NVA29" s="110"/>
      <c r="NVB29" s="112"/>
      <c r="NVC29" s="110"/>
      <c r="NVD29" s="112"/>
      <c r="NVE29" s="110"/>
      <c r="NVF29" s="112"/>
      <c r="NVG29" s="110"/>
      <c r="NVH29" s="112"/>
      <c r="NVI29" s="111"/>
      <c r="NVJ29" s="112"/>
      <c r="NVK29" s="110"/>
      <c r="NVL29" s="112"/>
      <c r="NVM29" s="110"/>
      <c r="NVN29" s="112"/>
      <c r="NVO29" s="110"/>
      <c r="NVP29" s="112"/>
      <c r="NVQ29" s="110"/>
      <c r="NVR29" s="112"/>
      <c r="NVS29" s="111"/>
      <c r="NVT29" s="112"/>
      <c r="NVU29" s="110"/>
      <c r="NVV29" s="112"/>
      <c r="NVW29" s="110"/>
      <c r="NVX29" s="112"/>
      <c r="NVY29" s="110"/>
      <c r="NVZ29" s="112"/>
      <c r="NWA29" s="111"/>
      <c r="NWB29" s="108"/>
      <c r="NWC29" s="108"/>
      <c r="NWD29" s="108"/>
      <c r="NWE29" s="109"/>
      <c r="NWF29" s="112"/>
      <c r="NWG29" s="109"/>
      <c r="NWH29" s="112"/>
      <c r="NWI29" s="65"/>
      <c r="NWJ29" s="112"/>
      <c r="NWK29" s="65"/>
      <c r="NWL29" s="112"/>
      <c r="NWM29" s="65"/>
      <c r="NWN29" s="112"/>
      <c r="NWO29" s="65"/>
      <c r="NWP29" s="112"/>
      <c r="NWQ29" s="65"/>
      <c r="NWR29" s="112"/>
      <c r="NWS29" s="65"/>
      <c r="NWT29" s="112"/>
      <c r="NWU29" s="65"/>
      <c r="NWV29" s="112"/>
      <c r="NWW29" s="110"/>
      <c r="NWX29" s="112"/>
      <c r="NWY29" s="110"/>
      <c r="NWZ29" s="112"/>
      <c r="NXA29" s="110"/>
      <c r="NXB29" s="112"/>
      <c r="NXC29" s="110"/>
      <c r="NXD29" s="112"/>
      <c r="NXE29" s="110"/>
      <c r="NXF29" s="112"/>
      <c r="NXG29" s="110"/>
      <c r="NXH29" s="112"/>
      <c r="NXI29" s="110"/>
      <c r="NXJ29" s="112"/>
      <c r="NXK29" s="110"/>
      <c r="NXL29" s="112"/>
      <c r="NXM29" s="110"/>
      <c r="NXN29" s="112"/>
      <c r="NXO29" s="110"/>
      <c r="NXP29" s="112"/>
      <c r="NXQ29" s="110"/>
      <c r="NXR29" s="113"/>
      <c r="NXS29" s="110"/>
      <c r="NXT29" s="112"/>
      <c r="NXU29" s="110"/>
      <c r="NXV29" s="112"/>
      <c r="NXW29" s="110"/>
      <c r="NXX29" s="112"/>
      <c r="NXY29" s="110"/>
      <c r="NXZ29" s="112"/>
      <c r="NYA29" s="110"/>
      <c r="NYB29" s="112"/>
      <c r="NYC29" s="110"/>
      <c r="NYD29" s="112"/>
      <c r="NYE29" s="110"/>
      <c r="NYF29" s="112"/>
      <c r="NYG29" s="111"/>
      <c r="NYH29" s="112"/>
      <c r="NYI29" s="110"/>
      <c r="NYJ29" s="112"/>
      <c r="NYK29" s="110"/>
      <c r="NYL29" s="112"/>
      <c r="NYM29" s="110"/>
      <c r="NYN29" s="112"/>
      <c r="NYO29" s="110"/>
      <c r="NYP29" s="112"/>
      <c r="NYQ29" s="111"/>
      <c r="NYR29" s="112"/>
      <c r="NYS29" s="110"/>
      <c r="NYT29" s="112"/>
      <c r="NYU29" s="110"/>
      <c r="NYV29" s="112"/>
      <c r="NYW29" s="110"/>
      <c r="NYX29" s="112"/>
      <c r="NYY29" s="111"/>
      <c r="NYZ29" s="108"/>
      <c r="NZA29" s="108"/>
      <c r="NZB29" s="108"/>
      <c r="NZC29" s="109"/>
      <c r="NZD29" s="112"/>
      <c r="NZE29" s="109"/>
      <c r="NZF29" s="112"/>
      <c r="NZG29" s="65"/>
      <c r="NZH29" s="112"/>
      <c r="NZI29" s="65"/>
      <c r="NZJ29" s="112"/>
      <c r="NZK29" s="65"/>
      <c r="NZL29" s="112"/>
      <c r="NZM29" s="65"/>
      <c r="NZN29" s="112"/>
      <c r="NZO29" s="65"/>
      <c r="NZP29" s="112"/>
      <c r="NZQ29" s="65"/>
      <c r="NZR29" s="112"/>
      <c r="NZS29" s="65"/>
      <c r="NZT29" s="112"/>
      <c r="NZU29" s="110"/>
      <c r="NZV29" s="112"/>
      <c r="NZW29" s="110"/>
      <c r="NZX29" s="112"/>
      <c r="NZY29" s="110"/>
      <c r="NZZ29" s="112"/>
      <c r="OAA29" s="110"/>
      <c r="OAB29" s="112"/>
      <c r="OAC29" s="110"/>
      <c r="OAD29" s="112"/>
      <c r="OAE29" s="110"/>
      <c r="OAF29" s="112"/>
      <c r="OAG29" s="110"/>
      <c r="OAH29" s="112"/>
      <c r="OAI29" s="110"/>
      <c r="OAJ29" s="112"/>
      <c r="OAK29" s="110"/>
      <c r="OAL29" s="112"/>
      <c r="OAM29" s="110"/>
      <c r="OAN29" s="112"/>
      <c r="OAO29" s="110"/>
      <c r="OAP29" s="113"/>
      <c r="OAQ29" s="110"/>
      <c r="OAR29" s="112"/>
      <c r="OAS29" s="110"/>
      <c r="OAT29" s="112"/>
      <c r="OAU29" s="110"/>
      <c r="OAV29" s="112"/>
      <c r="OAW29" s="110"/>
      <c r="OAX29" s="112"/>
      <c r="OAY29" s="110"/>
      <c r="OAZ29" s="112"/>
      <c r="OBA29" s="110"/>
      <c r="OBB29" s="112"/>
      <c r="OBC29" s="110"/>
      <c r="OBD29" s="112"/>
      <c r="OBE29" s="111"/>
      <c r="OBF29" s="112"/>
      <c r="OBG29" s="110"/>
      <c r="OBH29" s="112"/>
      <c r="OBI29" s="110"/>
      <c r="OBJ29" s="112"/>
      <c r="OBK29" s="110"/>
      <c r="OBL29" s="112"/>
      <c r="OBM29" s="110"/>
      <c r="OBN29" s="112"/>
      <c r="OBO29" s="111"/>
      <c r="OBP29" s="112"/>
      <c r="OBQ29" s="110"/>
      <c r="OBR29" s="112"/>
      <c r="OBS29" s="110"/>
      <c r="OBT29" s="112"/>
      <c r="OBU29" s="110"/>
      <c r="OBV29" s="112"/>
      <c r="OBW29" s="111"/>
      <c r="OBX29" s="108"/>
      <c r="OBY29" s="108"/>
      <c r="OBZ29" s="108"/>
      <c r="OCA29" s="109"/>
      <c r="OCB29" s="112"/>
      <c r="OCC29" s="109"/>
      <c r="OCD29" s="112"/>
      <c r="OCE29" s="65"/>
      <c r="OCF29" s="112"/>
      <c r="OCG29" s="65"/>
      <c r="OCH29" s="112"/>
      <c r="OCI29" s="65"/>
      <c r="OCJ29" s="112"/>
      <c r="OCK29" s="65"/>
      <c r="OCL29" s="112"/>
      <c r="OCM29" s="65"/>
      <c r="OCN29" s="112"/>
      <c r="OCO29" s="65"/>
      <c r="OCP29" s="112"/>
      <c r="OCQ29" s="65"/>
      <c r="OCR29" s="112"/>
      <c r="OCS29" s="110"/>
      <c r="OCT29" s="112"/>
      <c r="OCU29" s="110"/>
      <c r="OCV29" s="112"/>
      <c r="OCW29" s="110"/>
      <c r="OCX29" s="112"/>
      <c r="OCY29" s="110"/>
      <c r="OCZ29" s="112"/>
      <c r="ODA29" s="110"/>
      <c r="ODB29" s="112"/>
      <c r="ODC29" s="110"/>
      <c r="ODD29" s="112"/>
      <c r="ODE29" s="110"/>
      <c r="ODF29" s="112"/>
      <c r="ODG29" s="110"/>
      <c r="ODH29" s="112"/>
      <c r="ODI29" s="110"/>
      <c r="ODJ29" s="112"/>
      <c r="ODK29" s="110"/>
      <c r="ODL29" s="112"/>
      <c r="ODM29" s="110"/>
      <c r="ODN29" s="113"/>
      <c r="ODO29" s="110"/>
      <c r="ODP29" s="112"/>
      <c r="ODQ29" s="110"/>
      <c r="ODR29" s="112"/>
      <c r="ODS29" s="110"/>
      <c r="ODT29" s="112"/>
      <c r="ODU29" s="110"/>
      <c r="ODV29" s="112"/>
      <c r="ODW29" s="110"/>
      <c r="ODX29" s="112"/>
      <c r="ODY29" s="110"/>
      <c r="ODZ29" s="112"/>
      <c r="OEA29" s="110"/>
      <c r="OEB29" s="112"/>
      <c r="OEC29" s="111"/>
      <c r="OED29" s="112"/>
      <c r="OEE29" s="110"/>
      <c r="OEF29" s="112"/>
      <c r="OEG29" s="110"/>
      <c r="OEH29" s="112"/>
      <c r="OEI29" s="110"/>
      <c r="OEJ29" s="112"/>
      <c r="OEK29" s="110"/>
      <c r="OEL29" s="112"/>
      <c r="OEM29" s="111"/>
      <c r="OEN29" s="112"/>
      <c r="OEO29" s="110"/>
      <c r="OEP29" s="112"/>
      <c r="OEQ29" s="110"/>
      <c r="OER29" s="112"/>
      <c r="OES29" s="110"/>
      <c r="OET29" s="112"/>
      <c r="OEU29" s="111"/>
      <c r="OEV29" s="108"/>
      <c r="OEW29" s="108"/>
      <c r="OEX29" s="108"/>
      <c r="OEY29" s="109"/>
      <c r="OEZ29" s="112"/>
      <c r="OFA29" s="109"/>
      <c r="OFB29" s="112"/>
      <c r="OFC29" s="65"/>
      <c r="OFD29" s="112"/>
      <c r="OFE29" s="65"/>
      <c r="OFF29" s="112"/>
      <c r="OFG29" s="65"/>
      <c r="OFH29" s="112"/>
      <c r="OFI29" s="65"/>
      <c r="OFJ29" s="112"/>
      <c r="OFK29" s="65"/>
      <c r="OFL29" s="112"/>
      <c r="OFM29" s="65"/>
      <c r="OFN29" s="112"/>
      <c r="OFO29" s="65"/>
      <c r="OFP29" s="112"/>
      <c r="OFQ29" s="110"/>
      <c r="OFR29" s="112"/>
      <c r="OFS29" s="110"/>
      <c r="OFT29" s="112"/>
      <c r="OFU29" s="110"/>
      <c r="OFV29" s="112"/>
      <c r="OFW29" s="110"/>
      <c r="OFX29" s="112"/>
      <c r="OFY29" s="110"/>
      <c r="OFZ29" s="112"/>
      <c r="OGA29" s="110"/>
      <c r="OGB29" s="112"/>
      <c r="OGC29" s="110"/>
      <c r="OGD29" s="112"/>
      <c r="OGE29" s="110"/>
      <c r="OGF29" s="112"/>
      <c r="OGG29" s="110"/>
      <c r="OGH29" s="112"/>
      <c r="OGI29" s="110"/>
      <c r="OGJ29" s="112"/>
      <c r="OGK29" s="110"/>
      <c r="OGL29" s="113"/>
      <c r="OGM29" s="110"/>
      <c r="OGN29" s="112"/>
      <c r="OGO29" s="110"/>
      <c r="OGP29" s="112"/>
      <c r="OGQ29" s="110"/>
      <c r="OGR29" s="112"/>
      <c r="OGS29" s="110"/>
      <c r="OGT29" s="112"/>
      <c r="OGU29" s="110"/>
      <c r="OGV29" s="112"/>
      <c r="OGW29" s="110"/>
      <c r="OGX29" s="112"/>
      <c r="OGY29" s="110"/>
      <c r="OGZ29" s="112"/>
      <c r="OHA29" s="111"/>
      <c r="OHB29" s="112"/>
      <c r="OHC29" s="110"/>
      <c r="OHD29" s="112"/>
      <c r="OHE29" s="110"/>
      <c r="OHF29" s="112"/>
      <c r="OHG29" s="110"/>
      <c r="OHH29" s="112"/>
      <c r="OHI29" s="110"/>
      <c r="OHJ29" s="112"/>
      <c r="OHK29" s="111"/>
      <c r="OHL29" s="112"/>
      <c r="OHM29" s="110"/>
      <c r="OHN29" s="112"/>
      <c r="OHO29" s="110"/>
      <c r="OHP29" s="112"/>
      <c r="OHQ29" s="110"/>
      <c r="OHR29" s="112"/>
      <c r="OHS29" s="111"/>
      <c r="OHT29" s="108"/>
      <c r="OHU29" s="108"/>
      <c r="OHV29" s="108"/>
      <c r="OHW29" s="109"/>
      <c r="OHX29" s="112"/>
      <c r="OHY29" s="109"/>
      <c r="OHZ29" s="112"/>
      <c r="OIA29" s="65"/>
      <c r="OIB29" s="112"/>
      <c r="OIC29" s="65"/>
      <c r="OID29" s="112"/>
      <c r="OIE29" s="65"/>
      <c r="OIF29" s="112"/>
      <c r="OIG29" s="65"/>
      <c r="OIH29" s="112"/>
      <c r="OII29" s="65"/>
      <c r="OIJ29" s="112"/>
      <c r="OIK29" s="65"/>
      <c r="OIL29" s="112"/>
      <c r="OIM29" s="65"/>
      <c r="OIN29" s="112"/>
      <c r="OIO29" s="110"/>
      <c r="OIP29" s="112"/>
      <c r="OIQ29" s="110"/>
      <c r="OIR29" s="112"/>
      <c r="OIS29" s="110"/>
      <c r="OIT29" s="112"/>
      <c r="OIU29" s="110"/>
      <c r="OIV29" s="112"/>
      <c r="OIW29" s="110"/>
      <c r="OIX29" s="112"/>
      <c r="OIY29" s="110"/>
      <c r="OIZ29" s="112"/>
      <c r="OJA29" s="110"/>
      <c r="OJB29" s="112"/>
      <c r="OJC29" s="110"/>
      <c r="OJD29" s="112"/>
      <c r="OJE29" s="110"/>
      <c r="OJF29" s="112"/>
      <c r="OJG29" s="110"/>
      <c r="OJH29" s="112"/>
      <c r="OJI29" s="110"/>
      <c r="OJJ29" s="113"/>
      <c r="OJK29" s="110"/>
      <c r="OJL29" s="112"/>
      <c r="OJM29" s="110"/>
      <c r="OJN29" s="112"/>
      <c r="OJO29" s="110"/>
      <c r="OJP29" s="112"/>
      <c r="OJQ29" s="110"/>
      <c r="OJR29" s="112"/>
      <c r="OJS29" s="110"/>
      <c r="OJT29" s="112"/>
      <c r="OJU29" s="110"/>
      <c r="OJV29" s="112"/>
      <c r="OJW29" s="110"/>
      <c r="OJX29" s="112"/>
      <c r="OJY29" s="111"/>
      <c r="OJZ29" s="112"/>
      <c r="OKA29" s="110"/>
      <c r="OKB29" s="112"/>
      <c r="OKC29" s="110"/>
      <c r="OKD29" s="112"/>
      <c r="OKE29" s="110"/>
      <c r="OKF29" s="112"/>
      <c r="OKG29" s="110"/>
      <c r="OKH29" s="112"/>
      <c r="OKI29" s="111"/>
      <c r="OKJ29" s="112"/>
      <c r="OKK29" s="110"/>
      <c r="OKL29" s="112"/>
      <c r="OKM29" s="110"/>
      <c r="OKN29" s="112"/>
      <c r="OKO29" s="110"/>
      <c r="OKP29" s="112"/>
      <c r="OKQ29" s="111"/>
      <c r="OKR29" s="108"/>
      <c r="OKS29" s="108"/>
      <c r="OKT29" s="108"/>
      <c r="OKU29" s="109"/>
      <c r="OKV29" s="112"/>
      <c r="OKW29" s="109"/>
      <c r="OKX29" s="112"/>
      <c r="OKY29" s="65"/>
      <c r="OKZ29" s="112"/>
      <c r="OLA29" s="65"/>
      <c r="OLB29" s="112"/>
      <c r="OLC29" s="65"/>
      <c r="OLD29" s="112"/>
      <c r="OLE29" s="65"/>
      <c r="OLF29" s="112"/>
      <c r="OLG29" s="65"/>
      <c r="OLH29" s="112"/>
      <c r="OLI29" s="65"/>
      <c r="OLJ29" s="112"/>
      <c r="OLK29" s="65"/>
      <c r="OLL29" s="112"/>
      <c r="OLM29" s="110"/>
      <c r="OLN29" s="112"/>
      <c r="OLO29" s="110"/>
      <c r="OLP29" s="112"/>
      <c r="OLQ29" s="110"/>
      <c r="OLR29" s="112"/>
      <c r="OLS29" s="110"/>
      <c r="OLT29" s="112"/>
      <c r="OLU29" s="110"/>
      <c r="OLV29" s="112"/>
      <c r="OLW29" s="110"/>
      <c r="OLX29" s="112"/>
      <c r="OLY29" s="110"/>
      <c r="OLZ29" s="112"/>
      <c r="OMA29" s="110"/>
      <c r="OMB29" s="112"/>
      <c r="OMC29" s="110"/>
      <c r="OMD29" s="112"/>
      <c r="OME29" s="110"/>
      <c r="OMF29" s="112"/>
      <c r="OMG29" s="110"/>
      <c r="OMH29" s="113"/>
    </row>
    <row r="30" spans="1:10486" s="84" customFormat="1" ht="14.1" customHeight="1" x14ac:dyDescent="0.2">
      <c r="A30" s="83"/>
      <c r="C30" s="83"/>
      <c r="E30" s="83"/>
      <c r="G30" s="83"/>
      <c r="I30" s="83"/>
      <c r="K30" s="83"/>
      <c r="M30" s="83"/>
      <c r="O30" s="83"/>
      <c r="Q30" s="83"/>
      <c r="S30" s="83"/>
      <c r="U30" s="83"/>
      <c r="W30" s="83"/>
      <c r="Y30" s="83"/>
      <c r="AA30" s="83"/>
      <c r="AC30" s="83"/>
      <c r="AE30" s="83"/>
      <c r="AG30" s="83"/>
      <c r="AI30" s="86"/>
      <c r="AK30" s="83"/>
      <c r="AM30" s="83"/>
      <c r="AO30" s="83"/>
      <c r="AQ30" s="86"/>
      <c r="AS30" s="83"/>
      <c r="AU30" s="83"/>
      <c r="AW30" s="83"/>
      <c r="AY30" s="86"/>
      <c r="BA30" s="83"/>
      <c r="BC30" s="83"/>
      <c r="BE30" s="83"/>
      <c r="BG30" s="86"/>
    </row>
    <row r="31" spans="1:10486" s="84" customFormat="1" ht="14.1" customHeight="1" x14ac:dyDescent="0.2">
      <c r="A31" s="85" t="s">
        <v>185</v>
      </c>
      <c r="B31" s="82"/>
      <c r="C31" s="94"/>
      <c r="D31" s="95"/>
      <c r="E31" s="94"/>
      <c r="F31" s="95"/>
      <c r="G31" s="94"/>
      <c r="H31" s="82"/>
      <c r="I31" s="94"/>
      <c r="J31" s="82"/>
      <c r="K31" s="94"/>
      <c r="L31" s="82"/>
      <c r="M31" s="94"/>
      <c r="N31" s="82"/>
      <c r="O31" s="94"/>
      <c r="P31" s="82"/>
      <c r="Q31" s="94"/>
      <c r="R31" s="82"/>
      <c r="S31" s="83"/>
      <c r="T31" s="82"/>
      <c r="U31" s="94"/>
      <c r="V31" s="82"/>
      <c r="W31" s="94"/>
      <c r="X31" s="82"/>
      <c r="Y31" s="94"/>
      <c r="AA31" s="94"/>
      <c r="AC31" s="94"/>
      <c r="AE31" s="94"/>
      <c r="AG31" s="94"/>
      <c r="AI31" s="96"/>
      <c r="AJ31" s="82"/>
      <c r="AK31" s="94"/>
      <c r="AM31" s="94"/>
      <c r="AO31" s="94"/>
      <c r="AQ31" s="96"/>
      <c r="AR31" s="82"/>
      <c r="AS31" s="94"/>
      <c r="AU31" s="94"/>
      <c r="AW31" s="94"/>
      <c r="AY31" s="96"/>
      <c r="AZ31" s="82"/>
      <c r="BA31" s="94"/>
      <c r="BC31" s="94"/>
      <c r="BE31" s="94"/>
      <c r="BG31" s="96"/>
    </row>
    <row r="32" spans="1:10486" s="84" customFormat="1" ht="14.1" customHeight="1" x14ac:dyDescent="0.2">
      <c r="A32" s="141" t="s">
        <v>160</v>
      </c>
      <c r="B32" s="100"/>
      <c r="C32" s="94">
        <v>0</v>
      </c>
      <c r="D32" s="95"/>
      <c r="E32" s="94">
        <v>0</v>
      </c>
      <c r="F32" s="95"/>
      <c r="G32" s="94">
        <v>0</v>
      </c>
      <c r="H32" s="100"/>
      <c r="I32" s="94">
        <v>-2</v>
      </c>
      <c r="J32" s="100"/>
      <c r="K32" s="94">
        <f t="shared" ref="K32:K41" si="3">I32-M32-O32-Q32</f>
        <v>2</v>
      </c>
      <c r="L32" s="100"/>
      <c r="M32" s="94">
        <v>-2</v>
      </c>
      <c r="N32" s="100"/>
      <c r="O32" s="94">
        <v>-2</v>
      </c>
      <c r="P32" s="100"/>
      <c r="Q32" s="94">
        <v>0</v>
      </c>
      <c r="R32" s="100"/>
      <c r="S32" s="94">
        <v>0</v>
      </c>
      <c r="T32" s="100"/>
      <c r="U32" s="94">
        <v>0</v>
      </c>
      <c r="V32" s="100"/>
      <c r="W32" s="94">
        <v>0</v>
      </c>
      <c r="X32" s="100"/>
      <c r="Y32" s="94">
        <v>0</v>
      </c>
      <c r="AA32" s="94">
        <v>-2868</v>
      </c>
      <c r="AC32" s="94">
        <v>-2867</v>
      </c>
      <c r="AE32" s="94">
        <v>0</v>
      </c>
      <c r="AG32" s="94">
        <v>0</v>
      </c>
      <c r="AI32" s="96">
        <v>-2572</v>
      </c>
      <c r="AJ32" s="100"/>
      <c r="AK32" s="94">
        <v>-2573</v>
      </c>
      <c r="AM32" s="94">
        <v>0</v>
      </c>
      <c r="AO32" s="94">
        <v>0</v>
      </c>
      <c r="AQ32" s="96">
        <v>-1260</v>
      </c>
      <c r="AR32" s="100"/>
      <c r="AS32" s="94">
        <v>-41</v>
      </c>
      <c r="AU32" s="94">
        <v>-41</v>
      </c>
      <c r="AW32" s="94">
        <v>-31</v>
      </c>
      <c r="AY32" s="96">
        <v>-154</v>
      </c>
      <c r="AZ32" s="100"/>
      <c r="BA32" s="94">
        <v>-154</v>
      </c>
      <c r="BC32" s="94">
        <v>-95</v>
      </c>
      <c r="BE32" s="94">
        <v>0</v>
      </c>
      <c r="BG32" s="96">
        <v>0</v>
      </c>
    </row>
    <row r="33" spans="1:10486" s="84" customFormat="1" ht="14.1" customHeight="1" x14ac:dyDescent="0.2">
      <c r="A33" s="141" t="s">
        <v>161</v>
      </c>
      <c r="B33" s="100"/>
      <c r="C33" s="94">
        <v>5</v>
      </c>
      <c r="D33" s="95"/>
      <c r="E33" s="94">
        <v>5</v>
      </c>
      <c r="F33" s="95"/>
      <c r="G33" s="94">
        <v>5</v>
      </c>
      <c r="H33" s="100"/>
      <c r="I33" s="94">
        <v>35</v>
      </c>
      <c r="J33" s="100"/>
      <c r="K33" s="94">
        <f t="shared" si="3"/>
        <v>-37</v>
      </c>
      <c r="L33" s="100"/>
      <c r="M33" s="94">
        <v>24</v>
      </c>
      <c r="N33" s="100"/>
      <c r="O33" s="94">
        <v>24</v>
      </c>
      <c r="P33" s="100"/>
      <c r="Q33" s="94">
        <v>24</v>
      </c>
      <c r="R33" s="100"/>
      <c r="S33" s="94">
        <v>1112</v>
      </c>
      <c r="T33" s="100"/>
      <c r="U33" s="94">
        <v>1112</v>
      </c>
      <c r="V33" s="100"/>
      <c r="W33" s="94">
        <v>1112</v>
      </c>
      <c r="X33" s="100"/>
      <c r="Y33" s="94">
        <v>0</v>
      </c>
      <c r="AA33" s="94">
        <v>4670</v>
      </c>
      <c r="AC33" s="94">
        <v>2443</v>
      </c>
      <c r="AE33" s="94">
        <v>1774</v>
      </c>
      <c r="AG33" s="94">
        <v>1774</v>
      </c>
      <c r="AI33" s="96">
        <v>1270</v>
      </c>
      <c r="AJ33" s="100"/>
      <c r="AK33" s="94">
        <v>0</v>
      </c>
      <c r="AM33" s="94">
        <v>0</v>
      </c>
      <c r="AO33" s="94">
        <v>0</v>
      </c>
      <c r="AQ33" s="96">
        <v>1</v>
      </c>
      <c r="AR33" s="100"/>
      <c r="AS33" s="94">
        <v>1</v>
      </c>
      <c r="AU33" s="94">
        <v>1</v>
      </c>
      <c r="AW33" s="94">
        <v>0</v>
      </c>
      <c r="AY33" s="96">
        <v>0</v>
      </c>
      <c r="AZ33" s="100"/>
      <c r="BA33" s="94">
        <v>0</v>
      </c>
      <c r="BC33" s="94">
        <v>0</v>
      </c>
      <c r="BE33" s="94">
        <v>-6</v>
      </c>
      <c r="BG33" s="96">
        <v>45</v>
      </c>
    </row>
    <row r="34" spans="1:10486" s="84" customFormat="1" ht="14.1" customHeight="1" x14ac:dyDescent="0.2">
      <c r="A34" s="141" t="s">
        <v>279</v>
      </c>
      <c r="B34" s="100"/>
      <c r="C34" s="94">
        <v>0</v>
      </c>
      <c r="D34" s="95"/>
      <c r="E34" s="94">
        <v>0</v>
      </c>
      <c r="F34" s="95"/>
      <c r="G34" s="94">
        <v>0</v>
      </c>
      <c r="H34" s="100"/>
      <c r="I34" s="94">
        <v>0</v>
      </c>
      <c r="J34" s="100"/>
      <c r="K34" s="94">
        <f t="shared" si="3"/>
        <v>0</v>
      </c>
      <c r="L34" s="100"/>
      <c r="M34" s="94">
        <v>0</v>
      </c>
      <c r="N34" s="95"/>
      <c r="O34" s="94">
        <v>0</v>
      </c>
      <c r="P34" s="95"/>
      <c r="Q34" s="94">
        <v>0</v>
      </c>
      <c r="R34" s="95"/>
      <c r="S34" s="94">
        <v>2705</v>
      </c>
      <c r="T34" s="95"/>
      <c r="U34" s="94">
        <v>1024</v>
      </c>
      <c r="V34" s="100"/>
      <c r="W34" s="94">
        <v>0</v>
      </c>
      <c r="X34" s="100"/>
      <c r="Y34" s="94">
        <v>0</v>
      </c>
      <c r="AA34" s="94">
        <v>0</v>
      </c>
      <c r="AC34" s="94">
        <v>0</v>
      </c>
      <c r="AE34" s="94">
        <v>0</v>
      </c>
      <c r="AG34" s="94">
        <v>0</v>
      </c>
      <c r="AI34" s="96">
        <v>0</v>
      </c>
      <c r="AJ34" s="100"/>
      <c r="AK34" s="94">
        <v>0</v>
      </c>
      <c r="AM34" s="94">
        <v>0</v>
      </c>
      <c r="AO34" s="94">
        <v>0</v>
      </c>
      <c r="AQ34" s="96">
        <v>0</v>
      </c>
      <c r="AR34" s="100"/>
      <c r="AS34" s="94">
        <v>0</v>
      </c>
      <c r="AU34" s="94">
        <v>0</v>
      </c>
      <c r="AW34" s="94">
        <v>0</v>
      </c>
      <c r="AY34" s="96">
        <v>0</v>
      </c>
      <c r="AZ34" s="100"/>
      <c r="BA34" s="94">
        <v>0</v>
      </c>
      <c r="BC34" s="94">
        <v>0</v>
      </c>
      <c r="BE34" s="94">
        <v>0</v>
      </c>
      <c r="BG34" s="96">
        <v>0</v>
      </c>
    </row>
    <row r="35" spans="1:10486" s="84" customFormat="1" ht="14.1" customHeight="1" collapsed="1" x14ac:dyDescent="0.2">
      <c r="A35" s="141" t="s">
        <v>163</v>
      </c>
      <c r="B35" s="100"/>
      <c r="C35" s="94">
        <v>-43</v>
      </c>
      <c r="D35" s="95"/>
      <c r="E35" s="94">
        <v>-43</v>
      </c>
      <c r="F35" s="95"/>
      <c r="G35" s="94">
        <v>-43</v>
      </c>
      <c r="H35" s="100"/>
      <c r="I35" s="94">
        <v>0</v>
      </c>
      <c r="J35" s="100"/>
      <c r="K35" s="94">
        <f t="shared" si="3"/>
        <v>0</v>
      </c>
      <c r="L35" s="100"/>
      <c r="M35" s="94">
        <v>0</v>
      </c>
      <c r="N35" s="100"/>
      <c r="O35" s="94">
        <v>0</v>
      </c>
      <c r="P35" s="100"/>
      <c r="Q35" s="94">
        <v>0</v>
      </c>
      <c r="R35" s="100"/>
      <c r="S35" s="94">
        <v>26</v>
      </c>
      <c r="T35" s="100"/>
      <c r="U35" s="94">
        <v>26</v>
      </c>
      <c r="V35" s="100"/>
      <c r="W35" s="94">
        <v>25</v>
      </c>
      <c r="X35" s="100"/>
      <c r="Y35" s="94">
        <v>0</v>
      </c>
      <c r="AA35" s="94">
        <v>-799</v>
      </c>
      <c r="AC35" s="94">
        <v>-799</v>
      </c>
      <c r="AE35" s="94">
        <v>-799</v>
      </c>
      <c r="AG35" s="94">
        <v>-799</v>
      </c>
      <c r="AI35" s="96">
        <v>0</v>
      </c>
      <c r="AJ35" s="100"/>
      <c r="AK35" s="94">
        <v>0</v>
      </c>
      <c r="AM35" s="94">
        <v>0</v>
      </c>
      <c r="AO35" s="94">
        <v>0</v>
      </c>
      <c r="AQ35" s="96">
        <v>50</v>
      </c>
      <c r="AR35" s="100"/>
      <c r="AS35" s="94">
        <v>0</v>
      </c>
      <c r="AU35" s="94">
        <v>0</v>
      </c>
      <c r="AW35" s="94">
        <v>0</v>
      </c>
      <c r="AY35" s="96">
        <v>48</v>
      </c>
      <c r="AZ35" s="100"/>
      <c r="BA35" s="94">
        <v>0</v>
      </c>
      <c r="BC35" s="94">
        <v>0</v>
      </c>
      <c r="BE35" s="94">
        <v>0</v>
      </c>
      <c r="BG35" s="96">
        <v>53</v>
      </c>
    </row>
    <row r="36" spans="1:10486" s="84" customFormat="1" ht="14.1" customHeight="1" x14ac:dyDescent="0.2">
      <c r="A36" s="141" t="s">
        <v>179</v>
      </c>
      <c r="B36" s="100"/>
      <c r="C36" s="94">
        <v>0</v>
      </c>
      <c r="D36" s="95"/>
      <c r="E36" s="94">
        <v>0</v>
      </c>
      <c r="F36" s="95"/>
      <c r="G36" s="94">
        <v>0</v>
      </c>
      <c r="H36" s="100"/>
      <c r="I36" s="94">
        <v>0</v>
      </c>
      <c r="J36" s="100"/>
      <c r="K36" s="94">
        <f t="shared" si="3"/>
        <v>0</v>
      </c>
      <c r="L36" s="100"/>
      <c r="M36" s="94">
        <v>0</v>
      </c>
      <c r="N36" s="100"/>
      <c r="O36" s="94">
        <v>0</v>
      </c>
      <c r="P36" s="100"/>
      <c r="Q36" s="94">
        <v>0</v>
      </c>
      <c r="R36" s="100"/>
      <c r="S36" s="94">
        <v>0</v>
      </c>
      <c r="T36" s="100"/>
      <c r="U36" s="94">
        <v>0</v>
      </c>
      <c r="V36" s="100"/>
      <c r="W36" s="94">
        <v>0</v>
      </c>
      <c r="X36" s="100"/>
      <c r="Y36" s="94">
        <v>0</v>
      </c>
      <c r="AA36" s="94">
        <v>0</v>
      </c>
      <c r="AC36" s="94">
        <v>0</v>
      </c>
      <c r="AE36" s="94">
        <v>0</v>
      </c>
      <c r="AG36" s="94">
        <v>0</v>
      </c>
      <c r="AI36" s="96">
        <v>0</v>
      </c>
      <c r="AJ36" s="100"/>
      <c r="AK36" s="94">
        <v>0</v>
      </c>
      <c r="AM36" s="94">
        <v>0</v>
      </c>
      <c r="AO36" s="94">
        <v>0</v>
      </c>
      <c r="AQ36" s="96">
        <v>0</v>
      </c>
      <c r="AR36" s="100"/>
      <c r="AS36" s="94">
        <v>0</v>
      </c>
      <c r="AU36" s="94">
        <v>0</v>
      </c>
      <c r="AW36" s="94">
        <v>0</v>
      </c>
      <c r="AY36" s="96">
        <v>0</v>
      </c>
      <c r="AZ36" s="100"/>
      <c r="BA36" s="94">
        <v>0</v>
      </c>
      <c r="BC36" s="94">
        <v>0</v>
      </c>
      <c r="BE36" s="94">
        <v>0</v>
      </c>
      <c r="BG36" s="96">
        <v>16</v>
      </c>
    </row>
    <row r="37" spans="1:10486" s="84" customFormat="1" ht="14.1" customHeight="1" x14ac:dyDescent="0.2">
      <c r="A37" s="141" t="s">
        <v>164</v>
      </c>
      <c r="B37" s="100"/>
      <c r="C37" s="94">
        <v>-10</v>
      </c>
      <c r="D37" s="95"/>
      <c r="E37" s="94">
        <v>-10</v>
      </c>
      <c r="F37" s="95"/>
      <c r="G37" s="94">
        <v>-5</v>
      </c>
      <c r="H37" s="100"/>
      <c r="I37" s="94">
        <v>-8</v>
      </c>
      <c r="J37" s="100"/>
      <c r="K37" s="94">
        <f t="shared" si="3"/>
        <v>9</v>
      </c>
      <c r="L37" s="100"/>
      <c r="M37" s="94">
        <v>-8</v>
      </c>
      <c r="N37" s="100"/>
      <c r="O37" s="94">
        <v>-5</v>
      </c>
      <c r="P37" s="100"/>
      <c r="Q37" s="94">
        <v>-4</v>
      </c>
      <c r="R37" s="100"/>
      <c r="S37" s="94">
        <v>-14</v>
      </c>
      <c r="T37" s="100"/>
      <c r="U37" s="94">
        <v>-7</v>
      </c>
      <c r="V37" s="100"/>
      <c r="W37" s="94">
        <v>-3</v>
      </c>
      <c r="X37" s="100"/>
      <c r="Y37" s="94">
        <v>-2</v>
      </c>
      <c r="AA37" s="94">
        <v>-2</v>
      </c>
      <c r="AC37" s="94">
        <v>0</v>
      </c>
      <c r="AE37" s="94">
        <v>0</v>
      </c>
      <c r="AG37" s="94">
        <v>0</v>
      </c>
      <c r="AI37" s="96">
        <v>-14</v>
      </c>
      <c r="AJ37" s="100"/>
      <c r="AK37" s="94">
        <v>-9</v>
      </c>
      <c r="AM37" s="94">
        <v>-3</v>
      </c>
      <c r="AO37" s="94">
        <v>-1</v>
      </c>
      <c r="AQ37" s="96">
        <v>-8</v>
      </c>
      <c r="AR37" s="100"/>
      <c r="AS37" s="94">
        <v>-7</v>
      </c>
      <c r="AU37" s="94">
        <v>-4</v>
      </c>
      <c r="AW37" s="94">
        <v>-3</v>
      </c>
      <c r="AY37" s="96">
        <v>-20</v>
      </c>
      <c r="AZ37" s="100"/>
      <c r="BA37" s="94">
        <v>-14</v>
      </c>
      <c r="BC37" s="94">
        <v>-10</v>
      </c>
      <c r="BE37" s="94">
        <v>0</v>
      </c>
      <c r="BG37" s="96">
        <v>-14</v>
      </c>
    </row>
    <row r="38" spans="1:10486" s="84" customFormat="1" ht="14.1" customHeight="1" x14ac:dyDescent="0.2">
      <c r="A38" s="141" t="s">
        <v>165</v>
      </c>
      <c r="B38" s="100"/>
      <c r="C38" s="94">
        <v>0</v>
      </c>
      <c r="D38" s="95"/>
      <c r="E38" s="94">
        <v>0</v>
      </c>
      <c r="F38" s="95"/>
      <c r="G38" s="94">
        <v>0</v>
      </c>
      <c r="H38" s="100"/>
      <c r="I38" s="94">
        <v>0</v>
      </c>
      <c r="J38" s="100"/>
      <c r="K38" s="94">
        <f t="shared" si="3"/>
        <v>0</v>
      </c>
      <c r="L38" s="100"/>
      <c r="M38" s="94">
        <v>0</v>
      </c>
      <c r="N38" s="100"/>
      <c r="O38" s="94">
        <v>0</v>
      </c>
      <c r="P38" s="100"/>
      <c r="Q38" s="94">
        <v>0</v>
      </c>
      <c r="R38" s="100"/>
      <c r="S38" s="94">
        <v>5</v>
      </c>
      <c r="T38" s="100"/>
      <c r="U38" s="94">
        <v>0</v>
      </c>
      <c r="V38" s="100"/>
      <c r="W38" s="94">
        <v>0</v>
      </c>
      <c r="X38" s="100"/>
      <c r="Y38" s="94">
        <v>0</v>
      </c>
      <c r="AA38" s="94">
        <v>0</v>
      </c>
      <c r="AC38" s="94">
        <v>0</v>
      </c>
      <c r="AE38" s="94">
        <v>0</v>
      </c>
      <c r="AG38" s="94">
        <v>0</v>
      </c>
      <c r="AI38" s="96">
        <v>4</v>
      </c>
      <c r="AJ38" s="100"/>
      <c r="AK38" s="94">
        <v>2</v>
      </c>
      <c r="AM38" s="94">
        <v>0</v>
      </c>
      <c r="AO38" s="94">
        <v>0</v>
      </c>
      <c r="AQ38" s="96">
        <v>0</v>
      </c>
      <c r="AR38" s="100"/>
      <c r="AS38" s="94">
        <v>0</v>
      </c>
      <c r="AU38" s="94">
        <v>0</v>
      </c>
      <c r="AW38" s="94">
        <v>0</v>
      </c>
      <c r="AY38" s="96">
        <v>37</v>
      </c>
      <c r="AZ38" s="100"/>
      <c r="BA38" s="94">
        <v>37</v>
      </c>
      <c r="BC38" s="94">
        <v>0</v>
      </c>
      <c r="BE38" s="94">
        <v>0</v>
      </c>
      <c r="BG38" s="96">
        <v>0</v>
      </c>
    </row>
    <row r="39" spans="1:10486" s="84" customFormat="1" ht="14.1" customHeight="1" collapsed="1" x14ac:dyDescent="0.2">
      <c r="A39" s="141" t="s">
        <v>166</v>
      </c>
      <c r="B39" s="100"/>
      <c r="C39" s="94">
        <v>10657</v>
      </c>
      <c r="D39" s="95"/>
      <c r="E39" s="94">
        <v>7955</v>
      </c>
      <c r="F39" s="95"/>
      <c r="G39" s="94">
        <v>7574</v>
      </c>
      <c r="H39" s="100"/>
      <c r="I39" s="94">
        <v>8429</v>
      </c>
      <c r="J39" s="100"/>
      <c r="K39" s="94">
        <f t="shared" si="3"/>
        <v>-11761</v>
      </c>
      <c r="L39" s="100"/>
      <c r="M39" s="94">
        <v>8061</v>
      </c>
      <c r="N39" s="100"/>
      <c r="O39" s="94">
        <v>6270</v>
      </c>
      <c r="P39" s="100"/>
      <c r="Q39" s="94">
        <v>5859</v>
      </c>
      <c r="R39" s="100"/>
      <c r="S39" s="94">
        <v>4178</v>
      </c>
      <c r="T39" s="100"/>
      <c r="U39" s="94">
        <v>4008</v>
      </c>
      <c r="V39" s="100"/>
      <c r="W39" s="94">
        <v>1985</v>
      </c>
      <c r="X39" s="100"/>
      <c r="Y39" s="94">
        <v>1676</v>
      </c>
      <c r="AA39" s="94">
        <v>2831</v>
      </c>
      <c r="AC39" s="94">
        <v>2604</v>
      </c>
      <c r="AE39" s="94">
        <v>1325</v>
      </c>
      <c r="AG39" s="94">
        <v>1078</v>
      </c>
      <c r="AI39" s="96">
        <v>2939</v>
      </c>
      <c r="AJ39" s="100"/>
      <c r="AK39" s="94">
        <v>2464</v>
      </c>
      <c r="AM39" s="94">
        <v>1451</v>
      </c>
      <c r="AO39" s="94">
        <v>1249</v>
      </c>
      <c r="AQ39" s="96">
        <v>4520</v>
      </c>
      <c r="AR39" s="100"/>
      <c r="AS39" s="94">
        <v>4309</v>
      </c>
      <c r="AU39" s="94">
        <v>3947</v>
      </c>
      <c r="AW39" s="94">
        <v>3761</v>
      </c>
      <c r="AY39" s="96">
        <v>9951</v>
      </c>
      <c r="AZ39" s="100"/>
      <c r="BA39" s="94">
        <v>9654</v>
      </c>
      <c r="BC39" s="94">
        <v>6577</v>
      </c>
      <c r="BE39" s="94">
        <v>6368</v>
      </c>
      <c r="BG39" s="96">
        <v>7762</v>
      </c>
    </row>
    <row r="40" spans="1:10486" s="84" customFormat="1" ht="14.1" customHeight="1" x14ac:dyDescent="0.2">
      <c r="A40" s="141" t="s">
        <v>180</v>
      </c>
      <c r="B40" s="100"/>
      <c r="C40" s="94">
        <v>0</v>
      </c>
      <c r="D40" s="95"/>
      <c r="E40" s="94">
        <v>0</v>
      </c>
      <c r="F40" s="95"/>
      <c r="G40" s="94">
        <v>0</v>
      </c>
      <c r="H40" s="100"/>
      <c r="I40" s="94">
        <v>0</v>
      </c>
      <c r="J40" s="100"/>
      <c r="K40" s="94">
        <f t="shared" si="3"/>
        <v>0</v>
      </c>
      <c r="L40" s="100"/>
      <c r="M40" s="94">
        <v>0</v>
      </c>
      <c r="N40" s="100"/>
      <c r="O40" s="94">
        <v>0</v>
      </c>
      <c r="P40" s="100"/>
      <c r="Q40" s="94">
        <v>0</v>
      </c>
      <c r="R40" s="100"/>
      <c r="S40" s="94">
        <v>0</v>
      </c>
      <c r="T40" s="100"/>
      <c r="U40" s="94">
        <v>0</v>
      </c>
      <c r="V40" s="100"/>
      <c r="W40" s="94">
        <v>0</v>
      </c>
      <c r="X40" s="100"/>
      <c r="Y40" s="94">
        <v>0</v>
      </c>
      <c r="AA40" s="94">
        <v>0</v>
      </c>
      <c r="AC40" s="94">
        <v>0</v>
      </c>
      <c r="AE40" s="94">
        <v>0</v>
      </c>
      <c r="AG40" s="94">
        <v>0</v>
      </c>
      <c r="AI40" s="96">
        <v>0</v>
      </c>
      <c r="AJ40" s="100"/>
      <c r="AK40" s="94">
        <v>0</v>
      </c>
      <c r="AM40" s="94">
        <v>0</v>
      </c>
      <c r="AO40" s="94">
        <v>0</v>
      </c>
      <c r="AQ40" s="96">
        <v>0</v>
      </c>
      <c r="AR40" s="100"/>
      <c r="AS40" s="94">
        <v>0</v>
      </c>
      <c r="AU40" s="94">
        <v>0</v>
      </c>
      <c r="AW40" s="94">
        <v>0</v>
      </c>
      <c r="AY40" s="96">
        <v>304</v>
      </c>
      <c r="AZ40" s="100"/>
      <c r="BA40" s="94">
        <v>304</v>
      </c>
      <c r="BC40" s="94">
        <v>0</v>
      </c>
      <c r="BE40" s="94">
        <v>0</v>
      </c>
      <c r="BG40" s="96">
        <v>0</v>
      </c>
    </row>
    <row r="41" spans="1:10486" s="84" customFormat="1" ht="14.1" customHeight="1" x14ac:dyDescent="0.2">
      <c r="A41" s="141" t="s">
        <v>181</v>
      </c>
      <c r="B41" s="100"/>
      <c r="C41" s="94">
        <v>0</v>
      </c>
      <c r="D41" s="95"/>
      <c r="E41" s="94">
        <v>0</v>
      </c>
      <c r="F41" s="95"/>
      <c r="G41" s="94">
        <v>0</v>
      </c>
      <c r="H41" s="100"/>
      <c r="I41" s="94">
        <v>0</v>
      </c>
      <c r="J41" s="100"/>
      <c r="K41" s="94">
        <f t="shared" si="3"/>
        <v>0</v>
      </c>
      <c r="L41" s="100"/>
      <c r="M41" s="94">
        <v>0</v>
      </c>
      <c r="N41" s="100"/>
      <c r="O41" s="94">
        <v>0</v>
      </c>
      <c r="P41" s="100"/>
      <c r="Q41" s="94">
        <v>0</v>
      </c>
      <c r="R41" s="100"/>
      <c r="S41" s="94">
        <v>0</v>
      </c>
      <c r="T41" s="100"/>
      <c r="U41" s="94">
        <v>0</v>
      </c>
      <c r="V41" s="100"/>
      <c r="W41" s="94">
        <v>0</v>
      </c>
      <c r="X41" s="100"/>
      <c r="Y41" s="94">
        <v>0</v>
      </c>
      <c r="AA41" s="94">
        <v>0</v>
      </c>
      <c r="AC41" s="94">
        <v>0</v>
      </c>
      <c r="AE41" s="94">
        <v>0</v>
      </c>
      <c r="AG41" s="94">
        <v>0</v>
      </c>
      <c r="AI41" s="96">
        <v>0</v>
      </c>
      <c r="AJ41" s="100"/>
      <c r="AK41" s="94">
        <v>0</v>
      </c>
      <c r="AM41" s="94">
        <v>0</v>
      </c>
      <c r="AO41" s="94">
        <v>0</v>
      </c>
      <c r="AQ41" s="96">
        <v>-20</v>
      </c>
      <c r="AR41" s="100"/>
      <c r="AS41" s="94">
        <v>0</v>
      </c>
      <c r="AU41" s="94">
        <v>0</v>
      </c>
      <c r="AW41" s="94">
        <v>0</v>
      </c>
      <c r="AY41" s="96">
        <v>0</v>
      </c>
      <c r="AZ41" s="100"/>
      <c r="BA41" s="94">
        <v>0</v>
      </c>
      <c r="BC41" s="94">
        <v>0</v>
      </c>
      <c r="BE41" s="94">
        <v>0</v>
      </c>
      <c r="BG41" s="96">
        <v>442</v>
      </c>
    </row>
    <row r="42" spans="1:10486" s="89" customFormat="1" ht="14.1" customHeight="1" x14ac:dyDescent="0.2">
      <c r="A42" s="107" t="s">
        <v>167</v>
      </c>
      <c r="B42" s="108"/>
      <c r="C42" s="31">
        <f>SUM(C32:C41)</f>
        <v>10609</v>
      </c>
      <c r="D42" s="112"/>
      <c r="E42" s="31">
        <f>SUM(E32:E41)</f>
        <v>7907</v>
      </c>
      <c r="F42" s="112"/>
      <c r="G42" s="31">
        <f>SUM(G32:G41)</f>
        <v>7531</v>
      </c>
      <c r="H42" s="109"/>
      <c r="I42" s="31">
        <f>SUM(I32:I41)</f>
        <v>8454</v>
      </c>
      <c r="J42" s="109"/>
      <c r="K42" s="31">
        <f>SUM(K32:K41)</f>
        <v>-11787</v>
      </c>
      <c r="L42" s="65"/>
      <c r="M42" s="31">
        <f>SUM(M32:M41)</f>
        <v>8075</v>
      </c>
      <c r="N42" s="65"/>
      <c r="O42" s="31">
        <f>SUM(O32:O41)</f>
        <v>6287</v>
      </c>
      <c r="P42" s="65"/>
      <c r="Q42" s="31">
        <f>SUM(Q32:Q41)</f>
        <v>5879</v>
      </c>
      <c r="R42" s="65"/>
      <c r="S42" s="31">
        <f>SUM(S32:S41)</f>
        <v>8012</v>
      </c>
      <c r="T42" s="65"/>
      <c r="U42" s="31">
        <f>SUM(U32:U41)</f>
        <v>6163</v>
      </c>
      <c r="V42" s="65"/>
      <c r="W42" s="31">
        <f>SUM(W32:W41)</f>
        <v>3119</v>
      </c>
      <c r="X42" s="65"/>
      <c r="Y42" s="31">
        <v>1674</v>
      </c>
      <c r="Z42" s="110"/>
      <c r="AA42" s="31">
        <v>3832</v>
      </c>
      <c r="AB42" s="110"/>
      <c r="AC42" s="31">
        <v>1381</v>
      </c>
      <c r="AD42" s="110"/>
      <c r="AE42" s="31">
        <v>2300</v>
      </c>
      <c r="AF42" s="110"/>
      <c r="AG42" s="31">
        <v>2053</v>
      </c>
      <c r="AH42" s="110"/>
      <c r="AI42" s="31">
        <f>SUM(AI32:AI41)</f>
        <v>1627</v>
      </c>
      <c r="AJ42" s="110"/>
      <c r="AK42" s="31">
        <v>-116</v>
      </c>
      <c r="AL42" s="110"/>
      <c r="AM42" s="31">
        <v>1448</v>
      </c>
      <c r="AN42" s="110"/>
      <c r="AO42" s="31">
        <v>1248</v>
      </c>
      <c r="AP42" s="110"/>
      <c r="AQ42" s="31">
        <v>3283</v>
      </c>
      <c r="AR42" s="110"/>
      <c r="AS42" s="31">
        <v>4262</v>
      </c>
      <c r="AT42" s="110"/>
      <c r="AU42" s="31">
        <v>3903</v>
      </c>
      <c r="AV42" s="110"/>
      <c r="AW42" s="31">
        <v>3727</v>
      </c>
      <c r="AX42" s="110"/>
      <c r="AY42" s="31">
        <v>10166</v>
      </c>
      <c r="AZ42" s="110"/>
      <c r="BA42" s="31">
        <f>SUM(BA32:BA41)</f>
        <v>9827</v>
      </c>
      <c r="BB42" s="110"/>
      <c r="BC42" s="31">
        <f>SUM(BC32:BC41)</f>
        <v>6472</v>
      </c>
      <c r="BD42" s="110"/>
      <c r="BE42" s="31">
        <v>6362</v>
      </c>
      <c r="BF42" s="110"/>
      <c r="BG42" s="31">
        <f>SUM(BG32:BG41)</f>
        <v>8304</v>
      </c>
      <c r="BH42" s="112"/>
      <c r="BI42" s="110"/>
      <c r="BJ42" s="112"/>
      <c r="BK42" s="110"/>
      <c r="BL42" s="112"/>
      <c r="BM42" s="110"/>
      <c r="BN42" s="112"/>
      <c r="BO42" s="110"/>
      <c r="BP42" s="112"/>
      <c r="BQ42" s="110"/>
      <c r="BR42" s="112"/>
      <c r="BS42" s="110"/>
      <c r="BT42" s="112"/>
      <c r="BU42" s="110"/>
      <c r="BV42" s="113"/>
      <c r="BW42" s="110"/>
      <c r="BX42" s="112"/>
      <c r="BY42" s="110"/>
      <c r="BZ42" s="112"/>
      <c r="CA42" s="110"/>
      <c r="CB42" s="112"/>
      <c r="CC42" s="110"/>
      <c r="CD42" s="112"/>
      <c r="CE42" s="110"/>
      <c r="CF42" s="112"/>
      <c r="CG42" s="110"/>
      <c r="CH42" s="112"/>
      <c r="CI42" s="110"/>
      <c r="CJ42" s="112"/>
      <c r="CK42" s="111"/>
      <c r="CL42" s="112"/>
      <c r="CM42" s="110"/>
      <c r="CN42" s="112"/>
      <c r="CO42" s="110"/>
      <c r="CP42" s="112"/>
      <c r="CQ42" s="110"/>
      <c r="CR42" s="112"/>
      <c r="CS42" s="110"/>
      <c r="CT42" s="112"/>
      <c r="CU42" s="111"/>
      <c r="CV42" s="112"/>
      <c r="CW42" s="110"/>
      <c r="CX42" s="112"/>
      <c r="CY42" s="110"/>
      <c r="CZ42" s="112"/>
      <c r="DA42" s="110"/>
      <c r="DB42" s="112"/>
      <c r="DC42" s="111"/>
      <c r="DD42" s="108"/>
      <c r="DE42" s="108"/>
      <c r="DF42" s="108"/>
      <c r="DG42" s="109"/>
      <c r="DH42" s="112"/>
      <c r="DI42" s="109"/>
      <c r="DJ42" s="112"/>
      <c r="DK42" s="65"/>
      <c r="DL42" s="112"/>
      <c r="DM42" s="65"/>
      <c r="DN42" s="112"/>
      <c r="DO42" s="65"/>
      <c r="DP42" s="112"/>
      <c r="DQ42" s="65"/>
      <c r="DR42" s="112"/>
      <c r="DS42" s="65"/>
      <c r="DT42" s="112"/>
      <c r="DU42" s="65"/>
      <c r="DV42" s="112"/>
      <c r="DW42" s="65"/>
      <c r="DX42" s="112"/>
      <c r="DY42" s="110"/>
      <c r="DZ42" s="112"/>
      <c r="EA42" s="110"/>
      <c r="EB42" s="112"/>
      <c r="EC42" s="110"/>
      <c r="ED42" s="112"/>
      <c r="EE42" s="110"/>
      <c r="EF42" s="112"/>
      <c r="EG42" s="110"/>
      <c r="EH42" s="112"/>
      <c r="EI42" s="110"/>
      <c r="EJ42" s="112"/>
      <c r="EK42" s="110"/>
      <c r="EL42" s="112"/>
      <c r="EM42" s="110"/>
      <c r="EN42" s="112"/>
      <c r="EO42" s="110"/>
      <c r="EP42" s="112"/>
      <c r="EQ42" s="110"/>
      <c r="ER42" s="112"/>
      <c r="ES42" s="110"/>
      <c r="ET42" s="113"/>
      <c r="EU42" s="110"/>
      <c r="EV42" s="112"/>
      <c r="EW42" s="110"/>
      <c r="EX42" s="112"/>
      <c r="EY42" s="110"/>
      <c r="EZ42" s="112"/>
      <c r="FA42" s="110"/>
      <c r="FB42" s="112"/>
      <c r="FC42" s="110"/>
      <c r="FD42" s="112"/>
      <c r="FE42" s="110"/>
      <c r="FF42" s="112"/>
      <c r="FG42" s="110"/>
      <c r="FH42" s="112"/>
      <c r="FI42" s="111"/>
      <c r="FJ42" s="112"/>
      <c r="FK42" s="110"/>
      <c r="FL42" s="112"/>
      <c r="FM42" s="110"/>
      <c r="FN42" s="112"/>
      <c r="FO42" s="110"/>
      <c r="FP42" s="112"/>
      <c r="FQ42" s="110"/>
      <c r="FR42" s="112"/>
      <c r="FS42" s="111"/>
      <c r="FT42" s="112"/>
      <c r="FU42" s="110"/>
      <c r="FV42" s="112"/>
      <c r="FW42" s="110"/>
      <c r="FX42" s="112"/>
      <c r="FY42" s="110"/>
      <c r="FZ42" s="112"/>
      <c r="GA42" s="111"/>
      <c r="GB42" s="108"/>
      <c r="GC42" s="108"/>
      <c r="GD42" s="108"/>
      <c r="GE42" s="109"/>
      <c r="GF42" s="112"/>
      <c r="GG42" s="109"/>
      <c r="GH42" s="112"/>
      <c r="GI42" s="65"/>
      <c r="GJ42" s="112"/>
      <c r="GK42" s="65"/>
      <c r="GL42" s="112"/>
      <c r="GM42" s="65"/>
      <c r="GN42" s="112"/>
      <c r="GO42" s="65"/>
      <c r="GP42" s="112"/>
      <c r="GQ42" s="65"/>
      <c r="GR42" s="112"/>
      <c r="GS42" s="65"/>
      <c r="GT42" s="112"/>
      <c r="GU42" s="65"/>
      <c r="GV42" s="112"/>
      <c r="GW42" s="110"/>
      <c r="GX42" s="112"/>
      <c r="GY42" s="110"/>
      <c r="GZ42" s="112"/>
      <c r="HA42" s="110"/>
      <c r="HB42" s="112"/>
      <c r="HC42" s="110"/>
      <c r="HD42" s="112"/>
      <c r="HE42" s="110"/>
      <c r="HF42" s="112"/>
      <c r="HG42" s="110"/>
      <c r="HH42" s="112"/>
      <c r="HI42" s="110"/>
      <c r="HJ42" s="112"/>
      <c r="HK42" s="110"/>
      <c r="HL42" s="112"/>
      <c r="HM42" s="110"/>
      <c r="HN42" s="112"/>
      <c r="HO42" s="110"/>
      <c r="HP42" s="112"/>
      <c r="HQ42" s="110"/>
      <c r="HR42" s="113"/>
      <c r="HS42" s="110"/>
      <c r="HT42" s="112"/>
      <c r="HU42" s="110"/>
      <c r="HV42" s="112"/>
      <c r="HW42" s="110"/>
      <c r="HX42" s="112"/>
      <c r="HY42" s="110"/>
      <c r="HZ42" s="112"/>
      <c r="IA42" s="110"/>
      <c r="IB42" s="112"/>
      <c r="IC42" s="110"/>
      <c r="ID42" s="112"/>
      <c r="IE42" s="110"/>
      <c r="IF42" s="112"/>
      <c r="IG42" s="111"/>
      <c r="IH42" s="112"/>
      <c r="II42" s="110"/>
      <c r="IJ42" s="112"/>
      <c r="IK42" s="110"/>
      <c r="IL42" s="112"/>
      <c r="IM42" s="110"/>
      <c r="IN42" s="112"/>
      <c r="IO42" s="110"/>
      <c r="IP42" s="112"/>
      <c r="IQ42" s="111"/>
      <c r="IR42" s="112"/>
      <c r="IS42" s="110"/>
      <c r="IT42" s="112"/>
      <c r="IU42" s="110"/>
      <c r="IV42" s="112"/>
      <c r="IW42" s="110"/>
      <c r="IX42" s="112"/>
      <c r="IY42" s="111"/>
      <c r="IZ42" s="108"/>
      <c r="JA42" s="108"/>
      <c r="JB42" s="108"/>
      <c r="JC42" s="109"/>
      <c r="JD42" s="112"/>
      <c r="JE42" s="109"/>
      <c r="JF42" s="112"/>
      <c r="JG42" s="65"/>
      <c r="JH42" s="112"/>
      <c r="JI42" s="65"/>
      <c r="JJ42" s="112"/>
      <c r="JK42" s="65"/>
      <c r="JL42" s="112"/>
      <c r="JM42" s="65"/>
      <c r="JN42" s="112"/>
      <c r="JO42" s="65"/>
      <c r="JP42" s="112"/>
      <c r="JQ42" s="65"/>
      <c r="JR42" s="112"/>
      <c r="JS42" s="65"/>
      <c r="JT42" s="112"/>
      <c r="JU42" s="110"/>
      <c r="JV42" s="112"/>
      <c r="JW42" s="110"/>
      <c r="JX42" s="112"/>
      <c r="JY42" s="110"/>
      <c r="JZ42" s="112"/>
      <c r="KA42" s="110"/>
      <c r="KB42" s="112"/>
      <c r="KC42" s="110"/>
      <c r="KD42" s="112"/>
      <c r="KE42" s="110"/>
      <c r="KF42" s="112"/>
      <c r="KG42" s="110"/>
      <c r="KH42" s="112"/>
      <c r="KI42" s="110"/>
      <c r="KJ42" s="112"/>
      <c r="KK42" s="110"/>
      <c r="KL42" s="112"/>
      <c r="KM42" s="110"/>
      <c r="KN42" s="112"/>
      <c r="KO42" s="110"/>
      <c r="KP42" s="113"/>
      <c r="KQ42" s="110"/>
      <c r="KR42" s="112"/>
      <c r="KS42" s="110"/>
      <c r="KT42" s="112"/>
      <c r="KU42" s="110"/>
      <c r="KV42" s="112"/>
      <c r="KW42" s="110"/>
      <c r="KX42" s="112"/>
      <c r="KY42" s="110"/>
      <c r="KZ42" s="112"/>
      <c r="LA42" s="110"/>
      <c r="LB42" s="112"/>
      <c r="LC42" s="110"/>
      <c r="LD42" s="112"/>
      <c r="LE42" s="111"/>
      <c r="LF42" s="112"/>
      <c r="LG42" s="110"/>
      <c r="LH42" s="112"/>
      <c r="LI42" s="110"/>
      <c r="LJ42" s="112"/>
      <c r="LK42" s="110"/>
      <c r="LL42" s="112"/>
      <c r="LM42" s="110"/>
      <c r="LN42" s="112"/>
      <c r="LO42" s="111"/>
      <c r="LP42" s="112"/>
      <c r="LQ42" s="110"/>
      <c r="LR42" s="112"/>
      <c r="LS42" s="110"/>
      <c r="LT42" s="112"/>
      <c r="LU42" s="110"/>
      <c r="LV42" s="112"/>
      <c r="LW42" s="111"/>
      <c r="LX42" s="108"/>
      <c r="LY42" s="108"/>
      <c r="LZ42" s="108"/>
      <c r="MA42" s="109"/>
      <c r="MB42" s="112"/>
      <c r="MC42" s="109"/>
      <c r="MD42" s="112"/>
      <c r="ME42" s="65"/>
      <c r="MF42" s="112"/>
      <c r="MG42" s="65"/>
      <c r="MH42" s="112"/>
      <c r="MI42" s="65"/>
      <c r="MJ42" s="112"/>
      <c r="MK42" s="65"/>
      <c r="ML42" s="112"/>
      <c r="MM42" s="65"/>
      <c r="MN42" s="112"/>
      <c r="MO42" s="65"/>
      <c r="MP42" s="112"/>
      <c r="MQ42" s="65"/>
      <c r="MR42" s="112"/>
      <c r="MS42" s="110"/>
      <c r="MT42" s="112"/>
      <c r="MU42" s="110"/>
      <c r="MV42" s="112"/>
      <c r="MW42" s="110"/>
      <c r="MX42" s="112"/>
      <c r="MY42" s="110"/>
      <c r="MZ42" s="112"/>
      <c r="NA42" s="110"/>
      <c r="NB42" s="112"/>
      <c r="NC42" s="110"/>
      <c r="ND42" s="112"/>
      <c r="NE42" s="110"/>
      <c r="NF42" s="112"/>
      <c r="NG42" s="110"/>
      <c r="NH42" s="112"/>
      <c r="NI42" s="110"/>
      <c r="NJ42" s="112"/>
      <c r="NK42" s="110"/>
      <c r="NL42" s="112"/>
      <c r="NM42" s="110"/>
      <c r="NN42" s="113"/>
      <c r="NO42" s="110"/>
      <c r="NP42" s="112"/>
      <c r="NQ42" s="110"/>
      <c r="NR42" s="112"/>
      <c r="NS42" s="110"/>
      <c r="NT42" s="112"/>
      <c r="NU42" s="110"/>
      <c r="NV42" s="112"/>
      <c r="NW42" s="110"/>
      <c r="NX42" s="112"/>
      <c r="NY42" s="110"/>
      <c r="NZ42" s="112"/>
      <c r="OA42" s="110"/>
      <c r="OB42" s="112"/>
      <c r="OC42" s="111"/>
      <c r="OD42" s="112"/>
      <c r="OE42" s="110"/>
      <c r="OF42" s="112"/>
      <c r="OG42" s="110"/>
      <c r="OH42" s="112"/>
      <c r="OI42" s="110"/>
      <c r="OJ42" s="112"/>
      <c r="OK42" s="110"/>
      <c r="OL42" s="112"/>
      <c r="OM42" s="111"/>
      <c r="ON42" s="112"/>
      <c r="OO42" s="110"/>
      <c r="OP42" s="112"/>
      <c r="OQ42" s="110"/>
      <c r="OR42" s="112"/>
      <c r="OS42" s="110"/>
      <c r="OT42" s="112"/>
      <c r="OU42" s="111"/>
      <c r="OV42" s="108"/>
      <c r="OW42" s="108"/>
      <c r="OX42" s="108"/>
      <c r="OY42" s="109"/>
      <c r="OZ42" s="112"/>
      <c r="PA42" s="109"/>
      <c r="PB42" s="112"/>
      <c r="PC42" s="65"/>
      <c r="PD42" s="112"/>
      <c r="PE42" s="65"/>
      <c r="PF42" s="112"/>
      <c r="PG42" s="65"/>
      <c r="PH42" s="112"/>
      <c r="PI42" s="65"/>
      <c r="PJ42" s="112"/>
      <c r="PK42" s="65"/>
      <c r="PL42" s="112"/>
      <c r="PM42" s="65"/>
      <c r="PN42" s="112"/>
      <c r="PO42" s="65"/>
      <c r="PP42" s="112"/>
      <c r="PQ42" s="110"/>
      <c r="PR42" s="112"/>
      <c r="PS42" s="110"/>
      <c r="PT42" s="112"/>
      <c r="PU42" s="110"/>
      <c r="PV42" s="112"/>
      <c r="PW42" s="110"/>
      <c r="PX42" s="112"/>
      <c r="PY42" s="110"/>
      <c r="PZ42" s="112"/>
      <c r="QA42" s="110"/>
      <c r="QB42" s="112"/>
      <c r="QC42" s="110"/>
      <c r="QD42" s="112"/>
      <c r="QE42" s="110"/>
      <c r="QF42" s="112"/>
      <c r="QG42" s="110"/>
      <c r="QH42" s="112"/>
      <c r="QI42" s="110"/>
      <c r="QJ42" s="112"/>
      <c r="QK42" s="110"/>
      <c r="QL42" s="113"/>
      <c r="QM42" s="110"/>
      <c r="QN42" s="112"/>
      <c r="QO42" s="110"/>
      <c r="QP42" s="112"/>
      <c r="QQ42" s="110"/>
      <c r="QR42" s="112"/>
      <c r="QS42" s="110"/>
      <c r="QT42" s="112"/>
      <c r="QU42" s="110"/>
      <c r="QV42" s="112"/>
      <c r="QW42" s="110"/>
      <c r="QX42" s="112"/>
      <c r="QY42" s="110"/>
      <c r="QZ42" s="112"/>
      <c r="RA42" s="111"/>
      <c r="RB42" s="112"/>
      <c r="RC42" s="110"/>
      <c r="RD42" s="112"/>
      <c r="RE42" s="110"/>
      <c r="RF42" s="112"/>
      <c r="RG42" s="110"/>
      <c r="RH42" s="112"/>
      <c r="RI42" s="110"/>
      <c r="RJ42" s="112"/>
      <c r="RK42" s="111"/>
      <c r="RL42" s="112"/>
      <c r="RM42" s="110"/>
      <c r="RN42" s="112"/>
      <c r="RO42" s="110"/>
      <c r="RP42" s="112"/>
      <c r="RQ42" s="110"/>
      <c r="RR42" s="112"/>
      <c r="RS42" s="111"/>
      <c r="RT42" s="108"/>
      <c r="RU42" s="108"/>
      <c r="RV42" s="108"/>
      <c r="RW42" s="109"/>
      <c r="RX42" s="112"/>
      <c r="RY42" s="109"/>
      <c r="RZ42" s="112"/>
      <c r="SA42" s="65"/>
      <c r="SB42" s="112"/>
      <c r="SC42" s="65"/>
      <c r="SD42" s="112"/>
      <c r="SE42" s="65"/>
      <c r="SF42" s="112"/>
      <c r="SG42" s="65"/>
      <c r="SH42" s="112"/>
      <c r="SI42" s="65"/>
      <c r="SJ42" s="112"/>
      <c r="SK42" s="65"/>
      <c r="SL42" s="112"/>
      <c r="SM42" s="65"/>
      <c r="SN42" s="112"/>
      <c r="SO42" s="110"/>
      <c r="SP42" s="112"/>
      <c r="SQ42" s="110"/>
      <c r="SR42" s="112"/>
      <c r="SS42" s="110"/>
      <c r="ST42" s="112"/>
      <c r="SU42" s="110"/>
      <c r="SV42" s="112"/>
      <c r="SW42" s="110"/>
      <c r="SX42" s="112"/>
      <c r="SY42" s="110"/>
      <c r="SZ42" s="112"/>
      <c r="TA42" s="110"/>
      <c r="TB42" s="112"/>
      <c r="TC42" s="110"/>
      <c r="TD42" s="112"/>
      <c r="TE42" s="110"/>
      <c r="TF42" s="112"/>
      <c r="TG42" s="110"/>
      <c r="TH42" s="112"/>
      <c r="TI42" s="110"/>
      <c r="TJ42" s="113"/>
      <c r="TK42" s="110"/>
      <c r="TL42" s="112"/>
      <c r="TM42" s="110"/>
      <c r="TN42" s="112"/>
      <c r="TO42" s="110"/>
      <c r="TP42" s="112"/>
      <c r="TQ42" s="110"/>
      <c r="TR42" s="112"/>
      <c r="TS42" s="110"/>
      <c r="TT42" s="112"/>
      <c r="TU42" s="110"/>
      <c r="TV42" s="112"/>
      <c r="TW42" s="110"/>
      <c r="TX42" s="112"/>
      <c r="TY42" s="111"/>
      <c r="TZ42" s="112"/>
      <c r="UA42" s="110"/>
      <c r="UB42" s="112"/>
      <c r="UC42" s="110"/>
      <c r="UD42" s="112"/>
      <c r="UE42" s="110"/>
      <c r="UF42" s="112"/>
      <c r="UG42" s="110"/>
      <c r="UH42" s="112"/>
      <c r="UI42" s="111"/>
      <c r="UJ42" s="112"/>
      <c r="UK42" s="110"/>
      <c r="UL42" s="112"/>
      <c r="UM42" s="110"/>
      <c r="UN42" s="112"/>
      <c r="UO42" s="110"/>
      <c r="UP42" s="112"/>
      <c r="UQ42" s="111"/>
      <c r="UR42" s="108"/>
      <c r="US42" s="108"/>
      <c r="UT42" s="108"/>
      <c r="UU42" s="109"/>
      <c r="UV42" s="112"/>
      <c r="UW42" s="109"/>
      <c r="UX42" s="112"/>
      <c r="UY42" s="65"/>
      <c r="UZ42" s="112"/>
      <c r="VA42" s="65"/>
      <c r="VB42" s="112"/>
      <c r="VC42" s="65"/>
      <c r="VD42" s="112"/>
      <c r="VE42" s="65"/>
      <c r="VF42" s="112"/>
      <c r="VG42" s="65"/>
      <c r="VH42" s="112"/>
      <c r="VI42" s="65"/>
      <c r="VJ42" s="112"/>
      <c r="VK42" s="65"/>
      <c r="VL42" s="112"/>
      <c r="VM42" s="110"/>
      <c r="VN42" s="112"/>
      <c r="VO42" s="110"/>
      <c r="VP42" s="112"/>
      <c r="VQ42" s="110"/>
      <c r="VR42" s="112"/>
      <c r="VS42" s="110"/>
      <c r="VT42" s="112"/>
      <c r="VU42" s="110"/>
      <c r="VV42" s="112"/>
      <c r="VW42" s="110"/>
      <c r="VX42" s="112"/>
      <c r="VY42" s="110"/>
      <c r="VZ42" s="112"/>
      <c r="WA42" s="110"/>
      <c r="WB42" s="112"/>
      <c r="WC42" s="110"/>
      <c r="WD42" s="112"/>
      <c r="WE42" s="110"/>
      <c r="WF42" s="112"/>
      <c r="WG42" s="110"/>
      <c r="WH42" s="113"/>
      <c r="WI42" s="110"/>
      <c r="WJ42" s="112"/>
      <c r="WK42" s="110"/>
      <c r="WL42" s="112"/>
      <c r="WM42" s="110"/>
      <c r="WN42" s="112"/>
      <c r="WO42" s="110"/>
      <c r="WP42" s="112"/>
      <c r="WQ42" s="110"/>
      <c r="WR42" s="112"/>
      <c r="WS42" s="110"/>
      <c r="WT42" s="112"/>
      <c r="WU42" s="110"/>
      <c r="WV42" s="112"/>
      <c r="WW42" s="111"/>
      <c r="WX42" s="112"/>
      <c r="WY42" s="110"/>
      <c r="WZ42" s="112"/>
      <c r="XA42" s="110"/>
      <c r="XB42" s="112"/>
      <c r="XC42" s="110"/>
      <c r="XD42" s="112"/>
      <c r="XE42" s="110"/>
      <c r="XF42" s="112"/>
      <c r="XG42" s="111"/>
      <c r="XH42" s="112"/>
      <c r="XI42" s="110"/>
      <c r="XJ42" s="112"/>
      <c r="XK42" s="110"/>
      <c r="XL42" s="112"/>
      <c r="XM42" s="110"/>
      <c r="XN42" s="112"/>
      <c r="XO42" s="111"/>
      <c r="XP42" s="108"/>
      <c r="XQ42" s="108"/>
      <c r="XR42" s="108"/>
      <c r="XS42" s="109"/>
      <c r="XT42" s="112"/>
      <c r="XU42" s="109"/>
      <c r="XV42" s="112"/>
      <c r="XW42" s="65"/>
      <c r="XX42" s="112"/>
      <c r="XY42" s="65"/>
      <c r="XZ42" s="112"/>
      <c r="YA42" s="65"/>
      <c r="YB42" s="112"/>
      <c r="YC42" s="65"/>
      <c r="YD42" s="112"/>
      <c r="YE42" s="65"/>
      <c r="YF42" s="112"/>
      <c r="YG42" s="65"/>
      <c r="YH42" s="112"/>
      <c r="YI42" s="65"/>
      <c r="YJ42" s="112"/>
      <c r="YK42" s="110"/>
      <c r="YL42" s="112"/>
      <c r="YM42" s="110"/>
      <c r="YN42" s="112"/>
      <c r="YO42" s="110"/>
      <c r="YP42" s="112"/>
      <c r="YQ42" s="110"/>
      <c r="YR42" s="112"/>
      <c r="YS42" s="110"/>
      <c r="YT42" s="112"/>
      <c r="YU42" s="110"/>
      <c r="YV42" s="112"/>
      <c r="YW42" s="110"/>
      <c r="YX42" s="112"/>
      <c r="YY42" s="110"/>
      <c r="YZ42" s="112"/>
      <c r="ZA42" s="110"/>
      <c r="ZB42" s="112"/>
      <c r="ZC42" s="110"/>
      <c r="ZD42" s="112"/>
      <c r="ZE42" s="110"/>
      <c r="ZF42" s="113"/>
      <c r="ZG42" s="110"/>
      <c r="ZH42" s="112"/>
      <c r="ZI42" s="110"/>
      <c r="ZJ42" s="112"/>
      <c r="ZK42" s="110"/>
      <c r="ZL42" s="112"/>
      <c r="ZM42" s="110"/>
      <c r="ZN42" s="112"/>
      <c r="ZO42" s="110"/>
      <c r="ZP42" s="112"/>
      <c r="ZQ42" s="110"/>
      <c r="ZR42" s="112"/>
      <c r="ZS42" s="110"/>
      <c r="ZT42" s="112"/>
      <c r="ZU42" s="111"/>
      <c r="ZV42" s="112"/>
      <c r="ZW42" s="110"/>
      <c r="ZX42" s="112"/>
      <c r="ZY42" s="110"/>
      <c r="ZZ42" s="112"/>
      <c r="AAA42" s="110"/>
      <c r="AAB42" s="112"/>
      <c r="AAC42" s="110"/>
      <c r="AAD42" s="112"/>
      <c r="AAE42" s="111"/>
      <c r="AAF42" s="112"/>
      <c r="AAG42" s="110"/>
      <c r="AAH42" s="112"/>
      <c r="AAI42" s="110"/>
      <c r="AAJ42" s="112"/>
      <c r="AAK42" s="110"/>
      <c r="AAL42" s="112"/>
      <c r="AAM42" s="111"/>
      <c r="AAN42" s="108"/>
      <c r="AAO42" s="108"/>
      <c r="AAP42" s="108"/>
      <c r="AAQ42" s="109"/>
      <c r="AAR42" s="112"/>
      <c r="AAS42" s="109"/>
      <c r="AAT42" s="112"/>
      <c r="AAU42" s="65"/>
      <c r="AAV42" s="112"/>
      <c r="AAW42" s="65"/>
      <c r="AAX42" s="112"/>
      <c r="AAY42" s="65"/>
      <c r="AAZ42" s="112"/>
      <c r="ABA42" s="65"/>
      <c r="ABB42" s="112"/>
      <c r="ABC42" s="65"/>
      <c r="ABD42" s="112"/>
      <c r="ABE42" s="65"/>
      <c r="ABF42" s="112"/>
      <c r="ABG42" s="65"/>
      <c r="ABH42" s="112"/>
      <c r="ABI42" s="110"/>
      <c r="ABJ42" s="112"/>
      <c r="ABK42" s="110"/>
      <c r="ABL42" s="112"/>
      <c r="ABM42" s="110"/>
      <c r="ABN42" s="112"/>
      <c r="ABO42" s="110"/>
      <c r="ABP42" s="112"/>
      <c r="ABQ42" s="110"/>
      <c r="ABR42" s="112"/>
      <c r="ABS42" s="110"/>
      <c r="ABT42" s="112"/>
      <c r="ABU42" s="110"/>
      <c r="ABV42" s="112"/>
      <c r="ABW42" s="110"/>
      <c r="ABX42" s="112"/>
      <c r="ABY42" s="110"/>
      <c r="ABZ42" s="112"/>
      <c r="ACA42" s="110"/>
      <c r="ACB42" s="112"/>
      <c r="ACC42" s="110"/>
      <c r="ACD42" s="113"/>
      <c r="ACE42" s="110"/>
      <c r="ACF42" s="112"/>
      <c r="ACG42" s="110"/>
      <c r="ACH42" s="112"/>
      <c r="ACI42" s="110"/>
      <c r="ACJ42" s="112"/>
      <c r="ACK42" s="110"/>
      <c r="ACL42" s="112"/>
      <c r="ACM42" s="110"/>
      <c r="ACN42" s="112"/>
      <c r="ACO42" s="110"/>
      <c r="ACP42" s="112"/>
      <c r="ACQ42" s="110"/>
      <c r="ACR42" s="112"/>
      <c r="ACS42" s="111"/>
      <c r="ACT42" s="112"/>
      <c r="ACU42" s="110"/>
      <c r="ACV42" s="112"/>
      <c r="ACW42" s="110"/>
      <c r="ACX42" s="112"/>
      <c r="ACY42" s="110"/>
      <c r="ACZ42" s="112"/>
      <c r="ADA42" s="110"/>
      <c r="ADB42" s="112"/>
      <c r="ADC42" s="111"/>
      <c r="ADD42" s="112"/>
      <c r="ADE42" s="110"/>
      <c r="ADF42" s="112"/>
      <c r="ADG42" s="110"/>
      <c r="ADH42" s="112"/>
      <c r="ADI42" s="110"/>
      <c r="ADJ42" s="112"/>
      <c r="ADK42" s="111"/>
      <c r="ADL42" s="108"/>
      <c r="ADM42" s="108"/>
      <c r="ADN42" s="108"/>
      <c r="ADO42" s="109"/>
      <c r="ADP42" s="112"/>
      <c r="ADQ42" s="109"/>
      <c r="ADR42" s="112"/>
      <c r="ADS42" s="65"/>
      <c r="ADT42" s="112"/>
      <c r="ADU42" s="65"/>
      <c r="ADV42" s="112"/>
      <c r="ADW42" s="65"/>
      <c r="ADX42" s="112"/>
      <c r="ADY42" s="65"/>
      <c r="ADZ42" s="112"/>
      <c r="AEA42" s="65"/>
      <c r="AEB42" s="112"/>
      <c r="AEC42" s="65"/>
      <c r="AED42" s="112"/>
      <c r="AEE42" s="65"/>
      <c r="AEF42" s="112"/>
      <c r="AEG42" s="110"/>
      <c r="AEH42" s="112"/>
      <c r="AEI42" s="110"/>
      <c r="AEJ42" s="112"/>
      <c r="AEK42" s="110"/>
      <c r="AEL42" s="112"/>
      <c r="AEM42" s="110"/>
      <c r="AEN42" s="112"/>
      <c r="AEO42" s="110"/>
      <c r="AEP42" s="112"/>
      <c r="AEQ42" s="110"/>
      <c r="AER42" s="112"/>
      <c r="AES42" s="110"/>
      <c r="AET42" s="112"/>
      <c r="AEU42" s="110"/>
      <c r="AEV42" s="112"/>
      <c r="AEW42" s="110"/>
      <c r="AEX42" s="112"/>
      <c r="AEY42" s="110"/>
      <c r="AEZ42" s="112"/>
      <c r="AFA42" s="110"/>
      <c r="AFB42" s="113"/>
      <c r="AFC42" s="110"/>
      <c r="AFD42" s="112"/>
      <c r="AFE42" s="110"/>
      <c r="AFF42" s="112"/>
      <c r="AFG42" s="110"/>
      <c r="AFH42" s="112"/>
      <c r="AFI42" s="110"/>
      <c r="AFJ42" s="112"/>
      <c r="AFK42" s="110"/>
      <c r="AFL42" s="112"/>
      <c r="AFM42" s="110"/>
      <c r="AFN42" s="112"/>
      <c r="AFO42" s="110"/>
      <c r="AFP42" s="112"/>
      <c r="AFQ42" s="111"/>
      <c r="AFR42" s="112"/>
      <c r="AFS42" s="110"/>
      <c r="AFT42" s="112"/>
      <c r="AFU42" s="110"/>
      <c r="AFV42" s="112"/>
      <c r="AFW42" s="110"/>
      <c r="AFX42" s="112"/>
      <c r="AFY42" s="110"/>
      <c r="AFZ42" s="112"/>
      <c r="AGA42" s="111"/>
      <c r="AGB42" s="112"/>
      <c r="AGC42" s="110"/>
      <c r="AGD42" s="112"/>
      <c r="AGE42" s="110"/>
      <c r="AGF42" s="112"/>
      <c r="AGG42" s="110"/>
      <c r="AGH42" s="112"/>
      <c r="AGI42" s="111"/>
      <c r="AGJ42" s="108"/>
      <c r="AGK42" s="108"/>
      <c r="AGL42" s="108"/>
      <c r="AGM42" s="109"/>
      <c r="AGN42" s="112"/>
      <c r="AGO42" s="109"/>
      <c r="AGP42" s="112"/>
      <c r="AGQ42" s="65"/>
      <c r="AGR42" s="112"/>
      <c r="AGS42" s="65"/>
      <c r="AGT42" s="112"/>
      <c r="AGU42" s="65"/>
      <c r="AGV42" s="112"/>
      <c r="AGW42" s="65"/>
      <c r="AGX42" s="112"/>
      <c r="AGY42" s="65"/>
      <c r="AGZ42" s="112"/>
      <c r="AHA42" s="65"/>
      <c r="AHB42" s="112"/>
      <c r="AHC42" s="65"/>
      <c r="AHD42" s="112"/>
      <c r="AHE42" s="110"/>
      <c r="AHF42" s="112"/>
      <c r="AHG42" s="110"/>
      <c r="AHH42" s="112"/>
      <c r="AHI42" s="110"/>
      <c r="AHJ42" s="112"/>
      <c r="AHK42" s="110"/>
      <c r="AHL42" s="112"/>
      <c r="AHM42" s="110"/>
      <c r="AHN42" s="112"/>
      <c r="AHO42" s="110"/>
      <c r="AHP42" s="112"/>
      <c r="AHQ42" s="110"/>
      <c r="AHR42" s="112"/>
      <c r="AHS42" s="110"/>
      <c r="AHT42" s="112"/>
      <c r="AHU42" s="110"/>
      <c r="AHV42" s="112"/>
      <c r="AHW42" s="110"/>
      <c r="AHX42" s="112"/>
      <c r="AHY42" s="110"/>
      <c r="AHZ42" s="113"/>
      <c r="AIA42" s="110"/>
      <c r="AIB42" s="112"/>
      <c r="AIC42" s="110"/>
      <c r="AID42" s="112"/>
      <c r="AIE42" s="110"/>
      <c r="AIF42" s="112"/>
      <c r="AIG42" s="110"/>
      <c r="AIH42" s="112"/>
      <c r="AII42" s="110"/>
      <c r="AIJ42" s="112"/>
      <c r="AIK42" s="110"/>
      <c r="AIL42" s="112"/>
      <c r="AIM42" s="110"/>
      <c r="AIN42" s="112"/>
      <c r="AIO42" s="111"/>
      <c r="AIP42" s="112"/>
      <c r="AIQ42" s="110"/>
      <c r="AIR42" s="112"/>
      <c r="AIS42" s="110"/>
      <c r="AIT42" s="112"/>
      <c r="AIU42" s="110"/>
      <c r="AIV42" s="112"/>
      <c r="AIW42" s="110"/>
      <c r="AIX42" s="112"/>
      <c r="AIY42" s="111"/>
      <c r="AIZ42" s="112"/>
      <c r="AJA42" s="110"/>
      <c r="AJB42" s="112"/>
      <c r="AJC42" s="110"/>
      <c r="AJD42" s="112"/>
      <c r="AJE42" s="110"/>
      <c r="AJF42" s="112"/>
      <c r="AJG42" s="111"/>
      <c r="AJH42" s="108"/>
      <c r="AJI42" s="108"/>
      <c r="AJJ42" s="108"/>
      <c r="AJK42" s="109"/>
      <c r="AJL42" s="112"/>
      <c r="AJM42" s="109"/>
      <c r="AJN42" s="112"/>
      <c r="AJO42" s="65"/>
      <c r="AJP42" s="112"/>
      <c r="AJQ42" s="65"/>
      <c r="AJR42" s="112"/>
      <c r="AJS42" s="65"/>
      <c r="AJT42" s="112"/>
      <c r="AJU42" s="65"/>
      <c r="AJV42" s="112"/>
      <c r="AJW42" s="65"/>
      <c r="AJX42" s="112"/>
      <c r="AJY42" s="65"/>
      <c r="AJZ42" s="112"/>
      <c r="AKA42" s="65"/>
      <c r="AKB42" s="112"/>
      <c r="AKC42" s="110"/>
      <c r="AKD42" s="112"/>
      <c r="AKE42" s="110"/>
      <c r="AKF42" s="112"/>
      <c r="AKG42" s="110"/>
      <c r="AKH42" s="112"/>
      <c r="AKI42" s="110"/>
      <c r="AKJ42" s="112"/>
      <c r="AKK42" s="110"/>
      <c r="AKL42" s="112"/>
      <c r="AKM42" s="110"/>
      <c r="AKN42" s="112"/>
      <c r="AKO42" s="110"/>
      <c r="AKP42" s="112"/>
      <c r="AKQ42" s="110"/>
      <c r="AKR42" s="112"/>
      <c r="AKS42" s="110"/>
      <c r="AKT42" s="112"/>
      <c r="AKU42" s="110"/>
      <c r="AKV42" s="112"/>
      <c r="AKW42" s="110"/>
      <c r="AKX42" s="113"/>
      <c r="AKY42" s="110"/>
      <c r="AKZ42" s="112"/>
      <c r="ALA42" s="110"/>
      <c r="ALB42" s="112"/>
      <c r="ALC42" s="110"/>
      <c r="ALD42" s="112"/>
      <c r="ALE42" s="110"/>
      <c r="ALF42" s="112"/>
      <c r="ALG42" s="110"/>
      <c r="ALH42" s="112"/>
      <c r="ALI42" s="110"/>
      <c r="ALJ42" s="112"/>
      <c r="ALK42" s="110"/>
      <c r="ALL42" s="112"/>
      <c r="ALM42" s="111"/>
      <c r="ALN42" s="112"/>
      <c r="ALO42" s="110"/>
      <c r="ALP42" s="112"/>
      <c r="ALQ42" s="110"/>
      <c r="ALR42" s="112"/>
      <c r="ALS42" s="110"/>
      <c r="ALT42" s="112"/>
      <c r="ALU42" s="110"/>
      <c r="ALV42" s="112"/>
      <c r="ALW42" s="111"/>
      <c r="ALX42" s="112"/>
      <c r="ALY42" s="110"/>
      <c r="ALZ42" s="112"/>
      <c r="AMA42" s="110"/>
      <c r="AMB42" s="112"/>
      <c r="AMC42" s="110"/>
      <c r="AMD42" s="112"/>
      <c r="AME42" s="111"/>
      <c r="AMF42" s="108"/>
      <c r="AMG42" s="108"/>
      <c r="AMH42" s="108"/>
      <c r="AMI42" s="109"/>
      <c r="AMJ42" s="112"/>
      <c r="AMK42" s="109"/>
      <c r="AML42" s="112"/>
      <c r="AMM42" s="65"/>
      <c r="AMN42" s="112"/>
      <c r="AMO42" s="65"/>
      <c r="AMP42" s="112"/>
      <c r="AMQ42" s="65"/>
      <c r="AMR42" s="112"/>
      <c r="AMS42" s="65"/>
      <c r="AMT42" s="112"/>
      <c r="AMU42" s="65"/>
      <c r="AMV42" s="112"/>
      <c r="AMW42" s="65"/>
      <c r="AMX42" s="112"/>
      <c r="AMY42" s="65"/>
      <c r="AMZ42" s="112"/>
      <c r="ANA42" s="110"/>
      <c r="ANB42" s="112"/>
      <c r="ANC42" s="110"/>
      <c r="AND42" s="112"/>
      <c r="ANE42" s="110"/>
      <c r="ANF42" s="112"/>
      <c r="ANG42" s="110"/>
      <c r="ANH42" s="112"/>
      <c r="ANI42" s="110"/>
      <c r="ANJ42" s="112"/>
      <c r="ANK42" s="110"/>
      <c r="ANL42" s="112"/>
      <c r="ANM42" s="110"/>
      <c r="ANN42" s="112"/>
      <c r="ANO42" s="110"/>
      <c r="ANP42" s="112"/>
      <c r="ANQ42" s="110"/>
      <c r="ANR42" s="112"/>
      <c r="ANS42" s="110"/>
      <c r="ANT42" s="112"/>
      <c r="ANU42" s="110"/>
      <c r="ANV42" s="113"/>
      <c r="ANW42" s="110"/>
      <c r="ANX42" s="112"/>
      <c r="ANY42" s="110"/>
      <c r="ANZ42" s="112"/>
      <c r="AOA42" s="110"/>
      <c r="AOB42" s="112"/>
      <c r="AOC42" s="110"/>
      <c r="AOD42" s="112"/>
      <c r="AOE42" s="110"/>
      <c r="AOF42" s="112"/>
      <c r="AOG42" s="110"/>
      <c r="AOH42" s="112"/>
      <c r="AOI42" s="110"/>
      <c r="AOJ42" s="112"/>
      <c r="AOK42" s="111"/>
      <c r="AOL42" s="112"/>
      <c r="AOM42" s="110"/>
      <c r="AON42" s="112"/>
      <c r="AOO42" s="110"/>
      <c r="AOP42" s="112"/>
      <c r="AOQ42" s="110"/>
      <c r="AOR42" s="112"/>
      <c r="AOS42" s="110"/>
      <c r="AOT42" s="112"/>
      <c r="AOU42" s="111"/>
      <c r="AOV42" s="112"/>
      <c r="AOW42" s="110"/>
      <c r="AOX42" s="112"/>
      <c r="AOY42" s="110"/>
      <c r="AOZ42" s="112"/>
      <c r="APA42" s="110"/>
      <c r="APB42" s="112"/>
      <c r="APC42" s="111"/>
      <c r="APD42" s="108"/>
      <c r="APE42" s="108"/>
      <c r="APF42" s="108"/>
      <c r="APG42" s="109"/>
      <c r="APH42" s="112"/>
      <c r="API42" s="109"/>
      <c r="APJ42" s="112"/>
      <c r="APK42" s="65"/>
      <c r="APL42" s="112"/>
      <c r="APM42" s="65"/>
      <c r="APN42" s="112"/>
      <c r="APO42" s="65"/>
      <c r="APP42" s="112"/>
      <c r="APQ42" s="65"/>
      <c r="APR42" s="112"/>
      <c r="APS42" s="65"/>
      <c r="APT42" s="112"/>
      <c r="APU42" s="65"/>
      <c r="APV42" s="112"/>
      <c r="APW42" s="65"/>
      <c r="APX42" s="112"/>
      <c r="APY42" s="110"/>
      <c r="APZ42" s="112"/>
      <c r="AQA42" s="110"/>
      <c r="AQB42" s="112"/>
      <c r="AQC42" s="110"/>
      <c r="AQD42" s="112"/>
      <c r="AQE42" s="110"/>
      <c r="AQF42" s="112"/>
      <c r="AQG42" s="110"/>
      <c r="AQH42" s="112"/>
      <c r="AQI42" s="110"/>
      <c r="AQJ42" s="112"/>
      <c r="AQK42" s="110"/>
      <c r="AQL42" s="112"/>
      <c r="AQM42" s="110"/>
      <c r="AQN42" s="112"/>
      <c r="AQO42" s="110"/>
      <c r="AQP42" s="112"/>
      <c r="AQQ42" s="110"/>
      <c r="AQR42" s="112"/>
      <c r="AQS42" s="110"/>
      <c r="AQT42" s="113"/>
      <c r="AQU42" s="110"/>
      <c r="AQV42" s="112"/>
      <c r="AQW42" s="110"/>
      <c r="AQX42" s="112"/>
      <c r="AQY42" s="110"/>
      <c r="AQZ42" s="112"/>
      <c r="ARA42" s="110"/>
      <c r="ARB42" s="112"/>
      <c r="ARC42" s="110"/>
      <c r="ARD42" s="112"/>
      <c r="ARE42" s="110"/>
      <c r="ARF42" s="112"/>
      <c r="ARG42" s="110"/>
      <c r="ARH42" s="112"/>
      <c r="ARI42" s="111"/>
      <c r="ARJ42" s="112"/>
      <c r="ARK42" s="110"/>
      <c r="ARL42" s="112"/>
      <c r="ARM42" s="110"/>
      <c r="ARN42" s="112"/>
      <c r="ARO42" s="110"/>
      <c r="ARP42" s="112"/>
      <c r="ARQ42" s="110"/>
      <c r="ARR42" s="112"/>
      <c r="ARS42" s="111"/>
      <c r="ART42" s="112"/>
      <c r="ARU42" s="110"/>
      <c r="ARV42" s="112"/>
      <c r="ARW42" s="110"/>
      <c r="ARX42" s="112"/>
      <c r="ARY42" s="110"/>
      <c r="ARZ42" s="112"/>
      <c r="ASA42" s="111"/>
      <c r="ASB42" s="108"/>
      <c r="ASC42" s="108"/>
      <c r="ASD42" s="108"/>
      <c r="ASE42" s="109"/>
      <c r="ASF42" s="112"/>
      <c r="ASG42" s="109"/>
      <c r="ASH42" s="112"/>
      <c r="ASI42" s="65"/>
      <c r="ASJ42" s="112"/>
      <c r="ASK42" s="65"/>
      <c r="ASL42" s="112"/>
      <c r="ASM42" s="65"/>
      <c r="ASN42" s="112"/>
      <c r="ASO42" s="65"/>
      <c r="ASP42" s="112"/>
      <c r="ASQ42" s="65"/>
      <c r="ASR42" s="112"/>
      <c r="ASS42" s="65"/>
      <c r="AST42" s="112"/>
      <c r="ASU42" s="65"/>
      <c r="ASV42" s="112"/>
      <c r="ASW42" s="110"/>
      <c r="ASX42" s="112"/>
      <c r="ASY42" s="110"/>
      <c r="ASZ42" s="112"/>
      <c r="ATA42" s="110"/>
      <c r="ATB42" s="112"/>
      <c r="ATC42" s="110"/>
      <c r="ATD42" s="112"/>
      <c r="ATE42" s="110"/>
      <c r="ATF42" s="112"/>
      <c r="ATG42" s="110"/>
      <c r="ATH42" s="112"/>
      <c r="ATI42" s="110"/>
      <c r="ATJ42" s="112"/>
      <c r="ATK42" s="110"/>
      <c r="ATL42" s="112"/>
      <c r="ATM42" s="110"/>
      <c r="ATN42" s="112"/>
      <c r="ATO42" s="110"/>
      <c r="ATP42" s="112"/>
      <c r="ATQ42" s="110"/>
      <c r="ATR42" s="113"/>
      <c r="ATS42" s="110"/>
      <c r="ATT42" s="112"/>
      <c r="ATU42" s="110"/>
      <c r="ATV42" s="112"/>
      <c r="ATW42" s="110"/>
      <c r="ATX42" s="112"/>
      <c r="ATY42" s="110"/>
      <c r="ATZ42" s="112"/>
      <c r="AUA42" s="110"/>
      <c r="AUB42" s="112"/>
      <c r="AUC42" s="110"/>
      <c r="AUD42" s="112"/>
      <c r="AUE42" s="110"/>
      <c r="AUF42" s="112"/>
      <c r="AUG42" s="111"/>
      <c r="AUH42" s="112"/>
      <c r="AUI42" s="110"/>
      <c r="AUJ42" s="112"/>
      <c r="AUK42" s="110"/>
      <c r="AUL42" s="112"/>
      <c r="AUM42" s="110"/>
      <c r="AUN42" s="112"/>
      <c r="AUO42" s="110"/>
      <c r="AUP42" s="112"/>
      <c r="AUQ42" s="111"/>
      <c r="AUR42" s="112"/>
      <c r="AUS42" s="110"/>
      <c r="AUT42" s="112"/>
      <c r="AUU42" s="110"/>
      <c r="AUV42" s="112"/>
      <c r="AUW42" s="110"/>
      <c r="AUX42" s="112"/>
      <c r="AUY42" s="111"/>
      <c r="AUZ42" s="108"/>
      <c r="AVA42" s="108"/>
      <c r="AVB42" s="108"/>
      <c r="AVC42" s="109"/>
      <c r="AVD42" s="112"/>
      <c r="AVE42" s="109"/>
      <c r="AVF42" s="112"/>
      <c r="AVG42" s="65"/>
      <c r="AVH42" s="112"/>
      <c r="AVI42" s="65"/>
      <c r="AVJ42" s="112"/>
      <c r="AVK42" s="65"/>
      <c r="AVL42" s="112"/>
      <c r="AVM42" s="65"/>
      <c r="AVN42" s="112"/>
      <c r="AVO42" s="65"/>
      <c r="AVP42" s="112"/>
      <c r="AVQ42" s="65"/>
      <c r="AVR42" s="112"/>
      <c r="AVS42" s="65"/>
      <c r="AVT42" s="112"/>
      <c r="AVU42" s="110"/>
      <c r="AVV42" s="112"/>
      <c r="AVW42" s="110"/>
      <c r="AVX42" s="112"/>
      <c r="AVY42" s="110"/>
      <c r="AVZ42" s="112"/>
      <c r="AWA42" s="110"/>
      <c r="AWB42" s="112"/>
      <c r="AWC42" s="110"/>
      <c r="AWD42" s="112"/>
      <c r="AWE42" s="110"/>
      <c r="AWF42" s="112"/>
      <c r="AWG42" s="110"/>
      <c r="AWH42" s="112"/>
      <c r="AWI42" s="110"/>
      <c r="AWJ42" s="112"/>
      <c r="AWK42" s="110"/>
      <c r="AWL42" s="112"/>
      <c r="AWM42" s="110"/>
      <c r="AWN42" s="112"/>
      <c r="AWO42" s="110"/>
      <c r="AWP42" s="113"/>
      <c r="AWQ42" s="110"/>
      <c r="AWR42" s="112"/>
      <c r="AWS42" s="110"/>
      <c r="AWT42" s="112"/>
      <c r="AWU42" s="110"/>
      <c r="AWV42" s="112"/>
      <c r="AWW42" s="110"/>
      <c r="AWX42" s="112"/>
      <c r="AWY42" s="110"/>
      <c r="AWZ42" s="112"/>
      <c r="AXA42" s="110"/>
      <c r="AXB42" s="112"/>
      <c r="AXC42" s="110"/>
      <c r="AXD42" s="112"/>
      <c r="AXE42" s="111"/>
      <c r="AXF42" s="112"/>
      <c r="AXG42" s="110"/>
      <c r="AXH42" s="112"/>
      <c r="AXI42" s="110"/>
      <c r="AXJ42" s="112"/>
      <c r="AXK42" s="110"/>
      <c r="AXL42" s="112"/>
      <c r="AXM42" s="110"/>
      <c r="AXN42" s="112"/>
      <c r="AXO42" s="111"/>
      <c r="AXP42" s="112"/>
      <c r="AXQ42" s="110"/>
      <c r="AXR42" s="112"/>
      <c r="AXS42" s="110"/>
      <c r="AXT42" s="112"/>
      <c r="AXU42" s="110"/>
      <c r="AXV42" s="112"/>
      <c r="AXW42" s="111"/>
      <c r="AXX42" s="108"/>
      <c r="AXY42" s="108"/>
      <c r="AXZ42" s="108"/>
      <c r="AYA42" s="109"/>
      <c r="AYB42" s="112"/>
      <c r="AYC42" s="109"/>
      <c r="AYD42" s="112"/>
      <c r="AYE42" s="65"/>
      <c r="AYF42" s="112"/>
      <c r="AYG42" s="65"/>
      <c r="AYH42" s="112"/>
      <c r="AYI42" s="65"/>
      <c r="AYJ42" s="112"/>
      <c r="AYK42" s="65"/>
      <c r="AYL42" s="112"/>
      <c r="AYM42" s="65"/>
      <c r="AYN42" s="112"/>
      <c r="AYO42" s="65"/>
      <c r="AYP42" s="112"/>
      <c r="AYQ42" s="65"/>
      <c r="AYR42" s="112"/>
      <c r="AYS42" s="110"/>
      <c r="AYT42" s="112"/>
      <c r="AYU42" s="110"/>
      <c r="AYV42" s="112"/>
      <c r="AYW42" s="110"/>
      <c r="AYX42" s="112"/>
      <c r="AYY42" s="110"/>
      <c r="AYZ42" s="112"/>
      <c r="AZA42" s="110"/>
      <c r="AZB42" s="112"/>
      <c r="AZC42" s="110"/>
      <c r="AZD42" s="112"/>
      <c r="AZE42" s="110"/>
      <c r="AZF42" s="112"/>
      <c r="AZG42" s="110"/>
      <c r="AZH42" s="112"/>
      <c r="AZI42" s="110"/>
      <c r="AZJ42" s="112"/>
      <c r="AZK42" s="110"/>
      <c r="AZL42" s="112"/>
      <c r="AZM42" s="110"/>
      <c r="AZN42" s="113"/>
      <c r="AZO42" s="110"/>
      <c r="AZP42" s="112"/>
      <c r="AZQ42" s="110"/>
      <c r="AZR42" s="112"/>
      <c r="AZS42" s="110"/>
      <c r="AZT42" s="112"/>
      <c r="AZU42" s="110"/>
      <c r="AZV42" s="112"/>
      <c r="AZW42" s="110"/>
      <c r="AZX42" s="112"/>
      <c r="AZY42" s="110"/>
      <c r="AZZ42" s="112"/>
      <c r="BAA42" s="110"/>
      <c r="BAB42" s="112"/>
      <c r="BAC42" s="111"/>
      <c r="BAD42" s="112"/>
      <c r="BAE42" s="110"/>
      <c r="BAF42" s="112"/>
      <c r="BAG42" s="110"/>
      <c r="BAH42" s="112"/>
      <c r="BAI42" s="110"/>
      <c r="BAJ42" s="112"/>
      <c r="BAK42" s="110"/>
      <c r="BAL42" s="112"/>
      <c r="BAM42" s="111"/>
      <c r="BAN42" s="112"/>
      <c r="BAO42" s="110"/>
      <c r="BAP42" s="112"/>
      <c r="BAQ42" s="110"/>
      <c r="BAR42" s="112"/>
      <c r="BAS42" s="110"/>
      <c r="BAT42" s="112"/>
      <c r="BAU42" s="111"/>
      <c r="BAV42" s="108"/>
      <c r="BAW42" s="108"/>
      <c r="BAX42" s="108"/>
      <c r="BAY42" s="109"/>
      <c r="BAZ42" s="112"/>
      <c r="BBA42" s="109"/>
      <c r="BBB42" s="112"/>
      <c r="BBC42" s="65"/>
      <c r="BBD42" s="112"/>
      <c r="BBE42" s="65"/>
      <c r="BBF42" s="112"/>
      <c r="BBG42" s="65"/>
      <c r="BBH42" s="112"/>
      <c r="BBI42" s="65"/>
      <c r="BBJ42" s="112"/>
      <c r="BBK42" s="65"/>
      <c r="BBL42" s="112"/>
      <c r="BBM42" s="65"/>
      <c r="BBN42" s="112"/>
      <c r="BBO42" s="65"/>
      <c r="BBP42" s="112"/>
      <c r="BBQ42" s="110"/>
      <c r="BBR42" s="112"/>
      <c r="BBS42" s="110"/>
      <c r="BBT42" s="112"/>
      <c r="BBU42" s="110"/>
      <c r="BBV42" s="112"/>
      <c r="BBW42" s="110"/>
      <c r="BBX42" s="112"/>
      <c r="BBY42" s="110"/>
      <c r="BBZ42" s="112"/>
      <c r="BCA42" s="110"/>
      <c r="BCB42" s="112"/>
      <c r="BCC42" s="110"/>
      <c r="BCD42" s="112"/>
      <c r="BCE42" s="110"/>
      <c r="BCF42" s="112"/>
      <c r="BCG42" s="110"/>
      <c r="BCH42" s="112"/>
      <c r="BCI42" s="110"/>
      <c r="BCJ42" s="112"/>
      <c r="BCK42" s="110"/>
      <c r="BCL42" s="113"/>
      <c r="BCM42" s="110"/>
      <c r="BCN42" s="112"/>
      <c r="BCO42" s="110"/>
      <c r="BCP42" s="112"/>
      <c r="BCQ42" s="110"/>
      <c r="BCR42" s="112"/>
      <c r="BCS42" s="110"/>
      <c r="BCT42" s="112"/>
      <c r="BCU42" s="110"/>
      <c r="BCV42" s="112"/>
      <c r="BCW42" s="110"/>
      <c r="BCX42" s="112"/>
      <c r="BCY42" s="110"/>
      <c r="BCZ42" s="112"/>
      <c r="BDA42" s="111"/>
      <c r="BDB42" s="112"/>
      <c r="BDC42" s="110"/>
      <c r="BDD42" s="112"/>
      <c r="BDE42" s="110"/>
      <c r="BDF42" s="112"/>
      <c r="BDG42" s="110"/>
      <c r="BDH42" s="112"/>
      <c r="BDI42" s="110"/>
      <c r="BDJ42" s="112"/>
      <c r="BDK42" s="111"/>
      <c r="BDL42" s="112"/>
      <c r="BDM42" s="110"/>
      <c r="BDN42" s="112"/>
      <c r="BDO42" s="110"/>
      <c r="BDP42" s="112"/>
      <c r="BDQ42" s="110"/>
      <c r="BDR42" s="112"/>
      <c r="BDS42" s="111"/>
      <c r="BDT42" s="108"/>
      <c r="BDU42" s="108"/>
      <c r="BDV42" s="108"/>
      <c r="BDW42" s="109"/>
      <c r="BDX42" s="112"/>
      <c r="BDY42" s="109"/>
      <c r="BDZ42" s="112"/>
      <c r="BEA42" s="65"/>
      <c r="BEB42" s="112"/>
      <c r="BEC42" s="65"/>
      <c r="BED42" s="112"/>
      <c r="BEE42" s="65"/>
      <c r="BEF42" s="112"/>
      <c r="BEG42" s="65"/>
      <c r="BEH42" s="112"/>
      <c r="BEI42" s="65"/>
      <c r="BEJ42" s="112"/>
      <c r="BEK42" s="65"/>
      <c r="BEL42" s="112"/>
      <c r="BEM42" s="65"/>
      <c r="BEN42" s="112"/>
      <c r="BEO42" s="110"/>
      <c r="BEP42" s="112"/>
      <c r="BEQ42" s="110"/>
      <c r="BER42" s="112"/>
      <c r="BES42" s="110"/>
      <c r="BET42" s="112"/>
      <c r="BEU42" s="110"/>
      <c r="BEV42" s="112"/>
      <c r="BEW42" s="110"/>
      <c r="BEX42" s="112"/>
      <c r="BEY42" s="110"/>
      <c r="BEZ42" s="112"/>
      <c r="BFA42" s="110"/>
      <c r="BFB42" s="112"/>
      <c r="BFC42" s="110"/>
      <c r="BFD42" s="112"/>
      <c r="BFE42" s="110"/>
      <c r="BFF42" s="112"/>
      <c r="BFG42" s="110"/>
      <c r="BFH42" s="112"/>
      <c r="BFI42" s="110"/>
      <c r="BFJ42" s="113"/>
      <c r="BFK42" s="110"/>
      <c r="BFL42" s="112"/>
      <c r="BFM42" s="110"/>
      <c r="BFN42" s="112"/>
      <c r="BFO42" s="110"/>
      <c r="BFP42" s="112"/>
      <c r="BFQ42" s="110"/>
      <c r="BFR42" s="112"/>
      <c r="BFS42" s="110"/>
      <c r="BFT42" s="112"/>
      <c r="BFU42" s="110"/>
      <c r="BFV42" s="112"/>
      <c r="BFW42" s="110"/>
      <c r="BFX42" s="112"/>
      <c r="BFY42" s="111"/>
      <c r="BFZ42" s="112"/>
      <c r="BGA42" s="110"/>
      <c r="BGB42" s="112"/>
      <c r="BGC42" s="110"/>
      <c r="BGD42" s="112"/>
      <c r="BGE42" s="110"/>
      <c r="BGF42" s="112"/>
      <c r="BGG42" s="110"/>
      <c r="BGH42" s="112"/>
      <c r="BGI42" s="111"/>
      <c r="BGJ42" s="112"/>
      <c r="BGK42" s="110"/>
      <c r="BGL42" s="112"/>
      <c r="BGM42" s="110"/>
      <c r="BGN42" s="112"/>
      <c r="BGO42" s="110"/>
      <c r="BGP42" s="112"/>
      <c r="BGQ42" s="111"/>
      <c r="BGR42" s="108"/>
      <c r="BGS42" s="108"/>
      <c r="BGT42" s="108"/>
      <c r="BGU42" s="109"/>
      <c r="BGV42" s="112"/>
      <c r="BGW42" s="109"/>
      <c r="BGX42" s="112"/>
      <c r="BGY42" s="65"/>
      <c r="BGZ42" s="112"/>
      <c r="BHA42" s="65"/>
      <c r="BHB42" s="112"/>
      <c r="BHC42" s="65"/>
      <c r="BHD42" s="112"/>
      <c r="BHE42" s="65"/>
      <c r="BHF42" s="112"/>
      <c r="BHG42" s="65"/>
      <c r="BHH42" s="112"/>
      <c r="BHI42" s="65"/>
      <c r="BHJ42" s="112"/>
      <c r="BHK42" s="65"/>
      <c r="BHL42" s="112"/>
      <c r="BHM42" s="110"/>
      <c r="BHN42" s="112"/>
      <c r="BHO42" s="110"/>
      <c r="BHP42" s="112"/>
      <c r="BHQ42" s="110"/>
      <c r="BHR42" s="112"/>
      <c r="BHS42" s="110"/>
      <c r="BHT42" s="112"/>
      <c r="BHU42" s="110"/>
      <c r="BHV42" s="112"/>
      <c r="BHW42" s="110"/>
      <c r="BHX42" s="112"/>
      <c r="BHY42" s="110"/>
      <c r="BHZ42" s="112"/>
      <c r="BIA42" s="110"/>
      <c r="BIB42" s="112"/>
      <c r="BIC42" s="110"/>
      <c r="BID42" s="112"/>
      <c r="BIE42" s="110"/>
      <c r="BIF42" s="112"/>
      <c r="BIG42" s="110"/>
      <c r="BIH42" s="113"/>
      <c r="BII42" s="110"/>
      <c r="BIJ42" s="112"/>
      <c r="BIK42" s="110"/>
      <c r="BIL42" s="112"/>
      <c r="BIM42" s="110"/>
      <c r="BIN42" s="112"/>
      <c r="BIO42" s="110"/>
      <c r="BIP42" s="112"/>
      <c r="BIQ42" s="110"/>
      <c r="BIR42" s="112"/>
      <c r="BIS42" s="110"/>
      <c r="BIT42" s="112"/>
      <c r="BIU42" s="110"/>
      <c r="BIV42" s="112"/>
      <c r="BIW42" s="111"/>
      <c r="BIX42" s="112"/>
      <c r="BIY42" s="110"/>
      <c r="BIZ42" s="112"/>
      <c r="BJA42" s="110"/>
      <c r="BJB42" s="112"/>
      <c r="BJC42" s="110"/>
      <c r="BJD42" s="112"/>
      <c r="BJE42" s="110"/>
      <c r="BJF42" s="112"/>
      <c r="BJG42" s="111"/>
      <c r="BJH42" s="112"/>
      <c r="BJI42" s="110"/>
      <c r="BJJ42" s="112"/>
      <c r="BJK42" s="110"/>
      <c r="BJL42" s="112"/>
      <c r="BJM42" s="110"/>
      <c r="BJN42" s="112"/>
      <c r="BJO42" s="111"/>
      <c r="BJP42" s="108"/>
      <c r="BJQ42" s="108"/>
      <c r="BJR42" s="108"/>
      <c r="BJS42" s="109"/>
      <c r="BJT42" s="112"/>
      <c r="BJU42" s="109"/>
      <c r="BJV42" s="112"/>
      <c r="BJW42" s="65"/>
      <c r="BJX42" s="112"/>
      <c r="BJY42" s="65"/>
      <c r="BJZ42" s="112"/>
      <c r="BKA42" s="65"/>
      <c r="BKB42" s="112"/>
      <c r="BKC42" s="65"/>
      <c r="BKD42" s="112"/>
      <c r="BKE42" s="65"/>
      <c r="BKF42" s="112"/>
      <c r="BKG42" s="65"/>
      <c r="BKH42" s="112"/>
      <c r="BKI42" s="65"/>
      <c r="BKJ42" s="112"/>
      <c r="BKK42" s="110"/>
      <c r="BKL42" s="112"/>
      <c r="BKM42" s="110"/>
      <c r="BKN42" s="112"/>
      <c r="BKO42" s="110"/>
      <c r="BKP42" s="112"/>
      <c r="BKQ42" s="110"/>
      <c r="BKR42" s="112"/>
      <c r="BKS42" s="110"/>
      <c r="BKT42" s="112"/>
      <c r="BKU42" s="110"/>
      <c r="BKV42" s="112"/>
      <c r="BKW42" s="110"/>
      <c r="BKX42" s="112"/>
      <c r="BKY42" s="110"/>
      <c r="BKZ42" s="112"/>
      <c r="BLA42" s="110"/>
      <c r="BLB42" s="112"/>
      <c r="BLC42" s="110"/>
      <c r="BLD42" s="112"/>
      <c r="BLE42" s="110"/>
      <c r="BLF42" s="113"/>
      <c r="BLG42" s="110"/>
      <c r="BLH42" s="112"/>
      <c r="BLI42" s="110"/>
      <c r="BLJ42" s="112"/>
      <c r="BLK42" s="110"/>
      <c r="BLL42" s="112"/>
      <c r="BLM42" s="110"/>
      <c r="BLN42" s="112"/>
      <c r="BLO42" s="110"/>
      <c r="BLP42" s="112"/>
      <c r="BLQ42" s="110"/>
      <c r="BLR42" s="112"/>
      <c r="BLS42" s="110"/>
      <c r="BLT42" s="112"/>
      <c r="BLU42" s="111"/>
      <c r="BLV42" s="112"/>
      <c r="BLW42" s="110"/>
      <c r="BLX42" s="112"/>
      <c r="BLY42" s="110"/>
      <c r="BLZ42" s="112"/>
      <c r="BMA42" s="110"/>
      <c r="BMB42" s="112"/>
      <c r="BMC42" s="110"/>
      <c r="BMD42" s="112"/>
      <c r="BME42" s="111"/>
      <c r="BMF42" s="112"/>
      <c r="BMG42" s="110"/>
      <c r="BMH42" s="112"/>
      <c r="BMI42" s="110"/>
      <c r="BMJ42" s="112"/>
      <c r="BMK42" s="110"/>
      <c r="BML42" s="112"/>
      <c r="BMM42" s="111"/>
      <c r="BMN42" s="108"/>
      <c r="BMO42" s="108"/>
      <c r="BMP42" s="108"/>
      <c r="BMQ42" s="109"/>
      <c r="BMR42" s="112"/>
      <c r="BMS42" s="109"/>
      <c r="BMT42" s="112"/>
      <c r="BMU42" s="65"/>
      <c r="BMV42" s="112"/>
      <c r="BMW42" s="65"/>
      <c r="BMX42" s="112"/>
      <c r="BMY42" s="65"/>
      <c r="BMZ42" s="112"/>
      <c r="BNA42" s="65"/>
      <c r="BNB42" s="112"/>
      <c r="BNC42" s="65"/>
      <c r="BND42" s="112"/>
      <c r="BNE42" s="65"/>
      <c r="BNF42" s="112"/>
      <c r="BNG42" s="65"/>
      <c r="BNH42" s="112"/>
      <c r="BNI42" s="110"/>
      <c r="BNJ42" s="112"/>
      <c r="BNK42" s="110"/>
      <c r="BNL42" s="112"/>
      <c r="BNM42" s="110"/>
      <c r="BNN42" s="112"/>
      <c r="BNO42" s="110"/>
      <c r="BNP42" s="112"/>
      <c r="BNQ42" s="110"/>
      <c r="BNR42" s="112"/>
      <c r="BNS42" s="110"/>
      <c r="BNT42" s="112"/>
      <c r="BNU42" s="110"/>
      <c r="BNV42" s="112"/>
      <c r="BNW42" s="110"/>
      <c r="BNX42" s="112"/>
      <c r="BNY42" s="110"/>
      <c r="BNZ42" s="112"/>
      <c r="BOA42" s="110"/>
      <c r="BOB42" s="112"/>
      <c r="BOC42" s="110"/>
      <c r="BOD42" s="113"/>
      <c r="BOE42" s="110"/>
      <c r="BOF42" s="112"/>
      <c r="BOG42" s="110"/>
      <c r="BOH42" s="112"/>
      <c r="BOI42" s="110"/>
      <c r="BOJ42" s="112"/>
      <c r="BOK42" s="110"/>
      <c r="BOL42" s="112"/>
      <c r="BOM42" s="110"/>
      <c r="BON42" s="112"/>
      <c r="BOO42" s="110"/>
      <c r="BOP42" s="112"/>
      <c r="BOQ42" s="110"/>
      <c r="BOR42" s="112"/>
      <c r="BOS42" s="111"/>
      <c r="BOT42" s="112"/>
      <c r="BOU42" s="110"/>
      <c r="BOV42" s="112"/>
      <c r="BOW42" s="110"/>
      <c r="BOX42" s="112"/>
      <c r="BOY42" s="110"/>
      <c r="BOZ42" s="112"/>
      <c r="BPA42" s="110"/>
      <c r="BPB42" s="112"/>
      <c r="BPC42" s="111"/>
      <c r="BPD42" s="112"/>
      <c r="BPE42" s="110"/>
      <c r="BPF42" s="112"/>
      <c r="BPG42" s="110"/>
      <c r="BPH42" s="112"/>
      <c r="BPI42" s="110"/>
      <c r="BPJ42" s="112"/>
      <c r="BPK42" s="111"/>
      <c r="BPL42" s="108"/>
      <c r="BPM42" s="108"/>
      <c r="BPN42" s="108"/>
      <c r="BPO42" s="109"/>
      <c r="BPP42" s="112"/>
      <c r="BPQ42" s="109"/>
      <c r="BPR42" s="112"/>
      <c r="BPS42" s="65"/>
      <c r="BPT42" s="112"/>
      <c r="BPU42" s="65"/>
      <c r="BPV42" s="112"/>
      <c r="BPW42" s="65"/>
      <c r="BPX42" s="112"/>
      <c r="BPY42" s="65"/>
      <c r="BPZ42" s="112"/>
      <c r="BQA42" s="65"/>
      <c r="BQB42" s="112"/>
      <c r="BQC42" s="65"/>
      <c r="BQD42" s="112"/>
      <c r="BQE42" s="65"/>
      <c r="BQF42" s="112"/>
      <c r="BQG42" s="110"/>
      <c r="BQH42" s="112"/>
      <c r="BQI42" s="110"/>
      <c r="BQJ42" s="112"/>
      <c r="BQK42" s="110"/>
      <c r="BQL42" s="112"/>
      <c r="BQM42" s="110"/>
      <c r="BQN42" s="112"/>
      <c r="BQO42" s="110"/>
      <c r="BQP42" s="112"/>
      <c r="BQQ42" s="110"/>
      <c r="BQR42" s="112"/>
      <c r="BQS42" s="110"/>
      <c r="BQT42" s="112"/>
      <c r="BQU42" s="110"/>
      <c r="BQV42" s="112"/>
      <c r="BQW42" s="110"/>
      <c r="BQX42" s="112"/>
      <c r="BQY42" s="110"/>
      <c r="BQZ42" s="112"/>
      <c r="BRA42" s="110"/>
      <c r="BRB42" s="113"/>
      <c r="BRC42" s="110"/>
      <c r="BRD42" s="112"/>
      <c r="BRE42" s="110"/>
      <c r="BRF42" s="112"/>
      <c r="BRG42" s="110"/>
      <c r="BRH42" s="112"/>
      <c r="BRI42" s="110"/>
      <c r="BRJ42" s="112"/>
      <c r="BRK42" s="110"/>
      <c r="BRL42" s="112"/>
      <c r="BRM42" s="110"/>
      <c r="BRN42" s="112"/>
      <c r="BRO42" s="110"/>
      <c r="BRP42" s="112"/>
      <c r="BRQ42" s="111"/>
      <c r="BRR42" s="112"/>
      <c r="BRS42" s="110"/>
      <c r="BRT42" s="112"/>
      <c r="BRU42" s="110"/>
      <c r="BRV42" s="112"/>
      <c r="BRW42" s="110"/>
      <c r="BRX42" s="112"/>
      <c r="BRY42" s="110"/>
      <c r="BRZ42" s="112"/>
      <c r="BSA42" s="111"/>
      <c r="BSB42" s="112"/>
      <c r="BSC42" s="110"/>
      <c r="BSD42" s="112"/>
      <c r="BSE42" s="110"/>
      <c r="BSF42" s="112"/>
      <c r="BSG42" s="110"/>
      <c r="BSH42" s="112"/>
      <c r="BSI42" s="111"/>
      <c r="BSJ42" s="108"/>
      <c r="BSK42" s="108"/>
      <c r="BSL42" s="108"/>
      <c r="BSM42" s="109"/>
      <c r="BSN42" s="112"/>
      <c r="BSO42" s="109"/>
      <c r="BSP42" s="112"/>
      <c r="BSQ42" s="65"/>
      <c r="BSR42" s="112"/>
      <c r="BSS42" s="65"/>
      <c r="BST42" s="112"/>
      <c r="BSU42" s="65"/>
      <c r="BSV42" s="112"/>
      <c r="BSW42" s="65"/>
      <c r="BSX42" s="112"/>
      <c r="BSY42" s="65"/>
      <c r="BSZ42" s="112"/>
      <c r="BTA42" s="65"/>
      <c r="BTB42" s="112"/>
      <c r="BTC42" s="65"/>
      <c r="BTD42" s="112"/>
      <c r="BTE42" s="110"/>
      <c r="BTF42" s="112"/>
      <c r="BTG42" s="110"/>
      <c r="BTH42" s="112"/>
      <c r="BTI42" s="110"/>
      <c r="BTJ42" s="112"/>
      <c r="BTK42" s="110"/>
      <c r="BTL42" s="112"/>
      <c r="BTM42" s="110"/>
      <c r="BTN42" s="112"/>
      <c r="BTO42" s="110"/>
      <c r="BTP42" s="112"/>
      <c r="BTQ42" s="110"/>
      <c r="BTR42" s="112"/>
      <c r="BTS42" s="110"/>
      <c r="BTT42" s="112"/>
      <c r="BTU42" s="110"/>
      <c r="BTV42" s="112"/>
      <c r="BTW42" s="110"/>
      <c r="BTX42" s="112"/>
      <c r="BTY42" s="110"/>
      <c r="BTZ42" s="113"/>
      <c r="BUA42" s="110"/>
      <c r="BUB42" s="112"/>
      <c r="BUC42" s="110"/>
      <c r="BUD42" s="112"/>
      <c r="BUE42" s="110"/>
      <c r="BUF42" s="112"/>
      <c r="BUG42" s="110"/>
      <c r="BUH42" s="112"/>
      <c r="BUI42" s="110"/>
      <c r="BUJ42" s="112"/>
      <c r="BUK42" s="110"/>
      <c r="BUL42" s="112"/>
      <c r="BUM42" s="110"/>
      <c r="BUN42" s="112"/>
      <c r="BUO42" s="111"/>
      <c r="BUP42" s="112"/>
      <c r="BUQ42" s="110"/>
      <c r="BUR42" s="112"/>
      <c r="BUS42" s="110"/>
      <c r="BUT42" s="112"/>
      <c r="BUU42" s="110"/>
      <c r="BUV42" s="112"/>
      <c r="BUW42" s="110"/>
      <c r="BUX42" s="112"/>
      <c r="BUY42" s="111"/>
      <c r="BUZ42" s="112"/>
      <c r="BVA42" s="110"/>
      <c r="BVB42" s="112"/>
      <c r="BVC42" s="110"/>
      <c r="BVD42" s="112"/>
      <c r="BVE42" s="110"/>
      <c r="BVF42" s="112"/>
      <c r="BVG42" s="111"/>
      <c r="BVH42" s="108"/>
      <c r="BVI42" s="108"/>
      <c r="BVJ42" s="108"/>
      <c r="BVK42" s="109"/>
      <c r="BVL42" s="112"/>
      <c r="BVM42" s="109"/>
      <c r="BVN42" s="112"/>
      <c r="BVO42" s="65"/>
      <c r="BVP42" s="112"/>
      <c r="BVQ42" s="65"/>
      <c r="BVR42" s="112"/>
      <c r="BVS42" s="65"/>
      <c r="BVT42" s="112"/>
      <c r="BVU42" s="65"/>
      <c r="BVV42" s="112"/>
      <c r="BVW42" s="65"/>
      <c r="BVX42" s="112"/>
      <c r="BVY42" s="65"/>
      <c r="BVZ42" s="112"/>
      <c r="BWA42" s="65"/>
      <c r="BWB42" s="112"/>
      <c r="BWC42" s="110"/>
      <c r="BWD42" s="112"/>
      <c r="BWE42" s="110"/>
      <c r="BWF42" s="112"/>
      <c r="BWG42" s="110"/>
      <c r="BWH42" s="112"/>
      <c r="BWI42" s="110"/>
      <c r="BWJ42" s="112"/>
      <c r="BWK42" s="110"/>
      <c r="BWL42" s="112"/>
      <c r="BWM42" s="110"/>
      <c r="BWN42" s="112"/>
      <c r="BWO42" s="110"/>
      <c r="BWP42" s="112"/>
      <c r="BWQ42" s="110"/>
      <c r="BWR42" s="112"/>
      <c r="BWS42" s="110"/>
      <c r="BWT42" s="112"/>
      <c r="BWU42" s="110"/>
      <c r="BWV42" s="112"/>
      <c r="BWW42" s="110"/>
      <c r="BWX42" s="113"/>
      <c r="BWY42" s="110"/>
      <c r="BWZ42" s="112"/>
      <c r="BXA42" s="110"/>
      <c r="BXB42" s="112"/>
      <c r="BXC42" s="110"/>
      <c r="BXD42" s="112"/>
      <c r="BXE42" s="110"/>
      <c r="BXF42" s="112"/>
      <c r="BXG42" s="110"/>
      <c r="BXH42" s="112"/>
      <c r="BXI42" s="110"/>
      <c r="BXJ42" s="112"/>
      <c r="BXK42" s="110"/>
      <c r="BXL42" s="112"/>
      <c r="BXM42" s="111"/>
      <c r="BXN42" s="112"/>
      <c r="BXO42" s="110"/>
      <c r="BXP42" s="112"/>
      <c r="BXQ42" s="110"/>
      <c r="BXR42" s="112"/>
      <c r="BXS42" s="110"/>
      <c r="BXT42" s="112"/>
      <c r="BXU42" s="110"/>
      <c r="BXV42" s="112"/>
      <c r="BXW42" s="111"/>
      <c r="BXX42" s="112"/>
      <c r="BXY42" s="110"/>
      <c r="BXZ42" s="112"/>
      <c r="BYA42" s="110"/>
      <c r="BYB42" s="112"/>
      <c r="BYC42" s="110"/>
      <c r="BYD42" s="112"/>
      <c r="BYE42" s="111"/>
      <c r="BYF42" s="108"/>
      <c r="BYG42" s="108"/>
      <c r="BYH42" s="108"/>
      <c r="BYI42" s="109"/>
      <c r="BYJ42" s="112"/>
      <c r="BYK42" s="109"/>
      <c r="BYL42" s="112"/>
      <c r="BYM42" s="65"/>
      <c r="BYN42" s="112"/>
      <c r="BYO42" s="65"/>
      <c r="BYP42" s="112"/>
      <c r="BYQ42" s="65"/>
      <c r="BYR42" s="112"/>
      <c r="BYS42" s="65"/>
      <c r="BYT42" s="112"/>
      <c r="BYU42" s="65"/>
      <c r="BYV42" s="112"/>
      <c r="BYW42" s="65"/>
      <c r="BYX42" s="112"/>
      <c r="BYY42" s="65"/>
      <c r="BYZ42" s="112"/>
      <c r="BZA42" s="110"/>
      <c r="BZB42" s="112"/>
      <c r="BZC42" s="110"/>
      <c r="BZD42" s="112"/>
      <c r="BZE42" s="110"/>
      <c r="BZF42" s="112"/>
      <c r="BZG42" s="110"/>
      <c r="BZH42" s="112"/>
      <c r="BZI42" s="110"/>
      <c r="BZJ42" s="112"/>
      <c r="BZK42" s="110"/>
      <c r="BZL42" s="112"/>
      <c r="BZM42" s="110"/>
      <c r="BZN42" s="112"/>
      <c r="BZO42" s="110"/>
      <c r="BZP42" s="112"/>
      <c r="BZQ42" s="110"/>
      <c r="BZR42" s="112"/>
      <c r="BZS42" s="110"/>
      <c r="BZT42" s="112"/>
      <c r="BZU42" s="110"/>
      <c r="BZV42" s="113"/>
      <c r="BZW42" s="110"/>
      <c r="BZX42" s="112"/>
      <c r="BZY42" s="110"/>
      <c r="BZZ42" s="112"/>
      <c r="CAA42" s="110"/>
      <c r="CAB42" s="112"/>
      <c r="CAC42" s="110"/>
      <c r="CAD42" s="112"/>
      <c r="CAE42" s="110"/>
      <c r="CAF42" s="112"/>
      <c r="CAG42" s="110"/>
      <c r="CAH42" s="112"/>
      <c r="CAI42" s="110"/>
      <c r="CAJ42" s="112"/>
      <c r="CAK42" s="111"/>
      <c r="CAL42" s="112"/>
      <c r="CAM42" s="110"/>
      <c r="CAN42" s="112"/>
      <c r="CAO42" s="110"/>
      <c r="CAP42" s="112"/>
      <c r="CAQ42" s="110"/>
      <c r="CAR42" s="112"/>
      <c r="CAS42" s="110"/>
      <c r="CAT42" s="112"/>
      <c r="CAU42" s="111"/>
      <c r="CAV42" s="112"/>
      <c r="CAW42" s="110"/>
      <c r="CAX42" s="112"/>
      <c r="CAY42" s="110"/>
      <c r="CAZ42" s="112"/>
      <c r="CBA42" s="110"/>
      <c r="CBB42" s="112"/>
      <c r="CBC42" s="111"/>
      <c r="CBD42" s="108"/>
      <c r="CBE42" s="108"/>
      <c r="CBF42" s="108"/>
      <c r="CBG42" s="109"/>
      <c r="CBH42" s="112"/>
      <c r="CBI42" s="109"/>
      <c r="CBJ42" s="112"/>
      <c r="CBK42" s="65"/>
      <c r="CBL42" s="112"/>
      <c r="CBM42" s="65"/>
      <c r="CBN42" s="112"/>
      <c r="CBO42" s="65"/>
      <c r="CBP42" s="112"/>
      <c r="CBQ42" s="65"/>
      <c r="CBR42" s="112"/>
      <c r="CBS42" s="65"/>
      <c r="CBT42" s="112"/>
      <c r="CBU42" s="65"/>
      <c r="CBV42" s="112"/>
      <c r="CBW42" s="65"/>
      <c r="CBX42" s="112"/>
      <c r="CBY42" s="110"/>
      <c r="CBZ42" s="112"/>
      <c r="CCA42" s="110"/>
      <c r="CCB42" s="112"/>
      <c r="CCC42" s="110"/>
      <c r="CCD42" s="112"/>
      <c r="CCE42" s="110"/>
      <c r="CCF42" s="112"/>
      <c r="CCG42" s="110"/>
      <c r="CCH42" s="112"/>
      <c r="CCI42" s="110"/>
      <c r="CCJ42" s="112"/>
      <c r="CCK42" s="110"/>
      <c r="CCL42" s="112"/>
      <c r="CCM42" s="110"/>
      <c r="CCN42" s="112"/>
      <c r="CCO42" s="110"/>
      <c r="CCP42" s="112"/>
      <c r="CCQ42" s="110"/>
      <c r="CCR42" s="112"/>
      <c r="CCS42" s="110"/>
      <c r="CCT42" s="113"/>
      <c r="CCU42" s="110"/>
      <c r="CCV42" s="112"/>
      <c r="CCW42" s="110"/>
      <c r="CCX42" s="112"/>
      <c r="CCY42" s="110"/>
      <c r="CCZ42" s="112"/>
      <c r="CDA42" s="110"/>
      <c r="CDB42" s="112"/>
      <c r="CDC42" s="110"/>
      <c r="CDD42" s="112"/>
      <c r="CDE42" s="110"/>
      <c r="CDF42" s="112"/>
      <c r="CDG42" s="110"/>
      <c r="CDH42" s="112"/>
      <c r="CDI42" s="111"/>
      <c r="CDJ42" s="112"/>
      <c r="CDK42" s="110"/>
      <c r="CDL42" s="112"/>
      <c r="CDM42" s="110"/>
      <c r="CDN42" s="112"/>
      <c r="CDO42" s="110"/>
      <c r="CDP42" s="112"/>
      <c r="CDQ42" s="110"/>
      <c r="CDR42" s="112"/>
      <c r="CDS42" s="111"/>
      <c r="CDT42" s="112"/>
      <c r="CDU42" s="110"/>
      <c r="CDV42" s="112"/>
      <c r="CDW42" s="110"/>
      <c r="CDX42" s="112"/>
      <c r="CDY42" s="110"/>
      <c r="CDZ42" s="112"/>
      <c r="CEA42" s="111"/>
      <c r="CEB42" s="108"/>
      <c r="CEC42" s="108"/>
      <c r="CED42" s="108"/>
      <c r="CEE42" s="109"/>
      <c r="CEF42" s="112"/>
      <c r="CEG42" s="109"/>
      <c r="CEH42" s="112"/>
      <c r="CEI42" s="65"/>
      <c r="CEJ42" s="112"/>
      <c r="CEK42" s="65"/>
      <c r="CEL42" s="112"/>
      <c r="CEM42" s="65"/>
      <c r="CEN42" s="112"/>
      <c r="CEO42" s="65"/>
      <c r="CEP42" s="112"/>
      <c r="CEQ42" s="65"/>
      <c r="CER42" s="112"/>
      <c r="CES42" s="65"/>
      <c r="CET42" s="112"/>
      <c r="CEU42" s="65"/>
      <c r="CEV42" s="112"/>
      <c r="CEW42" s="110"/>
      <c r="CEX42" s="112"/>
      <c r="CEY42" s="110"/>
      <c r="CEZ42" s="112"/>
      <c r="CFA42" s="110"/>
      <c r="CFB42" s="112"/>
      <c r="CFC42" s="110"/>
      <c r="CFD42" s="112"/>
      <c r="CFE42" s="110"/>
      <c r="CFF42" s="112"/>
      <c r="CFG42" s="110"/>
      <c r="CFH42" s="112"/>
      <c r="CFI42" s="110"/>
      <c r="CFJ42" s="112"/>
      <c r="CFK42" s="110"/>
      <c r="CFL42" s="112"/>
      <c r="CFM42" s="110"/>
      <c r="CFN42" s="112"/>
      <c r="CFO42" s="110"/>
      <c r="CFP42" s="112"/>
      <c r="CFQ42" s="110"/>
      <c r="CFR42" s="113"/>
      <c r="CFS42" s="110"/>
      <c r="CFT42" s="112"/>
      <c r="CFU42" s="110"/>
      <c r="CFV42" s="112"/>
      <c r="CFW42" s="110"/>
      <c r="CFX42" s="112"/>
      <c r="CFY42" s="110"/>
      <c r="CFZ42" s="112"/>
      <c r="CGA42" s="110"/>
      <c r="CGB42" s="112"/>
      <c r="CGC42" s="110"/>
      <c r="CGD42" s="112"/>
      <c r="CGE42" s="110"/>
      <c r="CGF42" s="112"/>
      <c r="CGG42" s="111"/>
      <c r="CGH42" s="112"/>
      <c r="CGI42" s="110"/>
      <c r="CGJ42" s="112"/>
      <c r="CGK42" s="110"/>
      <c r="CGL42" s="112"/>
      <c r="CGM42" s="110"/>
      <c r="CGN42" s="112"/>
      <c r="CGO42" s="110"/>
      <c r="CGP42" s="112"/>
      <c r="CGQ42" s="111"/>
      <c r="CGR42" s="112"/>
      <c r="CGS42" s="110"/>
      <c r="CGT42" s="112"/>
      <c r="CGU42" s="110"/>
      <c r="CGV42" s="112"/>
      <c r="CGW42" s="110"/>
      <c r="CGX42" s="112"/>
      <c r="CGY42" s="111"/>
      <c r="CGZ42" s="108"/>
      <c r="CHA42" s="108"/>
      <c r="CHB42" s="108"/>
      <c r="CHC42" s="109"/>
      <c r="CHD42" s="112"/>
      <c r="CHE42" s="109"/>
      <c r="CHF42" s="112"/>
      <c r="CHG42" s="65"/>
      <c r="CHH42" s="112"/>
      <c r="CHI42" s="65"/>
      <c r="CHJ42" s="112"/>
      <c r="CHK42" s="65"/>
      <c r="CHL42" s="112"/>
      <c r="CHM42" s="65"/>
      <c r="CHN42" s="112"/>
      <c r="CHO42" s="65"/>
      <c r="CHP42" s="112"/>
      <c r="CHQ42" s="65"/>
      <c r="CHR42" s="112"/>
      <c r="CHS42" s="65"/>
      <c r="CHT42" s="112"/>
      <c r="CHU42" s="110"/>
      <c r="CHV42" s="112"/>
      <c r="CHW42" s="110"/>
      <c r="CHX42" s="112"/>
      <c r="CHY42" s="110"/>
      <c r="CHZ42" s="112"/>
      <c r="CIA42" s="110"/>
      <c r="CIB42" s="112"/>
      <c r="CIC42" s="110"/>
      <c r="CID42" s="112"/>
      <c r="CIE42" s="110"/>
      <c r="CIF42" s="112"/>
      <c r="CIG42" s="110"/>
      <c r="CIH42" s="112"/>
      <c r="CII42" s="110"/>
      <c r="CIJ42" s="112"/>
      <c r="CIK42" s="110"/>
      <c r="CIL42" s="112"/>
      <c r="CIM42" s="110"/>
      <c r="CIN42" s="112"/>
      <c r="CIO42" s="110"/>
      <c r="CIP42" s="113"/>
      <c r="CIQ42" s="110"/>
      <c r="CIR42" s="112"/>
      <c r="CIS42" s="110"/>
      <c r="CIT42" s="112"/>
      <c r="CIU42" s="110"/>
      <c r="CIV42" s="112"/>
      <c r="CIW42" s="110"/>
      <c r="CIX42" s="112"/>
      <c r="CIY42" s="110"/>
      <c r="CIZ42" s="112"/>
      <c r="CJA42" s="110"/>
      <c r="CJB42" s="112"/>
      <c r="CJC42" s="110"/>
      <c r="CJD42" s="112"/>
      <c r="CJE42" s="111"/>
      <c r="CJF42" s="112"/>
      <c r="CJG42" s="110"/>
      <c r="CJH42" s="112"/>
      <c r="CJI42" s="110"/>
      <c r="CJJ42" s="112"/>
      <c r="CJK42" s="110"/>
      <c r="CJL42" s="112"/>
      <c r="CJM42" s="110"/>
      <c r="CJN42" s="112"/>
      <c r="CJO42" s="111"/>
      <c r="CJP42" s="112"/>
      <c r="CJQ42" s="110"/>
      <c r="CJR42" s="112"/>
      <c r="CJS42" s="110"/>
      <c r="CJT42" s="112"/>
      <c r="CJU42" s="110"/>
      <c r="CJV42" s="112"/>
      <c r="CJW42" s="111"/>
      <c r="CJX42" s="108"/>
      <c r="CJY42" s="108"/>
      <c r="CJZ42" s="108"/>
      <c r="CKA42" s="109"/>
      <c r="CKB42" s="112"/>
      <c r="CKC42" s="109"/>
      <c r="CKD42" s="112"/>
      <c r="CKE42" s="65"/>
      <c r="CKF42" s="112"/>
      <c r="CKG42" s="65"/>
      <c r="CKH42" s="112"/>
      <c r="CKI42" s="65"/>
      <c r="CKJ42" s="112"/>
      <c r="CKK42" s="65"/>
      <c r="CKL42" s="112"/>
      <c r="CKM42" s="65"/>
      <c r="CKN42" s="112"/>
      <c r="CKO42" s="65"/>
      <c r="CKP42" s="112"/>
      <c r="CKQ42" s="65"/>
      <c r="CKR42" s="112"/>
      <c r="CKS42" s="110"/>
      <c r="CKT42" s="112"/>
      <c r="CKU42" s="110"/>
      <c r="CKV42" s="112"/>
      <c r="CKW42" s="110"/>
      <c r="CKX42" s="112"/>
      <c r="CKY42" s="110"/>
      <c r="CKZ42" s="112"/>
      <c r="CLA42" s="110"/>
      <c r="CLB42" s="112"/>
      <c r="CLC42" s="110"/>
      <c r="CLD42" s="112"/>
      <c r="CLE42" s="110"/>
      <c r="CLF42" s="112"/>
      <c r="CLG42" s="110"/>
      <c r="CLH42" s="112"/>
      <c r="CLI42" s="110"/>
      <c r="CLJ42" s="112"/>
      <c r="CLK42" s="110"/>
      <c r="CLL42" s="112"/>
      <c r="CLM42" s="110"/>
      <c r="CLN42" s="113"/>
      <c r="CLO42" s="110"/>
      <c r="CLP42" s="112"/>
      <c r="CLQ42" s="110"/>
      <c r="CLR42" s="112"/>
      <c r="CLS42" s="110"/>
      <c r="CLT42" s="112"/>
      <c r="CLU42" s="110"/>
      <c r="CLV42" s="112"/>
      <c r="CLW42" s="110"/>
      <c r="CLX42" s="112"/>
      <c r="CLY42" s="110"/>
      <c r="CLZ42" s="112"/>
      <c r="CMA42" s="110"/>
      <c r="CMB42" s="112"/>
      <c r="CMC42" s="111"/>
      <c r="CMD42" s="112"/>
      <c r="CME42" s="110"/>
      <c r="CMF42" s="112"/>
      <c r="CMG42" s="110"/>
      <c r="CMH42" s="112"/>
      <c r="CMI42" s="110"/>
      <c r="CMJ42" s="112"/>
      <c r="CMK42" s="110"/>
      <c r="CML42" s="112"/>
      <c r="CMM42" s="111"/>
      <c r="CMN42" s="112"/>
      <c r="CMO42" s="110"/>
      <c r="CMP42" s="112"/>
      <c r="CMQ42" s="110"/>
      <c r="CMR42" s="112"/>
      <c r="CMS42" s="110"/>
      <c r="CMT42" s="112"/>
      <c r="CMU42" s="111"/>
      <c r="CMV42" s="108"/>
      <c r="CMW42" s="108"/>
      <c r="CMX42" s="108"/>
      <c r="CMY42" s="109"/>
      <c r="CMZ42" s="112"/>
      <c r="CNA42" s="109"/>
      <c r="CNB42" s="112"/>
      <c r="CNC42" s="65"/>
      <c r="CND42" s="112"/>
      <c r="CNE42" s="65"/>
      <c r="CNF42" s="112"/>
      <c r="CNG42" s="65"/>
      <c r="CNH42" s="112"/>
      <c r="CNI42" s="65"/>
      <c r="CNJ42" s="112"/>
      <c r="CNK42" s="65"/>
      <c r="CNL42" s="112"/>
      <c r="CNM42" s="65"/>
      <c r="CNN42" s="112"/>
      <c r="CNO42" s="65"/>
      <c r="CNP42" s="112"/>
      <c r="CNQ42" s="110"/>
      <c r="CNR42" s="112"/>
      <c r="CNS42" s="110"/>
      <c r="CNT42" s="112"/>
      <c r="CNU42" s="110"/>
      <c r="CNV42" s="112"/>
      <c r="CNW42" s="110"/>
      <c r="CNX42" s="112"/>
      <c r="CNY42" s="110"/>
      <c r="CNZ42" s="112"/>
      <c r="COA42" s="110"/>
      <c r="COB42" s="112"/>
      <c r="COC42" s="110"/>
      <c r="COD42" s="112"/>
      <c r="COE42" s="110"/>
      <c r="COF42" s="112"/>
      <c r="COG42" s="110"/>
      <c r="COH42" s="112"/>
      <c r="COI42" s="110"/>
      <c r="COJ42" s="112"/>
      <c r="COK42" s="110"/>
      <c r="COL42" s="113"/>
      <c r="COM42" s="110"/>
      <c r="CON42" s="112"/>
      <c r="COO42" s="110"/>
      <c r="COP42" s="112"/>
      <c r="COQ42" s="110"/>
      <c r="COR42" s="112"/>
      <c r="COS42" s="110"/>
      <c r="COT42" s="112"/>
      <c r="COU42" s="110"/>
      <c r="COV42" s="112"/>
      <c r="COW42" s="110"/>
      <c r="COX42" s="112"/>
      <c r="COY42" s="110"/>
      <c r="COZ42" s="112"/>
      <c r="CPA42" s="111"/>
      <c r="CPB42" s="112"/>
      <c r="CPC42" s="110"/>
      <c r="CPD42" s="112"/>
      <c r="CPE42" s="110"/>
      <c r="CPF42" s="112"/>
      <c r="CPG42" s="110"/>
      <c r="CPH42" s="112"/>
      <c r="CPI42" s="110"/>
      <c r="CPJ42" s="112"/>
      <c r="CPK42" s="111"/>
      <c r="CPL42" s="112"/>
      <c r="CPM42" s="110"/>
      <c r="CPN42" s="112"/>
      <c r="CPO42" s="110"/>
      <c r="CPP42" s="112"/>
      <c r="CPQ42" s="110"/>
      <c r="CPR42" s="112"/>
      <c r="CPS42" s="111"/>
      <c r="CPT42" s="108"/>
      <c r="CPU42" s="108"/>
      <c r="CPV42" s="108"/>
      <c r="CPW42" s="109"/>
      <c r="CPX42" s="112"/>
      <c r="CPY42" s="109"/>
      <c r="CPZ42" s="112"/>
      <c r="CQA42" s="65"/>
      <c r="CQB42" s="112"/>
      <c r="CQC42" s="65"/>
      <c r="CQD42" s="112"/>
      <c r="CQE42" s="65"/>
      <c r="CQF42" s="112"/>
      <c r="CQG42" s="65"/>
      <c r="CQH42" s="112"/>
      <c r="CQI42" s="65"/>
      <c r="CQJ42" s="112"/>
      <c r="CQK42" s="65"/>
      <c r="CQL42" s="112"/>
      <c r="CQM42" s="65"/>
      <c r="CQN42" s="112"/>
      <c r="CQO42" s="110"/>
      <c r="CQP42" s="112"/>
      <c r="CQQ42" s="110"/>
      <c r="CQR42" s="112"/>
      <c r="CQS42" s="110"/>
      <c r="CQT42" s="112"/>
      <c r="CQU42" s="110"/>
      <c r="CQV42" s="112"/>
      <c r="CQW42" s="110"/>
      <c r="CQX42" s="112"/>
      <c r="CQY42" s="110"/>
      <c r="CQZ42" s="112"/>
      <c r="CRA42" s="110"/>
      <c r="CRB42" s="112"/>
      <c r="CRC42" s="110"/>
      <c r="CRD42" s="112"/>
      <c r="CRE42" s="110"/>
      <c r="CRF42" s="112"/>
      <c r="CRG42" s="110"/>
      <c r="CRH42" s="112"/>
      <c r="CRI42" s="110"/>
      <c r="CRJ42" s="113"/>
      <c r="CRK42" s="110"/>
      <c r="CRL42" s="112"/>
      <c r="CRM42" s="110"/>
      <c r="CRN42" s="112"/>
      <c r="CRO42" s="110"/>
      <c r="CRP42" s="112"/>
      <c r="CRQ42" s="110"/>
      <c r="CRR42" s="112"/>
      <c r="CRS42" s="110"/>
      <c r="CRT42" s="112"/>
      <c r="CRU42" s="110"/>
      <c r="CRV42" s="112"/>
      <c r="CRW42" s="110"/>
      <c r="CRX42" s="112"/>
      <c r="CRY42" s="111"/>
      <c r="CRZ42" s="112"/>
      <c r="CSA42" s="110"/>
      <c r="CSB42" s="112"/>
      <c r="CSC42" s="110"/>
      <c r="CSD42" s="112"/>
      <c r="CSE42" s="110"/>
      <c r="CSF42" s="112"/>
      <c r="CSG42" s="110"/>
      <c r="CSH42" s="112"/>
      <c r="CSI42" s="111"/>
      <c r="CSJ42" s="112"/>
      <c r="CSK42" s="110"/>
      <c r="CSL42" s="112"/>
      <c r="CSM42" s="110"/>
      <c r="CSN42" s="112"/>
      <c r="CSO42" s="110"/>
      <c r="CSP42" s="112"/>
      <c r="CSQ42" s="111"/>
      <c r="CSR42" s="108"/>
      <c r="CSS42" s="108"/>
      <c r="CST42" s="108"/>
      <c r="CSU42" s="109"/>
      <c r="CSV42" s="112"/>
      <c r="CSW42" s="109"/>
      <c r="CSX42" s="112"/>
      <c r="CSY42" s="65"/>
      <c r="CSZ42" s="112"/>
      <c r="CTA42" s="65"/>
      <c r="CTB42" s="112"/>
      <c r="CTC42" s="65"/>
      <c r="CTD42" s="112"/>
      <c r="CTE42" s="65"/>
      <c r="CTF42" s="112"/>
      <c r="CTG42" s="65"/>
      <c r="CTH42" s="112"/>
      <c r="CTI42" s="65"/>
      <c r="CTJ42" s="112"/>
      <c r="CTK42" s="65"/>
      <c r="CTL42" s="112"/>
      <c r="CTM42" s="110"/>
      <c r="CTN42" s="112"/>
      <c r="CTO42" s="110"/>
      <c r="CTP42" s="112"/>
      <c r="CTQ42" s="110"/>
      <c r="CTR42" s="112"/>
      <c r="CTS42" s="110"/>
      <c r="CTT42" s="112"/>
      <c r="CTU42" s="110"/>
      <c r="CTV42" s="112"/>
      <c r="CTW42" s="110"/>
      <c r="CTX42" s="112"/>
      <c r="CTY42" s="110"/>
      <c r="CTZ42" s="112"/>
      <c r="CUA42" s="110"/>
      <c r="CUB42" s="112"/>
      <c r="CUC42" s="110"/>
      <c r="CUD42" s="112"/>
      <c r="CUE42" s="110"/>
      <c r="CUF42" s="112"/>
      <c r="CUG42" s="110"/>
      <c r="CUH42" s="113"/>
      <c r="CUI42" s="110"/>
      <c r="CUJ42" s="112"/>
      <c r="CUK42" s="110"/>
      <c r="CUL42" s="112"/>
      <c r="CUM42" s="110"/>
      <c r="CUN42" s="112"/>
      <c r="CUO42" s="110"/>
      <c r="CUP42" s="112"/>
      <c r="CUQ42" s="110"/>
      <c r="CUR42" s="112"/>
      <c r="CUS42" s="110"/>
      <c r="CUT42" s="112"/>
      <c r="CUU42" s="110"/>
      <c r="CUV42" s="112"/>
      <c r="CUW42" s="111"/>
      <c r="CUX42" s="112"/>
      <c r="CUY42" s="110"/>
      <c r="CUZ42" s="112"/>
      <c r="CVA42" s="110"/>
      <c r="CVB42" s="112"/>
      <c r="CVC42" s="110"/>
      <c r="CVD42" s="112"/>
      <c r="CVE42" s="110"/>
      <c r="CVF42" s="112"/>
      <c r="CVG42" s="111"/>
      <c r="CVH42" s="112"/>
      <c r="CVI42" s="110"/>
      <c r="CVJ42" s="112"/>
      <c r="CVK42" s="110"/>
      <c r="CVL42" s="112"/>
      <c r="CVM42" s="110"/>
      <c r="CVN42" s="112"/>
      <c r="CVO42" s="111"/>
      <c r="CVP42" s="108"/>
      <c r="CVQ42" s="108"/>
      <c r="CVR42" s="108"/>
      <c r="CVS42" s="109"/>
      <c r="CVT42" s="112"/>
      <c r="CVU42" s="109"/>
      <c r="CVV42" s="112"/>
      <c r="CVW42" s="65"/>
      <c r="CVX42" s="112"/>
      <c r="CVY42" s="65"/>
      <c r="CVZ42" s="112"/>
      <c r="CWA42" s="65"/>
      <c r="CWB42" s="112"/>
      <c r="CWC42" s="65"/>
      <c r="CWD42" s="112"/>
      <c r="CWE42" s="65"/>
      <c r="CWF42" s="112"/>
      <c r="CWG42" s="65"/>
      <c r="CWH42" s="112"/>
      <c r="CWI42" s="65"/>
      <c r="CWJ42" s="112"/>
      <c r="CWK42" s="110"/>
      <c r="CWL42" s="112"/>
      <c r="CWM42" s="110"/>
      <c r="CWN42" s="112"/>
      <c r="CWO42" s="110"/>
      <c r="CWP42" s="112"/>
      <c r="CWQ42" s="110"/>
      <c r="CWR42" s="112"/>
      <c r="CWS42" s="110"/>
      <c r="CWT42" s="112"/>
      <c r="CWU42" s="110"/>
      <c r="CWV42" s="112"/>
      <c r="CWW42" s="110"/>
      <c r="CWX42" s="112"/>
      <c r="CWY42" s="110"/>
      <c r="CWZ42" s="112"/>
      <c r="CXA42" s="110"/>
      <c r="CXB42" s="112"/>
      <c r="CXC42" s="110"/>
      <c r="CXD42" s="112"/>
      <c r="CXE42" s="110"/>
      <c r="CXF42" s="113"/>
      <c r="CXG42" s="110"/>
      <c r="CXH42" s="112"/>
      <c r="CXI42" s="110"/>
      <c r="CXJ42" s="112"/>
      <c r="CXK42" s="110"/>
      <c r="CXL42" s="112"/>
      <c r="CXM42" s="110"/>
      <c r="CXN42" s="112"/>
      <c r="CXO42" s="110"/>
      <c r="CXP42" s="112"/>
      <c r="CXQ42" s="110"/>
      <c r="CXR42" s="112"/>
      <c r="CXS42" s="110"/>
      <c r="CXT42" s="112"/>
      <c r="CXU42" s="111"/>
      <c r="CXV42" s="112"/>
      <c r="CXW42" s="110"/>
      <c r="CXX42" s="112"/>
      <c r="CXY42" s="110"/>
      <c r="CXZ42" s="112"/>
      <c r="CYA42" s="110"/>
      <c r="CYB42" s="112"/>
      <c r="CYC42" s="110"/>
      <c r="CYD42" s="112"/>
      <c r="CYE42" s="111"/>
      <c r="CYF42" s="112"/>
      <c r="CYG42" s="110"/>
      <c r="CYH42" s="112"/>
      <c r="CYI42" s="110"/>
      <c r="CYJ42" s="112"/>
      <c r="CYK42" s="110"/>
      <c r="CYL42" s="112"/>
      <c r="CYM42" s="111"/>
      <c r="CYN42" s="108"/>
      <c r="CYO42" s="108"/>
      <c r="CYP42" s="108"/>
      <c r="CYQ42" s="109"/>
      <c r="CYR42" s="112"/>
      <c r="CYS42" s="109"/>
      <c r="CYT42" s="112"/>
      <c r="CYU42" s="65"/>
      <c r="CYV42" s="112"/>
      <c r="CYW42" s="65"/>
      <c r="CYX42" s="112"/>
      <c r="CYY42" s="65"/>
      <c r="CYZ42" s="112"/>
      <c r="CZA42" s="65"/>
      <c r="CZB42" s="112"/>
      <c r="CZC42" s="65"/>
      <c r="CZD42" s="112"/>
      <c r="CZE42" s="65"/>
      <c r="CZF42" s="112"/>
      <c r="CZG42" s="65"/>
      <c r="CZH42" s="112"/>
      <c r="CZI42" s="110"/>
      <c r="CZJ42" s="112"/>
      <c r="CZK42" s="110"/>
      <c r="CZL42" s="112"/>
      <c r="CZM42" s="110"/>
      <c r="CZN42" s="112"/>
      <c r="CZO42" s="110"/>
      <c r="CZP42" s="112"/>
      <c r="CZQ42" s="110"/>
      <c r="CZR42" s="112"/>
      <c r="CZS42" s="110"/>
      <c r="CZT42" s="112"/>
      <c r="CZU42" s="110"/>
      <c r="CZV42" s="112"/>
      <c r="CZW42" s="110"/>
      <c r="CZX42" s="112"/>
      <c r="CZY42" s="110"/>
      <c r="CZZ42" s="112"/>
      <c r="DAA42" s="110"/>
      <c r="DAB42" s="112"/>
      <c r="DAC42" s="110"/>
      <c r="DAD42" s="113"/>
      <c r="DAE42" s="110"/>
      <c r="DAF42" s="112"/>
      <c r="DAG42" s="110"/>
      <c r="DAH42" s="112"/>
      <c r="DAI42" s="110"/>
      <c r="DAJ42" s="112"/>
      <c r="DAK42" s="110"/>
      <c r="DAL42" s="112"/>
      <c r="DAM42" s="110"/>
      <c r="DAN42" s="112"/>
      <c r="DAO42" s="110"/>
      <c r="DAP42" s="112"/>
      <c r="DAQ42" s="110"/>
      <c r="DAR42" s="112"/>
      <c r="DAS42" s="111"/>
      <c r="DAT42" s="112"/>
      <c r="DAU42" s="110"/>
      <c r="DAV42" s="112"/>
      <c r="DAW42" s="110"/>
      <c r="DAX42" s="112"/>
      <c r="DAY42" s="110"/>
      <c r="DAZ42" s="112"/>
      <c r="DBA42" s="110"/>
      <c r="DBB42" s="112"/>
      <c r="DBC42" s="111"/>
      <c r="DBD42" s="112"/>
      <c r="DBE42" s="110"/>
      <c r="DBF42" s="112"/>
      <c r="DBG42" s="110"/>
      <c r="DBH42" s="112"/>
      <c r="DBI42" s="110"/>
      <c r="DBJ42" s="112"/>
      <c r="DBK42" s="111"/>
      <c r="DBL42" s="108"/>
      <c r="DBM42" s="108"/>
      <c r="DBN42" s="108"/>
      <c r="DBO42" s="109"/>
      <c r="DBP42" s="112"/>
      <c r="DBQ42" s="109"/>
      <c r="DBR42" s="112"/>
      <c r="DBS42" s="65"/>
      <c r="DBT42" s="112"/>
      <c r="DBU42" s="65"/>
      <c r="DBV42" s="112"/>
      <c r="DBW42" s="65"/>
      <c r="DBX42" s="112"/>
      <c r="DBY42" s="65"/>
      <c r="DBZ42" s="112"/>
      <c r="DCA42" s="65"/>
      <c r="DCB42" s="112"/>
      <c r="DCC42" s="65"/>
      <c r="DCD42" s="112"/>
      <c r="DCE42" s="65"/>
      <c r="DCF42" s="112"/>
      <c r="DCG42" s="110"/>
      <c r="DCH42" s="112"/>
      <c r="DCI42" s="110"/>
      <c r="DCJ42" s="112"/>
      <c r="DCK42" s="110"/>
      <c r="DCL42" s="112"/>
      <c r="DCM42" s="110"/>
      <c r="DCN42" s="112"/>
      <c r="DCO42" s="110"/>
      <c r="DCP42" s="112"/>
      <c r="DCQ42" s="110"/>
      <c r="DCR42" s="112"/>
      <c r="DCS42" s="110"/>
      <c r="DCT42" s="112"/>
      <c r="DCU42" s="110"/>
      <c r="DCV42" s="112"/>
      <c r="DCW42" s="110"/>
      <c r="DCX42" s="112"/>
      <c r="DCY42" s="110"/>
      <c r="DCZ42" s="112"/>
      <c r="DDA42" s="110"/>
      <c r="DDB42" s="113"/>
      <c r="DDC42" s="110"/>
      <c r="DDD42" s="112"/>
      <c r="DDE42" s="110"/>
      <c r="DDF42" s="112"/>
      <c r="DDG42" s="110"/>
      <c r="DDH42" s="112"/>
      <c r="DDI42" s="110"/>
      <c r="DDJ42" s="112"/>
      <c r="DDK42" s="110"/>
      <c r="DDL42" s="112"/>
      <c r="DDM42" s="110"/>
      <c r="DDN42" s="112"/>
      <c r="DDO42" s="110"/>
      <c r="DDP42" s="112"/>
      <c r="DDQ42" s="111"/>
      <c r="DDR42" s="112"/>
      <c r="DDS42" s="110"/>
      <c r="DDT42" s="112"/>
      <c r="DDU42" s="110"/>
      <c r="DDV42" s="112"/>
      <c r="DDW42" s="110"/>
      <c r="DDX42" s="112"/>
      <c r="DDY42" s="110"/>
      <c r="DDZ42" s="112"/>
      <c r="DEA42" s="111"/>
      <c r="DEB42" s="112"/>
      <c r="DEC42" s="110"/>
      <c r="DED42" s="112"/>
      <c r="DEE42" s="110"/>
      <c r="DEF42" s="112"/>
      <c r="DEG42" s="110"/>
      <c r="DEH42" s="112"/>
      <c r="DEI42" s="111"/>
      <c r="DEJ42" s="108"/>
      <c r="DEK42" s="108"/>
      <c r="DEL42" s="108"/>
      <c r="DEM42" s="109"/>
      <c r="DEN42" s="112"/>
      <c r="DEO42" s="109"/>
      <c r="DEP42" s="112"/>
      <c r="DEQ42" s="65"/>
      <c r="DER42" s="112"/>
      <c r="DES42" s="65"/>
      <c r="DET42" s="112"/>
      <c r="DEU42" s="65"/>
      <c r="DEV42" s="112"/>
      <c r="DEW42" s="65"/>
      <c r="DEX42" s="112"/>
      <c r="DEY42" s="65"/>
      <c r="DEZ42" s="112"/>
      <c r="DFA42" s="65"/>
      <c r="DFB42" s="112"/>
      <c r="DFC42" s="65"/>
      <c r="DFD42" s="112"/>
      <c r="DFE42" s="110"/>
      <c r="DFF42" s="112"/>
      <c r="DFG42" s="110"/>
      <c r="DFH42" s="112"/>
      <c r="DFI42" s="110"/>
      <c r="DFJ42" s="112"/>
      <c r="DFK42" s="110"/>
      <c r="DFL42" s="112"/>
      <c r="DFM42" s="110"/>
      <c r="DFN42" s="112"/>
      <c r="DFO42" s="110"/>
      <c r="DFP42" s="112"/>
      <c r="DFQ42" s="110"/>
      <c r="DFR42" s="112"/>
      <c r="DFS42" s="110"/>
      <c r="DFT42" s="112"/>
      <c r="DFU42" s="110"/>
      <c r="DFV42" s="112"/>
      <c r="DFW42" s="110"/>
      <c r="DFX42" s="112"/>
      <c r="DFY42" s="110"/>
      <c r="DFZ42" s="113"/>
      <c r="DGA42" s="110"/>
      <c r="DGB42" s="112"/>
      <c r="DGC42" s="110"/>
      <c r="DGD42" s="112"/>
      <c r="DGE42" s="110"/>
      <c r="DGF42" s="112"/>
      <c r="DGG42" s="110"/>
      <c r="DGH42" s="112"/>
      <c r="DGI42" s="110"/>
      <c r="DGJ42" s="112"/>
      <c r="DGK42" s="110"/>
      <c r="DGL42" s="112"/>
      <c r="DGM42" s="110"/>
      <c r="DGN42" s="112"/>
      <c r="DGO42" s="111"/>
      <c r="DGP42" s="112"/>
      <c r="DGQ42" s="110"/>
      <c r="DGR42" s="112"/>
      <c r="DGS42" s="110"/>
      <c r="DGT42" s="112"/>
      <c r="DGU42" s="110"/>
      <c r="DGV42" s="112"/>
      <c r="DGW42" s="110"/>
      <c r="DGX42" s="112"/>
      <c r="DGY42" s="111"/>
      <c r="DGZ42" s="112"/>
      <c r="DHA42" s="110"/>
      <c r="DHB42" s="112"/>
      <c r="DHC42" s="110"/>
      <c r="DHD42" s="112"/>
      <c r="DHE42" s="110"/>
      <c r="DHF42" s="112"/>
      <c r="DHG42" s="111"/>
      <c r="DHH42" s="108"/>
      <c r="DHI42" s="108"/>
      <c r="DHJ42" s="108"/>
      <c r="DHK42" s="109"/>
      <c r="DHL42" s="112"/>
      <c r="DHM42" s="109"/>
      <c r="DHN42" s="112"/>
      <c r="DHO42" s="65"/>
      <c r="DHP42" s="112"/>
      <c r="DHQ42" s="65"/>
      <c r="DHR42" s="112"/>
      <c r="DHS42" s="65"/>
      <c r="DHT42" s="112"/>
      <c r="DHU42" s="65"/>
      <c r="DHV42" s="112"/>
      <c r="DHW42" s="65"/>
      <c r="DHX42" s="112"/>
      <c r="DHY42" s="65"/>
      <c r="DHZ42" s="112"/>
      <c r="DIA42" s="65"/>
      <c r="DIB42" s="112"/>
      <c r="DIC42" s="110"/>
      <c r="DID42" s="112"/>
      <c r="DIE42" s="110"/>
      <c r="DIF42" s="112"/>
      <c r="DIG42" s="110"/>
      <c r="DIH42" s="112"/>
      <c r="DII42" s="110"/>
      <c r="DIJ42" s="112"/>
      <c r="DIK42" s="110"/>
      <c r="DIL42" s="112"/>
      <c r="DIM42" s="110"/>
      <c r="DIN42" s="112"/>
      <c r="DIO42" s="110"/>
      <c r="DIP42" s="112"/>
      <c r="DIQ42" s="110"/>
      <c r="DIR42" s="112"/>
      <c r="DIS42" s="110"/>
      <c r="DIT42" s="112"/>
      <c r="DIU42" s="110"/>
      <c r="DIV42" s="112"/>
      <c r="DIW42" s="110"/>
      <c r="DIX42" s="113"/>
      <c r="DIY42" s="110"/>
      <c r="DIZ42" s="112"/>
      <c r="DJA42" s="110"/>
      <c r="DJB42" s="112"/>
      <c r="DJC42" s="110"/>
      <c r="DJD42" s="112"/>
      <c r="DJE42" s="110"/>
      <c r="DJF42" s="112"/>
      <c r="DJG42" s="110"/>
      <c r="DJH42" s="112"/>
      <c r="DJI42" s="110"/>
      <c r="DJJ42" s="112"/>
      <c r="DJK42" s="110"/>
      <c r="DJL42" s="112"/>
      <c r="DJM42" s="111"/>
      <c r="DJN42" s="112"/>
      <c r="DJO42" s="110"/>
      <c r="DJP42" s="112"/>
      <c r="DJQ42" s="110"/>
      <c r="DJR42" s="112"/>
      <c r="DJS42" s="110"/>
      <c r="DJT42" s="112"/>
      <c r="DJU42" s="110"/>
      <c r="DJV42" s="112"/>
      <c r="DJW42" s="111"/>
      <c r="DJX42" s="112"/>
      <c r="DJY42" s="110"/>
      <c r="DJZ42" s="112"/>
      <c r="DKA42" s="110"/>
      <c r="DKB42" s="112"/>
      <c r="DKC42" s="110"/>
      <c r="DKD42" s="112"/>
      <c r="DKE42" s="111"/>
      <c r="DKF42" s="108"/>
      <c r="DKG42" s="108"/>
      <c r="DKH42" s="108"/>
      <c r="DKI42" s="109"/>
      <c r="DKJ42" s="112"/>
      <c r="DKK42" s="109"/>
      <c r="DKL42" s="112"/>
      <c r="DKM42" s="65"/>
      <c r="DKN42" s="112"/>
      <c r="DKO42" s="65"/>
      <c r="DKP42" s="112"/>
      <c r="DKQ42" s="65"/>
      <c r="DKR42" s="112"/>
      <c r="DKS42" s="65"/>
      <c r="DKT42" s="112"/>
      <c r="DKU42" s="65"/>
      <c r="DKV42" s="112"/>
      <c r="DKW42" s="65"/>
      <c r="DKX42" s="112"/>
      <c r="DKY42" s="65"/>
      <c r="DKZ42" s="112"/>
      <c r="DLA42" s="110"/>
      <c r="DLB42" s="112"/>
      <c r="DLC42" s="110"/>
      <c r="DLD42" s="112"/>
      <c r="DLE42" s="110"/>
      <c r="DLF42" s="112"/>
      <c r="DLG42" s="110"/>
      <c r="DLH42" s="112"/>
      <c r="DLI42" s="110"/>
      <c r="DLJ42" s="112"/>
      <c r="DLK42" s="110"/>
      <c r="DLL42" s="112"/>
      <c r="DLM42" s="110"/>
      <c r="DLN42" s="112"/>
      <c r="DLO42" s="110"/>
      <c r="DLP42" s="112"/>
      <c r="DLQ42" s="110"/>
      <c r="DLR42" s="112"/>
      <c r="DLS42" s="110"/>
      <c r="DLT42" s="112"/>
      <c r="DLU42" s="110"/>
      <c r="DLV42" s="113"/>
      <c r="DLW42" s="110"/>
      <c r="DLX42" s="112"/>
      <c r="DLY42" s="110"/>
      <c r="DLZ42" s="112"/>
      <c r="DMA42" s="110"/>
      <c r="DMB42" s="112"/>
      <c r="DMC42" s="110"/>
      <c r="DMD42" s="112"/>
      <c r="DME42" s="110"/>
      <c r="DMF42" s="112"/>
      <c r="DMG42" s="110"/>
      <c r="DMH42" s="112"/>
      <c r="DMI42" s="110"/>
      <c r="DMJ42" s="112"/>
      <c r="DMK42" s="111"/>
      <c r="DML42" s="112"/>
      <c r="DMM42" s="110"/>
      <c r="DMN42" s="112"/>
      <c r="DMO42" s="110"/>
      <c r="DMP42" s="112"/>
      <c r="DMQ42" s="110"/>
      <c r="DMR42" s="112"/>
      <c r="DMS42" s="110"/>
      <c r="DMT42" s="112"/>
      <c r="DMU42" s="111"/>
      <c r="DMV42" s="112"/>
      <c r="DMW42" s="110"/>
      <c r="DMX42" s="112"/>
      <c r="DMY42" s="110"/>
      <c r="DMZ42" s="112"/>
      <c r="DNA42" s="110"/>
      <c r="DNB42" s="112"/>
      <c r="DNC42" s="111"/>
      <c r="DND42" s="108"/>
      <c r="DNE42" s="108"/>
      <c r="DNF42" s="108"/>
      <c r="DNG42" s="109"/>
      <c r="DNH42" s="112"/>
      <c r="DNI42" s="109"/>
      <c r="DNJ42" s="112"/>
      <c r="DNK42" s="65"/>
      <c r="DNL42" s="112"/>
      <c r="DNM42" s="65"/>
      <c r="DNN42" s="112"/>
      <c r="DNO42" s="65"/>
      <c r="DNP42" s="112"/>
      <c r="DNQ42" s="65"/>
      <c r="DNR42" s="112"/>
      <c r="DNS42" s="65"/>
      <c r="DNT42" s="112"/>
      <c r="DNU42" s="65"/>
      <c r="DNV42" s="112"/>
      <c r="DNW42" s="65"/>
      <c r="DNX42" s="112"/>
      <c r="DNY42" s="110"/>
      <c r="DNZ42" s="112"/>
      <c r="DOA42" s="110"/>
      <c r="DOB42" s="112"/>
      <c r="DOC42" s="110"/>
      <c r="DOD42" s="112"/>
      <c r="DOE42" s="110"/>
      <c r="DOF42" s="112"/>
      <c r="DOG42" s="110"/>
      <c r="DOH42" s="112"/>
      <c r="DOI42" s="110"/>
      <c r="DOJ42" s="112"/>
      <c r="DOK42" s="110"/>
      <c r="DOL42" s="112"/>
      <c r="DOM42" s="110"/>
      <c r="DON42" s="112"/>
      <c r="DOO42" s="110"/>
      <c r="DOP42" s="112"/>
      <c r="DOQ42" s="110"/>
      <c r="DOR42" s="112"/>
      <c r="DOS42" s="110"/>
      <c r="DOT42" s="113"/>
      <c r="DOU42" s="110"/>
      <c r="DOV42" s="112"/>
      <c r="DOW42" s="110"/>
      <c r="DOX42" s="112"/>
      <c r="DOY42" s="110"/>
      <c r="DOZ42" s="112"/>
      <c r="DPA42" s="110"/>
      <c r="DPB42" s="112"/>
      <c r="DPC42" s="110"/>
      <c r="DPD42" s="112"/>
      <c r="DPE42" s="110"/>
      <c r="DPF42" s="112"/>
      <c r="DPG42" s="110"/>
      <c r="DPH42" s="112"/>
      <c r="DPI42" s="111"/>
      <c r="DPJ42" s="112"/>
      <c r="DPK42" s="110"/>
      <c r="DPL42" s="112"/>
      <c r="DPM42" s="110"/>
      <c r="DPN42" s="112"/>
      <c r="DPO42" s="110"/>
      <c r="DPP42" s="112"/>
      <c r="DPQ42" s="110"/>
      <c r="DPR42" s="112"/>
      <c r="DPS42" s="111"/>
      <c r="DPT42" s="112"/>
      <c r="DPU42" s="110"/>
      <c r="DPV42" s="112"/>
      <c r="DPW42" s="110"/>
      <c r="DPX42" s="112"/>
      <c r="DPY42" s="110"/>
      <c r="DPZ42" s="112"/>
      <c r="DQA42" s="111"/>
      <c r="DQB42" s="108"/>
      <c r="DQC42" s="108"/>
      <c r="DQD42" s="108"/>
      <c r="DQE42" s="109"/>
      <c r="DQF42" s="112"/>
      <c r="DQG42" s="109"/>
      <c r="DQH42" s="112"/>
      <c r="DQI42" s="65"/>
      <c r="DQJ42" s="112"/>
      <c r="DQK42" s="65"/>
      <c r="DQL42" s="112"/>
      <c r="DQM42" s="65"/>
      <c r="DQN42" s="112"/>
      <c r="DQO42" s="65"/>
      <c r="DQP42" s="112"/>
      <c r="DQQ42" s="65"/>
      <c r="DQR42" s="112"/>
      <c r="DQS42" s="65"/>
      <c r="DQT42" s="112"/>
      <c r="DQU42" s="65"/>
      <c r="DQV42" s="112"/>
      <c r="DQW42" s="110"/>
      <c r="DQX42" s="112"/>
      <c r="DQY42" s="110"/>
      <c r="DQZ42" s="112"/>
      <c r="DRA42" s="110"/>
      <c r="DRB42" s="112"/>
      <c r="DRC42" s="110"/>
      <c r="DRD42" s="112"/>
      <c r="DRE42" s="110"/>
      <c r="DRF42" s="112"/>
      <c r="DRG42" s="110"/>
      <c r="DRH42" s="112"/>
      <c r="DRI42" s="110"/>
      <c r="DRJ42" s="112"/>
      <c r="DRK42" s="110"/>
      <c r="DRL42" s="112"/>
      <c r="DRM42" s="110"/>
      <c r="DRN42" s="112"/>
      <c r="DRO42" s="110"/>
      <c r="DRP42" s="112"/>
      <c r="DRQ42" s="110"/>
      <c r="DRR42" s="113"/>
      <c r="DRS42" s="110"/>
      <c r="DRT42" s="112"/>
      <c r="DRU42" s="110"/>
      <c r="DRV42" s="112"/>
      <c r="DRW42" s="110"/>
      <c r="DRX42" s="112"/>
      <c r="DRY42" s="110"/>
      <c r="DRZ42" s="112"/>
      <c r="DSA42" s="110"/>
      <c r="DSB42" s="112"/>
      <c r="DSC42" s="110"/>
      <c r="DSD42" s="112"/>
      <c r="DSE42" s="110"/>
      <c r="DSF42" s="112"/>
      <c r="DSG42" s="111"/>
      <c r="DSH42" s="112"/>
      <c r="DSI42" s="110"/>
      <c r="DSJ42" s="112"/>
      <c r="DSK42" s="110"/>
      <c r="DSL42" s="112"/>
      <c r="DSM42" s="110"/>
      <c r="DSN42" s="112"/>
      <c r="DSO42" s="110"/>
      <c r="DSP42" s="112"/>
      <c r="DSQ42" s="111"/>
      <c r="DSR42" s="112"/>
      <c r="DSS42" s="110"/>
      <c r="DST42" s="112"/>
      <c r="DSU42" s="110"/>
      <c r="DSV42" s="112"/>
      <c r="DSW42" s="110"/>
      <c r="DSX42" s="112"/>
      <c r="DSY42" s="111"/>
      <c r="DSZ42" s="108"/>
      <c r="DTA42" s="108"/>
      <c r="DTB42" s="108"/>
      <c r="DTC42" s="109"/>
      <c r="DTD42" s="112"/>
      <c r="DTE42" s="109"/>
      <c r="DTF42" s="112"/>
      <c r="DTG42" s="65"/>
      <c r="DTH42" s="112"/>
      <c r="DTI42" s="65"/>
      <c r="DTJ42" s="112"/>
      <c r="DTK42" s="65"/>
      <c r="DTL42" s="112"/>
      <c r="DTM42" s="65"/>
      <c r="DTN42" s="112"/>
      <c r="DTO42" s="65"/>
      <c r="DTP42" s="112"/>
      <c r="DTQ42" s="65"/>
      <c r="DTR42" s="112"/>
      <c r="DTS42" s="65"/>
      <c r="DTT42" s="112"/>
      <c r="DTU42" s="110"/>
      <c r="DTV42" s="112"/>
      <c r="DTW42" s="110"/>
      <c r="DTX42" s="112"/>
      <c r="DTY42" s="110"/>
      <c r="DTZ42" s="112"/>
      <c r="DUA42" s="110"/>
      <c r="DUB42" s="112"/>
      <c r="DUC42" s="110"/>
      <c r="DUD42" s="112"/>
      <c r="DUE42" s="110"/>
      <c r="DUF42" s="112"/>
      <c r="DUG42" s="110"/>
      <c r="DUH42" s="112"/>
      <c r="DUI42" s="110"/>
      <c r="DUJ42" s="112"/>
      <c r="DUK42" s="110"/>
      <c r="DUL42" s="112"/>
      <c r="DUM42" s="110"/>
      <c r="DUN42" s="112"/>
      <c r="DUO42" s="110"/>
      <c r="DUP42" s="113"/>
      <c r="DUQ42" s="110"/>
      <c r="DUR42" s="112"/>
      <c r="DUS42" s="110"/>
      <c r="DUT42" s="112"/>
      <c r="DUU42" s="110"/>
      <c r="DUV42" s="112"/>
      <c r="DUW42" s="110"/>
      <c r="DUX42" s="112"/>
      <c r="DUY42" s="110"/>
      <c r="DUZ42" s="112"/>
      <c r="DVA42" s="110"/>
      <c r="DVB42" s="112"/>
      <c r="DVC42" s="110"/>
      <c r="DVD42" s="112"/>
      <c r="DVE42" s="111"/>
      <c r="DVF42" s="112"/>
      <c r="DVG42" s="110"/>
      <c r="DVH42" s="112"/>
      <c r="DVI42" s="110"/>
      <c r="DVJ42" s="112"/>
      <c r="DVK42" s="110"/>
      <c r="DVL42" s="112"/>
      <c r="DVM42" s="110"/>
      <c r="DVN42" s="112"/>
      <c r="DVO42" s="111"/>
      <c r="DVP42" s="112"/>
      <c r="DVQ42" s="110"/>
      <c r="DVR42" s="112"/>
      <c r="DVS42" s="110"/>
      <c r="DVT42" s="112"/>
      <c r="DVU42" s="110"/>
      <c r="DVV42" s="112"/>
      <c r="DVW42" s="111"/>
      <c r="DVX42" s="108"/>
      <c r="DVY42" s="108"/>
      <c r="DVZ42" s="108"/>
      <c r="DWA42" s="109"/>
      <c r="DWB42" s="112"/>
      <c r="DWC42" s="109"/>
      <c r="DWD42" s="112"/>
      <c r="DWE42" s="65"/>
      <c r="DWF42" s="112"/>
      <c r="DWG42" s="65"/>
      <c r="DWH42" s="112"/>
      <c r="DWI42" s="65"/>
      <c r="DWJ42" s="112"/>
      <c r="DWK42" s="65"/>
      <c r="DWL42" s="112"/>
      <c r="DWM42" s="65"/>
      <c r="DWN42" s="112"/>
      <c r="DWO42" s="65"/>
      <c r="DWP42" s="112"/>
      <c r="DWQ42" s="65"/>
      <c r="DWR42" s="112"/>
      <c r="DWS42" s="110"/>
      <c r="DWT42" s="112"/>
      <c r="DWU42" s="110"/>
      <c r="DWV42" s="112"/>
      <c r="DWW42" s="110"/>
      <c r="DWX42" s="112"/>
      <c r="DWY42" s="110"/>
      <c r="DWZ42" s="112"/>
      <c r="DXA42" s="110"/>
      <c r="DXB42" s="112"/>
      <c r="DXC42" s="110"/>
      <c r="DXD42" s="112"/>
      <c r="DXE42" s="110"/>
      <c r="DXF42" s="112"/>
      <c r="DXG42" s="110"/>
      <c r="DXH42" s="112"/>
      <c r="DXI42" s="110"/>
      <c r="DXJ42" s="112"/>
      <c r="DXK42" s="110"/>
      <c r="DXL42" s="112"/>
      <c r="DXM42" s="110"/>
      <c r="DXN42" s="113"/>
      <c r="DXO42" s="110"/>
      <c r="DXP42" s="112"/>
      <c r="DXQ42" s="110"/>
      <c r="DXR42" s="112"/>
      <c r="DXS42" s="110"/>
      <c r="DXT42" s="112"/>
      <c r="DXU42" s="110"/>
      <c r="DXV42" s="112"/>
      <c r="DXW42" s="110"/>
      <c r="DXX42" s="112"/>
      <c r="DXY42" s="110"/>
      <c r="DXZ42" s="112"/>
      <c r="DYA42" s="110"/>
      <c r="DYB42" s="112"/>
      <c r="DYC42" s="111"/>
      <c r="DYD42" s="112"/>
      <c r="DYE42" s="110"/>
      <c r="DYF42" s="112"/>
      <c r="DYG42" s="110"/>
      <c r="DYH42" s="112"/>
      <c r="DYI42" s="110"/>
      <c r="DYJ42" s="112"/>
      <c r="DYK42" s="110"/>
      <c r="DYL42" s="112"/>
      <c r="DYM42" s="111"/>
      <c r="DYN42" s="112"/>
      <c r="DYO42" s="110"/>
      <c r="DYP42" s="112"/>
      <c r="DYQ42" s="110"/>
      <c r="DYR42" s="112"/>
      <c r="DYS42" s="110"/>
      <c r="DYT42" s="112"/>
      <c r="DYU42" s="111"/>
      <c r="DYV42" s="108"/>
      <c r="DYW42" s="108"/>
      <c r="DYX42" s="108"/>
      <c r="DYY42" s="109"/>
      <c r="DYZ42" s="112"/>
      <c r="DZA42" s="109"/>
      <c r="DZB42" s="112"/>
      <c r="DZC42" s="65"/>
      <c r="DZD42" s="112"/>
      <c r="DZE42" s="65"/>
      <c r="DZF42" s="112"/>
      <c r="DZG42" s="65"/>
      <c r="DZH42" s="112"/>
      <c r="DZI42" s="65"/>
      <c r="DZJ42" s="112"/>
      <c r="DZK42" s="65"/>
      <c r="DZL42" s="112"/>
      <c r="DZM42" s="65"/>
      <c r="DZN42" s="112"/>
      <c r="DZO42" s="65"/>
      <c r="DZP42" s="112"/>
      <c r="DZQ42" s="110"/>
      <c r="DZR42" s="112"/>
      <c r="DZS42" s="110"/>
      <c r="DZT42" s="112"/>
      <c r="DZU42" s="110"/>
      <c r="DZV42" s="112"/>
      <c r="DZW42" s="110"/>
      <c r="DZX42" s="112"/>
      <c r="DZY42" s="110"/>
      <c r="DZZ42" s="112"/>
      <c r="EAA42" s="110"/>
      <c r="EAB42" s="112"/>
      <c r="EAC42" s="110"/>
      <c r="EAD42" s="112"/>
      <c r="EAE42" s="110"/>
      <c r="EAF42" s="112"/>
      <c r="EAG42" s="110"/>
      <c r="EAH42" s="112"/>
      <c r="EAI42" s="110"/>
      <c r="EAJ42" s="112"/>
      <c r="EAK42" s="110"/>
      <c r="EAL42" s="113"/>
      <c r="EAM42" s="110"/>
      <c r="EAN42" s="112"/>
      <c r="EAO42" s="110"/>
      <c r="EAP42" s="112"/>
      <c r="EAQ42" s="110"/>
      <c r="EAR42" s="112"/>
      <c r="EAS42" s="110"/>
      <c r="EAT42" s="112"/>
      <c r="EAU42" s="110"/>
      <c r="EAV42" s="112"/>
      <c r="EAW42" s="110"/>
      <c r="EAX42" s="112"/>
      <c r="EAY42" s="110"/>
      <c r="EAZ42" s="112"/>
      <c r="EBA42" s="111"/>
      <c r="EBB42" s="112"/>
      <c r="EBC42" s="110"/>
      <c r="EBD42" s="112"/>
      <c r="EBE42" s="110"/>
      <c r="EBF42" s="112"/>
      <c r="EBG42" s="110"/>
      <c r="EBH42" s="112"/>
      <c r="EBI42" s="110"/>
      <c r="EBJ42" s="112"/>
      <c r="EBK42" s="111"/>
      <c r="EBL42" s="112"/>
      <c r="EBM42" s="110"/>
      <c r="EBN42" s="112"/>
      <c r="EBO42" s="110"/>
      <c r="EBP42" s="112"/>
      <c r="EBQ42" s="110"/>
      <c r="EBR42" s="112"/>
      <c r="EBS42" s="111"/>
      <c r="EBT42" s="108"/>
      <c r="EBU42" s="108"/>
      <c r="EBV42" s="108"/>
      <c r="EBW42" s="109"/>
      <c r="EBX42" s="112"/>
      <c r="EBY42" s="109"/>
      <c r="EBZ42" s="112"/>
      <c r="ECA42" s="65"/>
      <c r="ECB42" s="112"/>
      <c r="ECC42" s="65"/>
      <c r="ECD42" s="112"/>
      <c r="ECE42" s="65"/>
      <c r="ECF42" s="112"/>
      <c r="ECG42" s="65"/>
      <c r="ECH42" s="112"/>
      <c r="ECI42" s="65"/>
      <c r="ECJ42" s="112"/>
      <c r="ECK42" s="65"/>
      <c r="ECL42" s="112"/>
      <c r="ECM42" s="65"/>
      <c r="ECN42" s="112"/>
      <c r="ECO42" s="110"/>
      <c r="ECP42" s="112"/>
      <c r="ECQ42" s="110"/>
      <c r="ECR42" s="112"/>
      <c r="ECS42" s="110"/>
      <c r="ECT42" s="112"/>
      <c r="ECU42" s="110"/>
      <c r="ECV42" s="112"/>
      <c r="ECW42" s="110"/>
      <c r="ECX42" s="112"/>
      <c r="ECY42" s="110"/>
      <c r="ECZ42" s="112"/>
      <c r="EDA42" s="110"/>
      <c r="EDB42" s="112"/>
      <c r="EDC42" s="110"/>
      <c r="EDD42" s="112"/>
      <c r="EDE42" s="110"/>
      <c r="EDF42" s="112"/>
      <c r="EDG42" s="110"/>
      <c r="EDH42" s="112"/>
      <c r="EDI42" s="110"/>
      <c r="EDJ42" s="113"/>
      <c r="EDK42" s="110"/>
      <c r="EDL42" s="112"/>
      <c r="EDM42" s="110"/>
      <c r="EDN42" s="112"/>
      <c r="EDO42" s="110"/>
      <c r="EDP42" s="112"/>
      <c r="EDQ42" s="110"/>
      <c r="EDR42" s="112"/>
      <c r="EDS42" s="110"/>
      <c r="EDT42" s="112"/>
      <c r="EDU42" s="110"/>
      <c r="EDV42" s="112"/>
      <c r="EDW42" s="110"/>
      <c r="EDX42" s="112"/>
      <c r="EDY42" s="111"/>
      <c r="EDZ42" s="112"/>
      <c r="EEA42" s="110"/>
      <c r="EEB42" s="112"/>
      <c r="EEC42" s="110"/>
      <c r="EED42" s="112"/>
      <c r="EEE42" s="110"/>
      <c r="EEF42" s="112"/>
      <c r="EEG42" s="110"/>
      <c r="EEH42" s="112"/>
      <c r="EEI42" s="111"/>
      <c r="EEJ42" s="112"/>
      <c r="EEK42" s="110"/>
      <c r="EEL42" s="112"/>
      <c r="EEM42" s="110"/>
      <c r="EEN42" s="112"/>
      <c r="EEO42" s="110"/>
      <c r="EEP42" s="112"/>
      <c r="EEQ42" s="111"/>
      <c r="EER42" s="108"/>
      <c r="EES42" s="108"/>
      <c r="EET42" s="108"/>
      <c r="EEU42" s="109"/>
      <c r="EEV42" s="112"/>
      <c r="EEW42" s="109"/>
      <c r="EEX42" s="112"/>
      <c r="EEY42" s="65"/>
      <c r="EEZ42" s="112"/>
      <c r="EFA42" s="65"/>
      <c r="EFB42" s="112"/>
      <c r="EFC42" s="65"/>
      <c r="EFD42" s="112"/>
      <c r="EFE42" s="65"/>
      <c r="EFF42" s="112"/>
      <c r="EFG42" s="65"/>
      <c r="EFH42" s="112"/>
      <c r="EFI42" s="65"/>
      <c r="EFJ42" s="112"/>
      <c r="EFK42" s="65"/>
      <c r="EFL42" s="112"/>
      <c r="EFM42" s="110"/>
      <c r="EFN42" s="112"/>
      <c r="EFO42" s="110"/>
      <c r="EFP42" s="112"/>
      <c r="EFQ42" s="110"/>
      <c r="EFR42" s="112"/>
      <c r="EFS42" s="110"/>
      <c r="EFT42" s="112"/>
      <c r="EFU42" s="110"/>
      <c r="EFV42" s="112"/>
      <c r="EFW42" s="110"/>
      <c r="EFX42" s="112"/>
      <c r="EFY42" s="110"/>
      <c r="EFZ42" s="112"/>
      <c r="EGA42" s="110"/>
      <c r="EGB42" s="112"/>
      <c r="EGC42" s="110"/>
      <c r="EGD42" s="112"/>
      <c r="EGE42" s="110"/>
      <c r="EGF42" s="112"/>
      <c r="EGG42" s="110"/>
      <c r="EGH42" s="113"/>
      <c r="EGI42" s="110"/>
      <c r="EGJ42" s="112"/>
      <c r="EGK42" s="110"/>
      <c r="EGL42" s="112"/>
      <c r="EGM42" s="110"/>
      <c r="EGN42" s="112"/>
      <c r="EGO42" s="110"/>
      <c r="EGP42" s="112"/>
      <c r="EGQ42" s="110"/>
      <c r="EGR42" s="112"/>
      <c r="EGS42" s="110"/>
      <c r="EGT42" s="112"/>
      <c r="EGU42" s="110"/>
      <c r="EGV42" s="112"/>
      <c r="EGW42" s="111"/>
      <c r="EGX42" s="112"/>
      <c r="EGY42" s="110"/>
      <c r="EGZ42" s="112"/>
      <c r="EHA42" s="110"/>
      <c r="EHB42" s="112"/>
      <c r="EHC42" s="110"/>
      <c r="EHD42" s="112"/>
      <c r="EHE42" s="110"/>
      <c r="EHF42" s="112"/>
      <c r="EHG42" s="111"/>
      <c r="EHH42" s="112"/>
      <c r="EHI42" s="110"/>
      <c r="EHJ42" s="112"/>
      <c r="EHK42" s="110"/>
      <c r="EHL42" s="112"/>
      <c r="EHM42" s="110"/>
      <c r="EHN42" s="112"/>
      <c r="EHO42" s="111"/>
      <c r="EHP42" s="108"/>
      <c r="EHQ42" s="108"/>
      <c r="EHR42" s="108"/>
      <c r="EHS42" s="109"/>
      <c r="EHT42" s="112"/>
      <c r="EHU42" s="109"/>
      <c r="EHV42" s="112"/>
      <c r="EHW42" s="65"/>
      <c r="EHX42" s="112"/>
      <c r="EHY42" s="65"/>
      <c r="EHZ42" s="112"/>
      <c r="EIA42" s="65"/>
      <c r="EIB42" s="112"/>
      <c r="EIC42" s="65"/>
      <c r="EID42" s="112"/>
      <c r="EIE42" s="65"/>
      <c r="EIF42" s="112"/>
      <c r="EIG42" s="65"/>
      <c r="EIH42" s="112"/>
      <c r="EII42" s="65"/>
      <c r="EIJ42" s="112"/>
      <c r="EIK42" s="110"/>
      <c r="EIL42" s="112"/>
      <c r="EIM42" s="110"/>
      <c r="EIN42" s="112"/>
      <c r="EIO42" s="110"/>
      <c r="EIP42" s="112"/>
      <c r="EIQ42" s="110"/>
      <c r="EIR42" s="112"/>
      <c r="EIS42" s="110"/>
      <c r="EIT42" s="112"/>
      <c r="EIU42" s="110"/>
      <c r="EIV42" s="112"/>
      <c r="EIW42" s="110"/>
      <c r="EIX42" s="112"/>
      <c r="EIY42" s="110"/>
      <c r="EIZ42" s="112"/>
      <c r="EJA42" s="110"/>
      <c r="EJB42" s="112"/>
      <c r="EJC42" s="110"/>
      <c r="EJD42" s="112"/>
      <c r="EJE42" s="110"/>
      <c r="EJF42" s="113"/>
      <c r="EJG42" s="110"/>
      <c r="EJH42" s="112"/>
      <c r="EJI42" s="110"/>
      <c r="EJJ42" s="112"/>
      <c r="EJK42" s="110"/>
      <c r="EJL42" s="112"/>
      <c r="EJM42" s="110"/>
      <c r="EJN42" s="112"/>
      <c r="EJO42" s="110"/>
      <c r="EJP42" s="112"/>
      <c r="EJQ42" s="110"/>
      <c r="EJR42" s="112"/>
      <c r="EJS42" s="110"/>
      <c r="EJT42" s="112"/>
      <c r="EJU42" s="111"/>
      <c r="EJV42" s="112"/>
      <c r="EJW42" s="110"/>
      <c r="EJX42" s="112"/>
      <c r="EJY42" s="110"/>
      <c r="EJZ42" s="112"/>
      <c r="EKA42" s="110"/>
      <c r="EKB42" s="112"/>
      <c r="EKC42" s="110"/>
      <c r="EKD42" s="112"/>
      <c r="EKE42" s="111"/>
      <c r="EKF42" s="112"/>
      <c r="EKG42" s="110"/>
      <c r="EKH42" s="112"/>
      <c r="EKI42" s="110"/>
      <c r="EKJ42" s="112"/>
      <c r="EKK42" s="110"/>
      <c r="EKL42" s="112"/>
      <c r="EKM42" s="111"/>
      <c r="EKN42" s="108"/>
      <c r="EKO42" s="108"/>
      <c r="EKP42" s="108"/>
      <c r="EKQ42" s="109"/>
      <c r="EKR42" s="112"/>
      <c r="EKS42" s="109"/>
      <c r="EKT42" s="112"/>
      <c r="EKU42" s="65"/>
      <c r="EKV42" s="112"/>
      <c r="EKW42" s="65"/>
      <c r="EKX42" s="112"/>
      <c r="EKY42" s="65"/>
      <c r="EKZ42" s="112"/>
      <c r="ELA42" s="65"/>
      <c r="ELB42" s="112"/>
      <c r="ELC42" s="65"/>
      <c r="ELD42" s="112"/>
      <c r="ELE42" s="65"/>
      <c r="ELF42" s="112"/>
      <c r="ELG42" s="65"/>
      <c r="ELH42" s="112"/>
      <c r="ELI42" s="110"/>
      <c r="ELJ42" s="112"/>
      <c r="ELK42" s="110"/>
      <c r="ELL42" s="112"/>
      <c r="ELM42" s="110"/>
      <c r="ELN42" s="112"/>
      <c r="ELO42" s="110"/>
      <c r="ELP42" s="112"/>
      <c r="ELQ42" s="110"/>
      <c r="ELR42" s="112"/>
      <c r="ELS42" s="110"/>
      <c r="ELT42" s="112"/>
      <c r="ELU42" s="110"/>
      <c r="ELV42" s="112"/>
      <c r="ELW42" s="110"/>
      <c r="ELX42" s="112"/>
      <c r="ELY42" s="110"/>
      <c r="ELZ42" s="112"/>
      <c r="EMA42" s="110"/>
      <c r="EMB42" s="112"/>
      <c r="EMC42" s="110"/>
      <c r="EMD42" s="113"/>
      <c r="EME42" s="110"/>
      <c r="EMF42" s="112"/>
      <c r="EMG42" s="110"/>
      <c r="EMH42" s="112"/>
      <c r="EMI42" s="110"/>
      <c r="EMJ42" s="112"/>
      <c r="EMK42" s="110"/>
      <c r="EML42" s="112"/>
      <c r="EMM42" s="110"/>
      <c r="EMN42" s="112"/>
      <c r="EMO42" s="110"/>
      <c r="EMP42" s="112"/>
      <c r="EMQ42" s="110"/>
      <c r="EMR42" s="112"/>
      <c r="EMS42" s="111"/>
      <c r="EMT42" s="112"/>
      <c r="EMU42" s="110"/>
      <c r="EMV42" s="112"/>
      <c r="EMW42" s="110"/>
      <c r="EMX42" s="112"/>
      <c r="EMY42" s="110"/>
      <c r="EMZ42" s="112"/>
      <c r="ENA42" s="110"/>
      <c r="ENB42" s="112"/>
      <c r="ENC42" s="111"/>
      <c r="END42" s="112"/>
      <c r="ENE42" s="110"/>
      <c r="ENF42" s="112"/>
      <c r="ENG42" s="110"/>
      <c r="ENH42" s="112"/>
      <c r="ENI42" s="110"/>
      <c r="ENJ42" s="112"/>
      <c r="ENK42" s="111"/>
      <c r="ENL42" s="108"/>
      <c r="ENM42" s="108"/>
      <c r="ENN42" s="108"/>
      <c r="ENO42" s="109"/>
      <c r="ENP42" s="112"/>
      <c r="ENQ42" s="109"/>
      <c r="ENR42" s="112"/>
      <c r="ENS42" s="65"/>
      <c r="ENT42" s="112"/>
      <c r="ENU42" s="65"/>
      <c r="ENV42" s="112"/>
      <c r="ENW42" s="65"/>
      <c r="ENX42" s="112"/>
      <c r="ENY42" s="65"/>
      <c r="ENZ42" s="112"/>
      <c r="EOA42" s="65"/>
      <c r="EOB42" s="112"/>
      <c r="EOC42" s="65"/>
      <c r="EOD42" s="112"/>
      <c r="EOE42" s="65"/>
      <c r="EOF42" s="112"/>
      <c r="EOG42" s="110"/>
      <c r="EOH42" s="112"/>
      <c r="EOI42" s="110"/>
      <c r="EOJ42" s="112"/>
      <c r="EOK42" s="110"/>
      <c r="EOL42" s="112"/>
      <c r="EOM42" s="110"/>
      <c r="EON42" s="112"/>
      <c r="EOO42" s="110"/>
      <c r="EOP42" s="112"/>
      <c r="EOQ42" s="110"/>
      <c r="EOR42" s="112"/>
      <c r="EOS42" s="110"/>
      <c r="EOT42" s="112"/>
      <c r="EOU42" s="110"/>
      <c r="EOV42" s="112"/>
      <c r="EOW42" s="110"/>
      <c r="EOX42" s="112"/>
      <c r="EOY42" s="110"/>
      <c r="EOZ42" s="112"/>
      <c r="EPA42" s="110"/>
      <c r="EPB42" s="113"/>
      <c r="EPC42" s="110"/>
      <c r="EPD42" s="112"/>
      <c r="EPE42" s="110"/>
      <c r="EPF42" s="112"/>
      <c r="EPG42" s="110"/>
      <c r="EPH42" s="112"/>
      <c r="EPI42" s="110"/>
      <c r="EPJ42" s="112"/>
      <c r="EPK42" s="110"/>
      <c r="EPL42" s="112"/>
      <c r="EPM42" s="110"/>
      <c r="EPN42" s="112"/>
      <c r="EPO42" s="110"/>
      <c r="EPP42" s="112"/>
      <c r="EPQ42" s="111"/>
      <c r="EPR42" s="112"/>
      <c r="EPS42" s="110"/>
      <c r="EPT42" s="112"/>
      <c r="EPU42" s="110"/>
      <c r="EPV42" s="112"/>
      <c r="EPW42" s="110"/>
      <c r="EPX42" s="112"/>
      <c r="EPY42" s="110"/>
      <c r="EPZ42" s="112"/>
      <c r="EQA42" s="111"/>
      <c r="EQB42" s="112"/>
      <c r="EQC42" s="110"/>
      <c r="EQD42" s="112"/>
      <c r="EQE42" s="110"/>
      <c r="EQF42" s="112"/>
      <c r="EQG42" s="110"/>
      <c r="EQH42" s="112"/>
      <c r="EQI42" s="111"/>
      <c r="EQJ42" s="108"/>
      <c r="EQK42" s="108"/>
      <c r="EQL42" s="108"/>
      <c r="EQM42" s="109"/>
      <c r="EQN42" s="112"/>
      <c r="EQO42" s="109"/>
      <c r="EQP42" s="112"/>
      <c r="EQQ42" s="65"/>
      <c r="EQR42" s="112"/>
      <c r="EQS42" s="65"/>
      <c r="EQT42" s="112"/>
      <c r="EQU42" s="65"/>
      <c r="EQV42" s="112"/>
      <c r="EQW42" s="65"/>
      <c r="EQX42" s="112"/>
      <c r="EQY42" s="65"/>
      <c r="EQZ42" s="112"/>
      <c r="ERA42" s="65"/>
      <c r="ERB42" s="112"/>
      <c r="ERC42" s="65"/>
      <c r="ERD42" s="112"/>
      <c r="ERE42" s="110"/>
      <c r="ERF42" s="112"/>
      <c r="ERG42" s="110"/>
      <c r="ERH42" s="112"/>
      <c r="ERI42" s="110"/>
      <c r="ERJ42" s="112"/>
      <c r="ERK42" s="110"/>
      <c r="ERL42" s="112"/>
      <c r="ERM42" s="110"/>
      <c r="ERN42" s="112"/>
      <c r="ERO42" s="110"/>
      <c r="ERP42" s="112"/>
      <c r="ERQ42" s="110"/>
      <c r="ERR42" s="112"/>
      <c r="ERS42" s="110"/>
      <c r="ERT42" s="112"/>
      <c r="ERU42" s="110"/>
      <c r="ERV42" s="112"/>
      <c r="ERW42" s="110"/>
      <c r="ERX42" s="112"/>
      <c r="ERY42" s="110"/>
      <c r="ERZ42" s="113"/>
      <c r="ESA42" s="110"/>
      <c r="ESB42" s="112"/>
      <c r="ESC42" s="110"/>
      <c r="ESD42" s="112"/>
      <c r="ESE42" s="110"/>
      <c r="ESF42" s="112"/>
      <c r="ESG42" s="110"/>
      <c r="ESH42" s="112"/>
      <c r="ESI42" s="110"/>
      <c r="ESJ42" s="112"/>
      <c r="ESK42" s="110"/>
      <c r="ESL42" s="112"/>
      <c r="ESM42" s="110"/>
      <c r="ESN42" s="112"/>
      <c r="ESO42" s="111"/>
      <c r="ESP42" s="112"/>
      <c r="ESQ42" s="110"/>
      <c r="ESR42" s="112"/>
      <c r="ESS42" s="110"/>
      <c r="EST42" s="112"/>
      <c r="ESU42" s="110"/>
      <c r="ESV42" s="112"/>
      <c r="ESW42" s="110"/>
      <c r="ESX42" s="112"/>
      <c r="ESY42" s="111"/>
      <c r="ESZ42" s="112"/>
      <c r="ETA42" s="110"/>
      <c r="ETB42" s="112"/>
      <c r="ETC42" s="110"/>
      <c r="ETD42" s="112"/>
      <c r="ETE42" s="110"/>
      <c r="ETF42" s="112"/>
      <c r="ETG42" s="111"/>
      <c r="ETH42" s="108"/>
      <c r="ETI42" s="108"/>
      <c r="ETJ42" s="108"/>
      <c r="ETK42" s="109"/>
      <c r="ETL42" s="112"/>
      <c r="ETM42" s="109"/>
      <c r="ETN42" s="112"/>
      <c r="ETO42" s="65"/>
      <c r="ETP42" s="112"/>
      <c r="ETQ42" s="65"/>
      <c r="ETR42" s="112"/>
      <c r="ETS42" s="65"/>
      <c r="ETT42" s="112"/>
      <c r="ETU42" s="65"/>
      <c r="ETV42" s="112"/>
      <c r="ETW42" s="65"/>
      <c r="ETX42" s="112"/>
      <c r="ETY42" s="65"/>
      <c r="ETZ42" s="112"/>
      <c r="EUA42" s="65"/>
      <c r="EUB42" s="112"/>
      <c r="EUC42" s="110"/>
      <c r="EUD42" s="112"/>
      <c r="EUE42" s="110"/>
      <c r="EUF42" s="112"/>
      <c r="EUG42" s="110"/>
      <c r="EUH42" s="112"/>
      <c r="EUI42" s="110"/>
      <c r="EUJ42" s="112"/>
      <c r="EUK42" s="110"/>
      <c r="EUL42" s="112"/>
      <c r="EUM42" s="110"/>
      <c r="EUN42" s="112"/>
      <c r="EUO42" s="110"/>
      <c r="EUP42" s="112"/>
      <c r="EUQ42" s="110"/>
      <c r="EUR42" s="112"/>
      <c r="EUS42" s="110"/>
      <c r="EUT42" s="112"/>
      <c r="EUU42" s="110"/>
      <c r="EUV42" s="112"/>
      <c r="EUW42" s="110"/>
      <c r="EUX42" s="113"/>
      <c r="EUY42" s="110"/>
      <c r="EUZ42" s="112"/>
      <c r="EVA42" s="110"/>
      <c r="EVB42" s="112"/>
      <c r="EVC42" s="110"/>
      <c r="EVD42" s="112"/>
      <c r="EVE42" s="110"/>
      <c r="EVF42" s="112"/>
      <c r="EVG42" s="110"/>
      <c r="EVH42" s="112"/>
      <c r="EVI42" s="110"/>
      <c r="EVJ42" s="112"/>
      <c r="EVK42" s="110"/>
      <c r="EVL42" s="112"/>
      <c r="EVM42" s="111"/>
      <c r="EVN42" s="112"/>
      <c r="EVO42" s="110"/>
      <c r="EVP42" s="112"/>
      <c r="EVQ42" s="110"/>
      <c r="EVR42" s="112"/>
      <c r="EVS42" s="110"/>
      <c r="EVT42" s="112"/>
      <c r="EVU42" s="110"/>
      <c r="EVV42" s="112"/>
      <c r="EVW42" s="111"/>
      <c r="EVX42" s="112"/>
      <c r="EVY42" s="110"/>
      <c r="EVZ42" s="112"/>
      <c r="EWA42" s="110"/>
      <c r="EWB42" s="112"/>
      <c r="EWC42" s="110"/>
      <c r="EWD42" s="112"/>
      <c r="EWE42" s="111"/>
      <c r="EWF42" s="108"/>
      <c r="EWG42" s="108"/>
      <c r="EWH42" s="108"/>
      <c r="EWI42" s="109"/>
      <c r="EWJ42" s="112"/>
      <c r="EWK42" s="109"/>
      <c r="EWL42" s="112"/>
      <c r="EWM42" s="65"/>
      <c r="EWN42" s="112"/>
      <c r="EWO42" s="65"/>
      <c r="EWP42" s="112"/>
      <c r="EWQ42" s="65"/>
      <c r="EWR42" s="112"/>
      <c r="EWS42" s="65"/>
      <c r="EWT42" s="112"/>
      <c r="EWU42" s="65"/>
      <c r="EWV42" s="112"/>
      <c r="EWW42" s="65"/>
      <c r="EWX42" s="112"/>
      <c r="EWY42" s="65"/>
      <c r="EWZ42" s="112"/>
      <c r="EXA42" s="110"/>
      <c r="EXB42" s="112"/>
      <c r="EXC42" s="110"/>
      <c r="EXD42" s="112"/>
      <c r="EXE42" s="110"/>
      <c r="EXF42" s="112"/>
      <c r="EXG42" s="110"/>
      <c r="EXH42" s="112"/>
      <c r="EXI42" s="110"/>
      <c r="EXJ42" s="112"/>
      <c r="EXK42" s="110"/>
      <c r="EXL42" s="112"/>
      <c r="EXM42" s="110"/>
      <c r="EXN42" s="112"/>
      <c r="EXO42" s="110"/>
      <c r="EXP42" s="112"/>
      <c r="EXQ42" s="110"/>
      <c r="EXR42" s="112"/>
      <c r="EXS42" s="110"/>
      <c r="EXT42" s="112"/>
      <c r="EXU42" s="110"/>
      <c r="EXV42" s="113"/>
      <c r="EXW42" s="110"/>
      <c r="EXX42" s="112"/>
      <c r="EXY42" s="110"/>
      <c r="EXZ42" s="112"/>
      <c r="EYA42" s="110"/>
      <c r="EYB42" s="112"/>
      <c r="EYC42" s="110"/>
      <c r="EYD42" s="112"/>
      <c r="EYE42" s="110"/>
      <c r="EYF42" s="112"/>
      <c r="EYG42" s="110"/>
      <c r="EYH42" s="112"/>
      <c r="EYI42" s="110"/>
      <c r="EYJ42" s="112"/>
      <c r="EYK42" s="111"/>
      <c r="EYL42" s="112"/>
      <c r="EYM42" s="110"/>
      <c r="EYN42" s="112"/>
      <c r="EYO42" s="110"/>
      <c r="EYP42" s="112"/>
      <c r="EYQ42" s="110"/>
      <c r="EYR42" s="112"/>
      <c r="EYS42" s="110"/>
      <c r="EYT42" s="112"/>
      <c r="EYU42" s="111"/>
      <c r="EYV42" s="112"/>
      <c r="EYW42" s="110"/>
      <c r="EYX42" s="112"/>
      <c r="EYY42" s="110"/>
      <c r="EYZ42" s="112"/>
      <c r="EZA42" s="110"/>
      <c r="EZB42" s="112"/>
      <c r="EZC42" s="111"/>
      <c r="EZD42" s="108"/>
      <c r="EZE42" s="108"/>
      <c r="EZF42" s="108"/>
      <c r="EZG42" s="109"/>
      <c r="EZH42" s="112"/>
      <c r="EZI42" s="109"/>
      <c r="EZJ42" s="112"/>
      <c r="EZK42" s="65"/>
      <c r="EZL42" s="112"/>
      <c r="EZM42" s="65"/>
      <c r="EZN42" s="112"/>
      <c r="EZO42" s="65"/>
      <c r="EZP42" s="112"/>
      <c r="EZQ42" s="65"/>
      <c r="EZR42" s="112"/>
      <c r="EZS42" s="65"/>
      <c r="EZT42" s="112"/>
      <c r="EZU42" s="65"/>
      <c r="EZV42" s="112"/>
      <c r="EZW42" s="65"/>
      <c r="EZX42" s="112"/>
      <c r="EZY42" s="110"/>
      <c r="EZZ42" s="112"/>
      <c r="FAA42" s="110"/>
      <c r="FAB42" s="112"/>
      <c r="FAC42" s="110"/>
      <c r="FAD42" s="112"/>
      <c r="FAE42" s="110"/>
      <c r="FAF42" s="112"/>
      <c r="FAG42" s="110"/>
      <c r="FAH42" s="112"/>
      <c r="FAI42" s="110"/>
      <c r="FAJ42" s="112"/>
      <c r="FAK42" s="110"/>
      <c r="FAL42" s="112"/>
      <c r="FAM42" s="110"/>
      <c r="FAN42" s="112"/>
      <c r="FAO42" s="110"/>
      <c r="FAP42" s="112"/>
      <c r="FAQ42" s="110"/>
      <c r="FAR42" s="112"/>
      <c r="FAS42" s="110"/>
      <c r="FAT42" s="113"/>
      <c r="FAU42" s="110"/>
      <c r="FAV42" s="112"/>
      <c r="FAW42" s="110"/>
      <c r="FAX42" s="112"/>
      <c r="FAY42" s="110"/>
      <c r="FAZ42" s="112"/>
      <c r="FBA42" s="110"/>
      <c r="FBB42" s="112"/>
      <c r="FBC42" s="110"/>
      <c r="FBD42" s="112"/>
      <c r="FBE42" s="110"/>
      <c r="FBF42" s="112"/>
      <c r="FBG42" s="110"/>
      <c r="FBH42" s="112"/>
      <c r="FBI42" s="111"/>
      <c r="FBJ42" s="112"/>
      <c r="FBK42" s="110"/>
      <c r="FBL42" s="112"/>
      <c r="FBM42" s="110"/>
      <c r="FBN42" s="112"/>
      <c r="FBO42" s="110"/>
      <c r="FBP42" s="112"/>
      <c r="FBQ42" s="110"/>
      <c r="FBR42" s="112"/>
      <c r="FBS42" s="111"/>
      <c r="FBT42" s="112"/>
      <c r="FBU42" s="110"/>
      <c r="FBV42" s="112"/>
      <c r="FBW42" s="110"/>
      <c r="FBX42" s="112"/>
      <c r="FBY42" s="110"/>
      <c r="FBZ42" s="112"/>
      <c r="FCA42" s="111"/>
      <c r="FCB42" s="108"/>
      <c r="FCC42" s="108"/>
      <c r="FCD42" s="108"/>
      <c r="FCE42" s="109"/>
      <c r="FCF42" s="112"/>
      <c r="FCG42" s="109"/>
      <c r="FCH42" s="112"/>
      <c r="FCI42" s="65"/>
      <c r="FCJ42" s="112"/>
      <c r="FCK42" s="65"/>
      <c r="FCL42" s="112"/>
      <c r="FCM42" s="65"/>
      <c r="FCN42" s="112"/>
      <c r="FCO42" s="65"/>
      <c r="FCP42" s="112"/>
      <c r="FCQ42" s="65"/>
      <c r="FCR42" s="112"/>
      <c r="FCS42" s="65"/>
      <c r="FCT42" s="112"/>
      <c r="FCU42" s="65"/>
      <c r="FCV42" s="112"/>
      <c r="FCW42" s="110"/>
      <c r="FCX42" s="112"/>
      <c r="FCY42" s="110"/>
      <c r="FCZ42" s="112"/>
      <c r="FDA42" s="110"/>
      <c r="FDB42" s="112"/>
      <c r="FDC42" s="110"/>
      <c r="FDD42" s="112"/>
      <c r="FDE42" s="110"/>
      <c r="FDF42" s="112"/>
      <c r="FDG42" s="110"/>
      <c r="FDH42" s="112"/>
      <c r="FDI42" s="110"/>
      <c r="FDJ42" s="112"/>
      <c r="FDK42" s="110"/>
      <c r="FDL42" s="112"/>
      <c r="FDM42" s="110"/>
      <c r="FDN42" s="112"/>
      <c r="FDO42" s="110"/>
      <c r="FDP42" s="112"/>
      <c r="FDQ42" s="110"/>
      <c r="FDR42" s="113"/>
      <c r="FDS42" s="110"/>
      <c r="FDT42" s="112"/>
      <c r="FDU42" s="110"/>
      <c r="FDV42" s="112"/>
      <c r="FDW42" s="110"/>
      <c r="FDX42" s="112"/>
      <c r="FDY42" s="110"/>
      <c r="FDZ42" s="112"/>
      <c r="FEA42" s="110"/>
      <c r="FEB42" s="112"/>
      <c r="FEC42" s="110"/>
      <c r="FED42" s="112"/>
      <c r="FEE42" s="110"/>
      <c r="FEF42" s="112"/>
      <c r="FEG42" s="111"/>
      <c r="FEH42" s="112"/>
      <c r="FEI42" s="110"/>
      <c r="FEJ42" s="112"/>
      <c r="FEK42" s="110"/>
      <c r="FEL42" s="112"/>
      <c r="FEM42" s="110"/>
      <c r="FEN42" s="112"/>
      <c r="FEO42" s="110"/>
      <c r="FEP42" s="112"/>
      <c r="FEQ42" s="111"/>
      <c r="FER42" s="112"/>
      <c r="FES42" s="110"/>
      <c r="FET42" s="112"/>
      <c r="FEU42" s="110"/>
      <c r="FEV42" s="112"/>
      <c r="FEW42" s="110"/>
      <c r="FEX42" s="112"/>
      <c r="FEY42" s="111"/>
      <c r="FEZ42" s="108"/>
      <c r="FFA42" s="108"/>
      <c r="FFB42" s="108"/>
      <c r="FFC42" s="109"/>
      <c r="FFD42" s="112"/>
      <c r="FFE42" s="109"/>
      <c r="FFF42" s="112"/>
      <c r="FFG42" s="65"/>
      <c r="FFH42" s="112"/>
      <c r="FFI42" s="65"/>
      <c r="FFJ42" s="112"/>
      <c r="FFK42" s="65"/>
      <c r="FFL42" s="112"/>
      <c r="FFM42" s="65"/>
      <c r="FFN42" s="112"/>
      <c r="FFO42" s="65"/>
      <c r="FFP42" s="112"/>
      <c r="FFQ42" s="65"/>
      <c r="FFR42" s="112"/>
      <c r="FFS42" s="65"/>
      <c r="FFT42" s="112"/>
      <c r="FFU42" s="110"/>
      <c r="FFV42" s="112"/>
      <c r="FFW42" s="110"/>
      <c r="FFX42" s="112"/>
      <c r="FFY42" s="110"/>
      <c r="FFZ42" s="112"/>
      <c r="FGA42" s="110"/>
      <c r="FGB42" s="112"/>
      <c r="FGC42" s="110"/>
      <c r="FGD42" s="112"/>
      <c r="FGE42" s="110"/>
      <c r="FGF42" s="112"/>
      <c r="FGG42" s="110"/>
      <c r="FGH42" s="112"/>
      <c r="FGI42" s="110"/>
      <c r="FGJ42" s="112"/>
      <c r="FGK42" s="110"/>
      <c r="FGL42" s="112"/>
      <c r="FGM42" s="110"/>
      <c r="FGN42" s="112"/>
      <c r="FGO42" s="110"/>
      <c r="FGP42" s="113"/>
      <c r="FGQ42" s="110"/>
      <c r="FGR42" s="112"/>
      <c r="FGS42" s="110"/>
      <c r="FGT42" s="112"/>
      <c r="FGU42" s="110"/>
      <c r="FGV42" s="112"/>
      <c r="FGW42" s="110"/>
      <c r="FGX42" s="112"/>
      <c r="FGY42" s="110"/>
      <c r="FGZ42" s="112"/>
      <c r="FHA42" s="110"/>
      <c r="FHB42" s="112"/>
      <c r="FHC42" s="110"/>
      <c r="FHD42" s="112"/>
      <c r="FHE42" s="111"/>
      <c r="FHF42" s="112"/>
      <c r="FHG42" s="110"/>
      <c r="FHH42" s="112"/>
      <c r="FHI42" s="110"/>
      <c r="FHJ42" s="112"/>
      <c r="FHK42" s="110"/>
      <c r="FHL42" s="112"/>
      <c r="FHM42" s="110"/>
      <c r="FHN42" s="112"/>
      <c r="FHO42" s="111"/>
      <c r="FHP42" s="112"/>
      <c r="FHQ42" s="110"/>
      <c r="FHR42" s="112"/>
      <c r="FHS42" s="110"/>
      <c r="FHT42" s="112"/>
      <c r="FHU42" s="110"/>
      <c r="FHV42" s="112"/>
      <c r="FHW42" s="111"/>
      <c r="FHX42" s="108"/>
      <c r="FHY42" s="108"/>
      <c r="FHZ42" s="108"/>
      <c r="FIA42" s="109"/>
      <c r="FIB42" s="112"/>
      <c r="FIC42" s="109"/>
      <c r="FID42" s="112"/>
      <c r="FIE42" s="65"/>
      <c r="FIF42" s="112"/>
      <c r="FIG42" s="65"/>
      <c r="FIH42" s="112"/>
      <c r="FII42" s="65"/>
      <c r="FIJ42" s="112"/>
      <c r="FIK42" s="65"/>
      <c r="FIL42" s="112"/>
      <c r="FIM42" s="65"/>
      <c r="FIN42" s="112"/>
      <c r="FIO42" s="65"/>
      <c r="FIP42" s="112"/>
      <c r="FIQ42" s="65"/>
      <c r="FIR42" s="112"/>
      <c r="FIS42" s="110"/>
      <c r="FIT42" s="112"/>
      <c r="FIU42" s="110"/>
      <c r="FIV42" s="112"/>
      <c r="FIW42" s="110"/>
      <c r="FIX42" s="112"/>
      <c r="FIY42" s="110"/>
      <c r="FIZ42" s="112"/>
      <c r="FJA42" s="110"/>
      <c r="FJB42" s="112"/>
      <c r="FJC42" s="110"/>
      <c r="FJD42" s="112"/>
      <c r="FJE42" s="110"/>
      <c r="FJF42" s="112"/>
      <c r="FJG42" s="110"/>
      <c r="FJH42" s="112"/>
      <c r="FJI42" s="110"/>
      <c r="FJJ42" s="112"/>
      <c r="FJK42" s="110"/>
      <c r="FJL42" s="112"/>
      <c r="FJM42" s="110"/>
      <c r="FJN42" s="113"/>
      <c r="FJO42" s="110"/>
      <c r="FJP42" s="112"/>
      <c r="FJQ42" s="110"/>
      <c r="FJR42" s="112"/>
      <c r="FJS42" s="110"/>
      <c r="FJT42" s="112"/>
      <c r="FJU42" s="110"/>
      <c r="FJV42" s="112"/>
      <c r="FJW42" s="110"/>
      <c r="FJX42" s="112"/>
      <c r="FJY42" s="110"/>
      <c r="FJZ42" s="112"/>
      <c r="FKA42" s="110"/>
      <c r="FKB42" s="112"/>
      <c r="FKC42" s="111"/>
      <c r="FKD42" s="112"/>
      <c r="FKE42" s="110"/>
      <c r="FKF42" s="112"/>
      <c r="FKG42" s="110"/>
      <c r="FKH42" s="112"/>
      <c r="FKI42" s="110"/>
      <c r="FKJ42" s="112"/>
      <c r="FKK42" s="110"/>
      <c r="FKL42" s="112"/>
      <c r="FKM42" s="111"/>
      <c r="FKN42" s="112"/>
      <c r="FKO42" s="110"/>
      <c r="FKP42" s="112"/>
      <c r="FKQ42" s="110"/>
      <c r="FKR42" s="112"/>
      <c r="FKS42" s="110"/>
      <c r="FKT42" s="112"/>
      <c r="FKU42" s="111"/>
      <c r="FKV42" s="108"/>
      <c r="FKW42" s="108"/>
      <c r="FKX42" s="108"/>
      <c r="FKY42" s="109"/>
      <c r="FKZ42" s="112"/>
      <c r="FLA42" s="109"/>
      <c r="FLB42" s="112"/>
      <c r="FLC42" s="65"/>
      <c r="FLD42" s="112"/>
      <c r="FLE42" s="65"/>
      <c r="FLF42" s="112"/>
      <c r="FLG42" s="65"/>
      <c r="FLH42" s="112"/>
      <c r="FLI42" s="65"/>
      <c r="FLJ42" s="112"/>
      <c r="FLK42" s="65"/>
      <c r="FLL42" s="112"/>
      <c r="FLM42" s="65"/>
      <c r="FLN42" s="112"/>
      <c r="FLO42" s="65"/>
      <c r="FLP42" s="112"/>
      <c r="FLQ42" s="110"/>
      <c r="FLR42" s="112"/>
      <c r="FLS42" s="110"/>
      <c r="FLT42" s="112"/>
      <c r="FLU42" s="110"/>
      <c r="FLV42" s="112"/>
      <c r="FLW42" s="110"/>
      <c r="FLX42" s="112"/>
      <c r="FLY42" s="110"/>
      <c r="FLZ42" s="112"/>
      <c r="FMA42" s="110"/>
      <c r="FMB42" s="112"/>
      <c r="FMC42" s="110"/>
      <c r="FMD42" s="112"/>
      <c r="FME42" s="110"/>
      <c r="FMF42" s="112"/>
      <c r="FMG42" s="110"/>
      <c r="FMH42" s="112"/>
      <c r="FMI42" s="110"/>
      <c r="FMJ42" s="112"/>
      <c r="FMK42" s="110"/>
      <c r="FML42" s="113"/>
      <c r="FMM42" s="110"/>
      <c r="FMN42" s="112"/>
      <c r="FMO42" s="110"/>
      <c r="FMP42" s="112"/>
      <c r="FMQ42" s="110"/>
      <c r="FMR42" s="112"/>
      <c r="FMS42" s="110"/>
      <c r="FMT42" s="112"/>
      <c r="FMU42" s="110"/>
      <c r="FMV42" s="112"/>
      <c r="FMW42" s="110"/>
      <c r="FMX42" s="112"/>
      <c r="FMY42" s="110"/>
      <c r="FMZ42" s="112"/>
      <c r="FNA42" s="111"/>
      <c r="FNB42" s="112"/>
      <c r="FNC42" s="110"/>
      <c r="FND42" s="112"/>
      <c r="FNE42" s="110"/>
      <c r="FNF42" s="112"/>
      <c r="FNG42" s="110"/>
      <c r="FNH42" s="112"/>
      <c r="FNI42" s="110"/>
      <c r="FNJ42" s="112"/>
      <c r="FNK42" s="111"/>
      <c r="FNL42" s="112"/>
      <c r="FNM42" s="110"/>
      <c r="FNN42" s="112"/>
      <c r="FNO42" s="110"/>
      <c r="FNP42" s="112"/>
      <c r="FNQ42" s="110"/>
      <c r="FNR42" s="112"/>
      <c r="FNS42" s="111"/>
      <c r="FNT42" s="108"/>
      <c r="FNU42" s="108"/>
      <c r="FNV42" s="108"/>
      <c r="FNW42" s="109"/>
      <c r="FNX42" s="112"/>
      <c r="FNY42" s="109"/>
      <c r="FNZ42" s="112"/>
      <c r="FOA42" s="65"/>
      <c r="FOB42" s="112"/>
      <c r="FOC42" s="65"/>
      <c r="FOD42" s="112"/>
      <c r="FOE42" s="65"/>
      <c r="FOF42" s="112"/>
      <c r="FOG42" s="65"/>
      <c r="FOH42" s="112"/>
      <c r="FOI42" s="65"/>
      <c r="FOJ42" s="112"/>
      <c r="FOK42" s="65"/>
      <c r="FOL42" s="112"/>
      <c r="FOM42" s="65"/>
      <c r="FON42" s="112"/>
      <c r="FOO42" s="110"/>
      <c r="FOP42" s="112"/>
      <c r="FOQ42" s="110"/>
      <c r="FOR42" s="112"/>
      <c r="FOS42" s="110"/>
      <c r="FOT42" s="112"/>
      <c r="FOU42" s="110"/>
      <c r="FOV42" s="112"/>
      <c r="FOW42" s="110"/>
      <c r="FOX42" s="112"/>
      <c r="FOY42" s="110"/>
      <c r="FOZ42" s="112"/>
      <c r="FPA42" s="110"/>
      <c r="FPB42" s="112"/>
      <c r="FPC42" s="110"/>
      <c r="FPD42" s="112"/>
      <c r="FPE42" s="110"/>
      <c r="FPF42" s="112"/>
      <c r="FPG42" s="110"/>
      <c r="FPH42" s="112"/>
      <c r="FPI42" s="110"/>
      <c r="FPJ42" s="113"/>
      <c r="FPK42" s="110"/>
      <c r="FPL42" s="112"/>
      <c r="FPM42" s="110"/>
      <c r="FPN42" s="112"/>
      <c r="FPO42" s="110"/>
      <c r="FPP42" s="112"/>
      <c r="FPQ42" s="110"/>
      <c r="FPR42" s="112"/>
      <c r="FPS42" s="110"/>
      <c r="FPT42" s="112"/>
      <c r="FPU42" s="110"/>
      <c r="FPV42" s="112"/>
      <c r="FPW42" s="110"/>
      <c r="FPX42" s="112"/>
      <c r="FPY42" s="111"/>
      <c r="FPZ42" s="112"/>
      <c r="FQA42" s="110"/>
      <c r="FQB42" s="112"/>
      <c r="FQC42" s="110"/>
      <c r="FQD42" s="112"/>
      <c r="FQE42" s="110"/>
      <c r="FQF42" s="112"/>
      <c r="FQG42" s="110"/>
      <c r="FQH42" s="112"/>
      <c r="FQI42" s="111"/>
      <c r="FQJ42" s="112"/>
      <c r="FQK42" s="110"/>
      <c r="FQL42" s="112"/>
      <c r="FQM42" s="110"/>
      <c r="FQN42" s="112"/>
      <c r="FQO42" s="110"/>
      <c r="FQP42" s="112"/>
      <c r="FQQ42" s="111"/>
      <c r="FQR42" s="108"/>
      <c r="FQS42" s="108"/>
      <c r="FQT42" s="108"/>
      <c r="FQU42" s="109"/>
      <c r="FQV42" s="112"/>
      <c r="FQW42" s="109"/>
      <c r="FQX42" s="112"/>
      <c r="FQY42" s="65"/>
      <c r="FQZ42" s="112"/>
      <c r="FRA42" s="65"/>
      <c r="FRB42" s="112"/>
      <c r="FRC42" s="65"/>
      <c r="FRD42" s="112"/>
      <c r="FRE42" s="65"/>
      <c r="FRF42" s="112"/>
      <c r="FRG42" s="65"/>
      <c r="FRH42" s="112"/>
      <c r="FRI42" s="65"/>
      <c r="FRJ42" s="112"/>
      <c r="FRK42" s="65"/>
      <c r="FRL42" s="112"/>
      <c r="FRM42" s="110"/>
      <c r="FRN42" s="112"/>
      <c r="FRO42" s="110"/>
      <c r="FRP42" s="112"/>
      <c r="FRQ42" s="110"/>
      <c r="FRR42" s="112"/>
      <c r="FRS42" s="110"/>
      <c r="FRT42" s="112"/>
      <c r="FRU42" s="110"/>
      <c r="FRV42" s="112"/>
      <c r="FRW42" s="110"/>
      <c r="FRX42" s="112"/>
      <c r="FRY42" s="110"/>
      <c r="FRZ42" s="112"/>
      <c r="FSA42" s="110"/>
      <c r="FSB42" s="112"/>
      <c r="FSC42" s="110"/>
      <c r="FSD42" s="112"/>
      <c r="FSE42" s="110"/>
      <c r="FSF42" s="112"/>
      <c r="FSG42" s="110"/>
      <c r="FSH42" s="113"/>
      <c r="FSI42" s="110"/>
      <c r="FSJ42" s="112"/>
      <c r="FSK42" s="110"/>
      <c r="FSL42" s="112"/>
      <c r="FSM42" s="110"/>
      <c r="FSN42" s="112"/>
      <c r="FSO42" s="110"/>
      <c r="FSP42" s="112"/>
      <c r="FSQ42" s="110"/>
      <c r="FSR42" s="112"/>
      <c r="FSS42" s="110"/>
      <c r="FST42" s="112"/>
      <c r="FSU42" s="110"/>
      <c r="FSV42" s="112"/>
      <c r="FSW42" s="111"/>
      <c r="FSX42" s="112"/>
      <c r="FSY42" s="110"/>
      <c r="FSZ42" s="112"/>
      <c r="FTA42" s="110"/>
      <c r="FTB42" s="112"/>
      <c r="FTC42" s="110"/>
      <c r="FTD42" s="112"/>
      <c r="FTE42" s="110"/>
      <c r="FTF42" s="112"/>
      <c r="FTG42" s="111"/>
      <c r="FTH42" s="112"/>
      <c r="FTI42" s="110"/>
      <c r="FTJ42" s="112"/>
      <c r="FTK42" s="110"/>
      <c r="FTL42" s="112"/>
      <c r="FTM42" s="110"/>
      <c r="FTN42" s="112"/>
      <c r="FTO42" s="111"/>
      <c r="FTP42" s="108"/>
      <c r="FTQ42" s="108"/>
      <c r="FTR42" s="108"/>
      <c r="FTS42" s="109"/>
      <c r="FTT42" s="112"/>
      <c r="FTU42" s="109"/>
      <c r="FTV42" s="112"/>
      <c r="FTW42" s="65"/>
      <c r="FTX42" s="112"/>
      <c r="FTY42" s="65"/>
      <c r="FTZ42" s="112"/>
      <c r="FUA42" s="65"/>
      <c r="FUB42" s="112"/>
      <c r="FUC42" s="65"/>
      <c r="FUD42" s="112"/>
      <c r="FUE42" s="65"/>
      <c r="FUF42" s="112"/>
      <c r="FUG42" s="65"/>
      <c r="FUH42" s="112"/>
      <c r="FUI42" s="65"/>
      <c r="FUJ42" s="112"/>
      <c r="FUK42" s="110"/>
      <c r="FUL42" s="112"/>
      <c r="FUM42" s="110"/>
      <c r="FUN42" s="112"/>
      <c r="FUO42" s="110"/>
      <c r="FUP42" s="112"/>
      <c r="FUQ42" s="110"/>
      <c r="FUR42" s="112"/>
      <c r="FUS42" s="110"/>
      <c r="FUT42" s="112"/>
      <c r="FUU42" s="110"/>
      <c r="FUV42" s="112"/>
      <c r="FUW42" s="110"/>
      <c r="FUX42" s="112"/>
      <c r="FUY42" s="110"/>
      <c r="FUZ42" s="112"/>
      <c r="FVA42" s="110"/>
      <c r="FVB42" s="112"/>
      <c r="FVC42" s="110"/>
      <c r="FVD42" s="112"/>
      <c r="FVE42" s="110"/>
      <c r="FVF42" s="113"/>
      <c r="FVG42" s="110"/>
      <c r="FVH42" s="112"/>
      <c r="FVI42" s="110"/>
      <c r="FVJ42" s="112"/>
      <c r="FVK42" s="110"/>
      <c r="FVL42" s="112"/>
      <c r="FVM42" s="110"/>
      <c r="FVN42" s="112"/>
      <c r="FVO42" s="110"/>
      <c r="FVP42" s="112"/>
      <c r="FVQ42" s="110"/>
      <c r="FVR42" s="112"/>
      <c r="FVS42" s="110"/>
      <c r="FVT42" s="112"/>
      <c r="FVU42" s="111"/>
      <c r="FVV42" s="112"/>
      <c r="FVW42" s="110"/>
      <c r="FVX42" s="112"/>
      <c r="FVY42" s="110"/>
      <c r="FVZ42" s="112"/>
      <c r="FWA42" s="110"/>
      <c r="FWB42" s="112"/>
      <c r="FWC42" s="110"/>
      <c r="FWD42" s="112"/>
      <c r="FWE42" s="111"/>
      <c r="FWF42" s="112"/>
      <c r="FWG42" s="110"/>
      <c r="FWH42" s="112"/>
      <c r="FWI42" s="110"/>
      <c r="FWJ42" s="112"/>
      <c r="FWK42" s="110"/>
      <c r="FWL42" s="112"/>
      <c r="FWM42" s="111"/>
      <c r="FWN42" s="108"/>
      <c r="FWO42" s="108"/>
      <c r="FWP42" s="108"/>
      <c r="FWQ42" s="109"/>
      <c r="FWR42" s="112"/>
      <c r="FWS42" s="109"/>
      <c r="FWT42" s="112"/>
      <c r="FWU42" s="65"/>
      <c r="FWV42" s="112"/>
      <c r="FWW42" s="65"/>
      <c r="FWX42" s="112"/>
      <c r="FWY42" s="65"/>
      <c r="FWZ42" s="112"/>
      <c r="FXA42" s="65"/>
      <c r="FXB42" s="112"/>
      <c r="FXC42" s="65"/>
      <c r="FXD42" s="112"/>
      <c r="FXE42" s="65"/>
      <c r="FXF42" s="112"/>
      <c r="FXG42" s="65"/>
      <c r="FXH42" s="112"/>
      <c r="FXI42" s="110"/>
      <c r="FXJ42" s="112"/>
      <c r="FXK42" s="110"/>
      <c r="FXL42" s="112"/>
      <c r="FXM42" s="110"/>
      <c r="FXN42" s="112"/>
      <c r="FXO42" s="110"/>
      <c r="FXP42" s="112"/>
      <c r="FXQ42" s="110"/>
      <c r="FXR42" s="112"/>
      <c r="FXS42" s="110"/>
      <c r="FXT42" s="112"/>
      <c r="FXU42" s="110"/>
      <c r="FXV42" s="112"/>
      <c r="FXW42" s="110"/>
      <c r="FXX42" s="112"/>
      <c r="FXY42" s="110"/>
      <c r="FXZ42" s="112"/>
      <c r="FYA42" s="110"/>
      <c r="FYB42" s="112"/>
      <c r="FYC42" s="110"/>
      <c r="FYD42" s="113"/>
      <c r="FYE42" s="110"/>
      <c r="FYF42" s="112"/>
      <c r="FYG42" s="110"/>
      <c r="FYH42" s="112"/>
      <c r="FYI42" s="110"/>
      <c r="FYJ42" s="112"/>
      <c r="FYK42" s="110"/>
      <c r="FYL42" s="112"/>
      <c r="FYM42" s="110"/>
      <c r="FYN42" s="112"/>
      <c r="FYO42" s="110"/>
      <c r="FYP42" s="112"/>
      <c r="FYQ42" s="110"/>
      <c r="FYR42" s="112"/>
      <c r="FYS42" s="111"/>
      <c r="FYT42" s="112"/>
      <c r="FYU42" s="110"/>
      <c r="FYV42" s="112"/>
      <c r="FYW42" s="110"/>
      <c r="FYX42" s="112"/>
      <c r="FYY42" s="110"/>
      <c r="FYZ42" s="112"/>
      <c r="FZA42" s="110"/>
      <c r="FZB42" s="112"/>
      <c r="FZC42" s="111"/>
      <c r="FZD42" s="112"/>
      <c r="FZE42" s="110"/>
      <c r="FZF42" s="112"/>
      <c r="FZG42" s="110"/>
      <c r="FZH42" s="112"/>
      <c r="FZI42" s="110"/>
      <c r="FZJ42" s="112"/>
      <c r="FZK42" s="111"/>
      <c r="FZL42" s="108"/>
      <c r="FZM42" s="108"/>
      <c r="FZN42" s="108"/>
      <c r="FZO42" s="109"/>
      <c r="FZP42" s="112"/>
      <c r="FZQ42" s="109"/>
      <c r="FZR42" s="112"/>
      <c r="FZS42" s="65"/>
      <c r="FZT42" s="112"/>
      <c r="FZU42" s="65"/>
      <c r="FZV42" s="112"/>
      <c r="FZW42" s="65"/>
      <c r="FZX42" s="112"/>
      <c r="FZY42" s="65"/>
      <c r="FZZ42" s="112"/>
      <c r="GAA42" s="65"/>
      <c r="GAB42" s="112"/>
      <c r="GAC42" s="65"/>
      <c r="GAD42" s="112"/>
      <c r="GAE42" s="65"/>
      <c r="GAF42" s="112"/>
      <c r="GAG42" s="110"/>
      <c r="GAH42" s="112"/>
      <c r="GAI42" s="110"/>
      <c r="GAJ42" s="112"/>
      <c r="GAK42" s="110"/>
      <c r="GAL42" s="112"/>
      <c r="GAM42" s="110"/>
      <c r="GAN42" s="112"/>
      <c r="GAO42" s="110"/>
      <c r="GAP42" s="112"/>
      <c r="GAQ42" s="110"/>
      <c r="GAR42" s="112"/>
      <c r="GAS42" s="110"/>
      <c r="GAT42" s="112"/>
      <c r="GAU42" s="110"/>
      <c r="GAV42" s="112"/>
      <c r="GAW42" s="110"/>
      <c r="GAX42" s="112"/>
      <c r="GAY42" s="110"/>
      <c r="GAZ42" s="112"/>
      <c r="GBA42" s="110"/>
      <c r="GBB42" s="113"/>
      <c r="GBC42" s="110"/>
      <c r="GBD42" s="112"/>
      <c r="GBE42" s="110"/>
      <c r="GBF42" s="112"/>
      <c r="GBG42" s="110"/>
      <c r="GBH42" s="112"/>
      <c r="GBI42" s="110"/>
      <c r="GBJ42" s="112"/>
      <c r="GBK42" s="110"/>
      <c r="GBL42" s="112"/>
      <c r="GBM42" s="110"/>
      <c r="GBN42" s="112"/>
      <c r="GBO42" s="110"/>
      <c r="GBP42" s="112"/>
      <c r="GBQ42" s="111"/>
      <c r="GBR42" s="112"/>
      <c r="GBS42" s="110"/>
      <c r="GBT42" s="112"/>
      <c r="GBU42" s="110"/>
      <c r="GBV42" s="112"/>
      <c r="GBW42" s="110"/>
      <c r="GBX42" s="112"/>
      <c r="GBY42" s="110"/>
      <c r="GBZ42" s="112"/>
      <c r="GCA42" s="111"/>
      <c r="GCB42" s="112"/>
      <c r="GCC42" s="110"/>
      <c r="GCD42" s="112"/>
      <c r="GCE42" s="110"/>
      <c r="GCF42" s="112"/>
      <c r="GCG42" s="110"/>
      <c r="GCH42" s="112"/>
      <c r="GCI42" s="111"/>
      <c r="GCJ42" s="108"/>
      <c r="GCK42" s="108"/>
      <c r="GCL42" s="108"/>
      <c r="GCM42" s="109"/>
      <c r="GCN42" s="112"/>
      <c r="GCO42" s="109"/>
      <c r="GCP42" s="112"/>
      <c r="GCQ42" s="65"/>
      <c r="GCR42" s="112"/>
      <c r="GCS42" s="65"/>
      <c r="GCT42" s="112"/>
      <c r="GCU42" s="65"/>
      <c r="GCV42" s="112"/>
      <c r="GCW42" s="65"/>
      <c r="GCX42" s="112"/>
      <c r="GCY42" s="65"/>
      <c r="GCZ42" s="112"/>
      <c r="GDA42" s="65"/>
      <c r="GDB42" s="112"/>
      <c r="GDC42" s="65"/>
      <c r="GDD42" s="112"/>
      <c r="GDE42" s="110"/>
      <c r="GDF42" s="112"/>
      <c r="GDG42" s="110"/>
      <c r="GDH42" s="112"/>
      <c r="GDI42" s="110"/>
      <c r="GDJ42" s="112"/>
      <c r="GDK42" s="110"/>
      <c r="GDL42" s="112"/>
      <c r="GDM42" s="110"/>
      <c r="GDN42" s="112"/>
      <c r="GDO42" s="110"/>
      <c r="GDP42" s="112"/>
      <c r="GDQ42" s="110"/>
      <c r="GDR42" s="112"/>
      <c r="GDS42" s="110"/>
      <c r="GDT42" s="112"/>
      <c r="GDU42" s="110"/>
      <c r="GDV42" s="112"/>
      <c r="GDW42" s="110"/>
      <c r="GDX42" s="112"/>
      <c r="GDY42" s="110"/>
      <c r="GDZ42" s="113"/>
      <c r="GEA42" s="110"/>
      <c r="GEB42" s="112"/>
      <c r="GEC42" s="110"/>
      <c r="GED42" s="112"/>
      <c r="GEE42" s="110"/>
      <c r="GEF42" s="112"/>
      <c r="GEG42" s="110"/>
      <c r="GEH42" s="112"/>
      <c r="GEI42" s="110"/>
      <c r="GEJ42" s="112"/>
      <c r="GEK42" s="110"/>
      <c r="GEL42" s="112"/>
      <c r="GEM42" s="110"/>
      <c r="GEN42" s="112"/>
      <c r="GEO42" s="111"/>
      <c r="GEP42" s="112"/>
      <c r="GEQ42" s="110"/>
      <c r="GER42" s="112"/>
      <c r="GES42" s="110"/>
      <c r="GET42" s="112"/>
      <c r="GEU42" s="110"/>
      <c r="GEV42" s="112"/>
      <c r="GEW42" s="110"/>
      <c r="GEX42" s="112"/>
      <c r="GEY42" s="111"/>
      <c r="GEZ42" s="112"/>
      <c r="GFA42" s="110"/>
      <c r="GFB42" s="112"/>
      <c r="GFC42" s="110"/>
      <c r="GFD42" s="112"/>
      <c r="GFE42" s="110"/>
      <c r="GFF42" s="112"/>
      <c r="GFG42" s="111"/>
      <c r="GFH42" s="108"/>
      <c r="GFI42" s="108"/>
      <c r="GFJ42" s="108"/>
      <c r="GFK42" s="109"/>
      <c r="GFL42" s="112"/>
      <c r="GFM42" s="109"/>
      <c r="GFN42" s="112"/>
      <c r="GFO42" s="65"/>
      <c r="GFP42" s="112"/>
      <c r="GFQ42" s="65"/>
      <c r="GFR42" s="112"/>
      <c r="GFS42" s="65"/>
      <c r="GFT42" s="112"/>
      <c r="GFU42" s="65"/>
      <c r="GFV42" s="112"/>
      <c r="GFW42" s="65"/>
      <c r="GFX42" s="112"/>
      <c r="GFY42" s="65"/>
      <c r="GFZ42" s="112"/>
      <c r="GGA42" s="65"/>
      <c r="GGB42" s="112"/>
      <c r="GGC42" s="110"/>
      <c r="GGD42" s="112"/>
      <c r="GGE42" s="110"/>
      <c r="GGF42" s="112"/>
      <c r="GGG42" s="110"/>
      <c r="GGH42" s="112"/>
      <c r="GGI42" s="110"/>
      <c r="GGJ42" s="112"/>
      <c r="GGK42" s="110"/>
      <c r="GGL42" s="112"/>
      <c r="GGM42" s="110"/>
      <c r="GGN42" s="112"/>
      <c r="GGO42" s="110"/>
      <c r="GGP42" s="112"/>
      <c r="GGQ42" s="110"/>
      <c r="GGR42" s="112"/>
      <c r="GGS42" s="110"/>
      <c r="GGT42" s="112"/>
      <c r="GGU42" s="110"/>
      <c r="GGV42" s="112"/>
      <c r="GGW42" s="110"/>
      <c r="GGX42" s="113"/>
      <c r="GGY42" s="110"/>
      <c r="GGZ42" s="112"/>
      <c r="GHA42" s="110"/>
      <c r="GHB42" s="112"/>
      <c r="GHC42" s="110"/>
      <c r="GHD42" s="112"/>
      <c r="GHE42" s="110"/>
      <c r="GHF42" s="112"/>
      <c r="GHG42" s="110"/>
      <c r="GHH42" s="112"/>
      <c r="GHI42" s="110"/>
      <c r="GHJ42" s="112"/>
      <c r="GHK42" s="110"/>
      <c r="GHL42" s="112"/>
      <c r="GHM42" s="111"/>
      <c r="GHN42" s="112"/>
      <c r="GHO42" s="110"/>
      <c r="GHP42" s="112"/>
      <c r="GHQ42" s="110"/>
      <c r="GHR42" s="112"/>
      <c r="GHS42" s="110"/>
      <c r="GHT42" s="112"/>
      <c r="GHU42" s="110"/>
      <c r="GHV42" s="112"/>
      <c r="GHW42" s="111"/>
      <c r="GHX42" s="112"/>
      <c r="GHY42" s="110"/>
      <c r="GHZ42" s="112"/>
      <c r="GIA42" s="110"/>
      <c r="GIB42" s="112"/>
      <c r="GIC42" s="110"/>
      <c r="GID42" s="112"/>
      <c r="GIE42" s="111"/>
      <c r="GIF42" s="108"/>
      <c r="GIG42" s="108"/>
      <c r="GIH42" s="108"/>
      <c r="GII42" s="109"/>
      <c r="GIJ42" s="112"/>
      <c r="GIK42" s="109"/>
      <c r="GIL42" s="112"/>
      <c r="GIM42" s="65"/>
      <c r="GIN42" s="112"/>
      <c r="GIO42" s="65"/>
      <c r="GIP42" s="112"/>
      <c r="GIQ42" s="65"/>
      <c r="GIR42" s="112"/>
      <c r="GIS42" s="65"/>
      <c r="GIT42" s="112"/>
      <c r="GIU42" s="65"/>
      <c r="GIV42" s="112"/>
      <c r="GIW42" s="65"/>
      <c r="GIX42" s="112"/>
      <c r="GIY42" s="65"/>
      <c r="GIZ42" s="112"/>
      <c r="GJA42" s="110"/>
      <c r="GJB42" s="112"/>
      <c r="GJC42" s="110"/>
      <c r="GJD42" s="112"/>
      <c r="GJE42" s="110"/>
      <c r="GJF42" s="112"/>
      <c r="GJG42" s="110"/>
      <c r="GJH42" s="112"/>
      <c r="GJI42" s="110"/>
      <c r="GJJ42" s="112"/>
      <c r="GJK42" s="110"/>
      <c r="GJL42" s="112"/>
      <c r="GJM42" s="110"/>
      <c r="GJN42" s="112"/>
      <c r="GJO42" s="110"/>
      <c r="GJP42" s="112"/>
      <c r="GJQ42" s="110"/>
      <c r="GJR42" s="112"/>
      <c r="GJS42" s="110"/>
      <c r="GJT42" s="112"/>
      <c r="GJU42" s="110"/>
      <c r="GJV42" s="113"/>
      <c r="GJW42" s="110"/>
      <c r="GJX42" s="112"/>
      <c r="GJY42" s="110"/>
      <c r="GJZ42" s="112"/>
      <c r="GKA42" s="110"/>
      <c r="GKB42" s="112"/>
      <c r="GKC42" s="110"/>
      <c r="GKD42" s="112"/>
      <c r="GKE42" s="110"/>
      <c r="GKF42" s="112"/>
      <c r="GKG42" s="110"/>
      <c r="GKH42" s="112"/>
      <c r="GKI42" s="110"/>
      <c r="GKJ42" s="112"/>
      <c r="GKK42" s="111"/>
      <c r="GKL42" s="112"/>
      <c r="GKM42" s="110"/>
      <c r="GKN42" s="112"/>
      <c r="GKO42" s="110"/>
      <c r="GKP42" s="112"/>
      <c r="GKQ42" s="110"/>
      <c r="GKR42" s="112"/>
      <c r="GKS42" s="110"/>
      <c r="GKT42" s="112"/>
      <c r="GKU42" s="111"/>
      <c r="GKV42" s="112"/>
      <c r="GKW42" s="110"/>
      <c r="GKX42" s="112"/>
      <c r="GKY42" s="110"/>
      <c r="GKZ42" s="112"/>
      <c r="GLA42" s="110"/>
      <c r="GLB42" s="112"/>
      <c r="GLC42" s="111"/>
      <c r="GLD42" s="108"/>
      <c r="GLE42" s="108"/>
      <c r="GLF42" s="108"/>
      <c r="GLG42" s="109"/>
      <c r="GLH42" s="112"/>
      <c r="GLI42" s="109"/>
      <c r="GLJ42" s="112"/>
      <c r="GLK42" s="65"/>
      <c r="GLL42" s="112"/>
      <c r="GLM42" s="65"/>
      <c r="GLN42" s="112"/>
      <c r="GLO42" s="65"/>
      <c r="GLP42" s="112"/>
      <c r="GLQ42" s="65"/>
      <c r="GLR42" s="112"/>
      <c r="GLS42" s="65"/>
      <c r="GLT42" s="112"/>
      <c r="GLU42" s="65"/>
      <c r="GLV42" s="112"/>
      <c r="GLW42" s="65"/>
      <c r="GLX42" s="112"/>
      <c r="GLY42" s="110"/>
      <c r="GLZ42" s="112"/>
      <c r="GMA42" s="110"/>
      <c r="GMB42" s="112"/>
      <c r="GMC42" s="110"/>
      <c r="GMD42" s="112"/>
      <c r="GME42" s="110"/>
      <c r="GMF42" s="112"/>
      <c r="GMG42" s="110"/>
      <c r="GMH42" s="112"/>
      <c r="GMI42" s="110"/>
      <c r="GMJ42" s="112"/>
      <c r="GMK42" s="110"/>
      <c r="GML42" s="112"/>
      <c r="GMM42" s="110"/>
      <c r="GMN42" s="112"/>
      <c r="GMO42" s="110"/>
      <c r="GMP42" s="112"/>
      <c r="GMQ42" s="110"/>
      <c r="GMR42" s="112"/>
      <c r="GMS42" s="110"/>
      <c r="GMT42" s="113"/>
      <c r="GMU42" s="110"/>
      <c r="GMV42" s="112"/>
      <c r="GMW42" s="110"/>
      <c r="GMX42" s="112"/>
      <c r="GMY42" s="110"/>
      <c r="GMZ42" s="112"/>
      <c r="GNA42" s="110"/>
      <c r="GNB42" s="112"/>
      <c r="GNC42" s="110"/>
      <c r="GND42" s="112"/>
      <c r="GNE42" s="110"/>
      <c r="GNF42" s="112"/>
      <c r="GNG42" s="110"/>
      <c r="GNH42" s="112"/>
      <c r="GNI42" s="111"/>
      <c r="GNJ42" s="112"/>
      <c r="GNK42" s="110"/>
      <c r="GNL42" s="112"/>
      <c r="GNM42" s="110"/>
      <c r="GNN42" s="112"/>
      <c r="GNO42" s="110"/>
      <c r="GNP42" s="112"/>
      <c r="GNQ42" s="110"/>
      <c r="GNR42" s="112"/>
      <c r="GNS42" s="111"/>
      <c r="GNT42" s="112"/>
      <c r="GNU42" s="110"/>
      <c r="GNV42" s="112"/>
      <c r="GNW42" s="110"/>
      <c r="GNX42" s="112"/>
      <c r="GNY42" s="110"/>
      <c r="GNZ42" s="112"/>
      <c r="GOA42" s="111"/>
      <c r="GOB42" s="108"/>
      <c r="GOC42" s="108"/>
      <c r="GOD42" s="108"/>
      <c r="GOE42" s="109"/>
      <c r="GOF42" s="112"/>
      <c r="GOG42" s="109"/>
      <c r="GOH42" s="112"/>
      <c r="GOI42" s="65"/>
      <c r="GOJ42" s="112"/>
      <c r="GOK42" s="65"/>
      <c r="GOL42" s="112"/>
      <c r="GOM42" s="65"/>
      <c r="GON42" s="112"/>
      <c r="GOO42" s="65"/>
      <c r="GOP42" s="112"/>
      <c r="GOQ42" s="65"/>
      <c r="GOR42" s="112"/>
      <c r="GOS42" s="65"/>
      <c r="GOT42" s="112"/>
      <c r="GOU42" s="65"/>
      <c r="GOV42" s="112"/>
      <c r="GOW42" s="110"/>
      <c r="GOX42" s="112"/>
      <c r="GOY42" s="110"/>
      <c r="GOZ42" s="112"/>
      <c r="GPA42" s="110"/>
      <c r="GPB42" s="112"/>
      <c r="GPC42" s="110"/>
      <c r="GPD42" s="112"/>
      <c r="GPE42" s="110"/>
      <c r="GPF42" s="112"/>
      <c r="GPG42" s="110"/>
      <c r="GPH42" s="112"/>
      <c r="GPI42" s="110"/>
      <c r="GPJ42" s="112"/>
      <c r="GPK42" s="110"/>
      <c r="GPL42" s="112"/>
      <c r="GPM42" s="110"/>
      <c r="GPN42" s="112"/>
      <c r="GPO42" s="110"/>
      <c r="GPP42" s="112"/>
      <c r="GPQ42" s="110"/>
      <c r="GPR42" s="113"/>
      <c r="GPS42" s="110"/>
      <c r="GPT42" s="112"/>
      <c r="GPU42" s="110"/>
      <c r="GPV42" s="112"/>
      <c r="GPW42" s="110"/>
      <c r="GPX42" s="112"/>
      <c r="GPY42" s="110"/>
      <c r="GPZ42" s="112"/>
      <c r="GQA42" s="110"/>
      <c r="GQB42" s="112"/>
      <c r="GQC42" s="110"/>
      <c r="GQD42" s="112"/>
      <c r="GQE42" s="110"/>
      <c r="GQF42" s="112"/>
      <c r="GQG42" s="111"/>
      <c r="GQH42" s="112"/>
      <c r="GQI42" s="110"/>
      <c r="GQJ42" s="112"/>
      <c r="GQK42" s="110"/>
      <c r="GQL42" s="112"/>
      <c r="GQM42" s="110"/>
      <c r="GQN42" s="112"/>
      <c r="GQO42" s="110"/>
      <c r="GQP42" s="112"/>
      <c r="GQQ42" s="111"/>
      <c r="GQR42" s="112"/>
      <c r="GQS42" s="110"/>
      <c r="GQT42" s="112"/>
      <c r="GQU42" s="110"/>
      <c r="GQV42" s="112"/>
      <c r="GQW42" s="110"/>
      <c r="GQX42" s="112"/>
      <c r="GQY42" s="111"/>
      <c r="GQZ42" s="108"/>
      <c r="GRA42" s="108"/>
      <c r="GRB42" s="108"/>
      <c r="GRC42" s="109"/>
      <c r="GRD42" s="112"/>
      <c r="GRE42" s="109"/>
      <c r="GRF42" s="112"/>
      <c r="GRG42" s="65"/>
      <c r="GRH42" s="112"/>
      <c r="GRI42" s="65"/>
      <c r="GRJ42" s="112"/>
      <c r="GRK42" s="65"/>
      <c r="GRL42" s="112"/>
      <c r="GRM42" s="65"/>
      <c r="GRN42" s="112"/>
      <c r="GRO42" s="65"/>
      <c r="GRP42" s="112"/>
      <c r="GRQ42" s="65"/>
      <c r="GRR42" s="112"/>
      <c r="GRS42" s="65"/>
      <c r="GRT42" s="112"/>
      <c r="GRU42" s="110"/>
      <c r="GRV42" s="112"/>
      <c r="GRW42" s="110"/>
      <c r="GRX42" s="112"/>
      <c r="GRY42" s="110"/>
      <c r="GRZ42" s="112"/>
      <c r="GSA42" s="110"/>
      <c r="GSB42" s="112"/>
      <c r="GSC42" s="110"/>
      <c r="GSD42" s="112"/>
      <c r="GSE42" s="110"/>
      <c r="GSF42" s="112"/>
      <c r="GSG42" s="110"/>
      <c r="GSH42" s="112"/>
      <c r="GSI42" s="110"/>
      <c r="GSJ42" s="112"/>
      <c r="GSK42" s="110"/>
      <c r="GSL42" s="112"/>
      <c r="GSM42" s="110"/>
      <c r="GSN42" s="112"/>
      <c r="GSO42" s="110"/>
      <c r="GSP42" s="113"/>
      <c r="GSQ42" s="110"/>
      <c r="GSR42" s="112"/>
      <c r="GSS42" s="110"/>
      <c r="GST42" s="112"/>
      <c r="GSU42" s="110"/>
      <c r="GSV42" s="112"/>
      <c r="GSW42" s="110"/>
      <c r="GSX42" s="112"/>
      <c r="GSY42" s="110"/>
      <c r="GSZ42" s="112"/>
      <c r="GTA42" s="110"/>
      <c r="GTB42" s="112"/>
      <c r="GTC42" s="110"/>
      <c r="GTD42" s="112"/>
      <c r="GTE42" s="111"/>
      <c r="GTF42" s="112"/>
      <c r="GTG42" s="110"/>
      <c r="GTH42" s="112"/>
      <c r="GTI42" s="110"/>
      <c r="GTJ42" s="112"/>
      <c r="GTK42" s="110"/>
      <c r="GTL42" s="112"/>
      <c r="GTM42" s="110"/>
      <c r="GTN42" s="112"/>
      <c r="GTO42" s="111"/>
      <c r="GTP42" s="112"/>
      <c r="GTQ42" s="110"/>
      <c r="GTR42" s="112"/>
      <c r="GTS42" s="110"/>
      <c r="GTT42" s="112"/>
      <c r="GTU42" s="110"/>
      <c r="GTV42" s="112"/>
      <c r="GTW42" s="111"/>
      <c r="GTX42" s="108"/>
      <c r="GTY42" s="108"/>
      <c r="GTZ42" s="108"/>
      <c r="GUA42" s="109"/>
      <c r="GUB42" s="112"/>
      <c r="GUC42" s="109"/>
      <c r="GUD42" s="112"/>
      <c r="GUE42" s="65"/>
      <c r="GUF42" s="112"/>
      <c r="GUG42" s="65"/>
      <c r="GUH42" s="112"/>
      <c r="GUI42" s="65"/>
      <c r="GUJ42" s="112"/>
      <c r="GUK42" s="65"/>
      <c r="GUL42" s="112"/>
      <c r="GUM42" s="65"/>
      <c r="GUN42" s="112"/>
      <c r="GUO42" s="65"/>
      <c r="GUP42" s="112"/>
      <c r="GUQ42" s="65"/>
      <c r="GUR42" s="112"/>
      <c r="GUS42" s="110"/>
      <c r="GUT42" s="112"/>
      <c r="GUU42" s="110"/>
      <c r="GUV42" s="112"/>
      <c r="GUW42" s="110"/>
      <c r="GUX42" s="112"/>
      <c r="GUY42" s="110"/>
      <c r="GUZ42" s="112"/>
      <c r="GVA42" s="110"/>
      <c r="GVB42" s="112"/>
      <c r="GVC42" s="110"/>
      <c r="GVD42" s="112"/>
      <c r="GVE42" s="110"/>
      <c r="GVF42" s="112"/>
      <c r="GVG42" s="110"/>
      <c r="GVH42" s="112"/>
      <c r="GVI42" s="110"/>
      <c r="GVJ42" s="112"/>
      <c r="GVK42" s="110"/>
      <c r="GVL42" s="112"/>
      <c r="GVM42" s="110"/>
      <c r="GVN42" s="113"/>
      <c r="GVO42" s="110"/>
      <c r="GVP42" s="112"/>
      <c r="GVQ42" s="110"/>
      <c r="GVR42" s="112"/>
      <c r="GVS42" s="110"/>
      <c r="GVT42" s="112"/>
      <c r="GVU42" s="110"/>
      <c r="GVV42" s="112"/>
      <c r="GVW42" s="110"/>
      <c r="GVX42" s="112"/>
      <c r="GVY42" s="110"/>
      <c r="GVZ42" s="112"/>
      <c r="GWA42" s="110"/>
      <c r="GWB42" s="112"/>
      <c r="GWC42" s="111"/>
      <c r="GWD42" s="112"/>
      <c r="GWE42" s="110"/>
      <c r="GWF42" s="112"/>
      <c r="GWG42" s="110"/>
      <c r="GWH42" s="112"/>
      <c r="GWI42" s="110"/>
      <c r="GWJ42" s="112"/>
      <c r="GWK42" s="110"/>
      <c r="GWL42" s="112"/>
      <c r="GWM42" s="111"/>
      <c r="GWN42" s="112"/>
      <c r="GWO42" s="110"/>
      <c r="GWP42" s="112"/>
      <c r="GWQ42" s="110"/>
      <c r="GWR42" s="112"/>
      <c r="GWS42" s="110"/>
      <c r="GWT42" s="112"/>
      <c r="GWU42" s="111"/>
      <c r="GWV42" s="108"/>
      <c r="GWW42" s="108"/>
      <c r="GWX42" s="108"/>
      <c r="GWY42" s="109"/>
      <c r="GWZ42" s="112"/>
      <c r="GXA42" s="109"/>
      <c r="GXB42" s="112"/>
      <c r="GXC42" s="65"/>
      <c r="GXD42" s="112"/>
      <c r="GXE42" s="65"/>
      <c r="GXF42" s="112"/>
      <c r="GXG42" s="65"/>
      <c r="GXH42" s="112"/>
      <c r="GXI42" s="65"/>
      <c r="GXJ42" s="112"/>
      <c r="GXK42" s="65"/>
      <c r="GXL42" s="112"/>
      <c r="GXM42" s="65"/>
      <c r="GXN42" s="112"/>
      <c r="GXO42" s="65"/>
      <c r="GXP42" s="112"/>
      <c r="GXQ42" s="110"/>
      <c r="GXR42" s="112"/>
      <c r="GXS42" s="110"/>
      <c r="GXT42" s="112"/>
      <c r="GXU42" s="110"/>
      <c r="GXV42" s="112"/>
      <c r="GXW42" s="110"/>
      <c r="GXX42" s="112"/>
      <c r="GXY42" s="110"/>
      <c r="GXZ42" s="112"/>
      <c r="GYA42" s="110"/>
      <c r="GYB42" s="112"/>
      <c r="GYC42" s="110"/>
      <c r="GYD42" s="112"/>
      <c r="GYE42" s="110"/>
      <c r="GYF42" s="112"/>
      <c r="GYG42" s="110"/>
      <c r="GYH42" s="112"/>
      <c r="GYI42" s="110"/>
      <c r="GYJ42" s="112"/>
      <c r="GYK42" s="110"/>
      <c r="GYL42" s="113"/>
      <c r="GYM42" s="110"/>
      <c r="GYN42" s="112"/>
      <c r="GYO42" s="110"/>
      <c r="GYP42" s="112"/>
      <c r="GYQ42" s="110"/>
      <c r="GYR42" s="112"/>
      <c r="GYS42" s="110"/>
      <c r="GYT42" s="112"/>
      <c r="GYU42" s="110"/>
      <c r="GYV42" s="112"/>
      <c r="GYW42" s="110"/>
      <c r="GYX42" s="112"/>
      <c r="GYY42" s="110"/>
      <c r="GYZ42" s="112"/>
      <c r="GZA42" s="111"/>
      <c r="GZB42" s="112"/>
      <c r="GZC42" s="110"/>
      <c r="GZD42" s="112"/>
      <c r="GZE42" s="110"/>
      <c r="GZF42" s="112"/>
      <c r="GZG42" s="110"/>
      <c r="GZH42" s="112"/>
      <c r="GZI42" s="110"/>
      <c r="GZJ42" s="112"/>
      <c r="GZK42" s="111"/>
      <c r="GZL42" s="112"/>
      <c r="GZM42" s="110"/>
      <c r="GZN42" s="112"/>
      <c r="GZO42" s="110"/>
      <c r="GZP42" s="112"/>
      <c r="GZQ42" s="110"/>
      <c r="GZR42" s="112"/>
      <c r="GZS42" s="111"/>
      <c r="GZT42" s="108"/>
      <c r="GZU42" s="108"/>
      <c r="GZV42" s="108"/>
      <c r="GZW42" s="109"/>
      <c r="GZX42" s="112"/>
      <c r="GZY42" s="109"/>
      <c r="GZZ42" s="112"/>
      <c r="HAA42" s="65"/>
      <c r="HAB42" s="112"/>
      <c r="HAC42" s="65"/>
      <c r="HAD42" s="112"/>
      <c r="HAE42" s="65"/>
      <c r="HAF42" s="112"/>
      <c r="HAG42" s="65"/>
      <c r="HAH42" s="112"/>
      <c r="HAI42" s="65"/>
      <c r="HAJ42" s="112"/>
      <c r="HAK42" s="65"/>
      <c r="HAL42" s="112"/>
      <c r="HAM42" s="65"/>
      <c r="HAN42" s="112"/>
      <c r="HAO42" s="110"/>
      <c r="HAP42" s="112"/>
      <c r="HAQ42" s="110"/>
      <c r="HAR42" s="112"/>
      <c r="HAS42" s="110"/>
      <c r="HAT42" s="112"/>
      <c r="HAU42" s="110"/>
      <c r="HAV42" s="112"/>
      <c r="HAW42" s="110"/>
      <c r="HAX42" s="112"/>
      <c r="HAY42" s="110"/>
      <c r="HAZ42" s="112"/>
      <c r="HBA42" s="110"/>
      <c r="HBB42" s="112"/>
      <c r="HBC42" s="110"/>
      <c r="HBD42" s="112"/>
      <c r="HBE42" s="110"/>
      <c r="HBF42" s="112"/>
      <c r="HBG42" s="110"/>
      <c r="HBH42" s="112"/>
      <c r="HBI42" s="110"/>
      <c r="HBJ42" s="113"/>
      <c r="HBK42" s="110"/>
      <c r="HBL42" s="112"/>
      <c r="HBM42" s="110"/>
      <c r="HBN42" s="112"/>
      <c r="HBO42" s="110"/>
      <c r="HBP42" s="112"/>
      <c r="HBQ42" s="110"/>
      <c r="HBR42" s="112"/>
      <c r="HBS42" s="110"/>
      <c r="HBT42" s="112"/>
      <c r="HBU42" s="110"/>
      <c r="HBV42" s="112"/>
      <c r="HBW42" s="110"/>
      <c r="HBX42" s="112"/>
      <c r="HBY42" s="111"/>
      <c r="HBZ42" s="112"/>
      <c r="HCA42" s="110"/>
      <c r="HCB42" s="112"/>
      <c r="HCC42" s="110"/>
      <c r="HCD42" s="112"/>
      <c r="HCE42" s="110"/>
      <c r="HCF42" s="112"/>
      <c r="HCG42" s="110"/>
      <c r="HCH42" s="112"/>
      <c r="HCI42" s="111"/>
      <c r="HCJ42" s="112"/>
      <c r="HCK42" s="110"/>
      <c r="HCL42" s="112"/>
      <c r="HCM42" s="110"/>
      <c r="HCN42" s="112"/>
      <c r="HCO42" s="110"/>
      <c r="HCP42" s="112"/>
      <c r="HCQ42" s="111"/>
      <c r="HCR42" s="108"/>
      <c r="HCS42" s="108"/>
      <c r="HCT42" s="108"/>
      <c r="HCU42" s="109"/>
      <c r="HCV42" s="112"/>
      <c r="HCW42" s="109"/>
      <c r="HCX42" s="112"/>
      <c r="HCY42" s="65"/>
      <c r="HCZ42" s="112"/>
      <c r="HDA42" s="65"/>
      <c r="HDB42" s="112"/>
      <c r="HDC42" s="65"/>
      <c r="HDD42" s="112"/>
      <c r="HDE42" s="65"/>
      <c r="HDF42" s="112"/>
      <c r="HDG42" s="65"/>
      <c r="HDH42" s="112"/>
      <c r="HDI42" s="65"/>
      <c r="HDJ42" s="112"/>
      <c r="HDK42" s="65"/>
      <c r="HDL42" s="112"/>
      <c r="HDM42" s="110"/>
      <c r="HDN42" s="112"/>
      <c r="HDO42" s="110"/>
      <c r="HDP42" s="112"/>
      <c r="HDQ42" s="110"/>
      <c r="HDR42" s="112"/>
      <c r="HDS42" s="110"/>
      <c r="HDT42" s="112"/>
      <c r="HDU42" s="110"/>
      <c r="HDV42" s="112"/>
      <c r="HDW42" s="110"/>
      <c r="HDX42" s="112"/>
      <c r="HDY42" s="110"/>
      <c r="HDZ42" s="112"/>
      <c r="HEA42" s="110"/>
      <c r="HEB42" s="112"/>
      <c r="HEC42" s="110"/>
      <c r="HED42" s="112"/>
      <c r="HEE42" s="110"/>
      <c r="HEF42" s="112"/>
      <c r="HEG42" s="110"/>
      <c r="HEH42" s="113"/>
      <c r="HEI42" s="110"/>
      <c r="HEJ42" s="112"/>
      <c r="HEK42" s="110"/>
      <c r="HEL42" s="112"/>
      <c r="HEM42" s="110"/>
      <c r="HEN42" s="112"/>
      <c r="HEO42" s="110"/>
      <c r="HEP42" s="112"/>
      <c r="HEQ42" s="110"/>
      <c r="HER42" s="112"/>
      <c r="HES42" s="110"/>
      <c r="HET42" s="112"/>
      <c r="HEU42" s="110"/>
      <c r="HEV42" s="112"/>
      <c r="HEW42" s="111"/>
      <c r="HEX42" s="112"/>
      <c r="HEY42" s="110"/>
      <c r="HEZ42" s="112"/>
      <c r="HFA42" s="110"/>
      <c r="HFB42" s="112"/>
      <c r="HFC42" s="110"/>
      <c r="HFD42" s="112"/>
      <c r="HFE42" s="110"/>
      <c r="HFF42" s="112"/>
      <c r="HFG42" s="111"/>
      <c r="HFH42" s="112"/>
      <c r="HFI42" s="110"/>
      <c r="HFJ42" s="112"/>
      <c r="HFK42" s="110"/>
      <c r="HFL42" s="112"/>
      <c r="HFM42" s="110"/>
      <c r="HFN42" s="112"/>
      <c r="HFO42" s="111"/>
      <c r="HFP42" s="108"/>
      <c r="HFQ42" s="108"/>
      <c r="HFR42" s="108"/>
      <c r="HFS42" s="109"/>
      <c r="HFT42" s="112"/>
      <c r="HFU42" s="109"/>
      <c r="HFV42" s="112"/>
      <c r="HFW42" s="65"/>
      <c r="HFX42" s="112"/>
      <c r="HFY42" s="65"/>
      <c r="HFZ42" s="112"/>
      <c r="HGA42" s="65"/>
      <c r="HGB42" s="112"/>
      <c r="HGC42" s="65"/>
      <c r="HGD42" s="112"/>
      <c r="HGE42" s="65"/>
      <c r="HGF42" s="112"/>
      <c r="HGG42" s="65"/>
      <c r="HGH42" s="112"/>
      <c r="HGI42" s="65"/>
      <c r="HGJ42" s="112"/>
      <c r="HGK42" s="110"/>
      <c r="HGL42" s="112"/>
      <c r="HGM42" s="110"/>
      <c r="HGN42" s="112"/>
      <c r="HGO42" s="110"/>
      <c r="HGP42" s="112"/>
      <c r="HGQ42" s="110"/>
      <c r="HGR42" s="112"/>
      <c r="HGS42" s="110"/>
      <c r="HGT42" s="112"/>
      <c r="HGU42" s="110"/>
      <c r="HGV42" s="112"/>
      <c r="HGW42" s="110"/>
      <c r="HGX42" s="112"/>
      <c r="HGY42" s="110"/>
      <c r="HGZ42" s="112"/>
      <c r="HHA42" s="110"/>
      <c r="HHB42" s="112"/>
      <c r="HHC42" s="110"/>
      <c r="HHD42" s="112"/>
      <c r="HHE42" s="110"/>
      <c r="HHF42" s="113"/>
      <c r="HHG42" s="110"/>
      <c r="HHH42" s="112"/>
      <c r="HHI42" s="110"/>
      <c r="HHJ42" s="112"/>
      <c r="HHK42" s="110"/>
      <c r="HHL42" s="112"/>
      <c r="HHM42" s="110"/>
      <c r="HHN42" s="112"/>
      <c r="HHO42" s="110"/>
      <c r="HHP42" s="112"/>
      <c r="HHQ42" s="110"/>
      <c r="HHR42" s="112"/>
      <c r="HHS42" s="110"/>
      <c r="HHT42" s="112"/>
      <c r="HHU42" s="111"/>
      <c r="HHV42" s="112"/>
      <c r="HHW42" s="110"/>
      <c r="HHX42" s="112"/>
      <c r="HHY42" s="110"/>
      <c r="HHZ42" s="112"/>
      <c r="HIA42" s="110"/>
      <c r="HIB42" s="112"/>
      <c r="HIC42" s="110"/>
      <c r="HID42" s="112"/>
      <c r="HIE42" s="111"/>
      <c r="HIF42" s="112"/>
      <c r="HIG42" s="110"/>
      <c r="HIH42" s="112"/>
      <c r="HII42" s="110"/>
      <c r="HIJ42" s="112"/>
      <c r="HIK42" s="110"/>
      <c r="HIL42" s="112"/>
      <c r="HIM42" s="111"/>
      <c r="HIN42" s="108"/>
      <c r="HIO42" s="108"/>
      <c r="HIP42" s="108"/>
      <c r="HIQ42" s="109"/>
      <c r="HIR42" s="112"/>
      <c r="HIS42" s="109"/>
      <c r="HIT42" s="112"/>
      <c r="HIU42" s="65"/>
      <c r="HIV42" s="112"/>
      <c r="HIW42" s="65"/>
      <c r="HIX42" s="112"/>
      <c r="HIY42" s="65"/>
      <c r="HIZ42" s="112"/>
      <c r="HJA42" s="65"/>
      <c r="HJB42" s="112"/>
      <c r="HJC42" s="65"/>
      <c r="HJD42" s="112"/>
      <c r="HJE42" s="65"/>
      <c r="HJF42" s="112"/>
      <c r="HJG42" s="65"/>
      <c r="HJH42" s="112"/>
      <c r="HJI42" s="110"/>
      <c r="HJJ42" s="112"/>
      <c r="HJK42" s="110"/>
      <c r="HJL42" s="112"/>
      <c r="HJM42" s="110"/>
      <c r="HJN42" s="112"/>
      <c r="HJO42" s="110"/>
      <c r="HJP42" s="112"/>
      <c r="HJQ42" s="110"/>
      <c r="HJR42" s="112"/>
      <c r="HJS42" s="110"/>
      <c r="HJT42" s="112"/>
      <c r="HJU42" s="110"/>
      <c r="HJV42" s="112"/>
      <c r="HJW42" s="110"/>
      <c r="HJX42" s="112"/>
      <c r="HJY42" s="110"/>
      <c r="HJZ42" s="112"/>
      <c r="HKA42" s="110"/>
      <c r="HKB42" s="112"/>
      <c r="HKC42" s="110"/>
      <c r="HKD42" s="113"/>
      <c r="HKE42" s="110"/>
      <c r="HKF42" s="112"/>
      <c r="HKG42" s="110"/>
      <c r="HKH42" s="112"/>
      <c r="HKI42" s="110"/>
      <c r="HKJ42" s="112"/>
      <c r="HKK42" s="110"/>
      <c r="HKL42" s="112"/>
      <c r="HKM42" s="110"/>
      <c r="HKN42" s="112"/>
      <c r="HKO42" s="110"/>
      <c r="HKP42" s="112"/>
      <c r="HKQ42" s="110"/>
      <c r="HKR42" s="112"/>
      <c r="HKS42" s="111"/>
      <c r="HKT42" s="112"/>
      <c r="HKU42" s="110"/>
      <c r="HKV42" s="112"/>
      <c r="HKW42" s="110"/>
      <c r="HKX42" s="112"/>
      <c r="HKY42" s="110"/>
      <c r="HKZ42" s="112"/>
      <c r="HLA42" s="110"/>
      <c r="HLB42" s="112"/>
      <c r="HLC42" s="111"/>
      <c r="HLD42" s="112"/>
      <c r="HLE42" s="110"/>
      <c r="HLF42" s="112"/>
      <c r="HLG42" s="110"/>
      <c r="HLH42" s="112"/>
      <c r="HLI42" s="110"/>
      <c r="HLJ42" s="112"/>
      <c r="HLK42" s="111"/>
      <c r="HLL42" s="108"/>
      <c r="HLM42" s="108"/>
      <c r="HLN42" s="108"/>
      <c r="HLO42" s="109"/>
      <c r="HLP42" s="112"/>
      <c r="HLQ42" s="109"/>
      <c r="HLR42" s="112"/>
      <c r="HLS42" s="65"/>
      <c r="HLT42" s="112"/>
      <c r="HLU42" s="65"/>
      <c r="HLV42" s="112"/>
      <c r="HLW42" s="65"/>
      <c r="HLX42" s="112"/>
      <c r="HLY42" s="65"/>
      <c r="HLZ42" s="112"/>
      <c r="HMA42" s="65"/>
      <c r="HMB42" s="112"/>
      <c r="HMC42" s="65"/>
      <c r="HMD42" s="112"/>
      <c r="HME42" s="65"/>
      <c r="HMF42" s="112"/>
      <c r="HMG42" s="110"/>
      <c r="HMH42" s="112"/>
      <c r="HMI42" s="110"/>
      <c r="HMJ42" s="112"/>
      <c r="HMK42" s="110"/>
      <c r="HML42" s="112"/>
      <c r="HMM42" s="110"/>
      <c r="HMN42" s="112"/>
      <c r="HMO42" s="110"/>
      <c r="HMP42" s="112"/>
      <c r="HMQ42" s="110"/>
      <c r="HMR42" s="112"/>
      <c r="HMS42" s="110"/>
      <c r="HMT42" s="112"/>
      <c r="HMU42" s="110"/>
      <c r="HMV42" s="112"/>
      <c r="HMW42" s="110"/>
      <c r="HMX42" s="112"/>
      <c r="HMY42" s="110"/>
      <c r="HMZ42" s="112"/>
      <c r="HNA42" s="110"/>
      <c r="HNB42" s="113"/>
      <c r="HNC42" s="110"/>
      <c r="HND42" s="112"/>
      <c r="HNE42" s="110"/>
      <c r="HNF42" s="112"/>
      <c r="HNG42" s="110"/>
      <c r="HNH42" s="112"/>
      <c r="HNI42" s="110"/>
      <c r="HNJ42" s="112"/>
      <c r="HNK42" s="110"/>
      <c r="HNL42" s="112"/>
      <c r="HNM42" s="110"/>
      <c r="HNN42" s="112"/>
      <c r="HNO42" s="110"/>
      <c r="HNP42" s="112"/>
      <c r="HNQ42" s="111"/>
      <c r="HNR42" s="112"/>
      <c r="HNS42" s="110"/>
      <c r="HNT42" s="112"/>
      <c r="HNU42" s="110"/>
      <c r="HNV42" s="112"/>
      <c r="HNW42" s="110"/>
      <c r="HNX42" s="112"/>
      <c r="HNY42" s="110"/>
      <c r="HNZ42" s="112"/>
      <c r="HOA42" s="111"/>
      <c r="HOB42" s="112"/>
      <c r="HOC42" s="110"/>
      <c r="HOD42" s="112"/>
      <c r="HOE42" s="110"/>
      <c r="HOF42" s="112"/>
      <c r="HOG42" s="110"/>
      <c r="HOH42" s="112"/>
      <c r="HOI42" s="111"/>
      <c r="HOJ42" s="108"/>
      <c r="HOK42" s="108"/>
      <c r="HOL42" s="108"/>
      <c r="HOM42" s="109"/>
      <c r="HON42" s="112"/>
      <c r="HOO42" s="109"/>
      <c r="HOP42" s="112"/>
      <c r="HOQ42" s="65"/>
      <c r="HOR42" s="112"/>
      <c r="HOS42" s="65"/>
      <c r="HOT42" s="112"/>
      <c r="HOU42" s="65"/>
      <c r="HOV42" s="112"/>
      <c r="HOW42" s="65"/>
      <c r="HOX42" s="112"/>
      <c r="HOY42" s="65"/>
      <c r="HOZ42" s="112"/>
      <c r="HPA42" s="65"/>
      <c r="HPB42" s="112"/>
      <c r="HPC42" s="65"/>
      <c r="HPD42" s="112"/>
      <c r="HPE42" s="110"/>
      <c r="HPF42" s="112"/>
      <c r="HPG42" s="110"/>
      <c r="HPH42" s="112"/>
      <c r="HPI42" s="110"/>
      <c r="HPJ42" s="112"/>
      <c r="HPK42" s="110"/>
      <c r="HPL42" s="112"/>
      <c r="HPM42" s="110"/>
      <c r="HPN42" s="112"/>
      <c r="HPO42" s="110"/>
      <c r="HPP42" s="112"/>
      <c r="HPQ42" s="110"/>
      <c r="HPR42" s="112"/>
      <c r="HPS42" s="110"/>
      <c r="HPT42" s="112"/>
      <c r="HPU42" s="110"/>
      <c r="HPV42" s="112"/>
      <c r="HPW42" s="110"/>
      <c r="HPX42" s="112"/>
      <c r="HPY42" s="110"/>
      <c r="HPZ42" s="113"/>
      <c r="HQA42" s="110"/>
      <c r="HQB42" s="112"/>
      <c r="HQC42" s="110"/>
      <c r="HQD42" s="112"/>
      <c r="HQE42" s="110"/>
      <c r="HQF42" s="112"/>
      <c r="HQG42" s="110"/>
      <c r="HQH42" s="112"/>
      <c r="HQI42" s="110"/>
      <c r="HQJ42" s="112"/>
      <c r="HQK42" s="110"/>
      <c r="HQL42" s="112"/>
      <c r="HQM42" s="110"/>
      <c r="HQN42" s="112"/>
      <c r="HQO42" s="111"/>
      <c r="HQP42" s="112"/>
      <c r="HQQ42" s="110"/>
      <c r="HQR42" s="112"/>
      <c r="HQS42" s="110"/>
      <c r="HQT42" s="112"/>
      <c r="HQU42" s="110"/>
      <c r="HQV42" s="112"/>
      <c r="HQW42" s="110"/>
      <c r="HQX42" s="112"/>
      <c r="HQY42" s="111"/>
      <c r="HQZ42" s="112"/>
      <c r="HRA42" s="110"/>
      <c r="HRB42" s="112"/>
      <c r="HRC42" s="110"/>
      <c r="HRD42" s="112"/>
      <c r="HRE42" s="110"/>
      <c r="HRF42" s="112"/>
      <c r="HRG42" s="111"/>
      <c r="HRH42" s="108"/>
      <c r="HRI42" s="108"/>
      <c r="HRJ42" s="108"/>
      <c r="HRK42" s="109"/>
      <c r="HRL42" s="112"/>
      <c r="HRM42" s="109"/>
      <c r="HRN42" s="112"/>
      <c r="HRO42" s="65"/>
      <c r="HRP42" s="112"/>
      <c r="HRQ42" s="65"/>
      <c r="HRR42" s="112"/>
      <c r="HRS42" s="65"/>
      <c r="HRT42" s="112"/>
      <c r="HRU42" s="65"/>
      <c r="HRV42" s="112"/>
      <c r="HRW42" s="65"/>
      <c r="HRX42" s="112"/>
      <c r="HRY42" s="65"/>
      <c r="HRZ42" s="112"/>
      <c r="HSA42" s="65"/>
      <c r="HSB42" s="112"/>
      <c r="HSC42" s="110"/>
      <c r="HSD42" s="112"/>
      <c r="HSE42" s="110"/>
      <c r="HSF42" s="112"/>
      <c r="HSG42" s="110"/>
      <c r="HSH42" s="112"/>
      <c r="HSI42" s="110"/>
      <c r="HSJ42" s="112"/>
      <c r="HSK42" s="110"/>
      <c r="HSL42" s="112"/>
      <c r="HSM42" s="110"/>
      <c r="HSN42" s="112"/>
      <c r="HSO42" s="110"/>
      <c r="HSP42" s="112"/>
      <c r="HSQ42" s="110"/>
      <c r="HSR42" s="112"/>
      <c r="HSS42" s="110"/>
      <c r="HST42" s="112"/>
      <c r="HSU42" s="110"/>
      <c r="HSV42" s="112"/>
      <c r="HSW42" s="110"/>
      <c r="HSX42" s="113"/>
      <c r="HSY42" s="110"/>
      <c r="HSZ42" s="112"/>
      <c r="HTA42" s="110"/>
      <c r="HTB42" s="112"/>
      <c r="HTC42" s="110"/>
      <c r="HTD42" s="112"/>
      <c r="HTE42" s="110"/>
      <c r="HTF42" s="112"/>
      <c r="HTG42" s="110"/>
      <c r="HTH42" s="112"/>
      <c r="HTI42" s="110"/>
      <c r="HTJ42" s="112"/>
      <c r="HTK42" s="110"/>
      <c r="HTL42" s="112"/>
      <c r="HTM42" s="111"/>
      <c r="HTN42" s="112"/>
      <c r="HTO42" s="110"/>
      <c r="HTP42" s="112"/>
      <c r="HTQ42" s="110"/>
      <c r="HTR42" s="112"/>
      <c r="HTS42" s="110"/>
      <c r="HTT42" s="112"/>
      <c r="HTU42" s="110"/>
      <c r="HTV42" s="112"/>
      <c r="HTW42" s="111"/>
      <c r="HTX42" s="112"/>
      <c r="HTY42" s="110"/>
      <c r="HTZ42" s="112"/>
      <c r="HUA42" s="110"/>
      <c r="HUB42" s="112"/>
      <c r="HUC42" s="110"/>
      <c r="HUD42" s="112"/>
      <c r="HUE42" s="111"/>
      <c r="HUF42" s="108"/>
      <c r="HUG42" s="108"/>
      <c r="HUH42" s="108"/>
      <c r="HUI42" s="109"/>
      <c r="HUJ42" s="112"/>
      <c r="HUK42" s="109"/>
      <c r="HUL42" s="112"/>
      <c r="HUM42" s="65"/>
      <c r="HUN42" s="112"/>
      <c r="HUO42" s="65"/>
      <c r="HUP42" s="112"/>
      <c r="HUQ42" s="65"/>
      <c r="HUR42" s="112"/>
      <c r="HUS42" s="65"/>
      <c r="HUT42" s="112"/>
      <c r="HUU42" s="65"/>
      <c r="HUV42" s="112"/>
      <c r="HUW42" s="65"/>
      <c r="HUX42" s="112"/>
      <c r="HUY42" s="65"/>
      <c r="HUZ42" s="112"/>
      <c r="HVA42" s="110"/>
      <c r="HVB42" s="112"/>
      <c r="HVC42" s="110"/>
      <c r="HVD42" s="112"/>
      <c r="HVE42" s="110"/>
      <c r="HVF42" s="112"/>
      <c r="HVG42" s="110"/>
      <c r="HVH42" s="112"/>
      <c r="HVI42" s="110"/>
      <c r="HVJ42" s="112"/>
      <c r="HVK42" s="110"/>
      <c r="HVL42" s="112"/>
      <c r="HVM42" s="110"/>
      <c r="HVN42" s="112"/>
      <c r="HVO42" s="110"/>
      <c r="HVP42" s="112"/>
      <c r="HVQ42" s="110"/>
      <c r="HVR42" s="112"/>
      <c r="HVS42" s="110"/>
      <c r="HVT42" s="112"/>
      <c r="HVU42" s="110"/>
      <c r="HVV42" s="113"/>
      <c r="HVW42" s="110"/>
      <c r="HVX42" s="112"/>
      <c r="HVY42" s="110"/>
      <c r="HVZ42" s="112"/>
      <c r="HWA42" s="110"/>
      <c r="HWB42" s="112"/>
      <c r="HWC42" s="110"/>
      <c r="HWD42" s="112"/>
      <c r="HWE42" s="110"/>
      <c r="HWF42" s="112"/>
      <c r="HWG42" s="110"/>
      <c r="HWH42" s="112"/>
      <c r="HWI42" s="110"/>
      <c r="HWJ42" s="112"/>
      <c r="HWK42" s="111"/>
      <c r="HWL42" s="112"/>
      <c r="HWM42" s="110"/>
      <c r="HWN42" s="112"/>
      <c r="HWO42" s="110"/>
      <c r="HWP42" s="112"/>
      <c r="HWQ42" s="110"/>
      <c r="HWR42" s="112"/>
      <c r="HWS42" s="110"/>
      <c r="HWT42" s="112"/>
      <c r="HWU42" s="111"/>
      <c r="HWV42" s="112"/>
      <c r="HWW42" s="110"/>
      <c r="HWX42" s="112"/>
      <c r="HWY42" s="110"/>
      <c r="HWZ42" s="112"/>
      <c r="HXA42" s="110"/>
      <c r="HXB42" s="112"/>
      <c r="HXC42" s="111"/>
      <c r="HXD42" s="108"/>
      <c r="HXE42" s="108"/>
      <c r="HXF42" s="108"/>
      <c r="HXG42" s="109"/>
      <c r="HXH42" s="112"/>
      <c r="HXI42" s="109"/>
      <c r="HXJ42" s="112"/>
      <c r="HXK42" s="65"/>
      <c r="HXL42" s="112"/>
      <c r="HXM42" s="65"/>
      <c r="HXN42" s="112"/>
      <c r="HXO42" s="65"/>
      <c r="HXP42" s="112"/>
      <c r="HXQ42" s="65"/>
      <c r="HXR42" s="112"/>
      <c r="HXS42" s="65"/>
      <c r="HXT42" s="112"/>
      <c r="HXU42" s="65"/>
      <c r="HXV42" s="112"/>
      <c r="HXW42" s="65"/>
      <c r="HXX42" s="112"/>
      <c r="HXY42" s="110"/>
      <c r="HXZ42" s="112"/>
      <c r="HYA42" s="110"/>
      <c r="HYB42" s="112"/>
      <c r="HYC42" s="110"/>
      <c r="HYD42" s="112"/>
      <c r="HYE42" s="110"/>
      <c r="HYF42" s="112"/>
      <c r="HYG42" s="110"/>
      <c r="HYH42" s="112"/>
      <c r="HYI42" s="110"/>
      <c r="HYJ42" s="112"/>
      <c r="HYK42" s="110"/>
      <c r="HYL42" s="112"/>
      <c r="HYM42" s="110"/>
      <c r="HYN42" s="112"/>
      <c r="HYO42" s="110"/>
      <c r="HYP42" s="112"/>
      <c r="HYQ42" s="110"/>
      <c r="HYR42" s="112"/>
      <c r="HYS42" s="110"/>
      <c r="HYT42" s="113"/>
      <c r="HYU42" s="110"/>
      <c r="HYV42" s="112"/>
      <c r="HYW42" s="110"/>
      <c r="HYX42" s="112"/>
      <c r="HYY42" s="110"/>
      <c r="HYZ42" s="112"/>
      <c r="HZA42" s="110"/>
      <c r="HZB42" s="112"/>
      <c r="HZC42" s="110"/>
      <c r="HZD42" s="112"/>
      <c r="HZE42" s="110"/>
      <c r="HZF42" s="112"/>
      <c r="HZG42" s="110"/>
      <c r="HZH42" s="112"/>
      <c r="HZI42" s="111"/>
      <c r="HZJ42" s="112"/>
      <c r="HZK42" s="110"/>
      <c r="HZL42" s="112"/>
      <c r="HZM42" s="110"/>
      <c r="HZN42" s="112"/>
      <c r="HZO42" s="110"/>
      <c r="HZP42" s="112"/>
      <c r="HZQ42" s="110"/>
      <c r="HZR42" s="112"/>
      <c r="HZS42" s="111"/>
      <c r="HZT42" s="112"/>
      <c r="HZU42" s="110"/>
      <c r="HZV42" s="112"/>
      <c r="HZW42" s="110"/>
      <c r="HZX42" s="112"/>
      <c r="HZY42" s="110"/>
      <c r="HZZ42" s="112"/>
      <c r="IAA42" s="111"/>
      <c r="IAB42" s="108"/>
      <c r="IAC42" s="108"/>
      <c r="IAD42" s="108"/>
      <c r="IAE42" s="109"/>
      <c r="IAF42" s="112"/>
      <c r="IAG42" s="109"/>
      <c r="IAH42" s="112"/>
      <c r="IAI42" s="65"/>
      <c r="IAJ42" s="112"/>
      <c r="IAK42" s="65"/>
      <c r="IAL42" s="112"/>
      <c r="IAM42" s="65"/>
      <c r="IAN42" s="112"/>
      <c r="IAO42" s="65"/>
      <c r="IAP42" s="112"/>
      <c r="IAQ42" s="65"/>
      <c r="IAR42" s="112"/>
      <c r="IAS42" s="65"/>
      <c r="IAT42" s="112"/>
      <c r="IAU42" s="65"/>
      <c r="IAV42" s="112"/>
      <c r="IAW42" s="110"/>
      <c r="IAX42" s="112"/>
      <c r="IAY42" s="110"/>
      <c r="IAZ42" s="112"/>
      <c r="IBA42" s="110"/>
      <c r="IBB42" s="112"/>
      <c r="IBC42" s="110"/>
      <c r="IBD42" s="112"/>
      <c r="IBE42" s="110"/>
      <c r="IBF42" s="112"/>
      <c r="IBG42" s="110"/>
      <c r="IBH42" s="112"/>
      <c r="IBI42" s="110"/>
      <c r="IBJ42" s="112"/>
      <c r="IBK42" s="110"/>
      <c r="IBL42" s="112"/>
      <c r="IBM42" s="110"/>
      <c r="IBN42" s="112"/>
      <c r="IBO42" s="110"/>
      <c r="IBP42" s="112"/>
      <c r="IBQ42" s="110"/>
      <c r="IBR42" s="113"/>
      <c r="IBS42" s="110"/>
      <c r="IBT42" s="112"/>
      <c r="IBU42" s="110"/>
      <c r="IBV42" s="112"/>
      <c r="IBW42" s="110"/>
      <c r="IBX42" s="112"/>
      <c r="IBY42" s="110"/>
      <c r="IBZ42" s="112"/>
      <c r="ICA42" s="110"/>
      <c r="ICB42" s="112"/>
      <c r="ICC42" s="110"/>
      <c r="ICD42" s="112"/>
      <c r="ICE42" s="110"/>
      <c r="ICF42" s="112"/>
      <c r="ICG42" s="111"/>
      <c r="ICH42" s="112"/>
      <c r="ICI42" s="110"/>
      <c r="ICJ42" s="112"/>
      <c r="ICK42" s="110"/>
      <c r="ICL42" s="112"/>
      <c r="ICM42" s="110"/>
      <c r="ICN42" s="112"/>
      <c r="ICO42" s="110"/>
      <c r="ICP42" s="112"/>
      <c r="ICQ42" s="111"/>
      <c r="ICR42" s="112"/>
      <c r="ICS42" s="110"/>
      <c r="ICT42" s="112"/>
      <c r="ICU42" s="110"/>
      <c r="ICV42" s="112"/>
      <c r="ICW42" s="110"/>
      <c r="ICX42" s="112"/>
      <c r="ICY42" s="111"/>
      <c r="ICZ42" s="108"/>
      <c r="IDA42" s="108"/>
      <c r="IDB42" s="108"/>
      <c r="IDC42" s="109"/>
      <c r="IDD42" s="112"/>
      <c r="IDE42" s="109"/>
      <c r="IDF42" s="112"/>
      <c r="IDG42" s="65"/>
      <c r="IDH42" s="112"/>
      <c r="IDI42" s="65"/>
      <c r="IDJ42" s="112"/>
      <c r="IDK42" s="65"/>
      <c r="IDL42" s="112"/>
      <c r="IDM42" s="65"/>
      <c r="IDN42" s="112"/>
      <c r="IDO42" s="65"/>
      <c r="IDP42" s="112"/>
      <c r="IDQ42" s="65"/>
      <c r="IDR42" s="112"/>
      <c r="IDS42" s="65"/>
      <c r="IDT42" s="112"/>
      <c r="IDU42" s="110"/>
      <c r="IDV42" s="112"/>
      <c r="IDW42" s="110"/>
      <c r="IDX42" s="112"/>
      <c r="IDY42" s="110"/>
      <c r="IDZ42" s="112"/>
      <c r="IEA42" s="110"/>
      <c r="IEB42" s="112"/>
      <c r="IEC42" s="110"/>
      <c r="IED42" s="112"/>
      <c r="IEE42" s="110"/>
      <c r="IEF42" s="112"/>
      <c r="IEG42" s="110"/>
      <c r="IEH42" s="112"/>
      <c r="IEI42" s="110"/>
      <c r="IEJ42" s="112"/>
      <c r="IEK42" s="110"/>
      <c r="IEL42" s="112"/>
      <c r="IEM42" s="110"/>
      <c r="IEN42" s="112"/>
      <c r="IEO42" s="110"/>
      <c r="IEP42" s="113"/>
      <c r="IEQ42" s="110"/>
      <c r="IER42" s="112"/>
      <c r="IES42" s="110"/>
      <c r="IET42" s="112"/>
      <c r="IEU42" s="110"/>
      <c r="IEV42" s="112"/>
      <c r="IEW42" s="110"/>
      <c r="IEX42" s="112"/>
      <c r="IEY42" s="110"/>
      <c r="IEZ42" s="112"/>
      <c r="IFA42" s="110"/>
      <c r="IFB42" s="112"/>
      <c r="IFC42" s="110"/>
      <c r="IFD42" s="112"/>
      <c r="IFE42" s="111"/>
      <c r="IFF42" s="112"/>
      <c r="IFG42" s="110"/>
      <c r="IFH42" s="112"/>
      <c r="IFI42" s="110"/>
      <c r="IFJ42" s="112"/>
      <c r="IFK42" s="110"/>
      <c r="IFL42" s="112"/>
      <c r="IFM42" s="110"/>
      <c r="IFN42" s="112"/>
      <c r="IFO42" s="111"/>
      <c r="IFP42" s="112"/>
      <c r="IFQ42" s="110"/>
      <c r="IFR42" s="112"/>
      <c r="IFS42" s="110"/>
      <c r="IFT42" s="112"/>
      <c r="IFU42" s="110"/>
      <c r="IFV42" s="112"/>
      <c r="IFW42" s="111"/>
      <c r="IFX42" s="108"/>
      <c r="IFY42" s="108"/>
      <c r="IFZ42" s="108"/>
      <c r="IGA42" s="109"/>
      <c r="IGB42" s="112"/>
      <c r="IGC42" s="109"/>
      <c r="IGD42" s="112"/>
      <c r="IGE42" s="65"/>
      <c r="IGF42" s="112"/>
      <c r="IGG42" s="65"/>
      <c r="IGH42" s="112"/>
      <c r="IGI42" s="65"/>
      <c r="IGJ42" s="112"/>
      <c r="IGK42" s="65"/>
      <c r="IGL42" s="112"/>
      <c r="IGM42" s="65"/>
      <c r="IGN42" s="112"/>
      <c r="IGO42" s="65"/>
      <c r="IGP42" s="112"/>
      <c r="IGQ42" s="65"/>
      <c r="IGR42" s="112"/>
      <c r="IGS42" s="110"/>
      <c r="IGT42" s="112"/>
      <c r="IGU42" s="110"/>
      <c r="IGV42" s="112"/>
      <c r="IGW42" s="110"/>
      <c r="IGX42" s="112"/>
      <c r="IGY42" s="110"/>
      <c r="IGZ42" s="112"/>
      <c r="IHA42" s="110"/>
      <c r="IHB42" s="112"/>
      <c r="IHC42" s="110"/>
      <c r="IHD42" s="112"/>
      <c r="IHE42" s="110"/>
      <c r="IHF42" s="112"/>
      <c r="IHG42" s="110"/>
      <c r="IHH42" s="112"/>
      <c r="IHI42" s="110"/>
      <c r="IHJ42" s="112"/>
      <c r="IHK42" s="110"/>
      <c r="IHL42" s="112"/>
      <c r="IHM42" s="110"/>
      <c r="IHN42" s="113"/>
      <c r="IHO42" s="110"/>
      <c r="IHP42" s="112"/>
      <c r="IHQ42" s="110"/>
      <c r="IHR42" s="112"/>
      <c r="IHS42" s="110"/>
      <c r="IHT42" s="112"/>
      <c r="IHU42" s="110"/>
      <c r="IHV42" s="112"/>
      <c r="IHW42" s="110"/>
      <c r="IHX42" s="112"/>
      <c r="IHY42" s="110"/>
      <c r="IHZ42" s="112"/>
      <c r="IIA42" s="110"/>
      <c r="IIB42" s="112"/>
      <c r="IIC42" s="111"/>
      <c r="IID42" s="112"/>
      <c r="IIE42" s="110"/>
      <c r="IIF42" s="112"/>
      <c r="IIG42" s="110"/>
      <c r="IIH42" s="112"/>
      <c r="III42" s="110"/>
      <c r="IIJ42" s="112"/>
      <c r="IIK42" s="110"/>
      <c r="IIL42" s="112"/>
      <c r="IIM42" s="111"/>
      <c r="IIN42" s="112"/>
      <c r="IIO42" s="110"/>
      <c r="IIP42" s="112"/>
      <c r="IIQ42" s="110"/>
      <c r="IIR42" s="112"/>
      <c r="IIS42" s="110"/>
      <c r="IIT42" s="112"/>
      <c r="IIU42" s="111"/>
      <c r="IIV42" s="108"/>
      <c r="IIW42" s="108"/>
      <c r="IIX42" s="108"/>
      <c r="IIY42" s="109"/>
      <c r="IIZ42" s="112"/>
      <c r="IJA42" s="109"/>
      <c r="IJB42" s="112"/>
      <c r="IJC42" s="65"/>
      <c r="IJD42" s="112"/>
      <c r="IJE42" s="65"/>
      <c r="IJF42" s="112"/>
      <c r="IJG42" s="65"/>
      <c r="IJH42" s="112"/>
      <c r="IJI42" s="65"/>
      <c r="IJJ42" s="112"/>
      <c r="IJK42" s="65"/>
      <c r="IJL42" s="112"/>
      <c r="IJM42" s="65"/>
      <c r="IJN42" s="112"/>
      <c r="IJO42" s="65"/>
      <c r="IJP42" s="112"/>
      <c r="IJQ42" s="110"/>
      <c r="IJR42" s="112"/>
      <c r="IJS42" s="110"/>
      <c r="IJT42" s="112"/>
      <c r="IJU42" s="110"/>
      <c r="IJV42" s="112"/>
      <c r="IJW42" s="110"/>
      <c r="IJX42" s="112"/>
      <c r="IJY42" s="110"/>
      <c r="IJZ42" s="112"/>
      <c r="IKA42" s="110"/>
      <c r="IKB42" s="112"/>
      <c r="IKC42" s="110"/>
      <c r="IKD42" s="112"/>
      <c r="IKE42" s="110"/>
      <c r="IKF42" s="112"/>
      <c r="IKG42" s="110"/>
      <c r="IKH42" s="112"/>
      <c r="IKI42" s="110"/>
      <c r="IKJ42" s="112"/>
      <c r="IKK42" s="110"/>
      <c r="IKL42" s="113"/>
      <c r="IKM42" s="110"/>
      <c r="IKN42" s="112"/>
      <c r="IKO42" s="110"/>
      <c r="IKP42" s="112"/>
      <c r="IKQ42" s="110"/>
      <c r="IKR42" s="112"/>
      <c r="IKS42" s="110"/>
      <c r="IKT42" s="112"/>
      <c r="IKU42" s="110"/>
      <c r="IKV42" s="112"/>
      <c r="IKW42" s="110"/>
      <c r="IKX42" s="112"/>
      <c r="IKY42" s="110"/>
      <c r="IKZ42" s="112"/>
      <c r="ILA42" s="111"/>
      <c r="ILB42" s="112"/>
      <c r="ILC42" s="110"/>
      <c r="ILD42" s="112"/>
      <c r="ILE42" s="110"/>
      <c r="ILF42" s="112"/>
      <c r="ILG42" s="110"/>
      <c r="ILH42" s="112"/>
      <c r="ILI42" s="110"/>
      <c r="ILJ42" s="112"/>
      <c r="ILK42" s="111"/>
      <c r="ILL42" s="112"/>
      <c r="ILM42" s="110"/>
      <c r="ILN42" s="112"/>
      <c r="ILO42" s="110"/>
      <c r="ILP42" s="112"/>
      <c r="ILQ42" s="110"/>
      <c r="ILR42" s="112"/>
      <c r="ILS42" s="111"/>
      <c r="ILT42" s="108"/>
      <c r="ILU42" s="108"/>
      <c r="ILV42" s="108"/>
      <c r="ILW42" s="109"/>
      <c r="ILX42" s="112"/>
      <c r="ILY42" s="109"/>
      <c r="ILZ42" s="112"/>
      <c r="IMA42" s="65"/>
      <c r="IMB42" s="112"/>
      <c r="IMC42" s="65"/>
      <c r="IMD42" s="112"/>
      <c r="IME42" s="65"/>
      <c r="IMF42" s="112"/>
      <c r="IMG42" s="65"/>
      <c r="IMH42" s="112"/>
      <c r="IMI42" s="65"/>
      <c r="IMJ42" s="112"/>
      <c r="IMK42" s="65"/>
      <c r="IML42" s="112"/>
      <c r="IMM42" s="65"/>
      <c r="IMN42" s="112"/>
      <c r="IMO42" s="110"/>
      <c r="IMP42" s="112"/>
      <c r="IMQ42" s="110"/>
      <c r="IMR42" s="112"/>
      <c r="IMS42" s="110"/>
      <c r="IMT42" s="112"/>
      <c r="IMU42" s="110"/>
      <c r="IMV42" s="112"/>
      <c r="IMW42" s="110"/>
      <c r="IMX42" s="112"/>
      <c r="IMY42" s="110"/>
      <c r="IMZ42" s="112"/>
      <c r="INA42" s="110"/>
      <c r="INB42" s="112"/>
      <c r="INC42" s="110"/>
      <c r="IND42" s="112"/>
      <c r="INE42" s="110"/>
      <c r="INF42" s="112"/>
      <c r="ING42" s="110"/>
      <c r="INH42" s="112"/>
      <c r="INI42" s="110"/>
      <c r="INJ42" s="113"/>
      <c r="INK42" s="110"/>
      <c r="INL42" s="112"/>
      <c r="INM42" s="110"/>
      <c r="INN42" s="112"/>
      <c r="INO42" s="110"/>
      <c r="INP42" s="112"/>
      <c r="INQ42" s="110"/>
      <c r="INR42" s="112"/>
      <c r="INS42" s="110"/>
      <c r="INT42" s="112"/>
      <c r="INU42" s="110"/>
      <c r="INV42" s="112"/>
      <c r="INW42" s="110"/>
      <c r="INX42" s="112"/>
      <c r="INY42" s="111"/>
      <c r="INZ42" s="112"/>
      <c r="IOA42" s="110"/>
      <c r="IOB42" s="112"/>
      <c r="IOC42" s="110"/>
      <c r="IOD42" s="112"/>
      <c r="IOE42" s="110"/>
      <c r="IOF42" s="112"/>
      <c r="IOG42" s="110"/>
      <c r="IOH42" s="112"/>
      <c r="IOI42" s="111"/>
      <c r="IOJ42" s="112"/>
      <c r="IOK42" s="110"/>
      <c r="IOL42" s="112"/>
      <c r="IOM42" s="110"/>
      <c r="ION42" s="112"/>
      <c r="IOO42" s="110"/>
      <c r="IOP42" s="112"/>
      <c r="IOQ42" s="111"/>
      <c r="IOR42" s="108"/>
      <c r="IOS42" s="108"/>
      <c r="IOT42" s="108"/>
      <c r="IOU42" s="109"/>
      <c r="IOV42" s="112"/>
      <c r="IOW42" s="109"/>
      <c r="IOX42" s="112"/>
      <c r="IOY42" s="65"/>
      <c r="IOZ42" s="112"/>
      <c r="IPA42" s="65"/>
      <c r="IPB42" s="112"/>
      <c r="IPC42" s="65"/>
      <c r="IPD42" s="112"/>
      <c r="IPE42" s="65"/>
      <c r="IPF42" s="112"/>
      <c r="IPG42" s="65"/>
      <c r="IPH42" s="112"/>
      <c r="IPI42" s="65"/>
      <c r="IPJ42" s="112"/>
      <c r="IPK42" s="65"/>
      <c r="IPL42" s="112"/>
      <c r="IPM42" s="110"/>
      <c r="IPN42" s="112"/>
      <c r="IPO42" s="110"/>
      <c r="IPP42" s="112"/>
      <c r="IPQ42" s="110"/>
      <c r="IPR42" s="112"/>
      <c r="IPS42" s="110"/>
      <c r="IPT42" s="112"/>
      <c r="IPU42" s="110"/>
      <c r="IPV42" s="112"/>
      <c r="IPW42" s="110"/>
      <c r="IPX42" s="112"/>
      <c r="IPY42" s="110"/>
      <c r="IPZ42" s="112"/>
      <c r="IQA42" s="110"/>
      <c r="IQB42" s="112"/>
      <c r="IQC42" s="110"/>
      <c r="IQD42" s="112"/>
      <c r="IQE42" s="110"/>
      <c r="IQF42" s="112"/>
      <c r="IQG42" s="110"/>
      <c r="IQH42" s="113"/>
      <c r="IQI42" s="110"/>
      <c r="IQJ42" s="112"/>
      <c r="IQK42" s="110"/>
      <c r="IQL42" s="112"/>
      <c r="IQM42" s="110"/>
      <c r="IQN42" s="112"/>
      <c r="IQO42" s="110"/>
      <c r="IQP42" s="112"/>
      <c r="IQQ42" s="110"/>
      <c r="IQR42" s="112"/>
      <c r="IQS42" s="110"/>
      <c r="IQT42" s="112"/>
      <c r="IQU42" s="110"/>
      <c r="IQV42" s="112"/>
      <c r="IQW42" s="111"/>
      <c r="IQX42" s="112"/>
      <c r="IQY42" s="110"/>
      <c r="IQZ42" s="112"/>
      <c r="IRA42" s="110"/>
      <c r="IRB42" s="112"/>
      <c r="IRC42" s="110"/>
      <c r="IRD42" s="112"/>
      <c r="IRE42" s="110"/>
      <c r="IRF42" s="112"/>
      <c r="IRG42" s="111"/>
      <c r="IRH42" s="112"/>
      <c r="IRI42" s="110"/>
      <c r="IRJ42" s="112"/>
      <c r="IRK42" s="110"/>
      <c r="IRL42" s="112"/>
      <c r="IRM42" s="110"/>
      <c r="IRN42" s="112"/>
      <c r="IRO42" s="111"/>
      <c r="IRP42" s="108"/>
      <c r="IRQ42" s="108"/>
      <c r="IRR42" s="108"/>
      <c r="IRS42" s="109"/>
      <c r="IRT42" s="112"/>
      <c r="IRU42" s="109"/>
      <c r="IRV42" s="112"/>
      <c r="IRW42" s="65"/>
      <c r="IRX42" s="112"/>
      <c r="IRY42" s="65"/>
      <c r="IRZ42" s="112"/>
      <c r="ISA42" s="65"/>
      <c r="ISB42" s="112"/>
      <c r="ISC42" s="65"/>
      <c r="ISD42" s="112"/>
      <c r="ISE42" s="65"/>
      <c r="ISF42" s="112"/>
      <c r="ISG42" s="65"/>
      <c r="ISH42" s="112"/>
      <c r="ISI42" s="65"/>
      <c r="ISJ42" s="112"/>
      <c r="ISK42" s="110"/>
      <c r="ISL42" s="112"/>
      <c r="ISM42" s="110"/>
      <c r="ISN42" s="112"/>
      <c r="ISO42" s="110"/>
      <c r="ISP42" s="112"/>
      <c r="ISQ42" s="110"/>
      <c r="ISR42" s="112"/>
      <c r="ISS42" s="110"/>
      <c r="IST42" s="112"/>
      <c r="ISU42" s="110"/>
      <c r="ISV42" s="112"/>
      <c r="ISW42" s="110"/>
      <c r="ISX42" s="112"/>
      <c r="ISY42" s="110"/>
      <c r="ISZ42" s="112"/>
      <c r="ITA42" s="110"/>
      <c r="ITB42" s="112"/>
      <c r="ITC42" s="110"/>
      <c r="ITD42" s="112"/>
      <c r="ITE42" s="110"/>
      <c r="ITF42" s="113"/>
      <c r="ITG42" s="110"/>
      <c r="ITH42" s="112"/>
      <c r="ITI42" s="110"/>
      <c r="ITJ42" s="112"/>
      <c r="ITK42" s="110"/>
      <c r="ITL42" s="112"/>
      <c r="ITM42" s="110"/>
      <c r="ITN42" s="112"/>
      <c r="ITO42" s="110"/>
      <c r="ITP42" s="112"/>
      <c r="ITQ42" s="110"/>
      <c r="ITR42" s="112"/>
      <c r="ITS42" s="110"/>
      <c r="ITT42" s="112"/>
      <c r="ITU42" s="111"/>
      <c r="ITV42" s="112"/>
      <c r="ITW42" s="110"/>
      <c r="ITX42" s="112"/>
      <c r="ITY42" s="110"/>
      <c r="ITZ42" s="112"/>
      <c r="IUA42" s="110"/>
      <c r="IUB42" s="112"/>
      <c r="IUC42" s="110"/>
      <c r="IUD42" s="112"/>
      <c r="IUE42" s="111"/>
      <c r="IUF42" s="112"/>
      <c r="IUG42" s="110"/>
      <c r="IUH42" s="112"/>
      <c r="IUI42" s="110"/>
      <c r="IUJ42" s="112"/>
      <c r="IUK42" s="110"/>
      <c r="IUL42" s="112"/>
      <c r="IUM42" s="111"/>
      <c r="IUN42" s="108"/>
      <c r="IUO42" s="108"/>
      <c r="IUP42" s="108"/>
      <c r="IUQ42" s="109"/>
      <c r="IUR42" s="112"/>
      <c r="IUS42" s="109"/>
      <c r="IUT42" s="112"/>
      <c r="IUU42" s="65"/>
      <c r="IUV42" s="112"/>
      <c r="IUW42" s="65"/>
      <c r="IUX42" s="112"/>
      <c r="IUY42" s="65"/>
      <c r="IUZ42" s="112"/>
      <c r="IVA42" s="65"/>
      <c r="IVB42" s="112"/>
      <c r="IVC42" s="65"/>
      <c r="IVD42" s="112"/>
      <c r="IVE42" s="65"/>
      <c r="IVF42" s="112"/>
      <c r="IVG42" s="65"/>
      <c r="IVH42" s="112"/>
      <c r="IVI42" s="110"/>
      <c r="IVJ42" s="112"/>
      <c r="IVK42" s="110"/>
      <c r="IVL42" s="112"/>
      <c r="IVM42" s="110"/>
      <c r="IVN42" s="112"/>
      <c r="IVO42" s="110"/>
      <c r="IVP42" s="112"/>
      <c r="IVQ42" s="110"/>
      <c r="IVR42" s="112"/>
      <c r="IVS42" s="110"/>
      <c r="IVT42" s="112"/>
      <c r="IVU42" s="110"/>
      <c r="IVV42" s="112"/>
      <c r="IVW42" s="110"/>
      <c r="IVX42" s="112"/>
      <c r="IVY42" s="110"/>
      <c r="IVZ42" s="112"/>
      <c r="IWA42" s="110"/>
      <c r="IWB42" s="112"/>
      <c r="IWC42" s="110"/>
      <c r="IWD42" s="113"/>
      <c r="IWE42" s="110"/>
      <c r="IWF42" s="112"/>
      <c r="IWG42" s="110"/>
      <c r="IWH42" s="112"/>
      <c r="IWI42" s="110"/>
      <c r="IWJ42" s="112"/>
      <c r="IWK42" s="110"/>
      <c r="IWL42" s="112"/>
      <c r="IWM42" s="110"/>
      <c r="IWN42" s="112"/>
      <c r="IWO42" s="110"/>
      <c r="IWP42" s="112"/>
      <c r="IWQ42" s="110"/>
      <c r="IWR42" s="112"/>
      <c r="IWS42" s="111"/>
      <c r="IWT42" s="112"/>
      <c r="IWU42" s="110"/>
      <c r="IWV42" s="112"/>
      <c r="IWW42" s="110"/>
      <c r="IWX42" s="112"/>
      <c r="IWY42" s="110"/>
      <c r="IWZ42" s="112"/>
      <c r="IXA42" s="110"/>
      <c r="IXB42" s="112"/>
      <c r="IXC42" s="111"/>
      <c r="IXD42" s="112"/>
      <c r="IXE42" s="110"/>
      <c r="IXF42" s="112"/>
      <c r="IXG42" s="110"/>
      <c r="IXH42" s="112"/>
      <c r="IXI42" s="110"/>
      <c r="IXJ42" s="112"/>
      <c r="IXK42" s="111"/>
      <c r="IXL42" s="108"/>
      <c r="IXM42" s="108"/>
      <c r="IXN42" s="108"/>
      <c r="IXO42" s="109"/>
      <c r="IXP42" s="112"/>
      <c r="IXQ42" s="109"/>
      <c r="IXR42" s="112"/>
      <c r="IXS42" s="65"/>
      <c r="IXT42" s="112"/>
      <c r="IXU42" s="65"/>
      <c r="IXV42" s="112"/>
      <c r="IXW42" s="65"/>
      <c r="IXX42" s="112"/>
      <c r="IXY42" s="65"/>
      <c r="IXZ42" s="112"/>
      <c r="IYA42" s="65"/>
      <c r="IYB42" s="112"/>
      <c r="IYC42" s="65"/>
      <c r="IYD42" s="112"/>
      <c r="IYE42" s="65"/>
      <c r="IYF42" s="112"/>
      <c r="IYG42" s="110"/>
      <c r="IYH42" s="112"/>
      <c r="IYI42" s="110"/>
      <c r="IYJ42" s="112"/>
      <c r="IYK42" s="110"/>
      <c r="IYL42" s="112"/>
      <c r="IYM42" s="110"/>
      <c r="IYN42" s="112"/>
      <c r="IYO42" s="110"/>
      <c r="IYP42" s="112"/>
      <c r="IYQ42" s="110"/>
      <c r="IYR42" s="112"/>
      <c r="IYS42" s="110"/>
      <c r="IYT42" s="112"/>
      <c r="IYU42" s="110"/>
      <c r="IYV42" s="112"/>
      <c r="IYW42" s="110"/>
      <c r="IYX42" s="112"/>
      <c r="IYY42" s="110"/>
      <c r="IYZ42" s="112"/>
      <c r="IZA42" s="110"/>
      <c r="IZB42" s="113"/>
      <c r="IZC42" s="110"/>
      <c r="IZD42" s="112"/>
      <c r="IZE42" s="110"/>
      <c r="IZF42" s="112"/>
      <c r="IZG42" s="110"/>
      <c r="IZH42" s="112"/>
      <c r="IZI42" s="110"/>
      <c r="IZJ42" s="112"/>
      <c r="IZK42" s="110"/>
      <c r="IZL42" s="112"/>
      <c r="IZM42" s="110"/>
      <c r="IZN42" s="112"/>
      <c r="IZO42" s="110"/>
      <c r="IZP42" s="112"/>
      <c r="IZQ42" s="111"/>
      <c r="IZR42" s="112"/>
      <c r="IZS42" s="110"/>
      <c r="IZT42" s="112"/>
      <c r="IZU42" s="110"/>
      <c r="IZV42" s="112"/>
      <c r="IZW42" s="110"/>
      <c r="IZX42" s="112"/>
      <c r="IZY42" s="110"/>
      <c r="IZZ42" s="112"/>
      <c r="JAA42" s="111"/>
      <c r="JAB42" s="112"/>
      <c r="JAC42" s="110"/>
      <c r="JAD42" s="112"/>
      <c r="JAE42" s="110"/>
      <c r="JAF42" s="112"/>
      <c r="JAG42" s="110"/>
      <c r="JAH42" s="112"/>
      <c r="JAI42" s="111"/>
      <c r="JAJ42" s="108"/>
      <c r="JAK42" s="108"/>
      <c r="JAL42" s="108"/>
      <c r="JAM42" s="109"/>
      <c r="JAN42" s="112"/>
      <c r="JAO42" s="109"/>
      <c r="JAP42" s="112"/>
      <c r="JAQ42" s="65"/>
      <c r="JAR42" s="112"/>
      <c r="JAS42" s="65"/>
      <c r="JAT42" s="112"/>
      <c r="JAU42" s="65"/>
      <c r="JAV42" s="112"/>
      <c r="JAW42" s="65"/>
      <c r="JAX42" s="112"/>
      <c r="JAY42" s="65"/>
      <c r="JAZ42" s="112"/>
      <c r="JBA42" s="65"/>
      <c r="JBB42" s="112"/>
      <c r="JBC42" s="65"/>
      <c r="JBD42" s="112"/>
      <c r="JBE42" s="110"/>
      <c r="JBF42" s="112"/>
      <c r="JBG42" s="110"/>
      <c r="JBH42" s="112"/>
      <c r="JBI42" s="110"/>
      <c r="JBJ42" s="112"/>
      <c r="JBK42" s="110"/>
      <c r="JBL42" s="112"/>
      <c r="JBM42" s="110"/>
      <c r="JBN42" s="112"/>
      <c r="JBO42" s="110"/>
      <c r="JBP42" s="112"/>
      <c r="JBQ42" s="110"/>
      <c r="JBR42" s="112"/>
      <c r="JBS42" s="110"/>
      <c r="JBT42" s="112"/>
      <c r="JBU42" s="110"/>
      <c r="JBV42" s="112"/>
      <c r="JBW42" s="110"/>
      <c r="JBX42" s="112"/>
      <c r="JBY42" s="110"/>
      <c r="JBZ42" s="113"/>
      <c r="JCA42" s="110"/>
      <c r="JCB42" s="112"/>
      <c r="JCC42" s="110"/>
      <c r="JCD42" s="112"/>
      <c r="JCE42" s="110"/>
      <c r="JCF42" s="112"/>
      <c r="JCG42" s="110"/>
      <c r="JCH42" s="112"/>
      <c r="JCI42" s="110"/>
      <c r="JCJ42" s="112"/>
      <c r="JCK42" s="110"/>
      <c r="JCL42" s="112"/>
      <c r="JCM42" s="110"/>
      <c r="JCN42" s="112"/>
      <c r="JCO42" s="111"/>
      <c r="JCP42" s="112"/>
      <c r="JCQ42" s="110"/>
      <c r="JCR42" s="112"/>
      <c r="JCS42" s="110"/>
      <c r="JCT42" s="112"/>
      <c r="JCU42" s="110"/>
      <c r="JCV42" s="112"/>
      <c r="JCW42" s="110"/>
      <c r="JCX42" s="112"/>
      <c r="JCY42" s="111"/>
      <c r="JCZ42" s="112"/>
      <c r="JDA42" s="110"/>
      <c r="JDB42" s="112"/>
      <c r="JDC42" s="110"/>
      <c r="JDD42" s="112"/>
      <c r="JDE42" s="110"/>
      <c r="JDF42" s="112"/>
      <c r="JDG42" s="111"/>
      <c r="JDH42" s="108"/>
      <c r="JDI42" s="108"/>
      <c r="JDJ42" s="108"/>
      <c r="JDK42" s="109"/>
      <c r="JDL42" s="112"/>
      <c r="JDM42" s="109"/>
      <c r="JDN42" s="112"/>
      <c r="JDO42" s="65"/>
      <c r="JDP42" s="112"/>
      <c r="JDQ42" s="65"/>
      <c r="JDR42" s="112"/>
      <c r="JDS42" s="65"/>
      <c r="JDT42" s="112"/>
      <c r="JDU42" s="65"/>
      <c r="JDV42" s="112"/>
      <c r="JDW42" s="65"/>
      <c r="JDX42" s="112"/>
      <c r="JDY42" s="65"/>
      <c r="JDZ42" s="112"/>
      <c r="JEA42" s="65"/>
      <c r="JEB42" s="112"/>
      <c r="JEC42" s="110"/>
      <c r="JED42" s="112"/>
      <c r="JEE42" s="110"/>
      <c r="JEF42" s="112"/>
      <c r="JEG42" s="110"/>
      <c r="JEH42" s="112"/>
      <c r="JEI42" s="110"/>
      <c r="JEJ42" s="112"/>
      <c r="JEK42" s="110"/>
      <c r="JEL42" s="112"/>
      <c r="JEM42" s="110"/>
      <c r="JEN42" s="112"/>
      <c r="JEO42" s="110"/>
      <c r="JEP42" s="112"/>
      <c r="JEQ42" s="110"/>
      <c r="JER42" s="112"/>
      <c r="JES42" s="110"/>
      <c r="JET42" s="112"/>
      <c r="JEU42" s="110"/>
      <c r="JEV42" s="112"/>
      <c r="JEW42" s="110"/>
      <c r="JEX42" s="113"/>
      <c r="JEY42" s="110"/>
      <c r="JEZ42" s="112"/>
      <c r="JFA42" s="110"/>
      <c r="JFB42" s="112"/>
      <c r="JFC42" s="110"/>
      <c r="JFD42" s="112"/>
      <c r="JFE42" s="110"/>
      <c r="JFF42" s="112"/>
      <c r="JFG42" s="110"/>
      <c r="JFH42" s="112"/>
      <c r="JFI42" s="110"/>
      <c r="JFJ42" s="112"/>
      <c r="JFK42" s="110"/>
      <c r="JFL42" s="112"/>
      <c r="JFM42" s="111"/>
      <c r="JFN42" s="112"/>
      <c r="JFO42" s="110"/>
      <c r="JFP42" s="112"/>
      <c r="JFQ42" s="110"/>
      <c r="JFR42" s="112"/>
      <c r="JFS42" s="110"/>
      <c r="JFT42" s="112"/>
      <c r="JFU42" s="110"/>
      <c r="JFV42" s="112"/>
      <c r="JFW42" s="111"/>
      <c r="JFX42" s="112"/>
      <c r="JFY42" s="110"/>
      <c r="JFZ42" s="112"/>
      <c r="JGA42" s="110"/>
      <c r="JGB42" s="112"/>
      <c r="JGC42" s="110"/>
      <c r="JGD42" s="112"/>
      <c r="JGE42" s="111"/>
      <c r="JGF42" s="108"/>
      <c r="JGG42" s="108"/>
      <c r="JGH42" s="108"/>
      <c r="JGI42" s="109"/>
      <c r="JGJ42" s="112"/>
      <c r="JGK42" s="109"/>
      <c r="JGL42" s="112"/>
      <c r="JGM42" s="65"/>
      <c r="JGN42" s="112"/>
      <c r="JGO42" s="65"/>
      <c r="JGP42" s="112"/>
      <c r="JGQ42" s="65"/>
      <c r="JGR42" s="112"/>
      <c r="JGS42" s="65"/>
      <c r="JGT42" s="112"/>
      <c r="JGU42" s="65"/>
      <c r="JGV42" s="112"/>
      <c r="JGW42" s="65"/>
      <c r="JGX42" s="112"/>
      <c r="JGY42" s="65"/>
      <c r="JGZ42" s="112"/>
      <c r="JHA42" s="110"/>
      <c r="JHB42" s="112"/>
      <c r="JHC42" s="110"/>
      <c r="JHD42" s="112"/>
      <c r="JHE42" s="110"/>
      <c r="JHF42" s="112"/>
      <c r="JHG42" s="110"/>
      <c r="JHH42" s="112"/>
      <c r="JHI42" s="110"/>
      <c r="JHJ42" s="112"/>
      <c r="JHK42" s="110"/>
      <c r="JHL42" s="112"/>
      <c r="JHM42" s="110"/>
      <c r="JHN42" s="112"/>
      <c r="JHO42" s="110"/>
      <c r="JHP42" s="112"/>
      <c r="JHQ42" s="110"/>
      <c r="JHR42" s="112"/>
      <c r="JHS42" s="110"/>
      <c r="JHT42" s="112"/>
      <c r="JHU42" s="110"/>
      <c r="JHV42" s="113"/>
      <c r="JHW42" s="110"/>
      <c r="JHX42" s="112"/>
      <c r="JHY42" s="110"/>
      <c r="JHZ42" s="112"/>
      <c r="JIA42" s="110"/>
      <c r="JIB42" s="112"/>
      <c r="JIC42" s="110"/>
      <c r="JID42" s="112"/>
      <c r="JIE42" s="110"/>
      <c r="JIF42" s="112"/>
      <c r="JIG42" s="110"/>
      <c r="JIH42" s="112"/>
      <c r="JII42" s="110"/>
      <c r="JIJ42" s="112"/>
      <c r="JIK42" s="111"/>
      <c r="JIL42" s="112"/>
      <c r="JIM42" s="110"/>
      <c r="JIN42" s="112"/>
      <c r="JIO42" s="110"/>
      <c r="JIP42" s="112"/>
      <c r="JIQ42" s="110"/>
      <c r="JIR42" s="112"/>
      <c r="JIS42" s="110"/>
      <c r="JIT42" s="112"/>
      <c r="JIU42" s="111"/>
      <c r="JIV42" s="112"/>
      <c r="JIW42" s="110"/>
      <c r="JIX42" s="112"/>
      <c r="JIY42" s="110"/>
      <c r="JIZ42" s="112"/>
      <c r="JJA42" s="110"/>
      <c r="JJB42" s="112"/>
      <c r="JJC42" s="111"/>
      <c r="JJD42" s="108"/>
      <c r="JJE42" s="108"/>
      <c r="JJF42" s="108"/>
      <c r="JJG42" s="109"/>
      <c r="JJH42" s="112"/>
      <c r="JJI42" s="109"/>
      <c r="JJJ42" s="112"/>
      <c r="JJK42" s="65"/>
      <c r="JJL42" s="112"/>
      <c r="JJM42" s="65"/>
      <c r="JJN42" s="112"/>
      <c r="JJO42" s="65"/>
      <c r="JJP42" s="112"/>
      <c r="JJQ42" s="65"/>
      <c r="JJR42" s="112"/>
      <c r="JJS42" s="65"/>
      <c r="JJT42" s="112"/>
      <c r="JJU42" s="65"/>
      <c r="JJV42" s="112"/>
      <c r="JJW42" s="65"/>
      <c r="JJX42" s="112"/>
      <c r="JJY42" s="110"/>
      <c r="JJZ42" s="112"/>
      <c r="JKA42" s="110"/>
      <c r="JKB42" s="112"/>
      <c r="JKC42" s="110"/>
      <c r="JKD42" s="112"/>
      <c r="JKE42" s="110"/>
      <c r="JKF42" s="112"/>
      <c r="JKG42" s="110"/>
      <c r="JKH42" s="112"/>
      <c r="JKI42" s="110"/>
      <c r="JKJ42" s="112"/>
      <c r="JKK42" s="110"/>
      <c r="JKL42" s="112"/>
      <c r="JKM42" s="110"/>
      <c r="JKN42" s="112"/>
      <c r="JKO42" s="110"/>
      <c r="JKP42" s="112"/>
      <c r="JKQ42" s="110"/>
      <c r="JKR42" s="112"/>
      <c r="JKS42" s="110"/>
      <c r="JKT42" s="113"/>
      <c r="JKU42" s="110"/>
      <c r="JKV42" s="112"/>
      <c r="JKW42" s="110"/>
      <c r="JKX42" s="112"/>
      <c r="JKY42" s="110"/>
      <c r="JKZ42" s="112"/>
      <c r="JLA42" s="110"/>
      <c r="JLB42" s="112"/>
      <c r="JLC42" s="110"/>
      <c r="JLD42" s="112"/>
      <c r="JLE42" s="110"/>
      <c r="JLF42" s="112"/>
      <c r="JLG42" s="110"/>
      <c r="JLH42" s="112"/>
      <c r="JLI42" s="111"/>
      <c r="JLJ42" s="112"/>
      <c r="JLK42" s="110"/>
      <c r="JLL42" s="112"/>
      <c r="JLM42" s="110"/>
      <c r="JLN42" s="112"/>
      <c r="JLO42" s="110"/>
      <c r="JLP42" s="112"/>
      <c r="JLQ42" s="110"/>
      <c r="JLR42" s="112"/>
      <c r="JLS42" s="111"/>
      <c r="JLT42" s="112"/>
      <c r="JLU42" s="110"/>
      <c r="JLV42" s="112"/>
      <c r="JLW42" s="110"/>
      <c r="JLX42" s="112"/>
      <c r="JLY42" s="110"/>
      <c r="JLZ42" s="112"/>
      <c r="JMA42" s="111"/>
      <c r="JMB42" s="108"/>
      <c r="JMC42" s="108"/>
      <c r="JMD42" s="108"/>
      <c r="JME42" s="109"/>
      <c r="JMF42" s="112"/>
      <c r="JMG42" s="109"/>
      <c r="JMH42" s="112"/>
      <c r="JMI42" s="65"/>
      <c r="JMJ42" s="112"/>
      <c r="JMK42" s="65"/>
      <c r="JML42" s="112"/>
      <c r="JMM42" s="65"/>
      <c r="JMN42" s="112"/>
      <c r="JMO42" s="65"/>
      <c r="JMP42" s="112"/>
      <c r="JMQ42" s="65"/>
      <c r="JMR42" s="112"/>
      <c r="JMS42" s="65"/>
      <c r="JMT42" s="112"/>
      <c r="JMU42" s="65"/>
      <c r="JMV42" s="112"/>
      <c r="JMW42" s="110"/>
      <c r="JMX42" s="112"/>
      <c r="JMY42" s="110"/>
      <c r="JMZ42" s="112"/>
      <c r="JNA42" s="110"/>
      <c r="JNB42" s="112"/>
      <c r="JNC42" s="110"/>
      <c r="JND42" s="112"/>
      <c r="JNE42" s="110"/>
      <c r="JNF42" s="112"/>
      <c r="JNG42" s="110"/>
      <c r="JNH42" s="112"/>
      <c r="JNI42" s="110"/>
      <c r="JNJ42" s="112"/>
      <c r="JNK42" s="110"/>
      <c r="JNL42" s="112"/>
      <c r="JNM42" s="110"/>
      <c r="JNN42" s="112"/>
      <c r="JNO42" s="110"/>
      <c r="JNP42" s="112"/>
      <c r="JNQ42" s="110"/>
      <c r="JNR42" s="113"/>
      <c r="JNS42" s="110"/>
      <c r="JNT42" s="112"/>
      <c r="JNU42" s="110"/>
      <c r="JNV42" s="112"/>
      <c r="JNW42" s="110"/>
      <c r="JNX42" s="112"/>
      <c r="JNY42" s="110"/>
      <c r="JNZ42" s="112"/>
      <c r="JOA42" s="110"/>
      <c r="JOB42" s="112"/>
      <c r="JOC42" s="110"/>
      <c r="JOD42" s="112"/>
      <c r="JOE42" s="110"/>
      <c r="JOF42" s="112"/>
      <c r="JOG42" s="111"/>
      <c r="JOH42" s="112"/>
      <c r="JOI42" s="110"/>
      <c r="JOJ42" s="112"/>
      <c r="JOK42" s="110"/>
      <c r="JOL42" s="112"/>
      <c r="JOM42" s="110"/>
      <c r="JON42" s="112"/>
      <c r="JOO42" s="110"/>
      <c r="JOP42" s="112"/>
      <c r="JOQ42" s="111"/>
      <c r="JOR42" s="112"/>
      <c r="JOS42" s="110"/>
      <c r="JOT42" s="112"/>
      <c r="JOU42" s="110"/>
      <c r="JOV42" s="112"/>
      <c r="JOW42" s="110"/>
      <c r="JOX42" s="112"/>
      <c r="JOY42" s="111"/>
      <c r="JOZ42" s="108"/>
      <c r="JPA42" s="108"/>
      <c r="JPB42" s="108"/>
      <c r="JPC42" s="109"/>
      <c r="JPD42" s="112"/>
      <c r="JPE42" s="109"/>
      <c r="JPF42" s="112"/>
      <c r="JPG42" s="65"/>
      <c r="JPH42" s="112"/>
      <c r="JPI42" s="65"/>
      <c r="JPJ42" s="112"/>
      <c r="JPK42" s="65"/>
      <c r="JPL42" s="112"/>
      <c r="JPM42" s="65"/>
      <c r="JPN42" s="112"/>
      <c r="JPO42" s="65"/>
      <c r="JPP42" s="112"/>
      <c r="JPQ42" s="65"/>
      <c r="JPR42" s="112"/>
      <c r="JPS42" s="65"/>
      <c r="JPT42" s="112"/>
      <c r="JPU42" s="110"/>
      <c r="JPV42" s="112"/>
      <c r="JPW42" s="110"/>
      <c r="JPX42" s="112"/>
      <c r="JPY42" s="110"/>
      <c r="JPZ42" s="112"/>
      <c r="JQA42" s="110"/>
      <c r="JQB42" s="112"/>
      <c r="JQC42" s="110"/>
      <c r="JQD42" s="112"/>
      <c r="JQE42" s="110"/>
      <c r="JQF42" s="112"/>
      <c r="JQG42" s="110"/>
      <c r="JQH42" s="112"/>
      <c r="JQI42" s="110"/>
      <c r="JQJ42" s="112"/>
      <c r="JQK42" s="110"/>
      <c r="JQL42" s="112"/>
      <c r="JQM42" s="110"/>
      <c r="JQN42" s="112"/>
      <c r="JQO42" s="110"/>
      <c r="JQP42" s="113"/>
      <c r="JQQ42" s="110"/>
      <c r="JQR42" s="112"/>
      <c r="JQS42" s="110"/>
      <c r="JQT42" s="112"/>
      <c r="JQU42" s="110"/>
      <c r="JQV42" s="112"/>
      <c r="JQW42" s="110"/>
      <c r="JQX42" s="112"/>
      <c r="JQY42" s="110"/>
      <c r="JQZ42" s="112"/>
      <c r="JRA42" s="110"/>
      <c r="JRB42" s="112"/>
      <c r="JRC42" s="110"/>
      <c r="JRD42" s="112"/>
      <c r="JRE42" s="111"/>
      <c r="JRF42" s="112"/>
      <c r="JRG42" s="110"/>
      <c r="JRH42" s="112"/>
      <c r="JRI42" s="110"/>
      <c r="JRJ42" s="112"/>
      <c r="JRK42" s="110"/>
      <c r="JRL42" s="112"/>
      <c r="JRM42" s="110"/>
      <c r="JRN42" s="112"/>
      <c r="JRO42" s="111"/>
      <c r="JRP42" s="112"/>
      <c r="JRQ42" s="110"/>
      <c r="JRR42" s="112"/>
      <c r="JRS42" s="110"/>
      <c r="JRT42" s="112"/>
      <c r="JRU42" s="110"/>
      <c r="JRV42" s="112"/>
      <c r="JRW42" s="111"/>
      <c r="JRX42" s="108"/>
      <c r="JRY42" s="108"/>
      <c r="JRZ42" s="108"/>
      <c r="JSA42" s="109"/>
      <c r="JSB42" s="112"/>
      <c r="JSC42" s="109"/>
      <c r="JSD42" s="112"/>
      <c r="JSE42" s="65"/>
      <c r="JSF42" s="112"/>
      <c r="JSG42" s="65"/>
      <c r="JSH42" s="112"/>
      <c r="JSI42" s="65"/>
      <c r="JSJ42" s="112"/>
      <c r="JSK42" s="65"/>
      <c r="JSL42" s="112"/>
      <c r="JSM42" s="65"/>
      <c r="JSN42" s="112"/>
      <c r="JSO42" s="65"/>
      <c r="JSP42" s="112"/>
      <c r="JSQ42" s="65"/>
      <c r="JSR42" s="112"/>
      <c r="JSS42" s="110"/>
      <c r="JST42" s="112"/>
      <c r="JSU42" s="110"/>
      <c r="JSV42" s="112"/>
      <c r="JSW42" s="110"/>
      <c r="JSX42" s="112"/>
      <c r="JSY42" s="110"/>
      <c r="JSZ42" s="112"/>
      <c r="JTA42" s="110"/>
      <c r="JTB42" s="112"/>
      <c r="JTC42" s="110"/>
      <c r="JTD42" s="112"/>
      <c r="JTE42" s="110"/>
      <c r="JTF42" s="112"/>
      <c r="JTG42" s="110"/>
      <c r="JTH42" s="112"/>
      <c r="JTI42" s="110"/>
      <c r="JTJ42" s="112"/>
      <c r="JTK42" s="110"/>
      <c r="JTL42" s="112"/>
      <c r="JTM42" s="110"/>
      <c r="JTN42" s="113"/>
      <c r="JTO42" s="110"/>
      <c r="JTP42" s="112"/>
      <c r="JTQ42" s="110"/>
      <c r="JTR42" s="112"/>
      <c r="JTS42" s="110"/>
      <c r="JTT42" s="112"/>
      <c r="JTU42" s="110"/>
      <c r="JTV42" s="112"/>
      <c r="JTW42" s="110"/>
      <c r="JTX42" s="112"/>
      <c r="JTY42" s="110"/>
      <c r="JTZ42" s="112"/>
      <c r="JUA42" s="110"/>
      <c r="JUB42" s="112"/>
      <c r="JUC42" s="111"/>
      <c r="JUD42" s="112"/>
      <c r="JUE42" s="110"/>
      <c r="JUF42" s="112"/>
      <c r="JUG42" s="110"/>
      <c r="JUH42" s="112"/>
      <c r="JUI42" s="110"/>
      <c r="JUJ42" s="112"/>
      <c r="JUK42" s="110"/>
      <c r="JUL42" s="112"/>
      <c r="JUM42" s="111"/>
      <c r="JUN42" s="112"/>
      <c r="JUO42" s="110"/>
      <c r="JUP42" s="112"/>
      <c r="JUQ42" s="110"/>
      <c r="JUR42" s="112"/>
      <c r="JUS42" s="110"/>
      <c r="JUT42" s="112"/>
      <c r="JUU42" s="111"/>
      <c r="JUV42" s="108"/>
      <c r="JUW42" s="108"/>
      <c r="JUX42" s="108"/>
      <c r="JUY42" s="109"/>
      <c r="JUZ42" s="112"/>
      <c r="JVA42" s="109"/>
      <c r="JVB42" s="112"/>
      <c r="JVC42" s="65"/>
      <c r="JVD42" s="112"/>
      <c r="JVE42" s="65"/>
      <c r="JVF42" s="112"/>
      <c r="JVG42" s="65"/>
      <c r="JVH42" s="112"/>
      <c r="JVI42" s="65"/>
      <c r="JVJ42" s="112"/>
      <c r="JVK42" s="65"/>
      <c r="JVL42" s="112"/>
      <c r="JVM42" s="65"/>
      <c r="JVN42" s="112"/>
      <c r="JVO42" s="65"/>
      <c r="JVP42" s="112"/>
      <c r="JVQ42" s="110"/>
      <c r="JVR42" s="112"/>
      <c r="JVS42" s="110"/>
      <c r="JVT42" s="112"/>
      <c r="JVU42" s="110"/>
      <c r="JVV42" s="112"/>
      <c r="JVW42" s="110"/>
      <c r="JVX42" s="112"/>
      <c r="JVY42" s="110"/>
      <c r="JVZ42" s="112"/>
      <c r="JWA42" s="110"/>
      <c r="JWB42" s="112"/>
      <c r="JWC42" s="110"/>
      <c r="JWD42" s="112"/>
      <c r="JWE42" s="110"/>
      <c r="JWF42" s="112"/>
      <c r="JWG42" s="110"/>
      <c r="JWH42" s="112"/>
      <c r="JWI42" s="110"/>
      <c r="JWJ42" s="112"/>
      <c r="JWK42" s="110"/>
      <c r="JWL42" s="113"/>
      <c r="JWM42" s="110"/>
      <c r="JWN42" s="112"/>
      <c r="JWO42" s="110"/>
      <c r="JWP42" s="112"/>
      <c r="JWQ42" s="110"/>
      <c r="JWR42" s="112"/>
      <c r="JWS42" s="110"/>
      <c r="JWT42" s="112"/>
      <c r="JWU42" s="110"/>
      <c r="JWV42" s="112"/>
      <c r="JWW42" s="110"/>
      <c r="JWX42" s="112"/>
      <c r="JWY42" s="110"/>
      <c r="JWZ42" s="112"/>
      <c r="JXA42" s="111"/>
      <c r="JXB42" s="112"/>
      <c r="JXC42" s="110"/>
      <c r="JXD42" s="112"/>
      <c r="JXE42" s="110"/>
      <c r="JXF42" s="112"/>
      <c r="JXG42" s="110"/>
      <c r="JXH42" s="112"/>
      <c r="JXI42" s="110"/>
      <c r="JXJ42" s="112"/>
      <c r="JXK42" s="111"/>
      <c r="JXL42" s="112"/>
      <c r="JXM42" s="110"/>
      <c r="JXN42" s="112"/>
      <c r="JXO42" s="110"/>
      <c r="JXP42" s="112"/>
      <c r="JXQ42" s="110"/>
      <c r="JXR42" s="112"/>
      <c r="JXS42" s="111"/>
      <c r="JXT42" s="108"/>
      <c r="JXU42" s="108"/>
      <c r="JXV42" s="108"/>
      <c r="JXW42" s="109"/>
      <c r="JXX42" s="112"/>
      <c r="JXY42" s="109"/>
      <c r="JXZ42" s="112"/>
      <c r="JYA42" s="65"/>
      <c r="JYB42" s="112"/>
      <c r="JYC42" s="65"/>
      <c r="JYD42" s="112"/>
      <c r="JYE42" s="65"/>
      <c r="JYF42" s="112"/>
      <c r="JYG42" s="65"/>
      <c r="JYH42" s="112"/>
      <c r="JYI42" s="65"/>
      <c r="JYJ42" s="112"/>
      <c r="JYK42" s="65"/>
      <c r="JYL42" s="112"/>
      <c r="JYM42" s="65"/>
      <c r="JYN42" s="112"/>
      <c r="JYO42" s="110"/>
      <c r="JYP42" s="112"/>
      <c r="JYQ42" s="110"/>
      <c r="JYR42" s="112"/>
      <c r="JYS42" s="110"/>
      <c r="JYT42" s="112"/>
      <c r="JYU42" s="110"/>
      <c r="JYV42" s="112"/>
      <c r="JYW42" s="110"/>
      <c r="JYX42" s="112"/>
      <c r="JYY42" s="110"/>
      <c r="JYZ42" s="112"/>
      <c r="JZA42" s="110"/>
      <c r="JZB42" s="112"/>
      <c r="JZC42" s="110"/>
      <c r="JZD42" s="112"/>
      <c r="JZE42" s="110"/>
      <c r="JZF42" s="112"/>
      <c r="JZG42" s="110"/>
      <c r="JZH42" s="112"/>
      <c r="JZI42" s="110"/>
      <c r="JZJ42" s="113"/>
      <c r="JZK42" s="110"/>
      <c r="JZL42" s="112"/>
      <c r="JZM42" s="110"/>
      <c r="JZN42" s="112"/>
      <c r="JZO42" s="110"/>
      <c r="JZP42" s="112"/>
      <c r="JZQ42" s="110"/>
      <c r="JZR42" s="112"/>
      <c r="JZS42" s="110"/>
      <c r="JZT42" s="112"/>
      <c r="JZU42" s="110"/>
      <c r="JZV42" s="112"/>
      <c r="JZW42" s="110"/>
      <c r="JZX42" s="112"/>
      <c r="JZY42" s="111"/>
      <c r="JZZ42" s="112"/>
      <c r="KAA42" s="110"/>
      <c r="KAB42" s="112"/>
      <c r="KAC42" s="110"/>
      <c r="KAD42" s="112"/>
      <c r="KAE42" s="110"/>
      <c r="KAF42" s="112"/>
      <c r="KAG42" s="110"/>
      <c r="KAH42" s="112"/>
      <c r="KAI42" s="111"/>
      <c r="KAJ42" s="112"/>
      <c r="KAK42" s="110"/>
      <c r="KAL42" s="112"/>
      <c r="KAM42" s="110"/>
      <c r="KAN42" s="112"/>
      <c r="KAO42" s="110"/>
      <c r="KAP42" s="112"/>
      <c r="KAQ42" s="111"/>
      <c r="KAR42" s="108"/>
      <c r="KAS42" s="108"/>
      <c r="KAT42" s="108"/>
      <c r="KAU42" s="109"/>
      <c r="KAV42" s="112"/>
      <c r="KAW42" s="109"/>
      <c r="KAX42" s="112"/>
      <c r="KAY42" s="65"/>
      <c r="KAZ42" s="112"/>
      <c r="KBA42" s="65"/>
      <c r="KBB42" s="112"/>
      <c r="KBC42" s="65"/>
      <c r="KBD42" s="112"/>
      <c r="KBE42" s="65"/>
      <c r="KBF42" s="112"/>
      <c r="KBG42" s="65"/>
      <c r="KBH42" s="112"/>
      <c r="KBI42" s="65"/>
      <c r="KBJ42" s="112"/>
      <c r="KBK42" s="65"/>
      <c r="KBL42" s="112"/>
      <c r="KBM42" s="110"/>
      <c r="KBN42" s="112"/>
      <c r="KBO42" s="110"/>
      <c r="KBP42" s="112"/>
      <c r="KBQ42" s="110"/>
      <c r="KBR42" s="112"/>
      <c r="KBS42" s="110"/>
      <c r="KBT42" s="112"/>
      <c r="KBU42" s="110"/>
      <c r="KBV42" s="112"/>
      <c r="KBW42" s="110"/>
      <c r="KBX42" s="112"/>
      <c r="KBY42" s="110"/>
      <c r="KBZ42" s="112"/>
      <c r="KCA42" s="110"/>
      <c r="KCB42" s="112"/>
      <c r="KCC42" s="110"/>
      <c r="KCD42" s="112"/>
      <c r="KCE42" s="110"/>
      <c r="KCF42" s="112"/>
      <c r="KCG42" s="110"/>
      <c r="KCH42" s="113"/>
      <c r="KCI42" s="110"/>
      <c r="KCJ42" s="112"/>
      <c r="KCK42" s="110"/>
      <c r="KCL42" s="112"/>
      <c r="KCM42" s="110"/>
      <c r="KCN42" s="112"/>
      <c r="KCO42" s="110"/>
      <c r="KCP42" s="112"/>
      <c r="KCQ42" s="110"/>
      <c r="KCR42" s="112"/>
      <c r="KCS42" s="110"/>
      <c r="KCT42" s="112"/>
      <c r="KCU42" s="110"/>
      <c r="KCV42" s="112"/>
      <c r="KCW42" s="111"/>
      <c r="KCX42" s="112"/>
      <c r="KCY42" s="110"/>
      <c r="KCZ42" s="112"/>
      <c r="KDA42" s="110"/>
      <c r="KDB42" s="112"/>
      <c r="KDC42" s="110"/>
      <c r="KDD42" s="112"/>
      <c r="KDE42" s="110"/>
      <c r="KDF42" s="112"/>
      <c r="KDG42" s="111"/>
      <c r="KDH42" s="112"/>
      <c r="KDI42" s="110"/>
      <c r="KDJ42" s="112"/>
      <c r="KDK42" s="110"/>
      <c r="KDL42" s="112"/>
      <c r="KDM42" s="110"/>
      <c r="KDN42" s="112"/>
      <c r="KDO42" s="111"/>
      <c r="KDP42" s="108"/>
      <c r="KDQ42" s="108"/>
      <c r="KDR42" s="108"/>
      <c r="KDS42" s="109"/>
      <c r="KDT42" s="112"/>
      <c r="KDU42" s="109"/>
      <c r="KDV42" s="112"/>
      <c r="KDW42" s="65"/>
      <c r="KDX42" s="112"/>
      <c r="KDY42" s="65"/>
      <c r="KDZ42" s="112"/>
      <c r="KEA42" s="65"/>
      <c r="KEB42" s="112"/>
      <c r="KEC42" s="65"/>
      <c r="KED42" s="112"/>
      <c r="KEE42" s="65"/>
      <c r="KEF42" s="112"/>
      <c r="KEG42" s="65"/>
      <c r="KEH42" s="112"/>
      <c r="KEI42" s="65"/>
      <c r="KEJ42" s="112"/>
      <c r="KEK42" s="110"/>
      <c r="KEL42" s="112"/>
      <c r="KEM42" s="110"/>
      <c r="KEN42" s="112"/>
      <c r="KEO42" s="110"/>
      <c r="KEP42" s="112"/>
      <c r="KEQ42" s="110"/>
      <c r="KER42" s="112"/>
      <c r="KES42" s="110"/>
      <c r="KET42" s="112"/>
      <c r="KEU42" s="110"/>
      <c r="KEV42" s="112"/>
      <c r="KEW42" s="110"/>
      <c r="KEX42" s="112"/>
      <c r="KEY42" s="110"/>
      <c r="KEZ42" s="112"/>
      <c r="KFA42" s="110"/>
      <c r="KFB42" s="112"/>
      <c r="KFC42" s="110"/>
      <c r="KFD42" s="112"/>
      <c r="KFE42" s="110"/>
      <c r="KFF42" s="113"/>
      <c r="KFG42" s="110"/>
      <c r="KFH42" s="112"/>
      <c r="KFI42" s="110"/>
      <c r="KFJ42" s="112"/>
      <c r="KFK42" s="110"/>
      <c r="KFL42" s="112"/>
      <c r="KFM42" s="110"/>
      <c r="KFN42" s="112"/>
      <c r="KFO42" s="110"/>
      <c r="KFP42" s="112"/>
      <c r="KFQ42" s="110"/>
      <c r="KFR42" s="112"/>
      <c r="KFS42" s="110"/>
      <c r="KFT42" s="112"/>
      <c r="KFU42" s="111"/>
      <c r="KFV42" s="112"/>
      <c r="KFW42" s="110"/>
      <c r="KFX42" s="112"/>
      <c r="KFY42" s="110"/>
      <c r="KFZ42" s="112"/>
      <c r="KGA42" s="110"/>
      <c r="KGB42" s="112"/>
      <c r="KGC42" s="110"/>
      <c r="KGD42" s="112"/>
      <c r="KGE42" s="111"/>
      <c r="KGF42" s="112"/>
      <c r="KGG42" s="110"/>
      <c r="KGH42" s="112"/>
      <c r="KGI42" s="110"/>
      <c r="KGJ42" s="112"/>
      <c r="KGK42" s="110"/>
      <c r="KGL42" s="112"/>
      <c r="KGM42" s="111"/>
      <c r="KGN42" s="108"/>
      <c r="KGO42" s="108"/>
      <c r="KGP42" s="108"/>
      <c r="KGQ42" s="109"/>
      <c r="KGR42" s="112"/>
      <c r="KGS42" s="109"/>
      <c r="KGT42" s="112"/>
      <c r="KGU42" s="65"/>
      <c r="KGV42" s="112"/>
      <c r="KGW42" s="65"/>
      <c r="KGX42" s="112"/>
      <c r="KGY42" s="65"/>
      <c r="KGZ42" s="112"/>
      <c r="KHA42" s="65"/>
      <c r="KHB42" s="112"/>
      <c r="KHC42" s="65"/>
      <c r="KHD42" s="112"/>
      <c r="KHE42" s="65"/>
      <c r="KHF42" s="112"/>
      <c r="KHG42" s="65"/>
      <c r="KHH42" s="112"/>
      <c r="KHI42" s="110"/>
      <c r="KHJ42" s="112"/>
      <c r="KHK42" s="110"/>
      <c r="KHL42" s="112"/>
      <c r="KHM42" s="110"/>
      <c r="KHN42" s="112"/>
      <c r="KHO42" s="110"/>
      <c r="KHP42" s="112"/>
      <c r="KHQ42" s="110"/>
      <c r="KHR42" s="112"/>
      <c r="KHS42" s="110"/>
      <c r="KHT42" s="112"/>
      <c r="KHU42" s="110"/>
      <c r="KHV42" s="112"/>
      <c r="KHW42" s="110"/>
      <c r="KHX42" s="112"/>
      <c r="KHY42" s="110"/>
      <c r="KHZ42" s="112"/>
      <c r="KIA42" s="110"/>
      <c r="KIB42" s="112"/>
      <c r="KIC42" s="110"/>
      <c r="KID42" s="113"/>
      <c r="KIE42" s="110"/>
      <c r="KIF42" s="112"/>
      <c r="KIG42" s="110"/>
      <c r="KIH42" s="112"/>
      <c r="KII42" s="110"/>
      <c r="KIJ42" s="112"/>
      <c r="KIK42" s="110"/>
      <c r="KIL42" s="112"/>
      <c r="KIM42" s="110"/>
      <c r="KIN42" s="112"/>
      <c r="KIO42" s="110"/>
      <c r="KIP42" s="112"/>
      <c r="KIQ42" s="110"/>
      <c r="KIR42" s="112"/>
      <c r="KIS42" s="111"/>
      <c r="KIT42" s="112"/>
      <c r="KIU42" s="110"/>
      <c r="KIV42" s="112"/>
      <c r="KIW42" s="110"/>
      <c r="KIX42" s="112"/>
      <c r="KIY42" s="110"/>
      <c r="KIZ42" s="112"/>
      <c r="KJA42" s="110"/>
      <c r="KJB42" s="112"/>
      <c r="KJC42" s="111"/>
      <c r="KJD42" s="112"/>
      <c r="KJE42" s="110"/>
      <c r="KJF42" s="112"/>
      <c r="KJG42" s="110"/>
      <c r="KJH42" s="112"/>
      <c r="KJI42" s="110"/>
      <c r="KJJ42" s="112"/>
      <c r="KJK42" s="111"/>
      <c r="KJL42" s="108"/>
      <c r="KJM42" s="108"/>
      <c r="KJN42" s="108"/>
      <c r="KJO42" s="109"/>
      <c r="KJP42" s="112"/>
      <c r="KJQ42" s="109"/>
      <c r="KJR42" s="112"/>
      <c r="KJS42" s="65"/>
      <c r="KJT42" s="112"/>
      <c r="KJU42" s="65"/>
      <c r="KJV42" s="112"/>
      <c r="KJW42" s="65"/>
      <c r="KJX42" s="112"/>
      <c r="KJY42" s="65"/>
      <c r="KJZ42" s="112"/>
      <c r="KKA42" s="65"/>
      <c r="KKB42" s="112"/>
      <c r="KKC42" s="65"/>
      <c r="KKD42" s="112"/>
      <c r="KKE42" s="65"/>
      <c r="KKF42" s="112"/>
      <c r="KKG42" s="110"/>
      <c r="KKH42" s="112"/>
      <c r="KKI42" s="110"/>
      <c r="KKJ42" s="112"/>
      <c r="KKK42" s="110"/>
      <c r="KKL42" s="112"/>
      <c r="KKM42" s="110"/>
      <c r="KKN42" s="112"/>
      <c r="KKO42" s="110"/>
      <c r="KKP42" s="112"/>
      <c r="KKQ42" s="110"/>
      <c r="KKR42" s="112"/>
      <c r="KKS42" s="110"/>
      <c r="KKT42" s="112"/>
      <c r="KKU42" s="110"/>
      <c r="KKV42" s="112"/>
      <c r="KKW42" s="110"/>
      <c r="KKX42" s="112"/>
      <c r="KKY42" s="110"/>
      <c r="KKZ42" s="112"/>
      <c r="KLA42" s="110"/>
      <c r="KLB42" s="113"/>
      <c r="KLC42" s="110"/>
      <c r="KLD42" s="112"/>
      <c r="KLE42" s="110"/>
      <c r="KLF42" s="112"/>
      <c r="KLG42" s="110"/>
      <c r="KLH42" s="112"/>
      <c r="KLI42" s="110"/>
      <c r="KLJ42" s="112"/>
      <c r="KLK42" s="110"/>
      <c r="KLL42" s="112"/>
      <c r="KLM42" s="110"/>
      <c r="KLN42" s="112"/>
      <c r="KLO42" s="110"/>
      <c r="KLP42" s="112"/>
      <c r="KLQ42" s="111"/>
      <c r="KLR42" s="112"/>
      <c r="KLS42" s="110"/>
      <c r="KLT42" s="112"/>
      <c r="KLU42" s="110"/>
      <c r="KLV42" s="112"/>
      <c r="KLW42" s="110"/>
      <c r="KLX42" s="112"/>
      <c r="KLY42" s="110"/>
      <c r="KLZ42" s="112"/>
      <c r="KMA42" s="111"/>
      <c r="KMB42" s="112"/>
      <c r="KMC42" s="110"/>
      <c r="KMD42" s="112"/>
      <c r="KME42" s="110"/>
      <c r="KMF42" s="112"/>
      <c r="KMG42" s="110"/>
      <c r="KMH42" s="112"/>
      <c r="KMI42" s="111"/>
      <c r="KMJ42" s="108"/>
      <c r="KMK42" s="108"/>
      <c r="KML42" s="108"/>
      <c r="KMM42" s="109"/>
      <c r="KMN42" s="112"/>
      <c r="KMO42" s="109"/>
      <c r="KMP42" s="112"/>
      <c r="KMQ42" s="65"/>
      <c r="KMR42" s="112"/>
      <c r="KMS42" s="65"/>
      <c r="KMT42" s="112"/>
      <c r="KMU42" s="65"/>
      <c r="KMV42" s="112"/>
      <c r="KMW42" s="65"/>
      <c r="KMX42" s="112"/>
      <c r="KMY42" s="65"/>
      <c r="KMZ42" s="112"/>
      <c r="KNA42" s="65"/>
      <c r="KNB42" s="112"/>
      <c r="KNC42" s="65"/>
      <c r="KND42" s="112"/>
      <c r="KNE42" s="110"/>
      <c r="KNF42" s="112"/>
      <c r="KNG42" s="110"/>
      <c r="KNH42" s="112"/>
      <c r="KNI42" s="110"/>
      <c r="KNJ42" s="112"/>
      <c r="KNK42" s="110"/>
      <c r="KNL42" s="112"/>
      <c r="KNM42" s="110"/>
      <c r="KNN42" s="112"/>
      <c r="KNO42" s="110"/>
      <c r="KNP42" s="112"/>
      <c r="KNQ42" s="110"/>
      <c r="KNR42" s="112"/>
      <c r="KNS42" s="110"/>
      <c r="KNT42" s="112"/>
      <c r="KNU42" s="110"/>
      <c r="KNV42" s="112"/>
      <c r="KNW42" s="110"/>
      <c r="KNX42" s="112"/>
      <c r="KNY42" s="110"/>
      <c r="KNZ42" s="113"/>
      <c r="KOA42" s="110"/>
      <c r="KOB42" s="112"/>
      <c r="KOC42" s="110"/>
      <c r="KOD42" s="112"/>
      <c r="KOE42" s="110"/>
      <c r="KOF42" s="112"/>
      <c r="KOG42" s="110"/>
      <c r="KOH42" s="112"/>
      <c r="KOI42" s="110"/>
      <c r="KOJ42" s="112"/>
      <c r="KOK42" s="110"/>
      <c r="KOL42" s="112"/>
      <c r="KOM42" s="110"/>
      <c r="KON42" s="112"/>
      <c r="KOO42" s="111"/>
      <c r="KOP42" s="112"/>
      <c r="KOQ42" s="110"/>
      <c r="KOR42" s="112"/>
      <c r="KOS42" s="110"/>
      <c r="KOT42" s="112"/>
      <c r="KOU42" s="110"/>
      <c r="KOV42" s="112"/>
      <c r="KOW42" s="110"/>
      <c r="KOX42" s="112"/>
      <c r="KOY42" s="111"/>
      <c r="KOZ42" s="112"/>
      <c r="KPA42" s="110"/>
      <c r="KPB42" s="112"/>
      <c r="KPC42" s="110"/>
      <c r="KPD42" s="112"/>
      <c r="KPE42" s="110"/>
      <c r="KPF42" s="112"/>
      <c r="KPG42" s="111"/>
      <c r="KPH42" s="108"/>
      <c r="KPI42" s="108"/>
      <c r="KPJ42" s="108"/>
      <c r="KPK42" s="109"/>
      <c r="KPL42" s="112"/>
      <c r="KPM42" s="109"/>
      <c r="KPN42" s="112"/>
      <c r="KPO42" s="65"/>
      <c r="KPP42" s="112"/>
      <c r="KPQ42" s="65"/>
      <c r="KPR42" s="112"/>
      <c r="KPS42" s="65"/>
      <c r="KPT42" s="112"/>
      <c r="KPU42" s="65"/>
      <c r="KPV42" s="112"/>
      <c r="KPW42" s="65"/>
      <c r="KPX42" s="112"/>
      <c r="KPY42" s="65"/>
      <c r="KPZ42" s="112"/>
      <c r="KQA42" s="65"/>
      <c r="KQB42" s="112"/>
      <c r="KQC42" s="110"/>
      <c r="KQD42" s="112"/>
      <c r="KQE42" s="110"/>
      <c r="KQF42" s="112"/>
      <c r="KQG42" s="110"/>
      <c r="KQH42" s="112"/>
      <c r="KQI42" s="110"/>
      <c r="KQJ42" s="112"/>
      <c r="KQK42" s="110"/>
      <c r="KQL42" s="112"/>
      <c r="KQM42" s="110"/>
      <c r="KQN42" s="112"/>
      <c r="KQO42" s="110"/>
      <c r="KQP42" s="112"/>
      <c r="KQQ42" s="110"/>
      <c r="KQR42" s="112"/>
      <c r="KQS42" s="110"/>
      <c r="KQT42" s="112"/>
      <c r="KQU42" s="110"/>
      <c r="KQV42" s="112"/>
      <c r="KQW42" s="110"/>
      <c r="KQX42" s="113"/>
      <c r="KQY42" s="110"/>
      <c r="KQZ42" s="112"/>
      <c r="KRA42" s="110"/>
      <c r="KRB42" s="112"/>
      <c r="KRC42" s="110"/>
      <c r="KRD42" s="112"/>
      <c r="KRE42" s="110"/>
      <c r="KRF42" s="112"/>
      <c r="KRG42" s="110"/>
      <c r="KRH42" s="112"/>
      <c r="KRI42" s="110"/>
      <c r="KRJ42" s="112"/>
      <c r="KRK42" s="110"/>
      <c r="KRL42" s="112"/>
      <c r="KRM42" s="111"/>
      <c r="KRN42" s="112"/>
      <c r="KRO42" s="110"/>
      <c r="KRP42" s="112"/>
      <c r="KRQ42" s="110"/>
      <c r="KRR42" s="112"/>
      <c r="KRS42" s="110"/>
      <c r="KRT42" s="112"/>
      <c r="KRU42" s="110"/>
      <c r="KRV42" s="112"/>
      <c r="KRW42" s="111"/>
      <c r="KRX42" s="112"/>
      <c r="KRY42" s="110"/>
      <c r="KRZ42" s="112"/>
      <c r="KSA42" s="110"/>
      <c r="KSB42" s="112"/>
      <c r="KSC42" s="110"/>
      <c r="KSD42" s="112"/>
      <c r="KSE42" s="111"/>
      <c r="KSF42" s="108"/>
      <c r="KSG42" s="108"/>
      <c r="KSH42" s="108"/>
      <c r="KSI42" s="109"/>
      <c r="KSJ42" s="112"/>
      <c r="KSK42" s="109"/>
      <c r="KSL42" s="112"/>
      <c r="KSM42" s="65"/>
      <c r="KSN42" s="112"/>
      <c r="KSO42" s="65"/>
      <c r="KSP42" s="112"/>
      <c r="KSQ42" s="65"/>
      <c r="KSR42" s="112"/>
      <c r="KSS42" s="65"/>
      <c r="KST42" s="112"/>
      <c r="KSU42" s="65"/>
      <c r="KSV42" s="112"/>
      <c r="KSW42" s="65"/>
      <c r="KSX42" s="112"/>
      <c r="KSY42" s="65"/>
      <c r="KSZ42" s="112"/>
      <c r="KTA42" s="110"/>
      <c r="KTB42" s="112"/>
      <c r="KTC42" s="110"/>
      <c r="KTD42" s="112"/>
      <c r="KTE42" s="110"/>
      <c r="KTF42" s="112"/>
      <c r="KTG42" s="110"/>
      <c r="KTH42" s="112"/>
      <c r="KTI42" s="110"/>
      <c r="KTJ42" s="112"/>
      <c r="KTK42" s="110"/>
      <c r="KTL42" s="112"/>
      <c r="KTM42" s="110"/>
      <c r="KTN42" s="112"/>
      <c r="KTO42" s="110"/>
      <c r="KTP42" s="112"/>
      <c r="KTQ42" s="110"/>
      <c r="KTR42" s="112"/>
      <c r="KTS42" s="110"/>
      <c r="KTT42" s="112"/>
      <c r="KTU42" s="110"/>
      <c r="KTV42" s="113"/>
      <c r="KTW42" s="110"/>
      <c r="KTX42" s="112"/>
      <c r="KTY42" s="110"/>
      <c r="KTZ42" s="112"/>
      <c r="KUA42" s="110"/>
      <c r="KUB42" s="112"/>
      <c r="KUC42" s="110"/>
      <c r="KUD42" s="112"/>
      <c r="KUE42" s="110"/>
      <c r="KUF42" s="112"/>
      <c r="KUG42" s="110"/>
      <c r="KUH42" s="112"/>
      <c r="KUI42" s="110"/>
      <c r="KUJ42" s="112"/>
      <c r="KUK42" s="111"/>
      <c r="KUL42" s="112"/>
      <c r="KUM42" s="110"/>
      <c r="KUN42" s="112"/>
      <c r="KUO42" s="110"/>
      <c r="KUP42" s="112"/>
      <c r="KUQ42" s="110"/>
      <c r="KUR42" s="112"/>
      <c r="KUS42" s="110"/>
      <c r="KUT42" s="112"/>
      <c r="KUU42" s="111"/>
      <c r="KUV42" s="112"/>
      <c r="KUW42" s="110"/>
      <c r="KUX42" s="112"/>
      <c r="KUY42" s="110"/>
      <c r="KUZ42" s="112"/>
      <c r="KVA42" s="110"/>
      <c r="KVB42" s="112"/>
      <c r="KVC42" s="111"/>
      <c r="KVD42" s="108"/>
      <c r="KVE42" s="108"/>
      <c r="KVF42" s="108"/>
      <c r="KVG42" s="109"/>
      <c r="KVH42" s="112"/>
      <c r="KVI42" s="109"/>
      <c r="KVJ42" s="112"/>
      <c r="KVK42" s="65"/>
      <c r="KVL42" s="112"/>
      <c r="KVM42" s="65"/>
      <c r="KVN42" s="112"/>
      <c r="KVO42" s="65"/>
      <c r="KVP42" s="112"/>
      <c r="KVQ42" s="65"/>
      <c r="KVR42" s="112"/>
      <c r="KVS42" s="65"/>
      <c r="KVT42" s="112"/>
      <c r="KVU42" s="65"/>
      <c r="KVV42" s="112"/>
      <c r="KVW42" s="65"/>
      <c r="KVX42" s="112"/>
      <c r="KVY42" s="110"/>
      <c r="KVZ42" s="112"/>
      <c r="KWA42" s="110"/>
      <c r="KWB42" s="112"/>
      <c r="KWC42" s="110"/>
      <c r="KWD42" s="112"/>
      <c r="KWE42" s="110"/>
      <c r="KWF42" s="112"/>
      <c r="KWG42" s="110"/>
      <c r="KWH42" s="112"/>
      <c r="KWI42" s="110"/>
      <c r="KWJ42" s="112"/>
      <c r="KWK42" s="110"/>
      <c r="KWL42" s="112"/>
      <c r="KWM42" s="110"/>
      <c r="KWN42" s="112"/>
      <c r="KWO42" s="110"/>
      <c r="KWP42" s="112"/>
      <c r="KWQ42" s="110"/>
      <c r="KWR42" s="112"/>
      <c r="KWS42" s="110"/>
      <c r="KWT42" s="113"/>
      <c r="KWU42" s="110"/>
      <c r="KWV42" s="112"/>
      <c r="KWW42" s="110"/>
      <c r="KWX42" s="112"/>
      <c r="KWY42" s="110"/>
      <c r="KWZ42" s="112"/>
      <c r="KXA42" s="110"/>
      <c r="KXB42" s="112"/>
      <c r="KXC42" s="110"/>
      <c r="KXD42" s="112"/>
      <c r="KXE42" s="110"/>
      <c r="KXF42" s="112"/>
      <c r="KXG42" s="110"/>
      <c r="KXH42" s="112"/>
      <c r="KXI42" s="111"/>
      <c r="KXJ42" s="112"/>
      <c r="KXK42" s="110"/>
      <c r="KXL42" s="112"/>
      <c r="KXM42" s="110"/>
      <c r="KXN42" s="112"/>
      <c r="KXO42" s="110"/>
      <c r="KXP42" s="112"/>
      <c r="KXQ42" s="110"/>
      <c r="KXR42" s="112"/>
      <c r="KXS42" s="111"/>
      <c r="KXT42" s="112"/>
      <c r="KXU42" s="110"/>
      <c r="KXV42" s="112"/>
      <c r="KXW42" s="110"/>
      <c r="KXX42" s="112"/>
      <c r="KXY42" s="110"/>
      <c r="KXZ42" s="112"/>
      <c r="KYA42" s="111"/>
      <c r="KYB42" s="108"/>
      <c r="KYC42" s="108"/>
      <c r="KYD42" s="108"/>
      <c r="KYE42" s="109"/>
      <c r="KYF42" s="112"/>
      <c r="KYG42" s="109"/>
      <c r="KYH42" s="112"/>
      <c r="KYI42" s="65"/>
      <c r="KYJ42" s="112"/>
      <c r="KYK42" s="65"/>
      <c r="KYL42" s="112"/>
      <c r="KYM42" s="65"/>
      <c r="KYN42" s="112"/>
      <c r="KYO42" s="65"/>
      <c r="KYP42" s="112"/>
      <c r="KYQ42" s="65"/>
      <c r="KYR42" s="112"/>
      <c r="KYS42" s="65"/>
      <c r="KYT42" s="112"/>
      <c r="KYU42" s="65"/>
      <c r="KYV42" s="112"/>
      <c r="KYW42" s="110"/>
      <c r="KYX42" s="112"/>
      <c r="KYY42" s="110"/>
      <c r="KYZ42" s="112"/>
      <c r="KZA42" s="110"/>
      <c r="KZB42" s="112"/>
      <c r="KZC42" s="110"/>
      <c r="KZD42" s="112"/>
      <c r="KZE42" s="110"/>
      <c r="KZF42" s="112"/>
      <c r="KZG42" s="110"/>
      <c r="KZH42" s="112"/>
      <c r="KZI42" s="110"/>
      <c r="KZJ42" s="112"/>
      <c r="KZK42" s="110"/>
      <c r="KZL42" s="112"/>
      <c r="KZM42" s="110"/>
      <c r="KZN42" s="112"/>
      <c r="KZO42" s="110"/>
      <c r="KZP42" s="112"/>
      <c r="KZQ42" s="110"/>
      <c r="KZR42" s="113"/>
      <c r="KZS42" s="110"/>
      <c r="KZT42" s="112"/>
      <c r="KZU42" s="110"/>
      <c r="KZV42" s="112"/>
      <c r="KZW42" s="110"/>
      <c r="KZX42" s="112"/>
      <c r="KZY42" s="110"/>
      <c r="KZZ42" s="112"/>
      <c r="LAA42" s="110"/>
      <c r="LAB42" s="112"/>
      <c r="LAC42" s="110"/>
      <c r="LAD42" s="112"/>
      <c r="LAE42" s="110"/>
      <c r="LAF42" s="112"/>
      <c r="LAG42" s="111"/>
      <c r="LAH42" s="112"/>
      <c r="LAI42" s="110"/>
      <c r="LAJ42" s="112"/>
      <c r="LAK42" s="110"/>
      <c r="LAL42" s="112"/>
      <c r="LAM42" s="110"/>
      <c r="LAN42" s="112"/>
      <c r="LAO42" s="110"/>
      <c r="LAP42" s="112"/>
      <c r="LAQ42" s="111"/>
      <c r="LAR42" s="112"/>
      <c r="LAS42" s="110"/>
      <c r="LAT42" s="112"/>
      <c r="LAU42" s="110"/>
      <c r="LAV42" s="112"/>
      <c r="LAW42" s="110"/>
      <c r="LAX42" s="112"/>
      <c r="LAY42" s="111"/>
      <c r="LAZ42" s="108"/>
      <c r="LBA42" s="108"/>
      <c r="LBB42" s="108"/>
      <c r="LBC42" s="109"/>
      <c r="LBD42" s="112"/>
      <c r="LBE42" s="109"/>
      <c r="LBF42" s="112"/>
      <c r="LBG42" s="65"/>
      <c r="LBH42" s="112"/>
      <c r="LBI42" s="65"/>
      <c r="LBJ42" s="112"/>
      <c r="LBK42" s="65"/>
      <c r="LBL42" s="112"/>
      <c r="LBM42" s="65"/>
      <c r="LBN42" s="112"/>
      <c r="LBO42" s="65"/>
      <c r="LBP42" s="112"/>
      <c r="LBQ42" s="65"/>
      <c r="LBR42" s="112"/>
      <c r="LBS42" s="65"/>
      <c r="LBT42" s="112"/>
      <c r="LBU42" s="110"/>
      <c r="LBV42" s="112"/>
      <c r="LBW42" s="110"/>
      <c r="LBX42" s="112"/>
      <c r="LBY42" s="110"/>
      <c r="LBZ42" s="112"/>
      <c r="LCA42" s="110"/>
      <c r="LCB42" s="112"/>
      <c r="LCC42" s="110"/>
      <c r="LCD42" s="112"/>
      <c r="LCE42" s="110"/>
      <c r="LCF42" s="112"/>
      <c r="LCG42" s="110"/>
      <c r="LCH42" s="112"/>
      <c r="LCI42" s="110"/>
      <c r="LCJ42" s="112"/>
      <c r="LCK42" s="110"/>
      <c r="LCL42" s="112"/>
      <c r="LCM42" s="110"/>
      <c r="LCN42" s="112"/>
      <c r="LCO42" s="110"/>
      <c r="LCP42" s="113"/>
      <c r="LCQ42" s="110"/>
      <c r="LCR42" s="112"/>
      <c r="LCS42" s="110"/>
      <c r="LCT42" s="112"/>
      <c r="LCU42" s="110"/>
      <c r="LCV42" s="112"/>
      <c r="LCW42" s="110"/>
      <c r="LCX42" s="112"/>
      <c r="LCY42" s="110"/>
      <c r="LCZ42" s="112"/>
      <c r="LDA42" s="110"/>
      <c r="LDB42" s="112"/>
      <c r="LDC42" s="110"/>
      <c r="LDD42" s="112"/>
      <c r="LDE42" s="111"/>
      <c r="LDF42" s="112"/>
      <c r="LDG42" s="110"/>
      <c r="LDH42" s="112"/>
      <c r="LDI42" s="110"/>
      <c r="LDJ42" s="112"/>
      <c r="LDK42" s="110"/>
      <c r="LDL42" s="112"/>
      <c r="LDM42" s="110"/>
      <c r="LDN42" s="112"/>
      <c r="LDO42" s="111"/>
      <c r="LDP42" s="112"/>
      <c r="LDQ42" s="110"/>
      <c r="LDR42" s="112"/>
      <c r="LDS42" s="110"/>
      <c r="LDT42" s="112"/>
      <c r="LDU42" s="110"/>
      <c r="LDV42" s="112"/>
      <c r="LDW42" s="111"/>
      <c r="LDX42" s="108"/>
      <c r="LDY42" s="108"/>
      <c r="LDZ42" s="108"/>
      <c r="LEA42" s="109"/>
      <c r="LEB42" s="112"/>
      <c r="LEC42" s="109"/>
      <c r="LED42" s="112"/>
      <c r="LEE42" s="65"/>
      <c r="LEF42" s="112"/>
      <c r="LEG42" s="65"/>
      <c r="LEH42" s="112"/>
      <c r="LEI42" s="65"/>
      <c r="LEJ42" s="112"/>
      <c r="LEK42" s="65"/>
      <c r="LEL42" s="112"/>
      <c r="LEM42" s="65"/>
      <c r="LEN42" s="112"/>
      <c r="LEO42" s="65"/>
      <c r="LEP42" s="112"/>
      <c r="LEQ42" s="65"/>
      <c r="LER42" s="112"/>
      <c r="LES42" s="110"/>
      <c r="LET42" s="112"/>
      <c r="LEU42" s="110"/>
      <c r="LEV42" s="112"/>
      <c r="LEW42" s="110"/>
      <c r="LEX42" s="112"/>
      <c r="LEY42" s="110"/>
      <c r="LEZ42" s="112"/>
      <c r="LFA42" s="110"/>
      <c r="LFB42" s="112"/>
      <c r="LFC42" s="110"/>
      <c r="LFD42" s="112"/>
      <c r="LFE42" s="110"/>
      <c r="LFF42" s="112"/>
      <c r="LFG42" s="110"/>
      <c r="LFH42" s="112"/>
      <c r="LFI42" s="110"/>
      <c r="LFJ42" s="112"/>
      <c r="LFK42" s="110"/>
      <c r="LFL42" s="112"/>
      <c r="LFM42" s="110"/>
      <c r="LFN42" s="113"/>
      <c r="LFO42" s="110"/>
      <c r="LFP42" s="112"/>
      <c r="LFQ42" s="110"/>
      <c r="LFR42" s="112"/>
      <c r="LFS42" s="110"/>
      <c r="LFT42" s="112"/>
      <c r="LFU42" s="110"/>
      <c r="LFV42" s="112"/>
      <c r="LFW42" s="110"/>
      <c r="LFX42" s="112"/>
      <c r="LFY42" s="110"/>
      <c r="LFZ42" s="112"/>
      <c r="LGA42" s="110"/>
      <c r="LGB42" s="112"/>
      <c r="LGC42" s="111"/>
      <c r="LGD42" s="112"/>
      <c r="LGE42" s="110"/>
      <c r="LGF42" s="112"/>
      <c r="LGG42" s="110"/>
      <c r="LGH42" s="112"/>
      <c r="LGI42" s="110"/>
      <c r="LGJ42" s="112"/>
      <c r="LGK42" s="110"/>
      <c r="LGL42" s="112"/>
      <c r="LGM42" s="111"/>
      <c r="LGN42" s="112"/>
      <c r="LGO42" s="110"/>
      <c r="LGP42" s="112"/>
      <c r="LGQ42" s="110"/>
      <c r="LGR42" s="112"/>
      <c r="LGS42" s="110"/>
      <c r="LGT42" s="112"/>
      <c r="LGU42" s="111"/>
      <c r="LGV42" s="108"/>
      <c r="LGW42" s="108"/>
      <c r="LGX42" s="108"/>
      <c r="LGY42" s="109"/>
      <c r="LGZ42" s="112"/>
      <c r="LHA42" s="109"/>
      <c r="LHB42" s="112"/>
      <c r="LHC42" s="65"/>
      <c r="LHD42" s="112"/>
      <c r="LHE42" s="65"/>
      <c r="LHF42" s="112"/>
      <c r="LHG42" s="65"/>
      <c r="LHH42" s="112"/>
      <c r="LHI42" s="65"/>
      <c r="LHJ42" s="112"/>
      <c r="LHK42" s="65"/>
      <c r="LHL42" s="112"/>
      <c r="LHM42" s="65"/>
      <c r="LHN42" s="112"/>
      <c r="LHO42" s="65"/>
      <c r="LHP42" s="112"/>
      <c r="LHQ42" s="110"/>
      <c r="LHR42" s="112"/>
      <c r="LHS42" s="110"/>
      <c r="LHT42" s="112"/>
      <c r="LHU42" s="110"/>
      <c r="LHV42" s="112"/>
      <c r="LHW42" s="110"/>
      <c r="LHX42" s="112"/>
      <c r="LHY42" s="110"/>
      <c r="LHZ42" s="112"/>
      <c r="LIA42" s="110"/>
      <c r="LIB42" s="112"/>
      <c r="LIC42" s="110"/>
      <c r="LID42" s="112"/>
      <c r="LIE42" s="110"/>
      <c r="LIF42" s="112"/>
      <c r="LIG42" s="110"/>
      <c r="LIH42" s="112"/>
      <c r="LII42" s="110"/>
      <c r="LIJ42" s="112"/>
      <c r="LIK42" s="110"/>
      <c r="LIL42" s="113"/>
      <c r="LIM42" s="110"/>
      <c r="LIN42" s="112"/>
      <c r="LIO42" s="110"/>
      <c r="LIP42" s="112"/>
      <c r="LIQ42" s="110"/>
      <c r="LIR42" s="112"/>
      <c r="LIS42" s="110"/>
      <c r="LIT42" s="112"/>
      <c r="LIU42" s="110"/>
      <c r="LIV42" s="112"/>
      <c r="LIW42" s="110"/>
      <c r="LIX42" s="112"/>
      <c r="LIY42" s="110"/>
      <c r="LIZ42" s="112"/>
      <c r="LJA42" s="111"/>
      <c r="LJB42" s="112"/>
      <c r="LJC42" s="110"/>
      <c r="LJD42" s="112"/>
      <c r="LJE42" s="110"/>
      <c r="LJF42" s="112"/>
      <c r="LJG42" s="110"/>
      <c r="LJH42" s="112"/>
      <c r="LJI42" s="110"/>
      <c r="LJJ42" s="112"/>
      <c r="LJK42" s="111"/>
      <c r="LJL42" s="112"/>
      <c r="LJM42" s="110"/>
      <c r="LJN42" s="112"/>
      <c r="LJO42" s="110"/>
      <c r="LJP42" s="112"/>
      <c r="LJQ42" s="110"/>
      <c r="LJR42" s="112"/>
      <c r="LJS42" s="111"/>
      <c r="LJT42" s="108"/>
      <c r="LJU42" s="108"/>
      <c r="LJV42" s="108"/>
      <c r="LJW42" s="109"/>
      <c r="LJX42" s="112"/>
      <c r="LJY42" s="109"/>
      <c r="LJZ42" s="112"/>
      <c r="LKA42" s="65"/>
      <c r="LKB42" s="112"/>
      <c r="LKC42" s="65"/>
      <c r="LKD42" s="112"/>
      <c r="LKE42" s="65"/>
      <c r="LKF42" s="112"/>
      <c r="LKG42" s="65"/>
      <c r="LKH42" s="112"/>
      <c r="LKI42" s="65"/>
      <c r="LKJ42" s="112"/>
      <c r="LKK42" s="65"/>
      <c r="LKL42" s="112"/>
      <c r="LKM42" s="65"/>
      <c r="LKN42" s="112"/>
      <c r="LKO42" s="110"/>
      <c r="LKP42" s="112"/>
      <c r="LKQ42" s="110"/>
      <c r="LKR42" s="112"/>
      <c r="LKS42" s="110"/>
      <c r="LKT42" s="112"/>
      <c r="LKU42" s="110"/>
      <c r="LKV42" s="112"/>
      <c r="LKW42" s="110"/>
      <c r="LKX42" s="112"/>
      <c r="LKY42" s="110"/>
      <c r="LKZ42" s="112"/>
      <c r="LLA42" s="110"/>
      <c r="LLB42" s="112"/>
      <c r="LLC42" s="110"/>
      <c r="LLD42" s="112"/>
      <c r="LLE42" s="110"/>
      <c r="LLF42" s="112"/>
      <c r="LLG42" s="110"/>
      <c r="LLH42" s="112"/>
      <c r="LLI42" s="110"/>
      <c r="LLJ42" s="113"/>
      <c r="LLK42" s="110"/>
      <c r="LLL42" s="112"/>
      <c r="LLM42" s="110"/>
      <c r="LLN42" s="112"/>
      <c r="LLO42" s="110"/>
      <c r="LLP42" s="112"/>
      <c r="LLQ42" s="110"/>
      <c r="LLR42" s="112"/>
      <c r="LLS42" s="110"/>
      <c r="LLT42" s="112"/>
      <c r="LLU42" s="110"/>
      <c r="LLV42" s="112"/>
      <c r="LLW42" s="110"/>
      <c r="LLX42" s="112"/>
      <c r="LLY42" s="111"/>
      <c r="LLZ42" s="112"/>
      <c r="LMA42" s="110"/>
      <c r="LMB42" s="112"/>
      <c r="LMC42" s="110"/>
      <c r="LMD42" s="112"/>
      <c r="LME42" s="110"/>
      <c r="LMF42" s="112"/>
      <c r="LMG42" s="110"/>
      <c r="LMH42" s="112"/>
      <c r="LMI42" s="111"/>
      <c r="LMJ42" s="112"/>
      <c r="LMK42" s="110"/>
      <c r="LML42" s="112"/>
      <c r="LMM42" s="110"/>
      <c r="LMN42" s="112"/>
      <c r="LMO42" s="110"/>
      <c r="LMP42" s="112"/>
      <c r="LMQ42" s="111"/>
      <c r="LMR42" s="108"/>
      <c r="LMS42" s="108"/>
      <c r="LMT42" s="108"/>
      <c r="LMU42" s="109"/>
      <c r="LMV42" s="112"/>
      <c r="LMW42" s="109"/>
      <c r="LMX42" s="112"/>
      <c r="LMY42" s="65"/>
      <c r="LMZ42" s="112"/>
      <c r="LNA42" s="65"/>
      <c r="LNB42" s="112"/>
      <c r="LNC42" s="65"/>
      <c r="LND42" s="112"/>
      <c r="LNE42" s="65"/>
      <c r="LNF42" s="112"/>
      <c r="LNG42" s="65"/>
      <c r="LNH42" s="112"/>
      <c r="LNI42" s="65"/>
      <c r="LNJ42" s="112"/>
      <c r="LNK42" s="65"/>
      <c r="LNL42" s="112"/>
      <c r="LNM42" s="110"/>
      <c r="LNN42" s="112"/>
      <c r="LNO42" s="110"/>
      <c r="LNP42" s="112"/>
      <c r="LNQ42" s="110"/>
      <c r="LNR42" s="112"/>
      <c r="LNS42" s="110"/>
      <c r="LNT42" s="112"/>
      <c r="LNU42" s="110"/>
      <c r="LNV42" s="112"/>
      <c r="LNW42" s="110"/>
      <c r="LNX42" s="112"/>
      <c r="LNY42" s="110"/>
      <c r="LNZ42" s="112"/>
      <c r="LOA42" s="110"/>
      <c r="LOB42" s="112"/>
      <c r="LOC42" s="110"/>
      <c r="LOD42" s="112"/>
      <c r="LOE42" s="110"/>
      <c r="LOF42" s="112"/>
      <c r="LOG42" s="110"/>
      <c r="LOH42" s="113"/>
      <c r="LOI42" s="110"/>
      <c r="LOJ42" s="112"/>
      <c r="LOK42" s="110"/>
      <c r="LOL42" s="112"/>
      <c r="LOM42" s="110"/>
      <c r="LON42" s="112"/>
      <c r="LOO42" s="110"/>
      <c r="LOP42" s="112"/>
      <c r="LOQ42" s="110"/>
      <c r="LOR42" s="112"/>
      <c r="LOS42" s="110"/>
      <c r="LOT42" s="112"/>
      <c r="LOU42" s="110"/>
      <c r="LOV42" s="112"/>
      <c r="LOW42" s="111"/>
      <c r="LOX42" s="112"/>
      <c r="LOY42" s="110"/>
      <c r="LOZ42" s="112"/>
      <c r="LPA42" s="110"/>
      <c r="LPB42" s="112"/>
      <c r="LPC42" s="110"/>
      <c r="LPD42" s="112"/>
      <c r="LPE42" s="110"/>
      <c r="LPF42" s="112"/>
      <c r="LPG42" s="111"/>
      <c r="LPH42" s="112"/>
      <c r="LPI42" s="110"/>
      <c r="LPJ42" s="112"/>
      <c r="LPK42" s="110"/>
      <c r="LPL42" s="112"/>
      <c r="LPM42" s="110"/>
      <c r="LPN42" s="112"/>
      <c r="LPO42" s="111"/>
      <c r="LPP42" s="108"/>
      <c r="LPQ42" s="108"/>
      <c r="LPR42" s="108"/>
      <c r="LPS42" s="109"/>
      <c r="LPT42" s="112"/>
      <c r="LPU42" s="109"/>
      <c r="LPV42" s="112"/>
      <c r="LPW42" s="65"/>
      <c r="LPX42" s="112"/>
      <c r="LPY42" s="65"/>
      <c r="LPZ42" s="112"/>
      <c r="LQA42" s="65"/>
      <c r="LQB42" s="112"/>
      <c r="LQC42" s="65"/>
      <c r="LQD42" s="112"/>
      <c r="LQE42" s="65"/>
      <c r="LQF42" s="112"/>
      <c r="LQG42" s="65"/>
      <c r="LQH42" s="112"/>
      <c r="LQI42" s="65"/>
      <c r="LQJ42" s="112"/>
      <c r="LQK42" s="110"/>
      <c r="LQL42" s="112"/>
      <c r="LQM42" s="110"/>
      <c r="LQN42" s="112"/>
      <c r="LQO42" s="110"/>
      <c r="LQP42" s="112"/>
      <c r="LQQ42" s="110"/>
      <c r="LQR42" s="112"/>
      <c r="LQS42" s="110"/>
      <c r="LQT42" s="112"/>
      <c r="LQU42" s="110"/>
      <c r="LQV42" s="112"/>
      <c r="LQW42" s="110"/>
      <c r="LQX42" s="112"/>
      <c r="LQY42" s="110"/>
      <c r="LQZ42" s="112"/>
      <c r="LRA42" s="110"/>
      <c r="LRB42" s="112"/>
      <c r="LRC42" s="110"/>
      <c r="LRD42" s="112"/>
      <c r="LRE42" s="110"/>
      <c r="LRF42" s="113"/>
      <c r="LRG42" s="110"/>
      <c r="LRH42" s="112"/>
      <c r="LRI42" s="110"/>
      <c r="LRJ42" s="112"/>
      <c r="LRK42" s="110"/>
      <c r="LRL42" s="112"/>
      <c r="LRM42" s="110"/>
      <c r="LRN42" s="112"/>
      <c r="LRO42" s="110"/>
      <c r="LRP42" s="112"/>
      <c r="LRQ42" s="110"/>
      <c r="LRR42" s="112"/>
      <c r="LRS42" s="110"/>
      <c r="LRT42" s="112"/>
      <c r="LRU42" s="111"/>
      <c r="LRV42" s="112"/>
      <c r="LRW42" s="110"/>
      <c r="LRX42" s="112"/>
      <c r="LRY42" s="110"/>
      <c r="LRZ42" s="112"/>
      <c r="LSA42" s="110"/>
      <c r="LSB42" s="112"/>
      <c r="LSC42" s="110"/>
      <c r="LSD42" s="112"/>
      <c r="LSE42" s="111"/>
      <c r="LSF42" s="112"/>
      <c r="LSG42" s="110"/>
      <c r="LSH42" s="112"/>
      <c r="LSI42" s="110"/>
      <c r="LSJ42" s="112"/>
      <c r="LSK42" s="110"/>
      <c r="LSL42" s="112"/>
      <c r="LSM42" s="111"/>
      <c r="LSN42" s="108"/>
      <c r="LSO42" s="108"/>
      <c r="LSP42" s="108"/>
      <c r="LSQ42" s="109"/>
      <c r="LSR42" s="112"/>
      <c r="LSS42" s="109"/>
      <c r="LST42" s="112"/>
      <c r="LSU42" s="65"/>
      <c r="LSV42" s="112"/>
      <c r="LSW42" s="65"/>
      <c r="LSX42" s="112"/>
      <c r="LSY42" s="65"/>
      <c r="LSZ42" s="112"/>
      <c r="LTA42" s="65"/>
      <c r="LTB42" s="112"/>
      <c r="LTC42" s="65"/>
      <c r="LTD42" s="112"/>
      <c r="LTE42" s="65"/>
      <c r="LTF42" s="112"/>
      <c r="LTG42" s="65"/>
      <c r="LTH42" s="112"/>
      <c r="LTI42" s="110"/>
      <c r="LTJ42" s="112"/>
      <c r="LTK42" s="110"/>
      <c r="LTL42" s="112"/>
      <c r="LTM42" s="110"/>
      <c r="LTN42" s="112"/>
      <c r="LTO42" s="110"/>
      <c r="LTP42" s="112"/>
      <c r="LTQ42" s="110"/>
      <c r="LTR42" s="112"/>
      <c r="LTS42" s="110"/>
      <c r="LTT42" s="112"/>
      <c r="LTU42" s="110"/>
      <c r="LTV42" s="112"/>
      <c r="LTW42" s="110"/>
      <c r="LTX42" s="112"/>
      <c r="LTY42" s="110"/>
      <c r="LTZ42" s="112"/>
      <c r="LUA42" s="110"/>
      <c r="LUB42" s="112"/>
      <c r="LUC42" s="110"/>
      <c r="LUD42" s="113"/>
      <c r="LUE42" s="110"/>
      <c r="LUF42" s="112"/>
      <c r="LUG42" s="110"/>
      <c r="LUH42" s="112"/>
      <c r="LUI42" s="110"/>
      <c r="LUJ42" s="112"/>
      <c r="LUK42" s="110"/>
      <c r="LUL42" s="112"/>
      <c r="LUM42" s="110"/>
      <c r="LUN42" s="112"/>
      <c r="LUO42" s="110"/>
      <c r="LUP42" s="112"/>
      <c r="LUQ42" s="110"/>
      <c r="LUR42" s="112"/>
      <c r="LUS42" s="111"/>
      <c r="LUT42" s="112"/>
      <c r="LUU42" s="110"/>
      <c r="LUV42" s="112"/>
      <c r="LUW42" s="110"/>
      <c r="LUX42" s="112"/>
      <c r="LUY42" s="110"/>
      <c r="LUZ42" s="112"/>
      <c r="LVA42" s="110"/>
      <c r="LVB42" s="112"/>
      <c r="LVC42" s="111"/>
      <c r="LVD42" s="112"/>
      <c r="LVE42" s="110"/>
      <c r="LVF42" s="112"/>
      <c r="LVG42" s="110"/>
      <c r="LVH42" s="112"/>
      <c r="LVI42" s="110"/>
      <c r="LVJ42" s="112"/>
      <c r="LVK42" s="111"/>
      <c r="LVL42" s="108"/>
      <c r="LVM42" s="108"/>
      <c r="LVN42" s="108"/>
      <c r="LVO42" s="109"/>
      <c r="LVP42" s="112"/>
      <c r="LVQ42" s="109"/>
      <c r="LVR42" s="112"/>
      <c r="LVS42" s="65"/>
      <c r="LVT42" s="112"/>
      <c r="LVU42" s="65"/>
      <c r="LVV42" s="112"/>
      <c r="LVW42" s="65"/>
      <c r="LVX42" s="112"/>
      <c r="LVY42" s="65"/>
      <c r="LVZ42" s="112"/>
      <c r="LWA42" s="65"/>
      <c r="LWB42" s="112"/>
      <c r="LWC42" s="65"/>
      <c r="LWD42" s="112"/>
      <c r="LWE42" s="65"/>
      <c r="LWF42" s="112"/>
      <c r="LWG42" s="110"/>
      <c r="LWH42" s="112"/>
      <c r="LWI42" s="110"/>
      <c r="LWJ42" s="112"/>
      <c r="LWK42" s="110"/>
      <c r="LWL42" s="112"/>
      <c r="LWM42" s="110"/>
      <c r="LWN42" s="112"/>
      <c r="LWO42" s="110"/>
      <c r="LWP42" s="112"/>
      <c r="LWQ42" s="110"/>
      <c r="LWR42" s="112"/>
      <c r="LWS42" s="110"/>
      <c r="LWT42" s="112"/>
      <c r="LWU42" s="110"/>
      <c r="LWV42" s="112"/>
      <c r="LWW42" s="110"/>
      <c r="LWX42" s="112"/>
      <c r="LWY42" s="110"/>
      <c r="LWZ42" s="112"/>
      <c r="LXA42" s="110"/>
      <c r="LXB42" s="113"/>
      <c r="LXC42" s="110"/>
      <c r="LXD42" s="112"/>
      <c r="LXE42" s="110"/>
      <c r="LXF42" s="112"/>
      <c r="LXG42" s="110"/>
      <c r="LXH42" s="112"/>
      <c r="LXI42" s="110"/>
      <c r="LXJ42" s="112"/>
      <c r="LXK42" s="110"/>
      <c r="LXL42" s="112"/>
      <c r="LXM42" s="110"/>
      <c r="LXN42" s="112"/>
      <c r="LXO42" s="110"/>
      <c r="LXP42" s="112"/>
      <c r="LXQ42" s="111"/>
      <c r="LXR42" s="112"/>
      <c r="LXS42" s="110"/>
      <c r="LXT42" s="112"/>
      <c r="LXU42" s="110"/>
      <c r="LXV42" s="112"/>
      <c r="LXW42" s="110"/>
      <c r="LXX42" s="112"/>
      <c r="LXY42" s="110"/>
      <c r="LXZ42" s="112"/>
      <c r="LYA42" s="111"/>
      <c r="LYB42" s="112"/>
      <c r="LYC42" s="110"/>
      <c r="LYD42" s="112"/>
      <c r="LYE42" s="110"/>
      <c r="LYF42" s="112"/>
      <c r="LYG42" s="110"/>
      <c r="LYH42" s="112"/>
      <c r="LYI42" s="111"/>
      <c r="LYJ42" s="108"/>
      <c r="LYK42" s="108"/>
      <c r="LYL42" s="108"/>
      <c r="LYM42" s="109"/>
      <c r="LYN42" s="112"/>
      <c r="LYO42" s="109"/>
      <c r="LYP42" s="112"/>
      <c r="LYQ42" s="65"/>
      <c r="LYR42" s="112"/>
      <c r="LYS42" s="65"/>
      <c r="LYT42" s="112"/>
      <c r="LYU42" s="65"/>
      <c r="LYV42" s="112"/>
      <c r="LYW42" s="65"/>
      <c r="LYX42" s="112"/>
      <c r="LYY42" s="65"/>
      <c r="LYZ42" s="112"/>
      <c r="LZA42" s="65"/>
      <c r="LZB42" s="112"/>
      <c r="LZC42" s="65"/>
      <c r="LZD42" s="112"/>
      <c r="LZE42" s="110"/>
      <c r="LZF42" s="112"/>
      <c r="LZG42" s="110"/>
      <c r="LZH42" s="112"/>
      <c r="LZI42" s="110"/>
      <c r="LZJ42" s="112"/>
      <c r="LZK42" s="110"/>
      <c r="LZL42" s="112"/>
      <c r="LZM42" s="110"/>
      <c r="LZN42" s="112"/>
      <c r="LZO42" s="110"/>
      <c r="LZP42" s="112"/>
      <c r="LZQ42" s="110"/>
      <c r="LZR42" s="112"/>
      <c r="LZS42" s="110"/>
      <c r="LZT42" s="112"/>
      <c r="LZU42" s="110"/>
      <c r="LZV42" s="112"/>
      <c r="LZW42" s="110"/>
      <c r="LZX42" s="112"/>
      <c r="LZY42" s="110"/>
      <c r="LZZ42" s="113"/>
      <c r="MAA42" s="110"/>
      <c r="MAB42" s="112"/>
      <c r="MAC42" s="110"/>
      <c r="MAD42" s="112"/>
      <c r="MAE42" s="110"/>
      <c r="MAF42" s="112"/>
      <c r="MAG42" s="110"/>
      <c r="MAH42" s="112"/>
      <c r="MAI42" s="110"/>
      <c r="MAJ42" s="112"/>
      <c r="MAK42" s="110"/>
      <c r="MAL42" s="112"/>
      <c r="MAM42" s="110"/>
      <c r="MAN42" s="112"/>
      <c r="MAO42" s="111"/>
      <c r="MAP42" s="112"/>
      <c r="MAQ42" s="110"/>
      <c r="MAR42" s="112"/>
      <c r="MAS42" s="110"/>
      <c r="MAT42" s="112"/>
      <c r="MAU42" s="110"/>
      <c r="MAV42" s="112"/>
      <c r="MAW42" s="110"/>
      <c r="MAX42" s="112"/>
      <c r="MAY42" s="111"/>
      <c r="MAZ42" s="112"/>
      <c r="MBA42" s="110"/>
      <c r="MBB42" s="112"/>
      <c r="MBC42" s="110"/>
      <c r="MBD42" s="112"/>
      <c r="MBE42" s="110"/>
      <c r="MBF42" s="112"/>
      <c r="MBG42" s="111"/>
      <c r="MBH42" s="108"/>
      <c r="MBI42" s="108"/>
      <c r="MBJ42" s="108"/>
      <c r="MBK42" s="109"/>
      <c r="MBL42" s="112"/>
      <c r="MBM42" s="109"/>
      <c r="MBN42" s="112"/>
      <c r="MBO42" s="65"/>
      <c r="MBP42" s="112"/>
      <c r="MBQ42" s="65"/>
      <c r="MBR42" s="112"/>
      <c r="MBS42" s="65"/>
      <c r="MBT42" s="112"/>
      <c r="MBU42" s="65"/>
      <c r="MBV42" s="112"/>
      <c r="MBW42" s="65"/>
      <c r="MBX42" s="112"/>
      <c r="MBY42" s="65"/>
      <c r="MBZ42" s="112"/>
      <c r="MCA42" s="65"/>
      <c r="MCB42" s="112"/>
      <c r="MCC42" s="110"/>
      <c r="MCD42" s="112"/>
      <c r="MCE42" s="110"/>
      <c r="MCF42" s="112"/>
      <c r="MCG42" s="110"/>
      <c r="MCH42" s="112"/>
      <c r="MCI42" s="110"/>
      <c r="MCJ42" s="112"/>
      <c r="MCK42" s="110"/>
      <c r="MCL42" s="112"/>
      <c r="MCM42" s="110"/>
      <c r="MCN42" s="112"/>
      <c r="MCO42" s="110"/>
      <c r="MCP42" s="112"/>
      <c r="MCQ42" s="110"/>
      <c r="MCR42" s="112"/>
      <c r="MCS42" s="110"/>
      <c r="MCT42" s="112"/>
      <c r="MCU42" s="110"/>
      <c r="MCV42" s="112"/>
      <c r="MCW42" s="110"/>
      <c r="MCX42" s="113"/>
      <c r="MCY42" s="110"/>
      <c r="MCZ42" s="112"/>
      <c r="MDA42" s="110"/>
      <c r="MDB42" s="112"/>
      <c r="MDC42" s="110"/>
      <c r="MDD42" s="112"/>
      <c r="MDE42" s="110"/>
      <c r="MDF42" s="112"/>
      <c r="MDG42" s="110"/>
      <c r="MDH42" s="112"/>
      <c r="MDI42" s="110"/>
      <c r="MDJ42" s="112"/>
      <c r="MDK42" s="110"/>
      <c r="MDL42" s="112"/>
      <c r="MDM42" s="111"/>
      <c r="MDN42" s="112"/>
      <c r="MDO42" s="110"/>
      <c r="MDP42" s="112"/>
      <c r="MDQ42" s="110"/>
      <c r="MDR42" s="112"/>
      <c r="MDS42" s="110"/>
      <c r="MDT42" s="112"/>
      <c r="MDU42" s="110"/>
      <c r="MDV42" s="112"/>
      <c r="MDW42" s="111"/>
      <c r="MDX42" s="112"/>
      <c r="MDY42" s="110"/>
      <c r="MDZ42" s="112"/>
      <c r="MEA42" s="110"/>
      <c r="MEB42" s="112"/>
      <c r="MEC42" s="110"/>
      <c r="MED42" s="112"/>
      <c r="MEE42" s="111"/>
      <c r="MEF42" s="108"/>
      <c r="MEG42" s="108"/>
      <c r="MEH42" s="108"/>
      <c r="MEI42" s="109"/>
      <c r="MEJ42" s="112"/>
      <c r="MEK42" s="109"/>
      <c r="MEL42" s="112"/>
      <c r="MEM42" s="65"/>
      <c r="MEN42" s="112"/>
      <c r="MEO42" s="65"/>
      <c r="MEP42" s="112"/>
      <c r="MEQ42" s="65"/>
      <c r="MER42" s="112"/>
      <c r="MES42" s="65"/>
      <c r="MET42" s="112"/>
      <c r="MEU42" s="65"/>
      <c r="MEV42" s="112"/>
      <c r="MEW42" s="65"/>
      <c r="MEX42" s="112"/>
      <c r="MEY42" s="65"/>
      <c r="MEZ42" s="112"/>
      <c r="MFA42" s="110"/>
      <c r="MFB42" s="112"/>
      <c r="MFC42" s="110"/>
      <c r="MFD42" s="112"/>
      <c r="MFE42" s="110"/>
      <c r="MFF42" s="112"/>
      <c r="MFG42" s="110"/>
      <c r="MFH42" s="112"/>
      <c r="MFI42" s="110"/>
      <c r="MFJ42" s="112"/>
      <c r="MFK42" s="110"/>
      <c r="MFL42" s="112"/>
      <c r="MFM42" s="110"/>
      <c r="MFN42" s="112"/>
      <c r="MFO42" s="110"/>
      <c r="MFP42" s="112"/>
      <c r="MFQ42" s="110"/>
      <c r="MFR42" s="112"/>
      <c r="MFS42" s="110"/>
      <c r="MFT42" s="112"/>
      <c r="MFU42" s="110"/>
      <c r="MFV42" s="113"/>
      <c r="MFW42" s="110"/>
      <c r="MFX42" s="112"/>
      <c r="MFY42" s="110"/>
      <c r="MFZ42" s="112"/>
      <c r="MGA42" s="110"/>
      <c r="MGB42" s="112"/>
      <c r="MGC42" s="110"/>
      <c r="MGD42" s="112"/>
      <c r="MGE42" s="110"/>
      <c r="MGF42" s="112"/>
      <c r="MGG42" s="110"/>
      <c r="MGH42" s="112"/>
      <c r="MGI42" s="110"/>
      <c r="MGJ42" s="112"/>
      <c r="MGK42" s="111"/>
      <c r="MGL42" s="112"/>
      <c r="MGM42" s="110"/>
      <c r="MGN42" s="112"/>
      <c r="MGO42" s="110"/>
      <c r="MGP42" s="112"/>
      <c r="MGQ42" s="110"/>
      <c r="MGR42" s="112"/>
      <c r="MGS42" s="110"/>
      <c r="MGT42" s="112"/>
      <c r="MGU42" s="111"/>
      <c r="MGV42" s="112"/>
      <c r="MGW42" s="110"/>
      <c r="MGX42" s="112"/>
      <c r="MGY42" s="110"/>
      <c r="MGZ42" s="112"/>
      <c r="MHA42" s="110"/>
      <c r="MHB42" s="112"/>
      <c r="MHC42" s="111"/>
      <c r="MHD42" s="108"/>
      <c r="MHE42" s="108"/>
      <c r="MHF42" s="108"/>
      <c r="MHG42" s="109"/>
      <c r="MHH42" s="112"/>
      <c r="MHI42" s="109"/>
      <c r="MHJ42" s="112"/>
      <c r="MHK42" s="65"/>
      <c r="MHL42" s="112"/>
      <c r="MHM42" s="65"/>
      <c r="MHN42" s="112"/>
      <c r="MHO42" s="65"/>
      <c r="MHP42" s="112"/>
      <c r="MHQ42" s="65"/>
      <c r="MHR42" s="112"/>
      <c r="MHS42" s="65"/>
      <c r="MHT42" s="112"/>
      <c r="MHU42" s="65"/>
      <c r="MHV42" s="112"/>
      <c r="MHW42" s="65"/>
      <c r="MHX42" s="112"/>
      <c r="MHY42" s="110"/>
      <c r="MHZ42" s="112"/>
      <c r="MIA42" s="110"/>
      <c r="MIB42" s="112"/>
      <c r="MIC42" s="110"/>
      <c r="MID42" s="112"/>
      <c r="MIE42" s="110"/>
      <c r="MIF42" s="112"/>
      <c r="MIG42" s="110"/>
      <c r="MIH42" s="112"/>
      <c r="MII42" s="110"/>
      <c r="MIJ42" s="112"/>
      <c r="MIK42" s="110"/>
      <c r="MIL42" s="112"/>
      <c r="MIM42" s="110"/>
      <c r="MIN42" s="112"/>
      <c r="MIO42" s="110"/>
      <c r="MIP42" s="112"/>
      <c r="MIQ42" s="110"/>
      <c r="MIR42" s="112"/>
      <c r="MIS42" s="110"/>
      <c r="MIT42" s="113"/>
      <c r="MIU42" s="110"/>
      <c r="MIV42" s="112"/>
      <c r="MIW42" s="110"/>
      <c r="MIX42" s="112"/>
      <c r="MIY42" s="110"/>
      <c r="MIZ42" s="112"/>
      <c r="MJA42" s="110"/>
      <c r="MJB42" s="112"/>
      <c r="MJC42" s="110"/>
      <c r="MJD42" s="112"/>
      <c r="MJE42" s="110"/>
      <c r="MJF42" s="112"/>
      <c r="MJG42" s="110"/>
      <c r="MJH42" s="112"/>
      <c r="MJI42" s="111"/>
      <c r="MJJ42" s="112"/>
      <c r="MJK42" s="110"/>
      <c r="MJL42" s="112"/>
      <c r="MJM42" s="110"/>
      <c r="MJN42" s="112"/>
      <c r="MJO42" s="110"/>
      <c r="MJP42" s="112"/>
      <c r="MJQ42" s="110"/>
      <c r="MJR42" s="112"/>
      <c r="MJS42" s="111"/>
      <c r="MJT42" s="112"/>
      <c r="MJU42" s="110"/>
      <c r="MJV42" s="112"/>
      <c r="MJW42" s="110"/>
      <c r="MJX42" s="112"/>
      <c r="MJY42" s="110"/>
      <c r="MJZ42" s="112"/>
      <c r="MKA42" s="111"/>
      <c r="MKB42" s="108"/>
      <c r="MKC42" s="108"/>
      <c r="MKD42" s="108"/>
      <c r="MKE42" s="109"/>
      <c r="MKF42" s="112"/>
      <c r="MKG42" s="109"/>
      <c r="MKH42" s="112"/>
      <c r="MKI42" s="65"/>
      <c r="MKJ42" s="112"/>
      <c r="MKK42" s="65"/>
      <c r="MKL42" s="112"/>
      <c r="MKM42" s="65"/>
      <c r="MKN42" s="112"/>
      <c r="MKO42" s="65"/>
      <c r="MKP42" s="112"/>
      <c r="MKQ42" s="65"/>
      <c r="MKR42" s="112"/>
      <c r="MKS42" s="65"/>
      <c r="MKT42" s="112"/>
      <c r="MKU42" s="65"/>
      <c r="MKV42" s="112"/>
      <c r="MKW42" s="110"/>
      <c r="MKX42" s="112"/>
      <c r="MKY42" s="110"/>
      <c r="MKZ42" s="112"/>
      <c r="MLA42" s="110"/>
      <c r="MLB42" s="112"/>
      <c r="MLC42" s="110"/>
      <c r="MLD42" s="112"/>
      <c r="MLE42" s="110"/>
      <c r="MLF42" s="112"/>
      <c r="MLG42" s="110"/>
      <c r="MLH42" s="112"/>
      <c r="MLI42" s="110"/>
      <c r="MLJ42" s="112"/>
      <c r="MLK42" s="110"/>
      <c r="MLL42" s="112"/>
      <c r="MLM42" s="110"/>
      <c r="MLN42" s="112"/>
      <c r="MLO42" s="110"/>
      <c r="MLP42" s="112"/>
      <c r="MLQ42" s="110"/>
      <c r="MLR42" s="113"/>
      <c r="MLS42" s="110"/>
      <c r="MLT42" s="112"/>
      <c r="MLU42" s="110"/>
      <c r="MLV42" s="112"/>
      <c r="MLW42" s="110"/>
      <c r="MLX42" s="112"/>
      <c r="MLY42" s="110"/>
      <c r="MLZ42" s="112"/>
      <c r="MMA42" s="110"/>
      <c r="MMB42" s="112"/>
      <c r="MMC42" s="110"/>
      <c r="MMD42" s="112"/>
      <c r="MME42" s="110"/>
      <c r="MMF42" s="112"/>
      <c r="MMG42" s="111"/>
      <c r="MMH42" s="112"/>
      <c r="MMI42" s="110"/>
      <c r="MMJ42" s="112"/>
      <c r="MMK42" s="110"/>
      <c r="MML42" s="112"/>
      <c r="MMM42" s="110"/>
      <c r="MMN42" s="112"/>
      <c r="MMO42" s="110"/>
      <c r="MMP42" s="112"/>
      <c r="MMQ42" s="111"/>
      <c r="MMR42" s="112"/>
      <c r="MMS42" s="110"/>
      <c r="MMT42" s="112"/>
      <c r="MMU42" s="110"/>
      <c r="MMV42" s="112"/>
      <c r="MMW42" s="110"/>
      <c r="MMX42" s="112"/>
      <c r="MMY42" s="111"/>
      <c r="MMZ42" s="108"/>
      <c r="MNA42" s="108"/>
      <c r="MNB42" s="108"/>
      <c r="MNC42" s="109"/>
      <c r="MND42" s="112"/>
      <c r="MNE42" s="109"/>
      <c r="MNF42" s="112"/>
      <c r="MNG42" s="65"/>
      <c r="MNH42" s="112"/>
      <c r="MNI42" s="65"/>
      <c r="MNJ42" s="112"/>
      <c r="MNK42" s="65"/>
      <c r="MNL42" s="112"/>
      <c r="MNM42" s="65"/>
      <c r="MNN42" s="112"/>
      <c r="MNO42" s="65"/>
      <c r="MNP42" s="112"/>
      <c r="MNQ42" s="65"/>
      <c r="MNR42" s="112"/>
      <c r="MNS42" s="65"/>
      <c r="MNT42" s="112"/>
      <c r="MNU42" s="110"/>
      <c r="MNV42" s="112"/>
      <c r="MNW42" s="110"/>
      <c r="MNX42" s="112"/>
      <c r="MNY42" s="110"/>
      <c r="MNZ42" s="112"/>
      <c r="MOA42" s="110"/>
      <c r="MOB42" s="112"/>
      <c r="MOC42" s="110"/>
      <c r="MOD42" s="112"/>
      <c r="MOE42" s="110"/>
      <c r="MOF42" s="112"/>
      <c r="MOG42" s="110"/>
      <c r="MOH42" s="112"/>
      <c r="MOI42" s="110"/>
      <c r="MOJ42" s="112"/>
      <c r="MOK42" s="110"/>
      <c r="MOL42" s="112"/>
      <c r="MOM42" s="110"/>
      <c r="MON42" s="112"/>
      <c r="MOO42" s="110"/>
      <c r="MOP42" s="113"/>
      <c r="MOQ42" s="110"/>
      <c r="MOR42" s="112"/>
      <c r="MOS42" s="110"/>
      <c r="MOT42" s="112"/>
      <c r="MOU42" s="110"/>
      <c r="MOV42" s="112"/>
      <c r="MOW42" s="110"/>
      <c r="MOX42" s="112"/>
      <c r="MOY42" s="110"/>
      <c r="MOZ42" s="112"/>
      <c r="MPA42" s="110"/>
      <c r="MPB42" s="112"/>
      <c r="MPC42" s="110"/>
      <c r="MPD42" s="112"/>
      <c r="MPE42" s="111"/>
      <c r="MPF42" s="112"/>
      <c r="MPG42" s="110"/>
      <c r="MPH42" s="112"/>
      <c r="MPI42" s="110"/>
      <c r="MPJ42" s="112"/>
      <c r="MPK42" s="110"/>
      <c r="MPL42" s="112"/>
      <c r="MPM42" s="110"/>
      <c r="MPN42" s="112"/>
      <c r="MPO42" s="111"/>
      <c r="MPP42" s="112"/>
      <c r="MPQ42" s="110"/>
      <c r="MPR42" s="112"/>
      <c r="MPS42" s="110"/>
      <c r="MPT42" s="112"/>
      <c r="MPU42" s="110"/>
      <c r="MPV42" s="112"/>
      <c r="MPW42" s="111"/>
      <c r="MPX42" s="108"/>
      <c r="MPY42" s="108"/>
      <c r="MPZ42" s="108"/>
      <c r="MQA42" s="109"/>
      <c r="MQB42" s="112"/>
      <c r="MQC42" s="109"/>
      <c r="MQD42" s="112"/>
      <c r="MQE42" s="65"/>
      <c r="MQF42" s="112"/>
      <c r="MQG42" s="65"/>
      <c r="MQH42" s="112"/>
      <c r="MQI42" s="65"/>
      <c r="MQJ42" s="112"/>
      <c r="MQK42" s="65"/>
      <c r="MQL42" s="112"/>
      <c r="MQM42" s="65"/>
      <c r="MQN42" s="112"/>
      <c r="MQO42" s="65"/>
      <c r="MQP42" s="112"/>
      <c r="MQQ42" s="65"/>
      <c r="MQR42" s="112"/>
      <c r="MQS42" s="110"/>
      <c r="MQT42" s="112"/>
      <c r="MQU42" s="110"/>
      <c r="MQV42" s="112"/>
      <c r="MQW42" s="110"/>
      <c r="MQX42" s="112"/>
      <c r="MQY42" s="110"/>
      <c r="MQZ42" s="112"/>
      <c r="MRA42" s="110"/>
      <c r="MRB42" s="112"/>
      <c r="MRC42" s="110"/>
      <c r="MRD42" s="112"/>
      <c r="MRE42" s="110"/>
      <c r="MRF42" s="112"/>
      <c r="MRG42" s="110"/>
      <c r="MRH42" s="112"/>
      <c r="MRI42" s="110"/>
      <c r="MRJ42" s="112"/>
      <c r="MRK42" s="110"/>
      <c r="MRL42" s="112"/>
      <c r="MRM42" s="110"/>
      <c r="MRN42" s="113"/>
      <c r="MRO42" s="110"/>
      <c r="MRP42" s="112"/>
      <c r="MRQ42" s="110"/>
      <c r="MRR42" s="112"/>
      <c r="MRS42" s="110"/>
      <c r="MRT42" s="112"/>
      <c r="MRU42" s="110"/>
      <c r="MRV42" s="112"/>
      <c r="MRW42" s="110"/>
      <c r="MRX42" s="112"/>
      <c r="MRY42" s="110"/>
      <c r="MRZ42" s="112"/>
      <c r="MSA42" s="110"/>
      <c r="MSB42" s="112"/>
      <c r="MSC42" s="111"/>
      <c r="MSD42" s="112"/>
      <c r="MSE42" s="110"/>
      <c r="MSF42" s="112"/>
      <c r="MSG42" s="110"/>
      <c r="MSH42" s="112"/>
      <c r="MSI42" s="110"/>
      <c r="MSJ42" s="112"/>
      <c r="MSK42" s="110"/>
      <c r="MSL42" s="112"/>
      <c r="MSM42" s="111"/>
      <c r="MSN42" s="112"/>
      <c r="MSO42" s="110"/>
      <c r="MSP42" s="112"/>
      <c r="MSQ42" s="110"/>
      <c r="MSR42" s="112"/>
      <c r="MSS42" s="110"/>
      <c r="MST42" s="112"/>
      <c r="MSU42" s="111"/>
      <c r="MSV42" s="108"/>
      <c r="MSW42" s="108"/>
      <c r="MSX42" s="108"/>
      <c r="MSY42" s="109"/>
      <c r="MSZ42" s="112"/>
      <c r="MTA42" s="109"/>
      <c r="MTB42" s="112"/>
      <c r="MTC42" s="65"/>
      <c r="MTD42" s="112"/>
      <c r="MTE42" s="65"/>
      <c r="MTF42" s="112"/>
      <c r="MTG42" s="65"/>
      <c r="MTH42" s="112"/>
      <c r="MTI42" s="65"/>
      <c r="MTJ42" s="112"/>
      <c r="MTK42" s="65"/>
      <c r="MTL42" s="112"/>
      <c r="MTM42" s="65"/>
      <c r="MTN42" s="112"/>
      <c r="MTO42" s="65"/>
      <c r="MTP42" s="112"/>
      <c r="MTQ42" s="110"/>
      <c r="MTR42" s="112"/>
      <c r="MTS42" s="110"/>
      <c r="MTT42" s="112"/>
      <c r="MTU42" s="110"/>
      <c r="MTV42" s="112"/>
      <c r="MTW42" s="110"/>
      <c r="MTX42" s="112"/>
      <c r="MTY42" s="110"/>
      <c r="MTZ42" s="112"/>
      <c r="MUA42" s="110"/>
      <c r="MUB42" s="112"/>
      <c r="MUC42" s="110"/>
      <c r="MUD42" s="112"/>
      <c r="MUE42" s="110"/>
      <c r="MUF42" s="112"/>
      <c r="MUG42" s="110"/>
      <c r="MUH42" s="112"/>
      <c r="MUI42" s="110"/>
      <c r="MUJ42" s="112"/>
      <c r="MUK42" s="110"/>
      <c r="MUL42" s="113"/>
      <c r="MUM42" s="110"/>
      <c r="MUN42" s="112"/>
      <c r="MUO42" s="110"/>
      <c r="MUP42" s="112"/>
      <c r="MUQ42" s="110"/>
      <c r="MUR42" s="112"/>
      <c r="MUS42" s="110"/>
      <c r="MUT42" s="112"/>
      <c r="MUU42" s="110"/>
      <c r="MUV42" s="112"/>
      <c r="MUW42" s="110"/>
      <c r="MUX42" s="112"/>
      <c r="MUY42" s="110"/>
      <c r="MUZ42" s="112"/>
      <c r="MVA42" s="111"/>
      <c r="MVB42" s="112"/>
      <c r="MVC42" s="110"/>
      <c r="MVD42" s="112"/>
      <c r="MVE42" s="110"/>
      <c r="MVF42" s="112"/>
      <c r="MVG42" s="110"/>
      <c r="MVH42" s="112"/>
      <c r="MVI42" s="110"/>
      <c r="MVJ42" s="112"/>
      <c r="MVK42" s="111"/>
      <c r="MVL42" s="112"/>
      <c r="MVM42" s="110"/>
      <c r="MVN42" s="112"/>
      <c r="MVO42" s="110"/>
      <c r="MVP42" s="112"/>
      <c r="MVQ42" s="110"/>
      <c r="MVR42" s="112"/>
      <c r="MVS42" s="111"/>
      <c r="MVT42" s="108"/>
      <c r="MVU42" s="108"/>
      <c r="MVV42" s="108"/>
      <c r="MVW42" s="109"/>
      <c r="MVX42" s="112"/>
      <c r="MVY42" s="109"/>
      <c r="MVZ42" s="112"/>
      <c r="MWA42" s="65"/>
      <c r="MWB42" s="112"/>
      <c r="MWC42" s="65"/>
      <c r="MWD42" s="112"/>
      <c r="MWE42" s="65"/>
      <c r="MWF42" s="112"/>
      <c r="MWG42" s="65"/>
      <c r="MWH42" s="112"/>
      <c r="MWI42" s="65"/>
      <c r="MWJ42" s="112"/>
      <c r="MWK42" s="65"/>
      <c r="MWL42" s="112"/>
      <c r="MWM42" s="65"/>
      <c r="MWN42" s="112"/>
      <c r="MWO42" s="110"/>
      <c r="MWP42" s="112"/>
      <c r="MWQ42" s="110"/>
      <c r="MWR42" s="112"/>
      <c r="MWS42" s="110"/>
      <c r="MWT42" s="112"/>
      <c r="MWU42" s="110"/>
      <c r="MWV42" s="112"/>
      <c r="MWW42" s="110"/>
      <c r="MWX42" s="112"/>
      <c r="MWY42" s="110"/>
      <c r="MWZ42" s="112"/>
      <c r="MXA42" s="110"/>
      <c r="MXB42" s="112"/>
      <c r="MXC42" s="110"/>
      <c r="MXD42" s="112"/>
      <c r="MXE42" s="110"/>
      <c r="MXF42" s="112"/>
      <c r="MXG42" s="110"/>
      <c r="MXH42" s="112"/>
      <c r="MXI42" s="110"/>
      <c r="MXJ42" s="113"/>
      <c r="MXK42" s="110"/>
      <c r="MXL42" s="112"/>
      <c r="MXM42" s="110"/>
      <c r="MXN42" s="112"/>
      <c r="MXO42" s="110"/>
      <c r="MXP42" s="112"/>
      <c r="MXQ42" s="110"/>
      <c r="MXR42" s="112"/>
      <c r="MXS42" s="110"/>
      <c r="MXT42" s="112"/>
      <c r="MXU42" s="110"/>
      <c r="MXV42" s="112"/>
      <c r="MXW42" s="110"/>
      <c r="MXX42" s="112"/>
      <c r="MXY42" s="111"/>
      <c r="MXZ42" s="112"/>
      <c r="MYA42" s="110"/>
      <c r="MYB42" s="112"/>
      <c r="MYC42" s="110"/>
      <c r="MYD42" s="112"/>
      <c r="MYE42" s="110"/>
      <c r="MYF42" s="112"/>
      <c r="MYG42" s="110"/>
      <c r="MYH42" s="112"/>
      <c r="MYI42" s="111"/>
      <c r="MYJ42" s="112"/>
      <c r="MYK42" s="110"/>
      <c r="MYL42" s="112"/>
      <c r="MYM42" s="110"/>
      <c r="MYN42" s="112"/>
      <c r="MYO42" s="110"/>
      <c r="MYP42" s="112"/>
      <c r="MYQ42" s="111"/>
      <c r="MYR42" s="108"/>
      <c r="MYS42" s="108"/>
      <c r="MYT42" s="108"/>
      <c r="MYU42" s="109"/>
      <c r="MYV42" s="112"/>
      <c r="MYW42" s="109"/>
      <c r="MYX42" s="112"/>
      <c r="MYY42" s="65"/>
      <c r="MYZ42" s="112"/>
      <c r="MZA42" s="65"/>
      <c r="MZB42" s="112"/>
      <c r="MZC42" s="65"/>
      <c r="MZD42" s="112"/>
      <c r="MZE42" s="65"/>
      <c r="MZF42" s="112"/>
      <c r="MZG42" s="65"/>
      <c r="MZH42" s="112"/>
      <c r="MZI42" s="65"/>
      <c r="MZJ42" s="112"/>
      <c r="MZK42" s="65"/>
      <c r="MZL42" s="112"/>
      <c r="MZM42" s="110"/>
      <c r="MZN42" s="112"/>
      <c r="MZO42" s="110"/>
      <c r="MZP42" s="112"/>
      <c r="MZQ42" s="110"/>
      <c r="MZR42" s="112"/>
      <c r="MZS42" s="110"/>
      <c r="MZT42" s="112"/>
      <c r="MZU42" s="110"/>
      <c r="MZV42" s="112"/>
      <c r="MZW42" s="110"/>
      <c r="MZX42" s="112"/>
      <c r="MZY42" s="110"/>
      <c r="MZZ42" s="112"/>
      <c r="NAA42" s="110"/>
      <c r="NAB42" s="112"/>
      <c r="NAC42" s="110"/>
      <c r="NAD42" s="112"/>
      <c r="NAE42" s="110"/>
      <c r="NAF42" s="112"/>
      <c r="NAG42" s="110"/>
      <c r="NAH42" s="113"/>
      <c r="NAI42" s="110"/>
      <c r="NAJ42" s="112"/>
      <c r="NAK42" s="110"/>
      <c r="NAL42" s="112"/>
      <c r="NAM42" s="110"/>
      <c r="NAN42" s="112"/>
      <c r="NAO42" s="110"/>
      <c r="NAP42" s="112"/>
      <c r="NAQ42" s="110"/>
      <c r="NAR42" s="112"/>
      <c r="NAS42" s="110"/>
      <c r="NAT42" s="112"/>
      <c r="NAU42" s="110"/>
      <c r="NAV42" s="112"/>
      <c r="NAW42" s="111"/>
      <c r="NAX42" s="112"/>
      <c r="NAY42" s="110"/>
      <c r="NAZ42" s="112"/>
      <c r="NBA42" s="110"/>
      <c r="NBB42" s="112"/>
      <c r="NBC42" s="110"/>
      <c r="NBD42" s="112"/>
      <c r="NBE42" s="110"/>
      <c r="NBF42" s="112"/>
      <c r="NBG42" s="111"/>
      <c r="NBH42" s="112"/>
      <c r="NBI42" s="110"/>
      <c r="NBJ42" s="112"/>
      <c r="NBK42" s="110"/>
      <c r="NBL42" s="112"/>
      <c r="NBM42" s="110"/>
      <c r="NBN42" s="112"/>
      <c r="NBO42" s="111"/>
      <c r="NBP42" s="108"/>
      <c r="NBQ42" s="108"/>
      <c r="NBR42" s="108"/>
      <c r="NBS42" s="109"/>
      <c r="NBT42" s="112"/>
      <c r="NBU42" s="109"/>
      <c r="NBV42" s="112"/>
      <c r="NBW42" s="65"/>
      <c r="NBX42" s="112"/>
      <c r="NBY42" s="65"/>
      <c r="NBZ42" s="112"/>
      <c r="NCA42" s="65"/>
      <c r="NCB42" s="112"/>
      <c r="NCC42" s="65"/>
      <c r="NCD42" s="112"/>
      <c r="NCE42" s="65"/>
      <c r="NCF42" s="112"/>
      <c r="NCG42" s="65"/>
      <c r="NCH42" s="112"/>
      <c r="NCI42" s="65"/>
      <c r="NCJ42" s="112"/>
      <c r="NCK42" s="110"/>
      <c r="NCL42" s="112"/>
      <c r="NCM42" s="110"/>
      <c r="NCN42" s="112"/>
      <c r="NCO42" s="110"/>
      <c r="NCP42" s="112"/>
      <c r="NCQ42" s="110"/>
      <c r="NCR42" s="112"/>
      <c r="NCS42" s="110"/>
      <c r="NCT42" s="112"/>
      <c r="NCU42" s="110"/>
      <c r="NCV42" s="112"/>
      <c r="NCW42" s="110"/>
      <c r="NCX42" s="112"/>
      <c r="NCY42" s="110"/>
      <c r="NCZ42" s="112"/>
      <c r="NDA42" s="110"/>
      <c r="NDB42" s="112"/>
      <c r="NDC42" s="110"/>
      <c r="NDD42" s="112"/>
      <c r="NDE42" s="110"/>
      <c r="NDF42" s="113"/>
      <c r="NDG42" s="110"/>
      <c r="NDH42" s="112"/>
      <c r="NDI42" s="110"/>
      <c r="NDJ42" s="112"/>
      <c r="NDK42" s="110"/>
      <c r="NDL42" s="112"/>
      <c r="NDM42" s="110"/>
      <c r="NDN42" s="112"/>
      <c r="NDO42" s="110"/>
      <c r="NDP42" s="112"/>
      <c r="NDQ42" s="110"/>
      <c r="NDR42" s="112"/>
      <c r="NDS42" s="110"/>
      <c r="NDT42" s="112"/>
      <c r="NDU42" s="111"/>
      <c r="NDV42" s="112"/>
      <c r="NDW42" s="110"/>
      <c r="NDX42" s="112"/>
      <c r="NDY42" s="110"/>
      <c r="NDZ42" s="112"/>
      <c r="NEA42" s="110"/>
      <c r="NEB42" s="112"/>
      <c r="NEC42" s="110"/>
      <c r="NED42" s="112"/>
      <c r="NEE42" s="111"/>
      <c r="NEF42" s="112"/>
      <c r="NEG42" s="110"/>
      <c r="NEH42" s="112"/>
      <c r="NEI42" s="110"/>
      <c r="NEJ42" s="112"/>
      <c r="NEK42" s="110"/>
      <c r="NEL42" s="112"/>
      <c r="NEM42" s="111"/>
      <c r="NEN42" s="108"/>
      <c r="NEO42" s="108"/>
      <c r="NEP42" s="108"/>
      <c r="NEQ42" s="109"/>
      <c r="NER42" s="112"/>
      <c r="NES42" s="109"/>
      <c r="NET42" s="112"/>
      <c r="NEU42" s="65"/>
      <c r="NEV42" s="112"/>
      <c r="NEW42" s="65"/>
      <c r="NEX42" s="112"/>
      <c r="NEY42" s="65"/>
      <c r="NEZ42" s="112"/>
      <c r="NFA42" s="65"/>
      <c r="NFB42" s="112"/>
      <c r="NFC42" s="65"/>
      <c r="NFD42" s="112"/>
      <c r="NFE42" s="65"/>
      <c r="NFF42" s="112"/>
      <c r="NFG42" s="65"/>
      <c r="NFH42" s="112"/>
      <c r="NFI42" s="110"/>
      <c r="NFJ42" s="112"/>
      <c r="NFK42" s="110"/>
      <c r="NFL42" s="112"/>
      <c r="NFM42" s="110"/>
      <c r="NFN42" s="112"/>
      <c r="NFO42" s="110"/>
      <c r="NFP42" s="112"/>
      <c r="NFQ42" s="110"/>
      <c r="NFR42" s="112"/>
      <c r="NFS42" s="110"/>
      <c r="NFT42" s="112"/>
      <c r="NFU42" s="110"/>
      <c r="NFV42" s="112"/>
      <c r="NFW42" s="110"/>
      <c r="NFX42" s="112"/>
      <c r="NFY42" s="110"/>
      <c r="NFZ42" s="112"/>
      <c r="NGA42" s="110"/>
      <c r="NGB42" s="112"/>
      <c r="NGC42" s="110"/>
      <c r="NGD42" s="113"/>
      <c r="NGE42" s="110"/>
      <c r="NGF42" s="112"/>
      <c r="NGG42" s="110"/>
      <c r="NGH42" s="112"/>
      <c r="NGI42" s="110"/>
      <c r="NGJ42" s="112"/>
      <c r="NGK42" s="110"/>
      <c r="NGL42" s="112"/>
      <c r="NGM42" s="110"/>
      <c r="NGN42" s="112"/>
      <c r="NGO42" s="110"/>
      <c r="NGP42" s="112"/>
      <c r="NGQ42" s="110"/>
      <c r="NGR42" s="112"/>
      <c r="NGS42" s="111"/>
      <c r="NGT42" s="112"/>
      <c r="NGU42" s="110"/>
      <c r="NGV42" s="112"/>
      <c r="NGW42" s="110"/>
      <c r="NGX42" s="112"/>
      <c r="NGY42" s="110"/>
      <c r="NGZ42" s="112"/>
      <c r="NHA42" s="110"/>
      <c r="NHB42" s="112"/>
      <c r="NHC42" s="111"/>
      <c r="NHD42" s="112"/>
      <c r="NHE42" s="110"/>
      <c r="NHF42" s="112"/>
      <c r="NHG42" s="110"/>
      <c r="NHH42" s="112"/>
      <c r="NHI42" s="110"/>
      <c r="NHJ42" s="112"/>
      <c r="NHK42" s="111"/>
      <c r="NHL42" s="108"/>
      <c r="NHM42" s="108"/>
      <c r="NHN42" s="108"/>
      <c r="NHO42" s="109"/>
      <c r="NHP42" s="112"/>
      <c r="NHQ42" s="109"/>
      <c r="NHR42" s="112"/>
      <c r="NHS42" s="65"/>
      <c r="NHT42" s="112"/>
      <c r="NHU42" s="65"/>
      <c r="NHV42" s="112"/>
      <c r="NHW42" s="65"/>
      <c r="NHX42" s="112"/>
      <c r="NHY42" s="65"/>
      <c r="NHZ42" s="112"/>
      <c r="NIA42" s="65"/>
      <c r="NIB42" s="112"/>
      <c r="NIC42" s="65"/>
      <c r="NID42" s="112"/>
      <c r="NIE42" s="65"/>
      <c r="NIF42" s="112"/>
      <c r="NIG42" s="110"/>
      <c r="NIH42" s="112"/>
      <c r="NII42" s="110"/>
      <c r="NIJ42" s="112"/>
      <c r="NIK42" s="110"/>
      <c r="NIL42" s="112"/>
      <c r="NIM42" s="110"/>
      <c r="NIN42" s="112"/>
      <c r="NIO42" s="110"/>
      <c r="NIP42" s="112"/>
      <c r="NIQ42" s="110"/>
      <c r="NIR42" s="112"/>
      <c r="NIS42" s="110"/>
      <c r="NIT42" s="112"/>
      <c r="NIU42" s="110"/>
      <c r="NIV42" s="112"/>
      <c r="NIW42" s="110"/>
      <c r="NIX42" s="112"/>
      <c r="NIY42" s="110"/>
      <c r="NIZ42" s="112"/>
      <c r="NJA42" s="110"/>
      <c r="NJB42" s="113"/>
      <c r="NJC42" s="110"/>
      <c r="NJD42" s="112"/>
      <c r="NJE42" s="110"/>
      <c r="NJF42" s="112"/>
      <c r="NJG42" s="110"/>
      <c r="NJH42" s="112"/>
      <c r="NJI42" s="110"/>
      <c r="NJJ42" s="112"/>
      <c r="NJK42" s="110"/>
      <c r="NJL42" s="112"/>
      <c r="NJM42" s="110"/>
      <c r="NJN42" s="112"/>
      <c r="NJO42" s="110"/>
      <c r="NJP42" s="112"/>
      <c r="NJQ42" s="111"/>
      <c r="NJR42" s="112"/>
      <c r="NJS42" s="110"/>
      <c r="NJT42" s="112"/>
      <c r="NJU42" s="110"/>
      <c r="NJV42" s="112"/>
      <c r="NJW42" s="110"/>
      <c r="NJX42" s="112"/>
      <c r="NJY42" s="110"/>
      <c r="NJZ42" s="112"/>
      <c r="NKA42" s="111"/>
      <c r="NKB42" s="112"/>
      <c r="NKC42" s="110"/>
      <c r="NKD42" s="112"/>
      <c r="NKE42" s="110"/>
      <c r="NKF42" s="112"/>
      <c r="NKG42" s="110"/>
      <c r="NKH42" s="112"/>
      <c r="NKI42" s="111"/>
      <c r="NKJ42" s="108"/>
      <c r="NKK42" s="108"/>
      <c r="NKL42" s="108"/>
      <c r="NKM42" s="109"/>
      <c r="NKN42" s="112"/>
      <c r="NKO42" s="109"/>
      <c r="NKP42" s="112"/>
      <c r="NKQ42" s="65"/>
      <c r="NKR42" s="112"/>
      <c r="NKS42" s="65"/>
      <c r="NKT42" s="112"/>
      <c r="NKU42" s="65"/>
      <c r="NKV42" s="112"/>
      <c r="NKW42" s="65"/>
      <c r="NKX42" s="112"/>
      <c r="NKY42" s="65"/>
      <c r="NKZ42" s="112"/>
      <c r="NLA42" s="65"/>
      <c r="NLB42" s="112"/>
      <c r="NLC42" s="65"/>
      <c r="NLD42" s="112"/>
      <c r="NLE42" s="110"/>
      <c r="NLF42" s="112"/>
      <c r="NLG42" s="110"/>
      <c r="NLH42" s="112"/>
      <c r="NLI42" s="110"/>
      <c r="NLJ42" s="112"/>
      <c r="NLK42" s="110"/>
      <c r="NLL42" s="112"/>
      <c r="NLM42" s="110"/>
      <c r="NLN42" s="112"/>
      <c r="NLO42" s="110"/>
      <c r="NLP42" s="112"/>
      <c r="NLQ42" s="110"/>
      <c r="NLR42" s="112"/>
      <c r="NLS42" s="110"/>
      <c r="NLT42" s="112"/>
      <c r="NLU42" s="110"/>
      <c r="NLV42" s="112"/>
      <c r="NLW42" s="110"/>
      <c r="NLX42" s="112"/>
      <c r="NLY42" s="110"/>
      <c r="NLZ42" s="113"/>
      <c r="NMA42" s="110"/>
      <c r="NMB42" s="112"/>
      <c r="NMC42" s="110"/>
      <c r="NMD42" s="112"/>
      <c r="NME42" s="110"/>
      <c r="NMF42" s="112"/>
      <c r="NMG42" s="110"/>
      <c r="NMH42" s="112"/>
      <c r="NMI42" s="110"/>
      <c r="NMJ42" s="112"/>
      <c r="NMK42" s="110"/>
      <c r="NML42" s="112"/>
      <c r="NMM42" s="110"/>
      <c r="NMN42" s="112"/>
      <c r="NMO42" s="111"/>
      <c r="NMP42" s="112"/>
      <c r="NMQ42" s="110"/>
      <c r="NMR42" s="112"/>
      <c r="NMS42" s="110"/>
      <c r="NMT42" s="112"/>
      <c r="NMU42" s="110"/>
      <c r="NMV42" s="112"/>
      <c r="NMW42" s="110"/>
      <c r="NMX42" s="112"/>
      <c r="NMY42" s="111"/>
      <c r="NMZ42" s="112"/>
      <c r="NNA42" s="110"/>
      <c r="NNB42" s="112"/>
      <c r="NNC42" s="110"/>
      <c r="NND42" s="112"/>
      <c r="NNE42" s="110"/>
      <c r="NNF42" s="112"/>
      <c r="NNG42" s="111"/>
      <c r="NNH42" s="108"/>
      <c r="NNI42" s="108"/>
      <c r="NNJ42" s="108"/>
      <c r="NNK42" s="109"/>
      <c r="NNL42" s="112"/>
      <c r="NNM42" s="109"/>
      <c r="NNN42" s="112"/>
      <c r="NNO42" s="65"/>
      <c r="NNP42" s="112"/>
      <c r="NNQ42" s="65"/>
      <c r="NNR42" s="112"/>
      <c r="NNS42" s="65"/>
      <c r="NNT42" s="112"/>
      <c r="NNU42" s="65"/>
      <c r="NNV42" s="112"/>
      <c r="NNW42" s="65"/>
      <c r="NNX42" s="112"/>
      <c r="NNY42" s="65"/>
      <c r="NNZ42" s="112"/>
      <c r="NOA42" s="65"/>
      <c r="NOB42" s="112"/>
      <c r="NOC42" s="110"/>
      <c r="NOD42" s="112"/>
      <c r="NOE42" s="110"/>
      <c r="NOF42" s="112"/>
      <c r="NOG42" s="110"/>
      <c r="NOH42" s="112"/>
      <c r="NOI42" s="110"/>
      <c r="NOJ42" s="112"/>
      <c r="NOK42" s="110"/>
      <c r="NOL42" s="112"/>
      <c r="NOM42" s="110"/>
      <c r="NON42" s="112"/>
      <c r="NOO42" s="110"/>
      <c r="NOP42" s="112"/>
      <c r="NOQ42" s="110"/>
      <c r="NOR42" s="112"/>
      <c r="NOS42" s="110"/>
      <c r="NOT42" s="112"/>
      <c r="NOU42" s="110"/>
      <c r="NOV42" s="112"/>
      <c r="NOW42" s="110"/>
      <c r="NOX42" s="113"/>
      <c r="NOY42" s="110"/>
      <c r="NOZ42" s="112"/>
      <c r="NPA42" s="110"/>
      <c r="NPB42" s="112"/>
      <c r="NPC42" s="110"/>
      <c r="NPD42" s="112"/>
      <c r="NPE42" s="110"/>
      <c r="NPF42" s="112"/>
      <c r="NPG42" s="110"/>
      <c r="NPH42" s="112"/>
      <c r="NPI42" s="110"/>
      <c r="NPJ42" s="112"/>
      <c r="NPK42" s="110"/>
      <c r="NPL42" s="112"/>
      <c r="NPM42" s="111"/>
      <c r="NPN42" s="112"/>
      <c r="NPO42" s="110"/>
      <c r="NPP42" s="112"/>
      <c r="NPQ42" s="110"/>
      <c r="NPR42" s="112"/>
      <c r="NPS42" s="110"/>
      <c r="NPT42" s="112"/>
      <c r="NPU42" s="110"/>
      <c r="NPV42" s="112"/>
      <c r="NPW42" s="111"/>
      <c r="NPX42" s="112"/>
      <c r="NPY42" s="110"/>
      <c r="NPZ42" s="112"/>
      <c r="NQA42" s="110"/>
      <c r="NQB42" s="112"/>
      <c r="NQC42" s="110"/>
      <c r="NQD42" s="112"/>
      <c r="NQE42" s="111"/>
      <c r="NQF42" s="108"/>
      <c r="NQG42" s="108"/>
      <c r="NQH42" s="108"/>
      <c r="NQI42" s="109"/>
      <c r="NQJ42" s="112"/>
      <c r="NQK42" s="109"/>
      <c r="NQL42" s="112"/>
      <c r="NQM42" s="65"/>
      <c r="NQN42" s="112"/>
      <c r="NQO42" s="65"/>
      <c r="NQP42" s="112"/>
      <c r="NQQ42" s="65"/>
      <c r="NQR42" s="112"/>
      <c r="NQS42" s="65"/>
      <c r="NQT42" s="112"/>
      <c r="NQU42" s="65"/>
      <c r="NQV42" s="112"/>
      <c r="NQW42" s="65"/>
      <c r="NQX42" s="112"/>
      <c r="NQY42" s="65"/>
      <c r="NQZ42" s="112"/>
      <c r="NRA42" s="110"/>
      <c r="NRB42" s="112"/>
      <c r="NRC42" s="110"/>
      <c r="NRD42" s="112"/>
      <c r="NRE42" s="110"/>
      <c r="NRF42" s="112"/>
      <c r="NRG42" s="110"/>
      <c r="NRH42" s="112"/>
      <c r="NRI42" s="110"/>
      <c r="NRJ42" s="112"/>
      <c r="NRK42" s="110"/>
      <c r="NRL42" s="112"/>
      <c r="NRM42" s="110"/>
      <c r="NRN42" s="112"/>
      <c r="NRO42" s="110"/>
      <c r="NRP42" s="112"/>
      <c r="NRQ42" s="110"/>
      <c r="NRR42" s="112"/>
      <c r="NRS42" s="110"/>
      <c r="NRT42" s="112"/>
      <c r="NRU42" s="110"/>
      <c r="NRV42" s="113"/>
      <c r="NRW42" s="110"/>
      <c r="NRX42" s="112"/>
      <c r="NRY42" s="110"/>
      <c r="NRZ42" s="112"/>
      <c r="NSA42" s="110"/>
      <c r="NSB42" s="112"/>
      <c r="NSC42" s="110"/>
      <c r="NSD42" s="112"/>
      <c r="NSE42" s="110"/>
      <c r="NSF42" s="112"/>
      <c r="NSG42" s="110"/>
      <c r="NSH42" s="112"/>
      <c r="NSI42" s="110"/>
      <c r="NSJ42" s="112"/>
      <c r="NSK42" s="111"/>
      <c r="NSL42" s="112"/>
      <c r="NSM42" s="110"/>
      <c r="NSN42" s="112"/>
      <c r="NSO42" s="110"/>
      <c r="NSP42" s="112"/>
      <c r="NSQ42" s="110"/>
      <c r="NSR42" s="112"/>
      <c r="NSS42" s="110"/>
      <c r="NST42" s="112"/>
      <c r="NSU42" s="111"/>
      <c r="NSV42" s="112"/>
      <c r="NSW42" s="110"/>
      <c r="NSX42" s="112"/>
      <c r="NSY42" s="110"/>
      <c r="NSZ42" s="112"/>
      <c r="NTA42" s="110"/>
      <c r="NTB42" s="112"/>
      <c r="NTC42" s="111"/>
      <c r="NTD42" s="108"/>
      <c r="NTE42" s="108"/>
      <c r="NTF42" s="108"/>
      <c r="NTG42" s="109"/>
      <c r="NTH42" s="112"/>
      <c r="NTI42" s="109"/>
      <c r="NTJ42" s="112"/>
      <c r="NTK42" s="65"/>
      <c r="NTL42" s="112"/>
      <c r="NTM42" s="65"/>
      <c r="NTN42" s="112"/>
      <c r="NTO42" s="65"/>
      <c r="NTP42" s="112"/>
      <c r="NTQ42" s="65"/>
      <c r="NTR42" s="112"/>
      <c r="NTS42" s="65"/>
      <c r="NTT42" s="112"/>
      <c r="NTU42" s="65"/>
      <c r="NTV42" s="112"/>
      <c r="NTW42" s="65"/>
      <c r="NTX42" s="112"/>
      <c r="NTY42" s="110"/>
      <c r="NTZ42" s="112"/>
      <c r="NUA42" s="110"/>
      <c r="NUB42" s="112"/>
      <c r="NUC42" s="110"/>
      <c r="NUD42" s="112"/>
      <c r="NUE42" s="110"/>
      <c r="NUF42" s="112"/>
      <c r="NUG42" s="110"/>
      <c r="NUH42" s="112"/>
      <c r="NUI42" s="110"/>
      <c r="NUJ42" s="112"/>
      <c r="NUK42" s="110"/>
      <c r="NUL42" s="112"/>
      <c r="NUM42" s="110"/>
      <c r="NUN42" s="112"/>
      <c r="NUO42" s="110"/>
      <c r="NUP42" s="112"/>
      <c r="NUQ42" s="110"/>
      <c r="NUR42" s="112"/>
      <c r="NUS42" s="110"/>
      <c r="NUT42" s="113"/>
      <c r="NUU42" s="110"/>
      <c r="NUV42" s="112"/>
      <c r="NUW42" s="110"/>
      <c r="NUX42" s="112"/>
      <c r="NUY42" s="110"/>
      <c r="NUZ42" s="112"/>
      <c r="NVA42" s="110"/>
      <c r="NVB42" s="112"/>
      <c r="NVC42" s="110"/>
      <c r="NVD42" s="112"/>
      <c r="NVE42" s="110"/>
      <c r="NVF42" s="112"/>
      <c r="NVG42" s="110"/>
      <c r="NVH42" s="112"/>
      <c r="NVI42" s="111"/>
      <c r="NVJ42" s="112"/>
      <c r="NVK42" s="110"/>
      <c r="NVL42" s="112"/>
      <c r="NVM42" s="110"/>
      <c r="NVN42" s="112"/>
      <c r="NVO42" s="110"/>
      <c r="NVP42" s="112"/>
      <c r="NVQ42" s="110"/>
      <c r="NVR42" s="112"/>
      <c r="NVS42" s="111"/>
      <c r="NVT42" s="112"/>
      <c r="NVU42" s="110"/>
      <c r="NVV42" s="112"/>
      <c r="NVW42" s="110"/>
      <c r="NVX42" s="112"/>
      <c r="NVY42" s="110"/>
      <c r="NVZ42" s="112"/>
      <c r="NWA42" s="111"/>
      <c r="NWB42" s="108"/>
      <c r="NWC42" s="108"/>
      <c r="NWD42" s="108"/>
      <c r="NWE42" s="109"/>
      <c r="NWF42" s="112"/>
      <c r="NWG42" s="109"/>
      <c r="NWH42" s="112"/>
      <c r="NWI42" s="65"/>
      <c r="NWJ42" s="112"/>
      <c r="NWK42" s="65"/>
      <c r="NWL42" s="112"/>
      <c r="NWM42" s="65"/>
      <c r="NWN42" s="112"/>
      <c r="NWO42" s="65"/>
      <c r="NWP42" s="112"/>
      <c r="NWQ42" s="65"/>
      <c r="NWR42" s="112"/>
      <c r="NWS42" s="65"/>
      <c r="NWT42" s="112"/>
      <c r="NWU42" s="65"/>
      <c r="NWV42" s="112"/>
      <c r="NWW42" s="110"/>
      <c r="NWX42" s="112"/>
      <c r="NWY42" s="110"/>
      <c r="NWZ42" s="112"/>
      <c r="NXA42" s="110"/>
      <c r="NXB42" s="112"/>
      <c r="NXC42" s="110"/>
      <c r="NXD42" s="112"/>
      <c r="NXE42" s="110"/>
      <c r="NXF42" s="112"/>
      <c r="NXG42" s="110"/>
      <c r="NXH42" s="112"/>
      <c r="NXI42" s="110"/>
      <c r="NXJ42" s="112"/>
      <c r="NXK42" s="110"/>
      <c r="NXL42" s="112"/>
      <c r="NXM42" s="110"/>
      <c r="NXN42" s="112"/>
      <c r="NXO42" s="110"/>
      <c r="NXP42" s="112"/>
      <c r="NXQ42" s="110"/>
      <c r="NXR42" s="113"/>
      <c r="NXS42" s="110"/>
      <c r="NXT42" s="112"/>
      <c r="NXU42" s="110"/>
      <c r="NXV42" s="112"/>
      <c r="NXW42" s="110"/>
      <c r="NXX42" s="112"/>
      <c r="NXY42" s="110"/>
      <c r="NXZ42" s="112"/>
      <c r="NYA42" s="110"/>
      <c r="NYB42" s="112"/>
      <c r="NYC42" s="110"/>
      <c r="NYD42" s="112"/>
      <c r="NYE42" s="110"/>
      <c r="NYF42" s="112"/>
      <c r="NYG42" s="111"/>
      <c r="NYH42" s="112"/>
      <c r="NYI42" s="110"/>
      <c r="NYJ42" s="112"/>
      <c r="NYK42" s="110"/>
      <c r="NYL42" s="112"/>
      <c r="NYM42" s="110"/>
      <c r="NYN42" s="112"/>
      <c r="NYO42" s="110"/>
      <c r="NYP42" s="112"/>
      <c r="NYQ42" s="111"/>
      <c r="NYR42" s="112"/>
      <c r="NYS42" s="110"/>
      <c r="NYT42" s="112"/>
      <c r="NYU42" s="110"/>
      <c r="NYV42" s="112"/>
      <c r="NYW42" s="110"/>
      <c r="NYX42" s="112"/>
      <c r="NYY42" s="111"/>
      <c r="NYZ42" s="108"/>
      <c r="NZA42" s="108"/>
      <c r="NZB42" s="108"/>
      <c r="NZC42" s="109"/>
      <c r="NZD42" s="112"/>
      <c r="NZE42" s="109"/>
      <c r="NZF42" s="112"/>
      <c r="NZG42" s="65"/>
      <c r="NZH42" s="112"/>
      <c r="NZI42" s="65"/>
      <c r="NZJ42" s="112"/>
      <c r="NZK42" s="65"/>
      <c r="NZL42" s="112"/>
      <c r="NZM42" s="65"/>
      <c r="NZN42" s="112"/>
      <c r="NZO42" s="65"/>
      <c r="NZP42" s="112"/>
      <c r="NZQ42" s="65"/>
      <c r="NZR42" s="112"/>
      <c r="NZS42" s="65"/>
      <c r="NZT42" s="112"/>
      <c r="NZU42" s="110"/>
      <c r="NZV42" s="112"/>
      <c r="NZW42" s="110"/>
      <c r="NZX42" s="112"/>
      <c r="NZY42" s="110"/>
      <c r="NZZ42" s="112"/>
      <c r="OAA42" s="110"/>
      <c r="OAB42" s="112"/>
      <c r="OAC42" s="110"/>
      <c r="OAD42" s="112"/>
      <c r="OAE42" s="110"/>
      <c r="OAF42" s="112"/>
      <c r="OAG42" s="110"/>
      <c r="OAH42" s="112"/>
      <c r="OAI42" s="110"/>
      <c r="OAJ42" s="112"/>
      <c r="OAK42" s="110"/>
      <c r="OAL42" s="112"/>
      <c r="OAM42" s="110"/>
      <c r="OAN42" s="112"/>
      <c r="OAO42" s="110"/>
      <c r="OAP42" s="113"/>
      <c r="OAQ42" s="110"/>
      <c r="OAR42" s="112"/>
      <c r="OAS42" s="110"/>
      <c r="OAT42" s="112"/>
      <c r="OAU42" s="110"/>
      <c r="OAV42" s="112"/>
      <c r="OAW42" s="110"/>
      <c r="OAX42" s="112"/>
      <c r="OAY42" s="110"/>
      <c r="OAZ42" s="112"/>
      <c r="OBA42" s="110"/>
      <c r="OBB42" s="112"/>
      <c r="OBC42" s="110"/>
      <c r="OBD42" s="112"/>
      <c r="OBE42" s="111"/>
      <c r="OBF42" s="112"/>
      <c r="OBG42" s="110"/>
      <c r="OBH42" s="112"/>
      <c r="OBI42" s="110"/>
      <c r="OBJ42" s="112"/>
      <c r="OBK42" s="110"/>
      <c r="OBL42" s="112"/>
      <c r="OBM42" s="110"/>
      <c r="OBN42" s="112"/>
      <c r="OBO42" s="111"/>
      <c r="OBP42" s="112"/>
      <c r="OBQ42" s="110"/>
      <c r="OBR42" s="112"/>
      <c r="OBS42" s="110"/>
      <c r="OBT42" s="112"/>
      <c r="OBU42" s="110"/>
      <c r="OBV42" s="112"/>
      <c r="OBW42" s="111"/>
      <c r="OBX42" s="108"/>
      <c r="OBY42" s="108"/>
      <c r="OBZ42" s="108"/>
      <c r="OCA42" s="109"/>
      <c r="OCB42" s="112"/>
      <c r="OCC42" s="109"/>
      <c r="OCD42" s="112"/>
      <c r="OCE42" s="65"/>
      <c r="OCF42" s="112"/>
      <c r="OCG42" s="65"/>
      <c r="OCH42" s="112"/>
      <c r="OCI42" s="65"/>
      <c r="OCJ42" s="112"/>
      <c r="OCK42" s="65"/>
      <c r="OCL42" s="112"/>
      <c r="OCM42" s="65"/>
      <c r="OCN42" s="112"/>
      <c r="OCO42" s="65"/>
      <c r="OCP42" s="112"/>
      <c r="OCQ42" s="65"/>
      <c r="OCR42" s="112"/>
      <c r="OCS42" s="110"/>
      <c r="OCT42" s="112"/>
      <c r="OCU42" s="110"/>
      <c r="OCV42" s="112"/>
      <c r="OCW42" s="110"/>
      <c r="OCX42" s="112"/>
      <c r="OCY42" s="110"/>
      <c r="OCZ42" s="112"/>
      <c r="ODA42" s="110"/>
      <c r="ODB42" s="112"/>
      <c r="ODC42" s="110"/>
      <c r="ODD42" s="112"/>
      <c r="ODE42" s="110"/>
      <c r="ODF42" s="112"/>
      <c r="ODG42" s="110"/>
      <c r="ODH42" s="112"/>
      <c r="ODI42" s="110"/>
      <c r="ODJ42" s="112"/>
      <c r="ODK42" s="110"/>
      <c r="ODL42" s="112"/>
      <c r="ODM42" s="110"/>
      <c r="ODN42" s="113"/>
      <c r="ODO42" s="110"/>
      <c r="ODP42" s="112"/>
      <c r="ODQ42" s="110"/>
      <c r="ODR42" s="112"/>
      <c r="ODS42" s="110"/>
      <c r="ODT42" s="112"/>
      <c r="ODU42" s="110"/>
      <c r="ODV42" s="112"/>
      <c r="ODW42" s="110"/>
      <c r="ODX42" s="112"/>
      <c r="ODY42" s="110"/>
      <c r="ODZ42" s="112"/>
      <c r="OEA42" s="110"/>
      <c r="OEB42" s="112"/>
      <c r="OEC42" s="111"/>
      <c r="OED42" s="112"/>
      <c r="OEE42" s="110"/>
      <c r="OEF42" s="112"/>
      <c r="OEG42" s="110"/>
      <c r="OEH42" s="112"/>
      <c r="OEI42" s="110"/>
      <c r="OEJ42" s="112"/>
      <c r="OEK42" s="110"/>
      <c r="OEL42" s="112"/>
      <c r="OEM42" s="111"/>
      <c r="OEN42" s="112"/>
      <c r="OEO42" s="110"/>
      <c r="OEP42" s="112"/>
      <c r="OEQ42" s="110"/>
      <c r="OER42" s="112"/>
      <c r="OES42" s="110"/>
      <c r="OET42" s="112"/>
      <c r="OEU42" s="111"/>
      <c r="OEV42" s="108"/>
      <c r="OEW42" s="108"/>
      <c r="OEX42" s="108"/>
      <c r="OEY42" s="109"/>
      <c r="OEZ42" s="112"/>
      <c r="OFA42" s="109"/>
      <c r="OFB42" s="112"/>
      <c r="OFC42" s="65"/>
      <c r="OFD42" s="112"/>
      <c r="OFE42" s="65"/>
      <c r="OFF42" s="112"/>
      <c r="OFG42" s="65"/>
      <c r="OFH42" s="112"/>
      <c r="OFI42" s="65"/>
      <c r="OFJ42" s="112"/>
      <c r="OFK42" s="65"/>
      <c r="OFL42" s="112"/>
      <c r="OFM42" s="65"/>
      <c r="OFN42" s="112"/>
      <c r="OFO42" s="65"/>
      <c r="OFP42" s="112"/>
      <c r="OFQ42" s="110"/>
      <c r="OFR42" s="112"/>
      <c r="OFS42" s="110"/>
      <c r="OFT42" s="112"/>
      <c r="OFU42" s="110"/>
      <c r="OFV42" s="112"/>
      <c r="OFW42" s="110"/>
      <c r="OFX42" s="112"/>
      <c r="OFY42" s="110"/>
      <c r="OFZ42" s="112"/>
      <c r="OGA42" s="110"/>
      <c r="OGB42" s="112"/>
      <c r="OGC42" s="110"/>
      <c r="OGD42" s="112"/>
      <c r="OGE42" s="110"/>
      <c r="OGF42" s="112"/>
      <c r="OGG42" s="110"/>
      <c r="OGH42" s="112"/>
      <c r="OGI42" s="110"/>
      <c r="OGJ42" s="112"/>
      <c r="OGK42" s="110"/>
      <c r="OGL42" s="113"/>
      <c r="OGM42" s="110"/>
      <c r="OGN42" s="112"/>
      <c r="OGO42" s="110"/>
      <c r="OGP42" s="112"/>
      <c r="OGQ42" s="110"/>
      <c r="OGR42" s="112"/>
      <c r="OGS42" s="110"/>
      <c r="OGT42" s="112"/>
      <c r="OGU42" s="110"/>
      <c r="OGV42" s="112"/>
      <c r="OGW42" s="110"/>
      <c r="OGX42" s="112"/>
      <c r="OGY42" s="110"/>
      <c r="OGZ42" s="112"/>
      <c r="OHA42" s="111"/>
      <c r="OHB42" s="112"/>
      <c r="OHC42" s="110"/>
      <c r="OHD42" s="112"/>
      <c r="OHE42" s="110"/>
      <c r="OHF42" s="112"/>
      <c r="OHG42" s="110"/>
      <c r="OHH42" s="112"/>
      <c r="OHI42" s="110"/>
      <c r="OHJ42" s="112"/>
      <c r="OHK42" s="111"/>
      <c r="OHL42" s="112"/>
      <c r="OHM42" s="110"/>
      <c r="OHN42" s="112"/>
      <c r="OHO42" s="110"/>
      <c r="OHP42" s="112"/>
      <c r="OHQ42" s="110"/>
      <c r="OHR42" s="112"/>
      <c r="OHS42" s="111"/>
      <c r="OHT42" s="108"/>
      <c r="OHU42" s="108"/>
      <c r="OHV42" s="108"/>
      <c r="OHW42" s="109"/>
      <c r="OHX42" s="112"/>
      <c r="OHY42" s="109"/>
      <c r="OHZ42" s="112"/>
      <c r="OIA42" s="65"/>
      <c r="OIB42" s="112"/>
      <c r="OIC42" s="65"/>
      <c r="OID42" s="112"/>
      <c r="OIE42" s="65"/>
      <c r="OIF42" s="112"/>
      <c r="OIG42" s="65"/>
      <c r="OIH42" s="112"/>
      <c r="OII42" s="65"/>
      <c r="OIJ42" s="112"/>
      <c r="OIK42" s="65"/>
      <c r="OIL42" s="112"/>
      <c r="OIM42" s="65"/>
      <c r="OIN42" s="112"/>
      <c r="OIO42" s="110"/>
      <c r="OIP42" s="112"/>
      <c r="OIQ42" s="110"/>
      <c r="OIR42" s="112"/>
      <c r="OIS42" s="110"/>
      <c r="OIT42" s="112"/>
      <c r="OIU42" s="110"/>
      <c r="OIV42" s="112"/>
      <c r="OIW42" s="110"/>
      <c r="OIX42" s="112"/>
      <c r="OIY42" s="110"/>
      <c r="OIZ42" s="112"/>
      <c r="OJA42" s="110"/>
      <c r="OJB42" s="112"/>
      <c r="OJC42" s="110"/>
      <c r="OJD42" s="112"/>
      <c r="OJE42" s="110"/>
      <c r="OJF42" s="112"/>
      <c r="OJG42" s="110"/>
      <c r="OJH42" s="112"/>
      <c r="OJI42" s="110"/>
      <c r="OJJ42" s="113"/>
      <c r="OJK42" s="110"/>
      <c r="OJL42" s="112"/>
      <c r="OJM42" s="110"/>
      <c r="OJN42" s="112"/>
      <c r="OJO42" s="110"/>
      <c r="OJP42" s="112"/>
      <c r="OJQ42" s="110"/>
      <c r="OJR42" s="112"/>
      <c r="OJS42" s="110"/>
      <c r="OJT42" s="112"/>
      <c r="OJU42" s="110"/>
      <c r="OJV42" s="112"/>
      <c r="OJW42" s="110"/>
      <c r="OJX42" s="112"/>
      <c r="OJY42" s="111"/>
      <c r="OJZ42" s="112"/>
      <c r="OKA42" s="110"/>
      <c r="OKB42" s="112"/>
      <c r="OKC42" s="110"/>
      <c r="OKD42" s="112"/>
      <c r="OKE42" s="110"/>
      <c r="OKF42" s="112"/>
      <c r="OKG42" s="110"/>
      <c r="OKH42" s="112"/>
      <c r="OKI42" s="111"/>
      <c r="OKJ42" s="112"/>
      <c r="OKK42" s="110"/>
      <c r="OKL42" s="112"/>
      <c r="OKM42" s="110"/>
      <c r="OKN42" s="112"/>
      <c r="OKO42" s="110"/>
      <c r="OKP42" s="112"/>
      <c r="OKQ42" s="111"/>
      <c r="OKR42" s="108"/>
      <c r="OKS42" s="108"/>
      <c r="OKT42" s="108"/>
      <c r="OKU42" s="109"/>
      <c r="OKV42" s="112"/>
      <c r="OKW42" s="109"/>
      <c r="OKX42" s="112"/>
      <c r="OKY42" s="65"/>
      <c r="OKZ42" s="112"/>
      <c r="OLA42" s="65"/>
      <c r="OLB42" s="112"/>
      <c r="OLC42" s="65"/>
      <c r="OLD42" s="112"/>
      <c r="OLE42" s="65"/>
      <c r="OLF42" s="112"/>
      <c r="OLG42" s="65"/>
      <c r="OLH42" s="112"/>
      <c r="OLI42" s="65"/>
      <c r="OLJ42" s="112"/>
      <c r="OLK42" s="65"/>
      <c r="OLL42" s="112"/>
      <c r="OLM42" s="110"/>
      <c r="OLN42" s="112"/>
      <c r="OLO42" s="110"/>
      <c r="OLP42" s="112"/>
      <c r="OLQ42" s="110"/>
      <c r="OLR42" s="112"/>
      <c r="OLS42" s="110"/>
      <c r="OLT42" s="112"/>
      <c r="OLU42" s="110"/>
      <c r="OLV42" s="112"/>
      <c r="OLW42" s="110"/>
      <c r="OLX42" s="112"/>
      <c r="OLY42" s="110"/>
      <c r="OLZ42" s="112"/>
      <c r="OMA42" s="110"/>
      <c r="OMB42" s="112"/>
      <c r="OMC42" s="110"/>
      <c r="OMD42" s="112"/>
      <c r="OME42" s="110"/>
      <c r="OMF42" s="112"/>
      <c r="OMG42" s="110"/>
      <c r="OMH42" s="113"/>
    </row>
    <row r="43" spans="1:10486" s="84" customFormat="1" ht="14.1" customHeight="1" x14ac:dyDescent="0.2">
      <c r="A43" s="83"/>
      <c r="C43" s="83"/>
      <c r="E43" s="83"/>
      <c r="G43" s="83"/>
      <c r="I43" s="83"/>
      <c r="K43" s="83"/>
      <c r="M43" s="83"/>
      <c r="O43" s="83"/>
      <c r="Q43" s="83"/>
      <c r="S43" s="83"/>
      <c r="U43" s="83"/>
      <c r="W43" s="83"/>
      <c r="Y43" s="83"/>
      <c r="AA43" s="83"/>
      <c r="AC43" s="83"/>
      <c r="AE43" s="83"/>
      <c r="AG43" s="83"/>
      <c r="AI43" s="86"/>
      <c r="AK43" s="83"/>
      <c r="AM43" s="83"/>
      <c r="AO43" s="83"/>
      <c r="AQ43" s="86"/>
      <c r="AS43" s="83"/>
      <c r="AU43" s="83"/>
      <c r="AW43" s="83"/>
      <c r="AY43" s="86"/>
      <c r="BA43" s="83"/>
      <c r="BC43" s="83"/>
      <c r="BE43" s="83"/>
      <c r="BG43" s="86"/>
    </row>
    <row r="44" spans="1:10486" s="84" customFormat="1" ht="14.1" customHeight="1" collapsed="1" x14ac:dyDescent="0.2">
      <c r="A44" s="85" t="s">
        <v>168</v>
      </c>
      <c r="B44" s="82"/>
      <c r="C44" s="83"/>
      <c r="E44" s="83"/>
      <c r="G44" s="83"/>
      <c r="H44" s="82"/>
      <c r="I44" s="83"/>
      <c r="J44" s="82"/>
      <c r="K44" s="83"/>
      <c r="L44" s="82"/>
      <c r="M44" s="83"/>
      <c r="N44" s="82"/>
      <c r="O44" s="83"/>
      <c r="P44" s="82"/>
      <c r="Q44" s="83"/>
      <c r="R44" s="82"/>
      <c r="S44" s="83"/>
      <c r="T44" s="82"/>
      <c r="U44" s="83"/>
      <c r="V44" s="82"/>
      <c r="W44" s="83"/>
      <c r="X44" s="82"/>
      <c r="Y44" s="83"/>
      <c r="AA44" s="83"/>
      <c r="AC44" s="83"/>
      <c r="AE44" s="83"/>
      <c r="AG44" s="83"/>
      <c r="AI44" s="86"/>
      <c r="AJ44" s="82"/>
      <c r="AK44" s="83"/>
      <c r="AM44" s="83"/>
      <c r="AO44" s="83"/>
      <c r="AQ44" s="86"/>
      <c r="AR44" s="82"/>
      <c r="AS44" s="83"/>
      <c r="AU44" s="83"/>
      <c r="AW44" s="83"/>
      <c r="AY44" s="86"/>
      <c r="AZ44" s="82"/>
      <c r="BA44" s="83"/>
      <c r="BC44" s="83"/>
      <c r="BE44" s="83"/>
      <c r="BG44" s="86"/>
    </row>
    <row r="45" spans="1:10486" s="84" customFormat="1" ht="14.1" customHeight="1" x14ac:dyDescent="0.2">
      <c r="A45" s="141" t="s">
        <v>278</v>
      </c>
      <c r="B45" s="82"/>
      <c r="C45" s="94">
        <v>0</v>
      </c>
      <c r="D45" s="95"/>
      <c r="E45" s="94">
        <v>0</v>
      </c>
      <c r="F45" s="95"/>
      <c r="G45" s="94">
        <v>0</v>
      </c>
      <c r="H45" s="82"/>
      <c r="I45" s="94">
        <v>0</v>
      </c>
      <c r="J45" s="82"/>
      <c r="K45" s="94">
        <f t="shared" ref="K45:K51" si="4">I45-M45-O45-Q45</f>
        <v>0</v>
      </c>
      <c r="L45" s="82"/>
      <c r="M45" s="94">
        <v>0</v>
      </c>
      <c r="N45" s="82"/>
      <c r="O45" s="94">
        <v>0</v>
      </c>
      <c r="P45" s="82"/>
      <c r="Q45" s="94">
        <v>0</v>
      </c>
      <c r="R45" s="82"/>
      <c r="S45" s="94">
        <v>0</v>
      </c>
      <c r="T45" s="82"/>
      <c r="U45" s="94">
        <v>36</v>
      </c>
      <c r="V45" s="82"/>
      <c r="W45" s="94"/>
      <c r="X45" s="82"/>
      <c r="Y45" s="94"/>
      <c r="AA45" s="83"/>
      <c r="AC45" s="94"/>
      <c r="AE45" s="94"/>
      <c r="AG45" s="94"/>
      <c r="AI45" s="86"/>
      <c r="AJ45" s="82"/>
      <c r="AK45" s="94"/>
      <c r="AM45" s="94"/>
      <c r="AO45" s="94"/>
      <c r="AQ45" s="86"/>
      <c r="AR45" s="82"/>
      <c r="AS45" s="94"/>
      <c r="AU45" s="94"/>
      <c r="AW45" s="94"/>
      <c r="AY45" s="86"/>
      <c r="AZ45" s="82"/>
      <c r="BA45" s="94"/>
      <c r="BC45" s="94"/>
      <c r="BE45" s="94"/>
      <c r="BG45" s="86"/>
    </row>
    <row r="46" spans="1:10486" s="84" customFormat="1" ht="14.1" customHeight="1" x14ac:dyDescent="0.2">
      <c r="A46" s="141" t="s">
        <v>182</v>
      </c>
      <c r="B46" s="82"/>
      <c r="C46" s="94">
        <v>483</v>
      </c>
      <c r="D46" s="95"/>
      <c r="E46" s="94">
        <v>483</v>
      </c>
      <c r="F46" s="95"/>
      <c r="G46" s="94">
        <v>0</v>
      </c>
      <c r="H46" s="82"/>
      <c r="I46" s="94">
        <v>0</v>
      </c>
      <c r="J46" s="82"/>
      <c r="K46" s="94">
        <f t="shared" si="4"/>
        <v>0</v>
      </c>
      <c r="L46" s="82"/>
      <c r="M46" s="94">
        <v>0</v>
      </c>
      <c r="N46" s="82"/>
      <c r="O46" s="94">
        <v>0</v>
      </c>
      <c r="P46" s="82"/>
      <c r="Q46" s="94">
        <v>0</v>
      </c>
      <c r="R46" s="82"/>
      <c r="S46" s="94">
        <v>426</v>
      </c>
      <c r="T46" s="82"/>
      <c r="U46" s="94">
        <v>0</v>
      </c>
      <c r="V46" s="82"/>
      <c r="W46" s="94">
        <v>0</v>
      </c>
      <c r="X46" s="82"/>
      <c r="Y46" s="94">
        <v>0</v>
      </c>
      <c r="AA46" s="94">
        <v>0</v>
      </c>
      <c r="AC46" s="94">
        <v>0</v>
      </c>
      <c r="AE46" s="94">
        <v>0</v>
      </c>
      <c r="AG46" s="94">
        <v>0</v>
      </c>
      <c r="AI46" s="96">
        <v>0</v>
      </c>
      <c r="AJ46" s="82"/>
      <c r="AK46" s="94">
        <v>0</v>
      </c>
      <c r="AM46" s="94">
        <v>0</v>
      </c>
      <c r="AO46" s="94">
        <v>0</v>
      </c>
      <c r="AQ46" s="96">
        <v>0</v>
      </c>
      <c r="AR46" s="82"/>
      <c r="AS46" s="94">
        <v>0</v>
      </c>
      <c r="AU46" s="94">
        <v>0</v>
      </c>
      <c r="AW46" s="94">
        <v>0</v>
      </c>
      <c r="AY46" s="96">
        <v>0</v>
      </c>
      <c r="AZ46" s="82"/>
      <c r="BA46" s="94">
        <v>0</v>
      </c>
      <c r="BC46" s="94">
        <v>0</v>
      </c>
      <c r="BE46" s="94">
        <v>0</v>
      </c>
      <c r="BG46" s="96">
        <v>664</v>
      </c>
    </row>
    <row r="47" spans="1:10486" s="84" customFormat="1" ht="14.1" customHeight="1" x14ac:dyDescent="0.2">
      <c r="A47" s="141" t="s">
        <v>169</v>
      </c>
      <c r="B47" s="100"/>
      <c r="C47" s="94">
        <v>0</v>
      </c>
      <c r="D47" s="95"/>
      <c r="E47" s="94">
        <v>0</v>
      </c>
      <c r="F47" s="95"/>
      <c r="G47" s="94">
        <v>0</v>
      </c>
      <c r="H47" s="100"/>
      <c r="I47" s="94">
        <v>-33</v>
      </c>
      <c r="J47" s="100"/>
      <c r="K47" s="94">
        <f t="shared" si="4"/>
        <v>15</v>
      </c>
      <c r="L47" s="100"/>
      <c r="M47" s="94">
        <v>-16</v>
      </c>
      <c r="N47" s="100"/>
      <c r="O47" s="94">
        <v>-16</v>
      </c>
      <c r="P47" s="100"/>
      <c r="Q47" s="94">
        <v>-16</v>
      </c>
      <c r="R47" s="100"/>
      <c r="S47" s="94">
        <v>0</v>
      </c>
      <c r="T47" s="100"/>
      <c r="U47" s="94">
        <v>0</v>
      </c>
      <c r="V47" s="100"/>
      <c r="W47" s="94">
        <v>0</v>
      </c>
      <c r="X47" s="100"/>
      <c r="Y47" s="94">
        <v>0</v>
      </c>
      <c r="AA47" s="94">
        <v>-36</v>
      </c>
      <c r="AC47" s="94">
        <v>-36</v>
      </c>
      <c r="AE47" s="94">
        <v>-36</v>
      </c>
      <c r="AG47" s="94">
        <v>-36</v>
      </c>
      <c r="AI47" s="96">
        <v>-90</v>
      </c>
      <c r="AJ47" s="100"/>
      <c r="AK47" s="94">
        <v>-90</v>
      </c>
      <c r="AM47" s="94">
        <v>0</v>
      </c>
      <c r="AO47" s="94">
        <v>0</v>
      </c>
      <c r="AQ47" s="96">
        <v>0</v>
      </c>
      <c r="AR47" s="100"/>
      <c r="AS47" s="94">
        <v>0</v>
      </c>
      <c r="AU47" s="94">
        <v>0</v>
      </c>
      <c r="AW47" s="94">
        <v>0</v>
      </c>
      <c r="AY47" s="96">
        <v>0</v>
      </c>
      <c r="AZ47" s="100"/>
      <c r="BA47" s="94">
        <v>0</v>
      </c>
      <c r="BC47" s="94">
        <v>0</v>
      </c>
      <c r="BE47" s="94">
        <v>0</v>
      </c>
      <c r="BG47" s="96">
        <v>-32</v>
      </c>
    </row>
    <row r="48" spans="1:10486" s="84" customFormat="1" ht="14.1" customHeight="1" x14ac:dyDescent="0.2">
      <c r="A48" s="141" t="s">
        <v>170</v>
      </c>
      <c r="B48" s="100"/>
      <c r="C48" s="94">
        <v>-10130</v>
      </c>
      <c r="D48" s="95"/>
      <c r="E48" s="94">
        <v>-7524</v>
      </c>
      <c r="F48" s="95"/>
      <c r="G48" s="94">
        <v>-6599</v>
      </c>
      <c r="H48" s="100"/>
      <c r="I48" s="94">
        <v>-8039</v>
      </c>
      <c r="J48" s="100"/>
      <c r="K48" s="94">
        <f t="shared" si="4"/>
        <v>11810</v>
      </c>
      <c r="L48" s="100"/>
      <c r="M48" s="94">
        <v>-7825</v>
      </c>
      <c r="N48" s="100"/>
      <c r="O48" s="94">
        <v>-6119</v>
      </c>
      <c r="P48" s="100"/>
      <c r="Q48" s="94">
        <v>-5905</v>
      </c>
      <c r="R48" s="100"/>
      <c r="S48" s="94">
        <v>-4390</v>
      </c>
      <c r="T48" s="100"/>
      <c r="U48" s="94">
        <v>-3438</v>
      </c>
      <c r="V48" s="100"/>
      <c r="W48" s="94">
        <v>-1603</v>
      </c>
      <c r="X48" s="100"/>
      <c r="Y48" s="94">
        <v>-1403</v>
      </c>
      <c r="AA48" s="94">
        <v>-3851</v>
      </c>
      <c r="AC48" s="94">
        <v>-3668</v>
      </c>
      <c r="AE48" s="94">
        <v>-2525</v>
      </c>
      <c r="AG48" s="94">
        <v>-2354</v>
      </c>
      <c r="AI48" s="96">
        <v>-2402</v>
      </c>
      <c r="AJ48" s="100"/>
      <c r="AK48" s="94">
        <v>-2234</v>
      </c>
      <c r="AM48" s="94">
        <v>-1241</v>
      </c>
      <c r="AO48" s="94">
        <v>-1072</v>
      </c>
      <c r="AQ48" s="96">
        <v>-4391</v>
      </c>
      <c r="AR48" s="100"/>
      <c r="AS48" s="94">
        <v>-4223</v>
      </c>
      <c r="AU48" s="94">
        <v>-3886</v>
      </c>
      <c r="AW48" s="94">
        <v>-3718</v>
      </c>
      <c r="AY48" s="96">
        <v>-9711</v>
      </c>
      <c r="AZ48" s="100"/>
      <c r="BA48" s="94">
        <v>-9542</v>
      </c>
      <c r="BC48" s="94">
        <v>-6513</v>
      </c>
      <c r="BE48" s="94">
        <v>-6344</v>
      </c>
      <c r="BG48" s="96">
        <v>-6602</v>
      </c>
    </row>
    <row r="49" spans="1:10486" s="84" customFormat="1" ht="14.1" customHeight="1" x14ac:dyDescent="0.2">
      <c r="A49" s="141" t="s">
        <v>171</v>
      </c>
      <c r="B49" s="100"/>
      <c r="C49" s="94">
        <v>995</v>
      </c>
      <c r="D49" s="95"/>
      <c r="E49" s="94">
        <v>0</v>
      </c>
      <c r="F49" s="95"/>
      <c r="G49" s="94">
        <v>0</v>
      </c>
      <c r="H49" s="100"/>
      <c r="I49" s="94">
        <v>2026</v>
      </c>
      <c r="J49" s="100"/>
      <c r="K49" s="94">
        <f t="shared" si="4"/>
        <v>-1463</v>
      </c>
      <c r="L49" s="100"/>
      <c r="M49" s="94">
        <v>2027</v>
      </c>
      <c r="N49" s="100"/>
      <c r="O49" s="94">
        <v>731</v>
      </c>
      <c r="P49" s="100"/>
      <c r="Q49" s="94">
        <v>731</v>
      </c>
      <c r="R49" s="100"/>
      <c r="S49" s="94">
        <v>1248</v>
      </c>
      <c r="T49" s="100"/>
      <c r="U49" s="94">
        <v>0</v>
      </c>
      <c r="V49" s="100"/>
      <c r="W49" s="94">
        <v>0</v>
      </c>
      <c r="X49" s="100"/>
      <c r="Y49" s="94">
        <v>0</v>
      </c>
      <c r="AA49" s="94">
        <v>3493</v>
      </c>
      <c r="AC49" s="94">
        <v>3493</v>
      </c>
      <c r="AE49" s="94">
        <v>0</v>
      </c>
      <c r="AG49" s="94">
        <v>0</v>
      </c>
      <c r="AI49" s="96">
        <v>2492</v>
      </c>
      <c r="AJ49" s="100"/>
      <c r="AK49" s="94">
        <v>2490</v>
      </c>
      <c r="AM49" s="94">
        <v>2490</v>
      </c>
      <c r="AO49" s="94">
        <v>0</v>
      </c>
      <c r="AQ49" s="96">
        <v>1291</v>
      </c>
      <c r="AR49" s="100"/>
      <c r="AS49" s="94">
        <v>0</v>
      </c>
      <c r="AU49" s="94">
        <v>0</v>
      </c>
      <c r="AW49" s="94">
        <v>0</v>
      </c>
      <c r="AY49" s="96">
        <v>0</v>
      </c>
      <c r="AZ49" s="100"/>
      <c r="BA49" s="94">
        <v>0</v>
      </c>
      <c r="BC49" s="94">
        <v>0</v>
      </c>
      <c r="BE49" s="94">
        <v>0</v>
      </c>
      <c r="BG49" s="96">
        <v>20</v>
      </c>
    </row>
    <row r="50" spans="1:10486" s="84" customFormat="1" ht="14.1" customHeight="1" x14ac:dyDescent="0.2">
      <c r="A50" s="141" t="s">
        <v>172</v>
      </c>
      <c r="B50" s="100"/>
      <c r="C50" s="94">
        <v>-2500</v>
      </c>
      <c r="D50" s="95"/>
      <c r="E50" s="94">
        <v>0</v>
      </c>
      <c r="F50" s="95"/>
      <c r="G50" s="94">
        <v>0</v>
      </c>
      <c r="H50" s="100"/>
      <c r="I50" s="94">
        <v>-1300</v>
      </c>
      <c r="J50" s="100"/>
      <c r="K50" s="94">
        <f t="shared" si="4"/>
        <v>-1300</v>
      </c>
      <c r="L50" s="100"/>
      <c r="M50" s="94">
        <v>0</v>
      </c>
      <c r="N50" s="100"/>
      <c r="O50" s="94">
        <v>0</v>
      </c>
      <c r="P50" s="100"/>
      <c r="Q50" s="94">
        <v>0</v>
      </c>
      <c r="R50" s="100"/>
      <c r="S50" s="94">
        <v>-3750</v>
      </c>
      <c r="T50" s="100"/>
      <c r="U50" s="94">
        <v>-1500</v>
      </c>
      <c r="V50" s="100"/>
      <c r="W50" s="94">
        <v>0</v>
      </c>
      <c r="X50" s="100"/>
      <c r="Y50" s="94">
        <v>0</v>
      </c>
      <c r="AA50" s="94">
        <v>-2200</v>
      </c>
      <c r="AC50" s="94">
        <v>-400</v>
      </c>
      <c r="AE50" s="94">
        <v>-400</v>
      </c>
      <c r="AG50" s="94">
        <v>0</v>
      </c>
      <c r="AI50" s="96">
        <v>0</v>
      </c>
      <c r="AJ50" s="100"/>
      <c r="AK50" s="94">
        <v>0</v>
      </c>
      <c r="AM50" s="94">
        <v>0</v>
      </c>
      <c r="AO50" s="94">
        <v>0</v>
      </c>
      <c r="AQ50" s="96">
        <v>0</v>
      </c>
      <c r="AR50" s="100"/>
      <c r="AS50" s="94">
        <v>0</v>
      </c>
      <c r="AU50" s="94">
        <v>0</v>
      </c>
      <c r="AW50" s="94">
        <v>0</v>
      </c>
      <c r="AY50" s="96">
        <v>0</v>
      </c>
      <c r="AZ50" s="100"/>
      <c r="BA50" s="94">
        <v>0</v>
      </c>
      <c r="BC50" s="94">
        <v>0</v>
      </c>
      <c r="BE50" s="94">
        <v>0</v>
      </c>
      <c r="BG50" s="96">
        <v>-520</v>
      </c>
    </row>
    <row r="51" spans="1:10486" s="84" customFormat="1" ht="14.1" customHeight="1" x14ac:dyDescent="0.2">
      <c r="A51" s="141" t="s">
        <v>173</v>
      </c>
      <c r="B51" s="101"/>
      <c r="C51" s="94">
        <v>0</v>
      </c>
      <c r="D51" s="95"/>
      <c r="E51" s="94">
        <v>0</v>
      </c>
      <c r="F51" s="95"/>
      <c r="G51" s="94">
        <v>0</v>
      </c>
      <c r="H51" s="101"/>
      <c r="I51" s="94">
        <v>-2</v>
      </c>
      <c r="J51" s="101"/>
      <c r="K51" s="94">
        <f t="shared" si="4"/>
        <v>3</v>
      </c>
      <c r="L51" s="101"/>
      <c r="M51" s="94">
        <v>-2</v>
      </c>
      <c r="N51" s="101"/>
      <c r="O51" s="94">
        <v>-2</v>
      </c>
      <c r="P51" s="101"/>
      <c r="Q51" s="94">
        <v>-1</v>
      </c>
      <c r="R51" s="101"/>
      <c r="S51" s="94">
        <v>-3</v>
      </c>
      <c r="T51" s="101"/>
      <c r="U51" s="94">
        <v>-3</v>
      </c>
      <c r="V51" s="101"/>
      <c r="W51" s="94">
        <v>-2</v>
      </c>
      <c r="X51" s="101"/>
      <c r="Y51" s="94">
        <v>-1</v>
      </c>
      <c r="AA51" s="94">
        <v>-3</v>
      </c>
      <c r="AC51" s="94">
        <v>-2</v>
      </c>
      <c r="AE51" s="94">
        <v>-2</v>
      </c>
      <c r="AG51" s="94">
        <v>-1</v>
      </c>
      <c r="AI51" s="96">
        <v>-3</v>
      </c>
      <c r="AJ51" s="101"/>
      <c r="AK51" s="94">
        <v>-3</v>
      </c>
      <c r="AM51" s="94">
        <v>-2</v>
      </c>
      <c r="AO51" s="94">
        <v>-1</v>
      </c>
      <c r="AQ51" s="96">
        <v>-2</v>
      </c>
      <c r="AR51" s="101"/>
      <c r="AS51" s="94">
        <v>-2</v>
      </c>
      <c r="AU51" s="94">
        <v>-1</v>
      </c>
      <c r="AW51" s="94">
        <v>-1</v>
      </c>
      <c r="AY51" s="96">
        <v>-1</v>
      </c>
      <c r="AZ51" s="101"/>
      <c r="BA51" s="94">
        <v>-1</v>
      </c>
      <c r="BC51" s="94">
        <v>0</v>
      </c>
      <c r="BE51" s="94">
        <v>0</v>
      </c>
      <c r="BG51" s="96">
        <v>0</v>
      </c>
    </row>
    <row r="52" spans="1:10486" s="89" customFormat="1" ht="14.1" customHeight="1" x14ac:dyDescent="0.2">
      <c r="A52" s="107" t="s">
        <v>175</v>
      </c>
      <c r="B52" s="108"/>
      <c r="C52" s="31">
        <f>SUM(C45:C51)</f>
        <v>-11152</v>
      </c>
      <c r="D52" s="112"/>
      <c r="E52" s="31">
        <f>SUM(E45:E51)</f>
        <v>-7041</v>
      </c>
      <c r="F52" s="112"/>
      <c r="G52" s="31">
        <f>SUM(G45:G51)</f>
        <v>-6599</v>
      </c>
      <c r="H52" s="109"/>
      <c r="I52" s="31">
        <f>SUM(I45:I51)</f>
        <v>-7348</v>
      </c>
      <c r="J52" s="109"/>
      <c r="K52" s="31">
        <f>SUM(K45:K51)</f>
        <v>9065</v>
      </c>
      <c r="L52" s="65"/>
      <c r="M52" s="31">
        <f>SUM(M46:M51)</f>
        <v>-5816</v>
      </c>
      <c r="N52" s="65"/>
      <c r="O52" s="31">
        <f>SUM(O46:O51)</f>
        <v>-5406</v>
      </c>
      <c r="P52" s="65"/>
      <c r="Q52" s="31">
        <f>SUM(Q46:Q51)</f>
        <v>-5191</v>
      </c>
      <c r="R52" s="65"/>
      <c r="S52" s="31">
        <f>SUM(S45:S51)</f>
        <v>-6469</v>
      </c>
      <c r="T52" s="65"/>
      <c r="U52" s="31">
        <f>SUM(U45:U51)</f>
        <v>-4905</v>
      </c>
      <c r="V52" s="65"/>
      <c r="W52" s="31">
        <f>SUM(W46:W51)</f>
        <v>-1605</v>
      </c>
      <c r="X52" s="65"/>
      <c r="Y52" s="31">
        <v>-1404</v>
      </c>
      <c r="Z52" s="110"/>
      <c r="AA52" s="31">
        <v>-2597</v>
      </c>
      <c r="AB52" s="110"/>
      <c r="AC52" s="31">
        <v>-613</v>
      </c>
      <c r="AD52" s="110"/>
      <c r="AE52" s="31">
        <v>-2963</v>
      </c>
      <c r="AF52" s="110"/>
      <c r="AG52" s="31">
        <v>-2391</v>
      </c>
      <c r="AH52" s="110"/>
      <c r="AI52" s="31">
        <f>SUM(AI47:AI51)</f>
        <v>-3</v>
      </c>
      <c r="AJ52" s="110"/>
      <c r="AK52" s="31">
        <v>163</v>
      </c>
      <c r="AL52" s="110"/>
      <c r="AM52" s="31">
        <v>1247</v>
      </c>
      <c r="AN52" s="110"/>
      <c r="AO52" s="31">
        <v>1073</v>
      </c>
      <c r="AP52" s="110"/>
      <c r="AQ52" s="31">
        <v>-3102</v>
      </c>
      <c r="AR52" s="110"/>
      <c r="AS52" s="31">
        <v>-4225</v>
      </c>
      <c r="AT52" s="110"/>
      <c r="AU52" s="31">
        <f>SUM(AU46:AU51)</f>
        <v>-3887</v>
      </c>
      <c r="AV52" s="110"/>
      <c r="AW52" s="31">
        <v>-3719</v>
      </c>
      <c r="AX52" s="110"/>
      <c r="AY52" s="31">
        <v>-9712</v>
      </c>
      <c r="AZ52" s="110"/>
      <c r="BA52" s="31">
        <f>SUM(BA46:BA51)</f>
        <v>-9543</v>
      </c>
      <c r="BB52" s="110"/>
      <c r="BC52" s="31">
        <f>SUM(BC46:BC51)</f>
        <v>-6513</v>
      </c>
      <c r="BD52" s="110"/>
      <c r="BE52" s="31">
        <v>6344</v>
      </c>
      <c r="BF52" s="110"/>
      <c r="BG52" s="31">
        <v>-6470</v>
      </c>
      <c r="BH52" s="112"/>
      <c r="BI52" s="110"/>
      <c r="BJ52" s="112"/>
      <c r="BK52" s="110"/>
      <c r="BL52" s="112"/>
      <c r="BM52" s="110"/>
      <c r="BN52" s="112"/>
      <c r="BO52" s="110"/>
      <c r="BP52" s="112"/>
      <c r="BQ52" s="110"/>
      <c r="BR52" s="112"/>
      <c r="BS52" s="110"/>
      <c r="BT52" s="112"/>
      <c r="BU52" s="110"/>
      <c r="BV52" s="113"/>
      <c r="BW52" s="110"/>
      <c r="BX52" s="112"/>
      <c r="BY52" s="110"/>
      <c r="BZ52" s="112"/>
      <c r="CA52" s="110"/>
      <c r="CB52" s="112"/>
      <c r="CC52" s="110"/>
      <c r="CD52" s="112"/>
      <c r="CE52" s="110"/>
      <c r="CF52" s="112"/>
      <c r="CG52" s="110"/>
      <c r="CH52" s="112"/>
      <c r="CI52" s="110"/>
      <c r="CJ52" s="112"/>
      <c r="CK52" s="111"/>
      <c r="CL52" s="112"/>
      <c r="CM52" s="110"/>
      <c r="CN52" s="112"/>
      <c r="CO52" s="110"/>
      <c r="CP52" s="112"/>
      <c r="CQ52" s="110"/>
      <c r="CR52" s="112"/>
      <c r="CS52" s="110"/>
      <c r="CT52" s="112"/>
      <c r="CU52" s="111"/>
      <c r="CV52" s="112"/>
      <c r="CW52" s="110"/>
      <c r="CX52" s="112"/>
      <c r="CY52" s="110"/>
      <c r="CZ52" s="112"/>
      <c r="DA52" s="110"/>
      <c r="DB52" s="112"/>
      <c r="DC52" s="111"/>
      <c r="DD52" s="108"/>
      <c r="DE52" s="108"/>
      <c r="DF52" s="108"/>
      <c r="DG52" s="109"/>
      <c r="DH52" s="112"/>
      <c r="DI52" s="109"/>
      <c r="DJ52" s="112"/>
      <c r="DK52" s="65"/>
      <c r="DL52" s="112"/>
      <c r="DM52" s="65"/>
      <c r="DN52" s="112"/>
      <c r="DO52" s="65"/>
      <c r="DP52" s="112"/>
      <c r="DQ52" s="65"/>
      <c r="DR52" s="112"/>
      <c r="DS52" s="65"/>
      <c r="DT52" s="112"/>
      <c r="DU52" s="65"/>
      <c r="DV52" s="112"/>
      <c r="DW52" s="65"/>
      <c r="DX52" s="112"/>
      <c r="DY52" s="110"/>
      <c r="DZ52" s="112"/>
      <c r="EA52" s="110"/>
      <c r="EB52" s="112"/>
      <c r="EC52" s="110"/>
      <c r="ED52" s="112"/>
      <c r="EE52" s="110"/>
      <c r="EF52" s="112"/>
      <c r="EG52" s="110"/>
      <c r="EH52" s="112"/>
      <c r="EI52" s="110"/>
      <c r="EJ52" s="112"/>
      <c r="EK52" s="110"/>
      <c r="EL52" s="112"/>
      <c r="EM52" s="110"/>
      <c r="EN52" s="112"/>
      <c r="EO52" s="110"/>
      <c r="EP52" s="112"/>
      <c r="EQ52" s="110"/>
      <c r="ER52" s="112"/>
      <c r="ES52" s="110"/>
      <c r="ET52" s="113"/>
      <c r="EU52" s="110"/>
      <c r="EV52" s="112"/>
      <c r="EW52" s="110"/>
      <c r="EX52" s="112"/>
      <c r="EY52" s="110"/>
      <c r="EZ52" s="112"/>
      <c r="FA52" s="110"/>
      <c r="FB52" s="112"/>
      <c r="FC52" s="110"/>
      <c r="FD52" s="112"/>
      <c r="FE52" s="110"/>
      <c r="FF52" s="112"/>
      <c r="FG52" s="110"/>
      <c r="FH52" s="112"/>
      <c r="FI52" s="111"/>
      <c r="FJ52" s="112"/>
      <c r="FK52" s="110"/>
      <c r="FL52" s="112"/>
      <c r="FM52" s="110"/>
      <c r="FN52" s="112"/>
      <c r="FO52" s="110"/>
      <c r="FP52" s="112"/>
      <c r="FQ52" s="110"/>
      <c r="FR52" s="112"/>
      <c r="FS52" s="111"/>
      <c r="FT52" s="112"/>
      <c r="FU52" s="110"/>
      <c r="FV52" s="112"/>
      <c r="FW52" s="110"/>
      <c r="FX52" s="112"/>
      <c r="FY52" s="110"/>
      <c r="FZ52" s="112"/>
      <c r="GA52" s="111"/>
      <c r="GB52" s="108"/>
      <c r="GC52" s="108"/>
      <c r="GD52" s="108"/>
      <c r="GE52" s="109"/>
      <c r="GF52" s="112"/>
      <c r="GG52" s="109"/>
      <c r="GH52" s="112"/>
      <c r="GI52" s="65"/>
      <c r="GJ52" s="112"/>
      <c r="GK52" s="65"/>
      <c r="GL52" s="112"/>
      <c r="GM52" s="65"/>
      <c r="GN52" s="112"/>
      <c r="GO52" s="65"/>
      <c r="GP52" s="112"/>
      <c r="GQ52" s="65"/>
      <c r="GR52" s="112"/>
      <c r="GS52" s="65"/>
      <c r="GT52" s="112"/>
      <c r="GU52" s="65"/>
      <c r="GV52" s="112"/>
      <c r="GW52" s="110"/>
      <c r="GX52" s="112"/>
      <c r="GY52" s="110"/>
      <c r="GZ52" s="112"/>
      <c r="HA52" s="110"/>
      <c r="HB52" s="112"/>
      <c r="HC52" s="110"/>
      <c r="HD52" s="112"/>
      <c r="HE52" s="110"/>
      <c r="HF52" s="112"/>
      <c r="HG52" s="110"/>
      <c r="HH52" s="112"/>
      <c r="HI52" s="110"/>
      <c r="HJ52" s="112"/>
      <c r="HK52" s="110"/>
      <c r="HL52" s="112"/>
      <c r="HM52" s="110"/>
      <c r="HN52" s="112"/>
      <c r="HO52" s="110"/>
      <c r="HP52" s="112"/>
      <c r="HQ52" s="110"/>
      <c r="HR52" s="113"/>
      <c r="HS52" s="110"/>
      <c r="HT52" s="112"/>
      <c r="HU52" s="110"/>
      <c r="HV52" s="112"/>
      <c r="HW52" s="110"/>
      <c r="HX52" s="112"/>
      <c r="HY52" s="110"/>
      <c r="HZ52" s="112"/>
      <c r="IA52" s="110"/>
      <c r="IB52" s="112"/>
      <c r="IC52" s="110"/>
      <c r="ID52" s="112"/>
      <c r="IE52" s="110"/>
      <c r="IF52" s="112"/>
      <c r="IG52" s="111"/>
      <c r="IH52" s="112"/>
      <c r="II52" s="110"/>
      <c r="IJ52" s="112"/>
      <c r="IK52" s="110"/>
      <c r="IL52" s="112"/>
      <c r="IM52" s="110"/>
      <c r="IN52" s="112"/>
      <c r="IO52" s="110"/>
      <c r="IP52" s="112"/>
      <c r="IQ52" s="111"/>
      <c r="IR52" s="112"/>
      <c r="IS52" s="110"/>
      <c r="IT52" s="112"/>
      <c r="IU52" s="110"/>
      <c r="IV52" s="112"/>
      <c r="IW52" s="110"/>
      <c r="IX52" s="112"/>
      <c r="IY52" s="111"/>
      <c r="IZ52" s="108"/>
      <c r="JA52" s="108"/>
      <c r="JB52" s="108"/>
      <c r="JC52" s="109"/>
      <c r="JD52" s="112"/>
      <c r="JE52" s="109"/>
      <c r="JF52" s="112"/>
      <c r="JG52" s="65"/>
      <c r="JH52" s="112"/>
      <c r="JI52" s="65"/>
      <c r="JJ52" s="112"/>
      <c r="JK52" s="65"/>
      <c r="JL52" s="112"/>
      <c r="JM52" s="65"/>
      <c r="JN52" s="112"/>
      <c r="JO52" s="65"/>
      <c r="JP52" s="112"/>
      <c r="JQ52" s="65"/>
      <c r="JR52" s="112"/>
      <c r="JS52" s="65"/>
      <c r="JT52" s="112"/>
      <c r="JU52" s="110"/>
      <c r="JV52" s="112"/>
      <c r="JW52" s="110"/>
      <c r="JX52" s="112"/>
      <c r="JY52" s="110"/>
      <c r="JZ52" s="112"/>
      <c r="KA52" s="110"/>
      <c r="KB52" s="112"/>
      <c r="KC52" s="110"/>
      <c r="KD52" s="112"/>
      <c r="KE52" s="110"/>
      <c r="KF52" s="112"/>
      <c r="KG52" s="110"/>
      <c r="KH52" s="112"/>
      <c r="KI52" s="110"/>
      <c r="KJ52" s="112"/>
      <c r="KK52" s="110"/>
      <c r="KL52" s="112"/>
      <c r="KM52" s="110"/>
      <c r="KN52" s="112"/>
      <c r="KO52" s="110"/>
      <c r="KP52" s="113"/>
      <c r="KQ52" s="110"/>
      <c r="KR52" s="112"/>
      <c r="KS52" s="110"/>
      <c r="KT52" s="112"/>
      <c r="KU52" s="110"/>
      <c r="KV52" s="112"/>
      <c r="KW52" s="110"/>
      <c r="KX52" s="112"/>
      <c r="KY52" s="110"/>
      <c r="KZ52" s="112"/>
      <c r="LA52" s="110"/>
      <c r="LB52" s="112"/>
      <c r="LC52" s="110"/>
      <c r="LD52" s="112"/>
      <c r="LE52" s="111"/>
      <c r="LF52" s="112"/>
      <c r="LG52" s="110"/>
      <c r="LH52" s="112"/>
      <c r="LI52" s="110"/>
      <c r="LJ52" s="112"/>
      <c r="LK52" s="110"/>
      <c r="LL52" s="112"/>
      <c r="LM52" s="110"/>
      <c r="LN52" s="112"/>
      <c r="LO52" s="111"/>
      <c r="LP52" s="112"/>
      <c r="LQ52" s="110"/>
      <c r="LR52" s="112"/>
      <c r="LS52" s="110"/>
      <c r="LT52" s="112"/>
      <c r="LU52" s="110"/>
      <c r="LV52" s="112"/>
      <c r="LW52" s="111"/>
      <c r="LX52" s="108"/>
      <c r="LY52" s="108"/>
      <c r="LZ52" s="108"/>
      <c r="MA52" s="109"/>
      <c r="MB52" s="112"/>
      <c r="MC52" s="109"/>
      <c r="MD52" s="112"/>
      <c r="ME52" s="65"/>
      <c r="MF52" s="112"/>
      <c r="MG52" s="65"/>
      <c r="MH52" s="112"/>
      <c r="MI52" s="65"/>
      <c r="MJ52" s="112"/>
      <c r="MK52" s="65"/>
      <c r="ML52" s="112"/>
      <c r="MM52" s="65"/>
      <c r="MN52" s="112"/>
      <c r="MO52" s="65"/>
      <c r="MP52" s="112"/>
      <c r="MQ52" s="65"/>
      <c r="MR52" s="112"/>
      <c r="MS52" s="110"/>
      <c r="MT52" s="112"/>
      <c r="MU52" s="110"/>
      <c r="MV52" s="112"/>
      <c r="MW52" s="110"/>
      <c r="MX52" s="112"/>
      <c r="MY52" s="110"/>
      <c r="MZ52" s="112"/>
      <c r="NA52" s="110"/>
      <c r="NB52" s="112"/>
      <c r="NC52" s="110"/>
      <c r="ND52" s="112"/>
      <c r="NE52" s="110"/>
      <c r="NF52" s="112"/>
      <c r="NG52" s="110"/>
      <c r="NH52" s="112"/>
      <c r="NI52" s="110"/>
      <c r="NJ52" s="112"/>
      <c r="NK52" s="110"/>
      <c r="NL52" s="112"/>
      <c r="NM52" s="110"/>
      <c r="NN52" s="113"/>
      <c r="NO52" s="110"/>
      <c r="NP52" s="112"/>
      <c r="NQ52" s="110"/>
      <c r="NR52" s="112"/>
      <c r="NS52" s="110"/>
      <c r="NT52" s="112"/>
      <c r="NU52" s="110"/>
      <c r="NV52" s="112"/>
      <c r="NW52" s="110"/>
      <c r="NX52" s="112"/>
      <c r="NY52" s="110"/>
      <c r="NZ52" s="112"/>
      <c r="OA52" s="110"/>
      <c r="OB52" s="112"/>
      <c r="OC52" s="111"/>
      <c r="OD52" s="112"/>
      <c r="OE52" s="110"/>
      <c r="OF52" s="112"/>
      <c r="OG52" s="110"/>
      <c r="OH52" s="112"/>
      <c r="OI52" s="110"/>
      <c r="OJ52" s="112"/>
      <c r="OK52" s="110"/>
      <c r="OL52" s="112"/>
      <c r="OM52" s="111"/>
      <c r="ON52" s="112"/>
      <c r="OO52" s="110"/>
      <c r="OP52" s="112"/>
      <c r="OQ52" s="110"/>
      <c r="OR52" s="112"/>
      <c r="OS52" s="110"/>
      <c r="OT52" s="112"/>
      <c r="OU52" s="111"/>
      <c r="OV52" s="108"/>
      <c r="OW52" s="108"/>
      <c r="OX52" s="108"/>
      <c r="OY52" s="109"/>
      <c r="OZ52" s="112"/>
      <c r="PA52" s="109"/>
      <c r="PB52" s="112"/>
      <c r="PC52" s="65"/>
      <c r="PD52" s="112"/>
      <c r="PE52" s="65"/>
      <c r="PF52" s="112"/>
      <c r="PG52" s="65"/>
      <c r="PH52" s="112"/>
      <c r="PI52" s="65"/>
      <c r="PJ52" s="112"/>
      <c r="PK52" s="65"/>
      <c r="PL52" s="112"/>
      <c r="PM52" s="65"/>
      <c r="PN52" s="112"/>
      <c r="PO52" s="65"/>
      <c r="PP52" s="112"/>
      <c r="PQ52" s="110"/>
      <c r="PR52" s="112"/>
      <c r="PS52" s="110"/>
      <c r="PT52" s="112"/>
      <c r="PU52" s="110"/>
      <c r="PV52" s="112"/>
      <c r="PW52" s="110"/>
      <c r="PX52" s="112"/>
      <c r="PY52" s="110"/>
      <c r="PZ52" s="112"/>
      <c r="QA52" s="110"/>
      <c r="QB52" s="112"/>
      <c r="QC52" s="110"/>
      <c r="QD52" s="112"/>
      <c r="QE52" s="110"/>
      <c r="QF52" s="112"/>
      <c r="QG52" s="110"/>
      <c r="QH52" s="112"/>
      <c r="QI52" s="110"/>
      <c r="QJ52" s="112"/>
      <c r="QK52" s="110"/>
      <c r="QL52" s="113"/>
      <c r="QM52" s="110"/>
      <c r="QN52" s="112"/>
      <c r="QO52" s="110"/>
      <c r="QP52" s="112"/>
      <c r="QQ52" s="110"/>
      <c r="QR52" s="112"/>
      <c r="QS52" s="110"/>
      <c r="QT52" s="112"/>
      <c r="QU52" s="110"/>
      <c r="QV52" s="112"/>
      <c r="QW52" s="110"/>
      <c r="QX52" s="112"/>
      <c r="QY52" s="110"/>
      <c r="QZ52" s="112"/>
      <c r="RA52" s="111"/>
      <c r="RB52" s="112"/>
      <c r="RC52" s="110"/>
      <c r="RD52" s="112"/>
      <c r="RE52" s="110"/>
      <c r="RF52" s="112"/>
      <c r="RG52" s="110"/>
      <c r="RH52" s="112"/>
      <c r="RI52" s="110"/>
      <c r="RJ52" s="112"/>
      <c r="RK52" s="111"/>
      <c r="RL52" s="112"/>
      <c r="RM52" s="110"/>
      <c r="RN52" s="112"/>
      <c r="RO52" s="110"/>
      <c r="RP52" s="112"/>
      <c r="RQ52" s="110"/>
      <c r="RR52" s="112"/>
      <c r="RS52" s="111"/>
      <c r="RT52" s="108"/>
      <c r="RU52" s="108"/>
      <c r="RV52" s="108"/>
      <c r="RW52" s="109"/>
      <c r="RX52" s="112"/>
      <c r="RY52" s="109"/>
      <c r="RZ52" s="112"/>
      <c r="SA52" s="65"/>
      <c r="SB52" s="112"/>
      <c r="SC52" s="65"/>
      <c r="SD52" s="112"/>
      <c r="SE52" s="65"/>
      <c r="SF52" s="112"/>
      <c r="SG52" s="65"/>
      <c r="SH52" s="112"/>
      <c r="SI52" s="65"/>
      <c r="SJ52" s="112"/>
      <c r="SK52" s="65"/>
      <c r="SL52" s="112"/>
      <c r="SM52" s="65"/>
      <c r="SN52" s="112"/>
      <c r="SO52" s="110"/>
      <c r="SP52" s="112"/>
      <c r="SQ52" s="110"/>
      <c r="SR52" s="112"/>
      <c r="SS52" s="110"/>
      <c r="ST52" s="112"/>
      <c r="SU52" s="110"/>
      <c r="SV52" s="112"/>
      <c r="SW52" s="110"/>
      <c r="SX52" s="112"/>
      <c r="SY52" s="110"/>
      <c r="SZ52" s="112"/>
      <c r="TA52" s="110"/>
      <c r="TB52" s="112"/>
      <c r="TC52" s="110"/>
      <c r="TD52" s="112"/>
      <c r="TE52" s="110"/>
      <c r="TF52" s="112"/>
      <c r="TG52" s="110"/>
      <c r="TH52" s="112"/>
      <c r="TI52" s="110"/>
      <c r="TJ52" s="113"/>
      <c r="TK52" s="110"/>
      <c r="TL52" s="112"/>
      <c r="TM52" s="110"/>
      <c r="TN52" s="112"/>
      <c r="TO52" s="110"/>
      <c r="TP52" s="112"/>
      <c r="TQ52" s="110"/>
      <c r="TR52" s="112"/>
      <c r="TS52" s="110"/>
      <c r="TT52" s="112"/>
      <c r="TU52" s="110"/>
      <c r="TV52" s="112"/>
      <c r="TW52" s="110"/>
      <c r="TX52" s="112"/>
      <c r="TY52" s="111"/>
      <c r="TZ52" s="112"/>
      <c r="UA52" s="110"/>
      <c r="UB52" s="112"/>
      <c r="UC52" s="110"/>
      <c r="UD52" s="112"/>
      <c r="UE52" s="110"/>
      <c r="UF52" s="112"/>
      <c r="UG52" s="110"/>
      <c r="UH52" s="112"/>
      <c r="UI52" s="111"/>
      <c r="UJ52" s="112"/>
      <c r="UK52" s="110"/>
      <c r="UL52" s="112"/>
      <c r="UM52" s="110"/>
      <c r="UN52" s="112"/>
      <c r="UO52" s="110"/>
      <c r="UP52" s="112"/>
      <c r="UQ52" s="111"/>
      <c r="UR52" s="108"/>
      <c r="US52" s="108"/>
      <c r="UT52" s="108"/>
      <c r="UU52" s="109"/>
      <c r="UV52" s="112"/>
      <c r="UW52" s="109"/>
      <c r="UX52" s="112"/>
      <c r="UY52" s="65"/>
      <c r="UZ52" s="112"/>
      <c r="VA52" s="65"/>
      <c r="VB52" s="112"/>
      <c r="VC52" s="65"/>
      <c r="VD52" s="112"/>
      <c r="VE52" s="65"/>
      <c r="VF52" s="112"/>
      <c r="VG52" s="65"/>
      <c r="VH52" s="112"/>
      <c r="VI52" s="65"/>
      <c r="VJ52" s="112"/>
      <c r="VK52" s="65"/>
      <c r="VL52" s="112"/>
      <c r="VM52" s="110"/>
      <c r="VN52" s="112"/>
      <c r="VO52" s="110"/>
      <c r="VP52" s="112"/>
      <c r="VQ52" s="110"/>
      <c r="VR52" s="112"/>
      <c r="VS52" s="110"/>
      <c r="VT52" s="112"/>
      <c r="VU52" s="110"/>
      <c r="VV52" s="112"/>
      <c r="VW52" s="110"/>
      <c r="VX52" s="112"/>
      <c r="VY52" s="110"/>
      <c r="VZ52" s="112"/>
      <c r="WA52" s="110"/>
      <c r="WB52" s="112"/>
      <c r="WC52" s="110"/>
      <c r="WD52" s="112"/>
      <c r="WE52" s="110"/>
      <c r="WF52" s="112"/>
      <c r="WG52" s="110"/>
      <c r="WH52" s="113"/>
      <c r="WI52" s="110"/>
      <c r="WJ52" s="112"/>
      <c r="WK52" s="110"/>
      <c r="WL52" s="112"/>
      <c r="WM52" s="110"/>
      <c r="WN52" s="112"/>
      <c r="WO52" s="110"/>
      <c r="WP52" s="112"/>
      <c r="WQ52" s="110"/>
      <c r="WR52" s="112"/>
      <c r="WS52" s="110"/>
      <c r="WT52" s="112"/>
      <c r="WU52" s="110"/>
      <c r="WV52" s="112"/>
      <c r="WW52" s="111"/>
      <c r="WX52" s="112"/>
      <c r="WY52" s="110"/>
      <c r="WZ52" s="112"/>
      <c r="XA52" s="110"/>
      <c r="XB52" s="112"/>
      <c r="XC52" s="110"/>
      <c r="XD52" s="112"/>
      <c r="XE52" s="110"/>
      <c r="XF52" s="112"/>
      <c r="XG52" s="111"/>
      <c r="XH52" s="112"/>
      <c r="XI52" s="110"/>
      <c r="XJ52" s="112"/>
      <c r="XK52" s="110"/>
      <c r="XL52" s="112"/>
      <c r="XM52" s="110"/>
      <c r="XN52" s="112"/>
      <c r="XO52" s="111"/>
      <c r="XP52" s="108"/>
      <c r="XQ52" s="108"/>
      <c r="XR52" s="108"/>
      <c r="XS52" s="109"/>
      <c r="XT52" s="112"/>
      <c r="XU52" s="109"/>
      <c r="XV52" s="112"/>
      <c r="XW52" s="65"/>
      <c r="XX52" s="112"/>
      <c r="XY52" s="65"/>
      <c r="XZ52" s="112"/>
      <c r="YA52" s="65"/>
      <c r="YB52" s="112"/>
      <c r="YC52" s="65"/>
      <c r="YD52" s="112"/>
      <c r="YE52" s="65"/>
      <c r="YF52" s="112"/>
      <c r="YG52" s="65"/>
      <c r="YH52" s="112"/>
      <c r="YI52" s="65"/>
      <c r="YJ52" s="112"/>
      <c r="YK52" s="110"/>
      <c r="YL52" s="112"/>
      <c r="YM52" s="110"/>
      <c r="YN52" s="112"/>
      <c r="YO52" s="110"/>
      <c r="YP52" s="112"/>
      <c r="YQ52" s="110"/>
      <c r="YR52" s="112"/>
      <c r="YS52" s="110"/>
      <c r="YT52" s="112"/>
      <c r="YU52" s="110"/>
      <c r="YV52" s="112"/>
      <c r="YW52" s="110"/>
      <c r="YX52" s="112"/>
      <c r="YY52" s="110"/>
      <c r="YZ52" s="112"/>
      <c r="ZA52" s="110"/>
      <c r="ZB52" s="112"/>
      <c r="ZC52" s="110"/>
      <c r="ZD52" s="112"/>
      <c r="ZE52" s="110"/>
      <c r="ZF52" s="113"/>
      <c r="ZG52" s="110"/>
      <c r="ZH52" s="112"/>
      <c r="ZI52" s="110"/>
      <c r="ZJ52" s="112"/>
      <c r="ZK52" s="110"/>
      <c r="ZL52" s="112"/>
      <c r="ZM52" s="110"/>
      <c r="ZN52" s="112"/>
      <c r="ZO52" s="110"/>
      <c r="ZP52" s="112"/>
      <c r="ZQ52" s="110"/>
      <c r="ZR52" s="112"/>
      <c r="ZS52" s="110"/>
      <c r="ZT52" s="112"/>
      <c r="ZU52" s="111"/>
      <c r="ZV52" s="112"/>
      <c r="ZW52" s="110"/>
      <c r="ZX52" s="112"/>
      <c r="ZY52" s="110"/>
      <c r="ZZ52" s="112"/>
      <c r="AAA52" s="110"/>
      <c r="AAB52" s="112"/>
      <c r="AAC52" s="110"/>
      <c r="AAD52" s="112"/>
      <c r="AAE52" s="111"/>
      <c r="AAF52" s="112"/>
      <c r="AAG52" s="110"/>
      <c r="AAH52" s="112"/>
      <c r="AAI52" s="110"/>
      <c r="AAJ52" s="112"/>
      <c r="AAK52" s="110"/>
      <c r="AAL52" s="112"/>
      <c r="AAM52" s="111"/>
      <c r="AAN52" s="108"/>
      <c r="AAO52" s="108"/>
      <c r="AAP52" s="108"/>
      <c r="AAQ52" s="109"/>
      <c r="AAR52" s="112"/>
      <c r="AAS52" s="109"/>
      <c r="AAT52" s="112"/>
      <c r="AAU52" s="65"/>
      <c r="AAV52" s="112"/>
      <c r="AAW52" s="65"/>
      <c r="AAX52" s="112"/>
      <c r="AAY52" s="65"/>
      <c r="AAZ52" s="112"/>
      <c r="ABA52" s="65"/>
      <c r="ABB52" s="112"/>
      <c r="ABC52" s="65"/>
      <c r="ABD52" s="112"/>
      <c r="ABE52" s="65"/>
      <c r="ABF52" s="112"/>
      <c r="ABG52" s="65"/>
      <c r="ABH52" s="112"/>
      <c r="ABI52" s="110"/>
      <c r="ABJ52" s="112"/>
      <c r="ABK52" s="110"/>
      <c r="ABL52" s="112"/>
      <c r="ABM52" s="110"/>
      <c r="ABN52" s="112"/>
      <c r="ABO52" s="110"/>
      <c r="ABP52" s="112"/>
      <c r="ABQ52" s="110"/>
      <c r="ABR52" s="112"/>
      <c r="ABS52" s="110"/>
      <c r="ABT52" s="112"/>
      <c r="ABU52" s="110"/>
      <c r="ABV52" s="112"/>
      <c r="ABW52" s="110"/>
      <c r="ABX52" s="112"/>
      <c r="ABY52" s="110"/>
      <c r="ABZ52" s="112"/>
      <c r="ACA52" s="110"/>
      <c r="ACB52" s="112"/>
      <c r="ACC52" s="110"/>
      <c r="ACD52" s="113"/>
      <c r="ACE52" s="110"/>
      <c r="ACF52" s="112"/>
      <c r="ACG52" s="110"/>
      <c r="ACH52" s="112"/>
      <c r="ACI52" s="110"/>
      <c r="ACJ52" s="112"/>
      <c r="ACK52" s="110"/>
      <c r="ACL52" s="112"/>
      <c r="ACM52" s="110"/>
      <c r="ACN52" s="112"/>
      <c r="ACO52" s="110"/>
      <c r="ACP52" s="112"/>
      <c r="ACQ52" s="110"/>
      <c r="ACR52" s="112"/>
      <c r="ACS52" s="111"/>
      <c r="ACT52" s="112"/>
      <c r="ACU52" s="110"/>
      <c r="ACV52" s="112"/>
      <c r="ACW52" s="110"/>
      <c r="ACX52" s="112"/>
      <c r="ACY52" s="110"/>
      <c r="ACZ52" s="112"/>
      <c r="ADA52" s="110"/>
      <c r="ADB52" s="112"/>
      <c r="ADC52" s="111"/>
      <c r="ADD52" s="112"/>
      <c r="ADE52" s="110"/>
      <c r="ADF52" s="112"/>
      <c r="ADG52" s="110"/>
      <c r="ADH52" s="112"/>
      <c r="ADI52" s="110"/>
      <c r="ADJ52" s="112"/>
      <c r="ADK52" s="111"/>
      <c r="ADL52" s="108"/>
      <c r="ADM52" s="108"/>
      <c r="ADN52" s="108"/>
      <c r="ADO52" s="109"/>
      <c r="ADP52" s="112"/>
      <c r="ADQ52" s="109"/>
      <c r="ADR52" s="112"/>
      <c r="ADS52" s="65"/>
      <c r="ADT52" s="112"/>
      <c r="ADU52" s="65"/>
      <c r="ADV52" s="112"/>
      <c r="ADW52" s="65"/>
      <c r="ADX52" s="112"/>
      <c r="ADY52" s="65"/>
      <c r="ADZ52" s="112"/>
      <c r="AEA52" s="65"/>
      <c r="AEB52" s="112"/>
      <c r="AEC52" s="65"/>
      <c r="AED52" s="112"/>
      <c r="AEE52" s="65"/>
      <c r="AEF52" s="112"/>
      <c r="AEG52" s="110"/>
      <c r="AEH52" s="112"/>
      <c r="AEI52" s="110"/>
      <c r="AEJ52" s="112"/>
      <c r="AEK52" s="110"/>
      <c r="AEL52" s="112"/>
      <c r="AEM52" s="110"/>
      <c r="AEN52" s="112"/>
      <c r="AEO52" s="110"/>
      <c r="AEP52" s="112"/>
      <c r="AEQ52" s="110"/>
      <c r="AER52" s="112"/>
      <c r="AES52" s="110"/>
      <c r="AET52" s="112"/>
      <c r="AEU52" s="110"/>
      <c r="AEV52" s="112"/>
      <c r="AEW52" s="110"/>
      <c r="AEX52" s="112"/>
      <c r="AEY52" s="110"/>
      <c r="AEZ52" s="112"/>
      <c r="AFA52" s="110"/>
      <c r="AFB52" s="113"/>
      <c r="AFC52" s="110"/>
      <c r="AFD52" s="112"/>
      <c r="AFE52" s="110"/>
      <c r="AFF52" s="112"/>
      <c r="AFG52" s="110"/>
      <c r="AFH52" s="112"/>
      <c r="AFI52" s="110"/>
      <c r="AFJ52" s="112"/>
      <c r="AFK52" s="110"/>
      <c r="AFL52" s="112"/>
      <c r="AFM52" s="110"/>
      <c r="AFN52" s="112"/>
      <c r="AFO52" s="110"/>
      <c r="AFP52" s="112"/>
      <c r="AFQ52" s="111"/>
      <c r="AFR52" s="112"/>
      <c r="AFS52" s="110"/>
      <c r="AFT52" s="112"/>
      <c r="AFU52" s="110"/>
      <c r="AFV52" s="112"/>
      <c r="AFW52" s="110"/>
      <c r="AFX52" s="112"/>
      <c r="AFY52" s="110"/>
      <c r="AFZ52" s="112"/>
      <c r="AGA52" s="111"/>
      <c r="AGB52" s="112"/>
      <c r="AGC52" s="110"/>
      <c r="AGD52" s="112"/>
      <c r="AGE52" s="110"/>
      <c r="AGF52" s="112"/>
      <c r="AGG52" s="110"/>
      <c r="AGH52" s="112"/>
      <c r="AGI52" s="111"/>
      <c r="AGJ52" s="108"/>
      <c r="AGK52" s="108"/>
      <c r="AGL52" s="108"/>
      <c r="AGM52" s="109"/>
      <c r="AGN52" s="112"/>
      <c r="AGO52" s="109"/>
      <c r="AGP52" s="112"/>
      <c r="AGQ52" s="65"/>
      <c r="AGR52" s="112"/>
      <c r="AGS52" s="65"/>
      <c r="AGT52" s="112"/>
      <c r="AGU52" s="65"/>
      <c r="AGV52" s="112"/>
      <c r="AGW52" s="65"/>
      <c r="AGX52" s="112"/>
      <c r="AGY52" s="65"/>
      <c r="AGZ52" s="112"/>
      <c r="AHA52" s="65"/>
      <c r="AHB52" s="112"/>
      <c r="AHC52" s="65"/>
      <c r="AHD52" s="112"/>
      <c r="AHE52" s="110"/>
      <c r="AHF52" s="112"/>
      <c r="AHG52" s="110"/>
      <c r="AHH52" s="112"/>
      <c r="AHI52" s="110"/>
      <c r="AHJ52" s="112"/>
      <c r="AHK52" s="110"/>
      <c r="AHL52" s="112"/>
      <c r="AHM52" s="110"/>
      <c r="AHN52" s="112"/>
      <c r="AHO52" s="110"/>
      <c r="AHP52" s="112"/>
      <c r="AHQ52" s="110"/>
      <c r="AHR52" s="112"/>
      <c r="AHS52" s="110"/>
      <c r="AHT52" s="112"/>
      <c r="AHU52" s="110"/>
      <c r="AHV52" s="112"/>
      <c r="AHW52" s="110"/>
      <c r="AHX52" s="112"/>
      <c r="AHY52" s="110"/>
      <c r="AHZ52" s="113"/>
      <c r="AIA52" s="110"/>
      <c r="AIB52" s="112"/>
      <c r="AIC52" s="110"/>
      <c r="AID52" s="112"/>
      <c r="AIE52" s="110"/>
      <c r="AIF52" s="112"/>
      <c r="AIG52" s="110"/>
      <c r="AIH52" s="112"/>
      <c r="AII52" s="110"/>
      <c r="AIJ52" s="112"/>
      <c r="AIK52" s="110"/>
      <c r="AIL52" s="112"/>
      <c r="AIM52" s="110"/>
      <c r="AIN52" s="112"/>
      <c r="AIO52" s="111"/>
      <c r="AIP52" s="112"/>
      <c r="AIQ52" s="110"/>
      <c r="AIR52" s="112"/>
      <c r="AIS52" s="110"/>
      <c r="AIT52" s="112"/>
      <c r="AIU52" s="110"/>
      <c r="AIV52" s="112"/>
      <c r="AIW52" s="110"/>
      <c r="AIX52" s="112"/>
      <c r="AIY52" s="111"/>
      <c r="AIZ52" s="112"/>
      <c r="AJA52" s="110"/>
      <c r="AJB52" s="112"/>
      <c r="AJC52" s="110"/>
      <c r="AJD52" s="112"/>
      <c r="AJE52" s="110"/>
      <c r="AJF52" s="112"/>
      <c r="AJG52" s="111"/>
      <c r="AJH52" s="108"/>
      <c r="AJI52" s="108"/>
      <c r="AJJ52" s="108"/>
      <c r="AJK52" s="109"/>
      <c r="AJL52" s="112"/>
      <c r="AJM52" s="109"/>
      <c r="AJN52" s="112"/>
      <c r="AJO52" s="65"/>
      <c r="AJP52" s="112"/>
      <c r="AJQ52" s="65"/>
      <c r="AJR52" s="112"/>
      <c r="AJS52" s="65"/>
      <c r="AJT52" s="112"/>
      <c r="AJU52" s="65"/>
      <c r="AJV52" s="112"/>
      <c r="AJW52" s="65"/>
      <c r="AJX52" s="112"/>
      <c r="AJY52" s="65"/>
      <c r="AJZ52" s="112"/>
      <c r="AKA52" s="65"/>
      <c r="AKB52" s="112"/>
      <c r="AKC52" s="110"/>
      <c r="AKD52" s="112"/>
      <c r="AKE52" s="110"/>
      <c r="AKF52" s="112"/>
      <c r="AKG52" s="110"/>
      <c r="AKH52" s="112"/>
      <c r="AKI52" s="110"/>
      <c r="AKJ52" s="112"/>
      <c r="AKK52" s="110"/>
      <c r="AKL52" s="112"/>
      <c r="AKM52" s="110"/>
      <c r="AKN52" s="112"/>
      <c r="AKO52" s="110"/>
      <c r="AKP52" s="112"/>
      <c r="AKQ52" s="110"/>
      <c r="AKR52" s="112"/>
      <c r="AKS52" s="110"/>
      <c r="AKT52" s="112"/>
      <c r="AKU52" s="110"/>
      <c r="AKV52" s="112"/>
      <c r="AKW52" s="110"/>
      <c r="AKX52" s="113"/>
      <c r="AKY52" s="110"/>
      <c r="AKZ52" s="112"/>
      <c r="ALA52" s="110"/>
      <c r="ALB52" s="112"/>
      <c r="ALC52" s="110"/>
      <c r="ALD52" s="112"/>
      <c r="ALE52" s="110"/>
      <c r="ALF52" s="112"/>
      <c r="ALG52" s="110"/>
      <c r="ALH52" s="112"/>
      <c r="ALI52" s="110"/>
      <c r="ALJ52" s="112"/>
      <c r="ALK52" s="110"/>
      <c r="ALL52" s="112"/>
      <c r="ALM52" s="111"/>
      <c r="ALN52" s="112"/>
      <c r="ALO52" s="110"/>
      <c r="ALP52" s="112"/>
      <c r="ALQ52" s="110"/>
      <c r="ALR52" s="112"/>
      <c r="ALS52" s="110"/>
      <c r="ALT52" s="112"/>
      <c r="ALU52" s="110"/>
      <c r="ALV52" s="112"/>
      <c r="ALW52" s="111"/>
      <c r="ALX52" s="112"/>
      <c r="ALY52" s="110"/>
      <c r="ALZ52" s="112"/>
      <c r="AMA52" s="110"/>
      <c r="AMB52" s="112"/>
      <c r="AMC52" s="110"/>
      <c r="AMD52" s="112"/>
      <c r="AME52" s="111"/>
      <c r="AMF52" s="108"/>
      <c r="AMG52" s="108"/>
      <c r="AMH52" s="108"/>
      <c r="AMI52" s="109"/>
      <c r="AMJ52" s="112"/>
      <c r="AMK52" s="109"/>
      <c r="AML52" s="112"/>
      <c r="AMM52" s="65"/>
      <c r="AMN52" s="112"/>
      <c r="AMO52" s="65"/>
      <c r="AMP52" s="112"/>
      <c r="AMQ52" s="65"/>
      <c r="AMR52" s="112"/>
      <c r="AMS52" s="65"/>
      <c r="AMT52" s="112"/>
      <c r="AMU52" s="65"/>
      <c r="AMV52" s="112"/>
      <c r="AMW52" s="65"/>
      <c r="AMX52" s="112"/>
      <c r="AMY52" s="65"/>
      <c r="AMZ52" s="112"/>
      <c r="ANA52" s="110"/>
      <c r="ANB52" s="112"/>
      <c r="ANC52" s="110"/>
      <c r="AND52" s="112"/>
      <c r="ANE52" s="110"/>
      <c r="ANF52" s="112"/>
      <c r="ANG52" s="110"/>
      <c r="ANH52" s="112"/>
      <c r="ANI52" s="110"/>
      <c r="ANJ52" s="112"/>
      <c r="ANK52" s="110"/>
      <c r="ANL52" s="112"/>
      <c r="ANM52" s="110"/>
      <c r="ANN52" s="112"/>
      <c r="ANO52" s="110"/>
      <c r="ANP52" s="112"/>
      <c r="ANQ52" s="110"/>
      <c r="ANR52" s="112"/>
      <c r="ANS52" s="110"/>
      <c r="ANT52" s="112"/>
      <c r="ANU52" s="110"/>
      <c r="ANV52" s="113"/>
      <c r="ANW52" s="110"/>
      <c r="ANX52" s="112"/>
      <c r="ANY52" s="110"/>
      <c r="ANZ52" s="112"/>
      <c r="AOA52" s="110"/>
      <c r="AOB52" s="112"/>
      <c r="AOC52" s="110"/>
      <c r="AOD52" s="112"/>
      <c r="AOE52" s="110"/>
      <c r="AOF52" s="112"/>
      <c r="AOG52" s="110"/>
      <c r="AOH52" s="112"/>
      <c r="AOI52" s="110"/>
      <c r="AOJ52" s="112"/>
      <c r="AOK52" s="111"/>
      <c r="AOL52" s="112"/>
      <c r="AOM52" s="110"/>
      <c r="AON52" s="112"/>
      <c r="AOO52" s="110"/>
      <c r="AOP52" s="112"/>
      <c r="AOQ52" s="110"/>
      <c r="AOR52" s="112"/>
      <c r="AOS52" s="110"/>
      <c r="AOT52" s="112"/>
      <c r="AOU52" s="111"/>
      <c r="AOV52" s="112"/>
      <c r="AOW52" s="110"/>
      <c r="AOX52" s="112"/>
      <c r="AOY52" s="110"/>
      <c r="AOZ52" s="112"/>
      <c r="APA52" s="110"/>
      <c r="APB52" s="112"/>
      <c r="APC52" s="111"/>
      <c r="APD52" s="108"/>
      <c r="APE52" s="108"/>
      <c r="APF52" s="108"/>
      <c r="APG52" s="109"/>
      <c r="APH52" s="112"/>
      <c r="API52" s="109"/>
      <c r="APJ52" s="112"/>
      <c r="APK52" s="65"/>
      <c r="APL52" s="112"/>
      <c r="APM52" s="65"/>
      <c r="APN52" s="112"/>
      <c r="APO52" s="65"/>
      <c r="APP52" s="112"/>
      <c r="APQ52" s="65"/>
      <c r="APR52" s="112"/>
      <c r="APS52" s="65"/>
      <c r="APT52" s="112"/>
      <c r="APU52" s="65"/>
      <c r="APV52" s="112"/>
      <c r="APW52" s="65"/>
      <c r="APX52" s="112"/>
      <c r="APY52" s="110"/>
      <c r="APZ52" s="112"/>
      <c r="AQA52" s="110"/>
      <c r="AQB52" s="112"/>
      <c r="AQC52" s="110"/>
      <c r="AQD52" s="112"/>
      <c r="AQE52" s="110"/>
      <c r="AQF52" s="112"/>
      <c r="AQG52" s="110"/>
      <c r="AQH52" s="112"/>
      <c r="AQI52" s="110"/>
      <c r="AQJ52" s="112"/>
      <c r="AQK52" s="110"/>
      <c r="AQL52" s="112"/>
      <c r="AQM52" s="110"/>
      <c r="AQN52" s="112"/>
      <c r="AQO52" s="110"/>
      <c r="AQP52" s="112"/>
      <c r="AQQ52" s="110"/>
      <c r="AQR52" s="112"/>
      <c r="AQS52" s="110"/>
      <c r="AQT52" s="113"/>
      <c r="AQU52" s="110"/>
      <c r="AQV52" s="112"/>
      <c r="AQW52" s="110"/>
      <c r="AQX52" s="112"/>
      <c r="AQY52" s="110"/>
      <c r="AQZ52" s="112"/>
      <c r="ARA52" s="110"/>
      <c r="ARB52" s="112"/>
      <c r="ARC52" s="110"/>
      <c r="ARD52" s="112"/>
      <c r="ARE52" s="110"/>
      <c r="ARF52" s="112"/>
      <c r="ARG52" s="110"/>
      <c r="ARH52" s="112"/>
      <c r="ARI52" s="111"/>
      <c r="ARJ52" s="112"/>
      <c r="ARK52" s="110"/>
      <c r="ARL52" s="112"/>
      <c r="ARM52" s="110"/>
      <c r="ARN52" s="112"/>
      <c r="ARO52" s="110"/>
      <c r="ARP52" s="112"/>
      <c r="ARQ52" s="110"/>
      <c r="ARR52" s="112"/>
      <c r="ARS52" s="111"/>
      <c r="ART52" s="112"/>
      <c r="ARU52" s="110"/>
      <c r="ARV52" s="112"/>
      <c r="ARW52" s="110"/>
      <c r="ARX52" s="112"/>
      <c r="ARY52" s="110"/>
      <c r="ARZ52" s="112"/>
      <c r="ASA52" s="111"/>
      <c r="ASB52" s="108"/>
      <c r="ASC52" s="108"/>
      <c r="ASD52" s="108"/>
      <c r="ASE52" s="109"/>
      <c r="ASF52" s="112"/>
      <c r="ASG52" s="109"/>
      <c r="ASH52" s="112"/>
      <c r="ASI52" s="65"/>
      <c r="ASJ52" s="112"/>
      <c r="ASK52" s="65"/>
      <c r="ASL52" s="112"/>
      <c r="ASM52" s="65"/>
      <c r="ASN52" s="112"/>
      <c r="ASO52" s="65"/>
      <c r="ASP52" s="112"/>
      <c r="ASQ52" s="65"/>
      <c r="ASR52" s="112"/>
      <c r="ASS52" s="65"/>
      <c r="AST52" s="112"/>
      <c r="ASU52" s="65"/>
      <c r="ASV52" s="112"/>
      <c r="ASW52" s="110"/>
      <c r="ASX52" s="112"/>
      <c r="ASY52" s="110"/>
      <c r="ASZ52" s="112"/>
      <c r="ATA52" s="110"/>
      <c r="ATB52" s="112"/>
      <c r="ATC52" s="110"/>
      <c r="ATD52" s="112"/>
      <c r="ATE52" s="110"/>
      <c r="ATF52" s="112"/>
      <c r="ATG52" s="110"/>
      <c r="ATH52" s="112"/>
      <c r="ATI52" s="110"/>
      <c r="ATJ52" s="112"/>
      <c r="ATK52" s="110"/>
      <c r="ATL52" s="112"/>
      <c r="ATM52" s="110"/>
      <c r="ATN52" s="112"/>
      <c r="ATO52" s="110"/>
      <c r="ATP52" s="112"/>
      <c r="ATQ52" s="110"/>
      <c r="ATR52" s="113"/>
      <c r="ATS52" s="110"/>
      <c r="ATT52" s="112"/>
      <c r="ATU52" s="110"/>
      <c r="ATV52" s="112"/>
      <c r="ATW52" s="110"/>
      <c r="ATX52" s="112"/>
      <c r="ATY52" s="110"/>
      <c r="ATZ52" s="112"/>
      <c r="AUA52" s="110"/>
      <c r="AUB52" s="112"/>
      <c r="AUC52" s="110"/>
      <c r="AUD52" s="112"/>
      <c r="AUE52" s="110"/>
      <c r="AUF52" s="112"/>
      <c r="AUG52" s="111"/>
      <c r="AUH52" s="112"/>
      <c r="AUI52" s="110"/>
      <c r="AUJ52" s="112"/>
      <c r="AUK52" s="110"/>
      <c r="AUL52" s="112"/>
      <c r="AUM52" s="110"/>
      <c r="AUN52" s="112"/>
      <c r="AUO52" s="110"/>
      <c r="AUP52" s="112"/>
      <c r="AUQ52" s="111"/>
      <c r="AUR52" s="112"/>
      <c r="AUS52" s="110"/>
      <c r="AUT52" s="112"/>
      <c r="AUU52" s="110"/>
      <c r="AUV52" s="112"/>
      <c r="AUW52" s="110"/>
      <c r="AUX52" s="112"/>
      <c r="AUY52" s="111"/>
      <c r="AUZ52" s="108"/>
      <c r="AVA52" s="108"/>
      <c r="AVB52" s="108"/>
      <c r="AVC52" s="109"/>
      <c r="AVD52" s="112"/>
      <c r="AVE52" s="109"/>
      <c r="AVF52" s="112"/>
      <c r="AVG52" s="65"/>
      <c r="AVH52" s="112"/>
      <c r="AVI52" s="65"/>
      <c r="AVJ52" s="112"/>
      <c r="AVK52" s="65"/>
      <c r="AVL52" s="112"/>
      <c r="AVM52" s="65"/>
      <c r="AVN52" s="112"/>
      <c r="AVO52" s="65"/>
      <c r="AVP52" s="112"/>
      <c r="AVQ52" s="65"/>
      <c r="AVR52" s="112"/>
      <c r="AVS52" s="65"/>
      <c r="AVT52" s="112"/>
      <c r="AVU52" s="110"/>
      <c r="AVV52" s="112"/>
      <c r="AVW52" s="110"/>
      <c r="AVX52" s="112"/>
      <c r="AVY52" s="110"/>
      <c r="AVZ52" s="112"/>
      <c r="AWA52" s="110"/>
      <c r="AWB52" s="112"/>
      <c r="AWC52" s="110"/>
      <c r="AWD52" s="112"/>
      <c r="AWE52" s="110"/>
      <c r="AWF52" s="112"/>
      <c r="AWG52" s="110"/>
      <c r="AWH52" s="112"/>
      <c r="AWI52" s="110"/>
      <c r="AWJ52" s="112"/>
      <c r="AWK52" s="110"/>
      <c r="AWL52" s="112"/>
      <c r="AWM52" s="110"/>
      <c r="AWN52" s="112"/>
      <c r="AWO52" s="110"/>
      <c r="AWP52" s="113"/>
      <c r="AWQ52" s="110"/>
      <c r="AWR52" s="112"/>
      <c r="AWS52" s="110"/>
      <c r="AWT52" s="112"/>
      <c r="AWU52" s="110"/>
      <c r="AWV52" s="112"/>
      <c r="AWW52" s="110"/>
      <c r="AWX52" s="112"/>
      <c r="AWY52" s="110"/>
      <c r="AWZ52" s="112"/>
      <c r="AXA52" s="110"/>
      <c r="AXB52" s="112"/>
      <c r="AXC52" s="110"/>
      <c r="AXD52" s="112"/>
      <c r="AXE52" s="111"/>
      <c r="AXF52" s="112"/>
      <c r="AXG52" s="110"/>
      <c r="AXH52" s="112"/>
      <c r="AXI52" s="110"/>
      <c r="AXJ52" s="112"/>
      <c r="AXK52" s="110"/>
      <c r="AXL52" s="112"/>
      <c r="AXM52" s="110"/>
      <c r="AXN52" s="112"/>
      <c r="AXO52" s="111"/>
      <c r="AXP52" s="112"/>
      <c r="AXQ52" s="110"/>
      <c r="AXR52" s="112"/>
      <c r="AXS52" s="110"/>
      <c r="AXT52" s="112"/>
      <c r="AXU52" s="110"/>
      <c r="AXV52" s="112"/>
      <c r="AXW52" s="111"/>
      <c r="AXX52" s="108"/>
      <c r="AXY52" s="108"/>
      <c r="AXZ52" s="108"/>
      <c r="AYA52" s="109"/>
      <c r="AYB52" s="112"/>
      <c r="AYC52" s="109"/>
      <c r="AYD52" s="112"/>
      <c r="AYE52" s="65"/>
      <c r="AYF52" s="112"/>
      <c r="AYG52" s="65"/>
      <c r="AYH52" s="112"/>
      <c r="AYI52" s="65"/>
      <c r="AYJ52" s="112"/>
      <c r="AYK52" s="65"/>
      <c r="AYL52" s="112"/>
      <c r="AYM52" s="65"/>
      <c r="AYN52" s="112"/>
      <c r="AYO52" s="65"/>
      <c r="AYP52" s="112"/>
      <c r="AYQ52" s="65"/>
      <c r="AYR52" s="112"/>
      <c r="AYS52" s="110"/>
      <c r="AYT52" s="112"/>
      <c r="AYU52" s="110"/>
      <c r="AYV52" s="112"/>
      <c r="AYW52" s="110"/>
      <c r="AYX52" s="112"/>
      <c r="AYY52" s="110"/>
      <c r="AYZ52" s="112"/>
      <c r="AZA52" s="110"/>
      <c r="AZB52" s="112"/>
      <c r="AZC52" s="110"/>
      <c r="AZD52" s="112"/>
      <c r="AZE52" s="110"/>
      <c r="AZF52" s="112"/>
      <c r="AZG52" s="110"/>
      <c r="AZH52" s="112"/>
      <c r="AZI52" s="110"/>
      <c r="AZJ52" s="112"/>
      <c r="AZK52" s="110"/>
      <c r="AZL52" s="112"/>
      <c r="AZM52" s="110"/>
      <c r="AZN52" s="113"/>
      <c r="AZO52" s="110"/>
      <c r="AZP52" s="112"/>
      <c r="AZQ52" s="110"/>
      <c r="AZR52" s="112"/>
      <c r="AZS52" s="110"/>
      <c r="AZT52" s="112"/>
      <c r="AZU52" s="110"/>
      <c r="AZV52" s="112"/>
      <c r="AZW52" s="110"/>
      <c r="AZX52" s="112"/>
      <c r="AZY52" s="110"/>
      <c r="AZZ52" s="112"/>
      <c r="BAA52" s="110"/>
      <c r="BAB52" s="112"/>
      <c r="BAC52" s="111"/>
      <c r="BAD52" s="112"/>
      <c r="BAE52" s="110"/>
      <c r="BAF52" s="112"/>
      <c r="BAG52" s="110"/>
      <c r="BAH52" s="112"/>
      <c r="BAI52" s="110"/>
      <c r="BAJ52" s="112"/>
      <c r="BAK52" s="110"/>
      <c r="BAL52" s="112"/>
      <c r="BAM52" s="111"/>
      <c r="BAN52" s="112"/>
      <c r="BAO52" s="110"/>
      <c r="BAP52" s="112"/>
      <c r="BAQ52" s="110"/>
      <c r="BAR52" s="112"/>
      <c r="BAS52" s="110"/>
      <c r="BAT52" s="112"/>
      <c r="BAU52" s="111"/>
      <c r="BAV52" s="108"/>
      <c r="BAW52" s="108"/>
      <c r="BAX52" s="108"/>
      <c r="BAY52" s="109"/>
      <c r="BAZ52" s="112"/>
      <c r="BBA52" s="109"/>
      <c r="BBB52" s="112"/>
      <c r="BBC52" s="65"/>
      <c r="BBD52" s="112"/>
      <c r="BBE52" s="65"/>
      <c r="BBF52" s="112"/>
      <c r="BBG52" s="65"/>
      <c r="BBH52" s="112"/>
      <c r="BBI52" s="65"/>
      <c r="BBJ52" s="112"/>
      <c r="BBK52" s="65"/>
      <c r="BBL52" s="112"/>
      <c r="BBM52" s="65"/>
      <c r="BBN52" s="112"/>
      <c r="BBO52" s="65"/>
      <c r="BBP52" s="112"/>
      <c r="BBQ52" s="110"/>
      <c r="BBR52" s="112"/>
      <c r="BBS52" s="110"/>
      <c r="BBT52" s="112"/>
      <c r="BBU52" s="110"/>
      <c r="BBV52" s="112"/>
      <c r="BBW52" s="110"/>
      <c r="BBX52" s="112"/>
      <c r="BBY52" s="110"/>
      <c r="BBZ52" s="112"/>
      <c r="BCA52" s="110"/>
      <c r="BCB52" s="112"/>
      <c r="BCC52" s="110"/>
      <c r="BCD52" s="112"/>
      <c r="BCE52" s="110"/>
      <c r="BCF52" s="112"/>
      <c r="BCG52" s="110"/>
      <c r="BCH52" s="112"/>
      <c r="BCI52" s="110"/>
      <c r="BCJ52" s="112"/>
      <c r="BCK52" s="110"/>
      <c r="BCL52" s="113"/>
      <c r="BCM52" s="110"/>
      <c r="BCN52" s="112"/>
      <c r="BCO52" s="110"/>
      <c r="BCP52" s="112"/>
      <c r="BCQ52" s="110"/>
      <c r="BCR52" s="112"/>
      <c r="BCS52" s="110"/>
      <c r="BCT52" s="112"/>
      <c r="BCU52" s="110"/>
      <c r="BCV52" s="112"/>
      <c r="BCW52" s="110"/>
      <c r="BCX52" s="112"/>
      <c r="BCY52" s="110"/>
      <c r="BCZ52" s="112"/>
      <c r="BDA52" s="111"/>
      <c r="BDB52" s="112"/>
      <c r="BDC52" s="110"/>
      <c r="BDD52" s="112"/>
      <c r="BDE52" s="110"/>
      <c r="BDF52" s="112"/>
      <c r="BDG52" s="110"/>
      <c r="BDH52" s="112"/>
      <c r="BDI52" s="110"/>
      <c r="BDJ52" s="112"/>
      <c r="BDK52" s="111"/>
      <c r="BDL52" s="112"/>
      <c r="BDM52" s="110"/>
      <c r="BDN52" s="112"/>
      <c r="BDO52" s="110"/>
      <c r="BDP52" s="112"/>
      <c r="BDQ52" s="110"/>
      <c r="BDR52" s="112"/>
      <c r="BDS52" s="111"/>
      <c r="BDT52" s="108"/>
      <c r="BDU52" s="108"/>
      <c r="BDV52" s="108"/>
      <c r="BDW52" s="109"/>
      <c r="BDX52" s="112"/>
      <c r="BDY52" s="109"/>
      <c r="BDZ52" s="112"/>
      <c r="BEA52" s="65"/>
      <c r="BEB52" s="112"/>
      <c r="BEC52" s="65"/>
      <c r="BED52" s="112"/>
      <c r="BEE52" s="65"/>
      <c r="BEF52" s="112"/>
      <c r="BEG52" s="65"/>
      <c r="BEH52" s="112"/>
      <c r="BEI52" s="65"/>
      <c r="BEJ52" s="112"/>
      <c r="BEK52" s="65"/>
      <c r="BEL52" s="112"/>
      <c r="BEM52" s="65"/>
      <c r="BEN52" s="112"/>
      <c r="BEO52" s="110"/>
      <c r="BEP52" s="112"/>
      <c r="BEQ52" s="110"/>
      <c r="BER52" s="112"/>
      <c r="BES52" s="110"/>
      <c r="BET52" s="112"/>
      <c r="BEU52" s="110"/>
      <c r="BEV52" s="112"/>
      <c r="BEW52" s="110"/>
      <c r="BEX52" s="112"/>
      <c r="BEY52" s="110"/>
      <c r="BEZ52" s="112"/>
      <c r="BFA52" s="110"/>
      <c r="BFB52" s="112"/>
      <c r="BFC52" s="110"/>
      <c r="BFD52" s="112"/>
      <c r="BFE52" s="110"/>
      <c r="BFF52" s="112"/>
      <c r="BFG52" s="110"/>
      <c r="BFH52" s="112"/>
      <c r="BFI52" s="110"/>
      <c r="BFJ52" s="113"/>
      <c r="BFK52" s="110"/>
      <c r="BFL52" s="112"/>
      <c r="BFM52" s="110"/>
      <c r="BFN52" s="112"/>
      <c r="BFO52" s="110"/>
      <c r="BFP52" s="112"/>
      <c r="BFQ52" s="110"/>
      <c r="BFR52" s="112"/>
      <c r="BFS52" s="110"/>
      <c r="BFT52" s="112"/>
      <c r="BFU52" s="110"/>
      <c r="BFV52" s="112"/>
      <c r="BFW52" s="110"/>
      <c r="BFX52" s="112"/>
      <c r="BFY52" s="111"/>
      <c r="BFZ52" s="112"/>
      <c r="BGA52" s="110"/>
      <c r="BGB52" s="112"/>
      <c r="BGC52" s="110"/>
      <c r="BGD52" s="112"/>
      <c r="BGE52" s="110"/>
      <c r="BGF52" s="112"/>
      <c r="BGG52" s="110"/>
      <c r="BGH52" s="112"/>
      <c r="BGI52" s="111"/>
      <c r="BGJ52" s="112"/>
      <c r="BGK52" s="110"/>
      <c r="BGL52" s="112"/>
      <c r="BGM52" s="110"/>
      <c r="BGN52" s="112"/>
      <c r="BGO52" s="110"/>
      <c r="BGP52" s="112"/>
      <c r="BGQ52" s="111"/>
      <c r="BGR52" s="108"/>
      <c r="BGS52" s="108"/>
      <c r="BGT52" s="108"/>
      <c r="BGU52" s="109"/>
      <c r="BGV52" s="112"/>
      <c r="BGW52" s="109"/>
      <c r="BGX52" s="112"/>
      <c r="BGY52" s="65"/>
      <c r="BGZ52" s="112"/>
      <c r="BHA52" s="65"/>
      <c r="BHB52" s="112"/>
      <c r="BHC52" s="65"/>
      <c r="BHD52" s="112"/>
      <c r="BHE52" s="65"/>
      <c r="BHF52" s="112"/>
      <c r="BHG52" s="65"/>
      <c r="BHH52" s="112"/>
      <c r="BHI52" s="65"/>
      <c r="BHJ52" s="112"/>
      <c r="BHK52" s="65"/>
      <c r="BHL52" s="112"/>
      <c r="BHM52" s="110"/>
      <c r="BHN52" s="112"/>
      <c r="BHO52" s="110"/>
      <c r="BHP52" s="112"/>
      <c r="BHQ52" s="110"/>
      <c r="BHR52" s="112"/>
      <c r="BHS52" s="110"/>
      <c r="BHT52" s="112"/>
      <c r="BHU52" s="110"/>
      <c r="BHV52" s="112"/>
      <c r="BHW52" s="110"/>
      <c r="BHX52" s="112"/>
      <c r="BHY52" s="110"/>
      <c r="BHZ52" s="112"/>
      <c r="BIA52" s="110"/>
      <c r="BIB52" s="112"/>
      <c r="BIC52" s="110"/>
      <c r="BID52" s="112"/>
      <c r="BIE52" s="110"/>
      <c r="BIF52" s="112"/>
      <c r="BIG52" s="110"/>
      <c r="BIH52" s="113"/>
      <c r="BII52" s="110"/>
      <c r="BIJ52" s="112"/>
      <c r="BIK52" s="110"/>
      <c r="BIL52" s="112"/>
      <c r="BIM52" s="110"/>
      <c r="BIN52" s="112"/>
      <c r="BIO52" s="110"/>
      <c r="BIP52" s="112"/>
      <c r="BIQ52" s="110"/>
      <c r="BIR52" s="112"/>
      <c r="BIS52" s="110"/>
      <c r="BIT52" s="112"/>
      <c r="BIU52" s="110"/>
      <c r="BIV52" s="112"/>
      <c r="BIW52" s="111"/>
      <c r="BIX52" s="112"/>
      <c r="BIY52" s="110"/>
      <c r="BIZ52" s="112"/>
      <c r="BJA52" s="110"/>
      <c r="BJB52" s="112"/>
      <c r="BJC52" s="110"/>
      <c r="BJD52" s="112"/>
      <c r="BJE52" s="110"/>
      <c r="BJF52" s="112"/>
      <c r="BJG52" s="111"/>
      <c r="BJH52" s="112"/>
      <c r="BJI52" s="110"/>
      <c r="BJJ52" s="112"/>
      <c r="BJK52" s="110"/>
      <c r="BJL52" s="112"/>
      <c r="BJM52" s="110"/>
      <c r="BJN52" s="112"/>
      <c r="BJO52" s="111"/>
      <c r="BJP52" s="108"/>
      <c r="BJQ52" s="108"/>
      <c r="BJR52" s="108"/>
      <c r="BJS52" s="109"/>
      <c r="BJT52" s="112"/>
      <c r="BJU52" s="109"/>
      <c r="BJV52" s="112"/>
      <c r="BJW52" s="65"/>
      <c r="BJX52" s="112"/>
      <c r="BJY52" s="65"/>
      <c r="BJZ52" s="112"/>
      <c r="BKA52" s="65"/>
      <c r="BKB52" s="112"/>
      <c r="BKC52" s="65"/>
      <c r="BKD52" s="112"/>
      <c r="BKE52" s="65"/>
      <c r="BKF52" s="112"/>
      <c r="BKG52" s="65"/>
      <c r="BKH52" s="112"/>
      <c r="BKI52" s="65"/>
      <c r="BKJ52" s="112"/>
      <c r="BKK52" s="110"/>
      <c r="BKL52" s="112"/>
      <c r="BKM52" s="110"/>
      <c r="BKN52" s="112"/>
      <c r="BKO52" s="110"/>
      <c r="BKP52" s="112"/>
      <c r="BKQ52" s="110"/>
      <c r="BKR52" s="112"/>
      <c r="BKS52" s="110"/>
      <c r="BKT52" s="112"/>
      <c r="BKU52" s="110"/>
      <c r="BKV52" s="112"/>
      <c r="BKW52" s="110"/>
      <c r="BKX52" s="112"/>
      <c r="BKY52" s="110"/>
      <c r="BKZ52" s="112"/>
      <c r="BLA52" s="110"/>
      <c r="BLB52" s="112"/>
      <c r="BLC52" s="110"/>
      <c r="BLD52" s="112"/>
      <c r="BLE52" s="110"/>
      <c r="BLF52" s="113"/>
      <c r="BLG52" s="110"/>
      <c r="BLH52" s="112"/>
      <c r="BLI52" s="110"/>
      <c r="BLJ52" s="112"/>
      <c r="BLK52" s="110"/>
      <c r="BLL52" s="112"/>
      <c r="BLM52" s="110"/>
      <c r="BLN52" s="112"/>
      <c r="BLO52" s="110"/>
      <c r="BLP52" s="112"/>
      <c r="BLQ52" s="110"/>
      <c r="BLR52" s="112"/>
      <c r="BLS52" s="110"/>
      <c r="BLT52" s="112"/>
      <c r="BLU52" s="111"/>
      <c r="BLV52" s="112"/>
      <c r="BLW52" s="110"/>
      <c r="BLX52" s="112"/>
      <c r="BLY52" s="110"/>
      <c r="BLZ52" s="112"/>
      <c r="BMA52" s="110"/>
      <c r="BMB52" s="112"/>
      <c r="BMC52" s="110"/>
      <c r="BMD52" s="112"/>
      <c r="BME52" s="111"/>
      <c r="BMF52" s="112"/>
      <c r="BMG52" s="110"/>
      <c r="BMH52" s="112"/>
      <c r="BMI52" s="110"/>
      <c r="BMJ52" s="112"/>
      <c r="BMK52" s="110"/>
      <c r="BML52" s="112"/>
      <c r="BMM52" s="111"/>
      <c r="BMN52" s="108"/>
      <c r="BMO52" s="108"/>
      <c r="BMP52" s="108"/>
      <c r="BMQ52" s="109"/>
      <c r="BMR52" s="112"/>
      <c r="BMS52" s="109"/>
      <c r="BMT52" s="112"/>
      <c r="BMU52" s="65"/>
      <c r="BMV52" s="112"/>
      <c r="BMW52" s="65"/>
      <c r="BMX52" s="112"/>
      <c r="BMY52" s="65"/>
      <c r="BMZ52" s="112"/>
      <c r="BNA52" s="65"/>
      <c r="BNB52" s="112"/>
      <c r="BNC52" s="65"/>
      <c r="BND52" s="112"/>
      <c r="BNE52" s="65"/>
      <c r="BNF52" s="112"/>
      <c r="BNG52" s="65"/>
      <c r="BNH52" s="112"/>
      <c r="BNI52" s="110"/>
      <c r="BNJ52" s="112"/>
      <c r="BNK52" s="110"/>
      <c r="BNL52" s="112"/>
      <c r="BNM52" s="110"/>
      <c r="BNN52" s="112"/>
      <c r="BNO52" s="110"/>
      <c r="BNP52" s="112"/>
      <c r="BNQ52" s="110"/>
      <c r="BNR52" s="112"/>
      <c r="BNS52" s="110"/>
      <c r="BNT52" s="112"/>
      <c r="BNU52" s="110"/>
      <c r="BNV52" s="112"/>
      <c r="BNW52" s="110"/>
      <c r="BNX52" s="112"/>
      <c r="BNY52" s="110"/>
      <c r="BNZ52" s="112"/>
      <c r="BOA52" s="110"/>
      <c r="BOB52" s="112"/>
      <c r="BOC52" s="110"/>
      <c r="BOD52" s="113"/>
      <c r="BOE52" s="110"/>
      <c r="BOF52" s="112"/>
      <c r="BOG52" s="110"/>
      <c r="BOH52" s="112"/>
      <c r="BOI52" s="110"/>
      <c r="BOJ52" s="112"/>
      <c r="BOK52" s="110"/>
      <c r="BOL52" s="112"/>
      <c r="BOM52" s="110"/>
      <c r="BON52" s="112"/>
      <c r="BOO52" s="110"/>
      <c r="BOP52" s="112"/>
      <c r="BOQ52" s="110"/>
      <c r="BOR52" s="112"/>
      <c r="BOS52" s="111"/>
      <c r="BOT52" s="112"/>
      <c r="BOU52" s="110"/>
      <c r="BOV52" s="112"/>
      <c r="BOW52" s="110"/>
      <c r="BOX52" s="112"/>
      <c r="BOY52" s="110"/>
      <c r="BOZ52" s="112"/>
      <c r="BPA52" s="110"/>
      <c r="BPB52" s="112"/>
      <c r="BPC52" s="111"/>
      <c r="BPD52" s="112"/>
      <c r="BPE52" s="110"/>
      <c r="BPF52" s="112"/>
      <c r="BPG52" s="110"/>
      <c r="BPH52" s="112"/>
      <c r="BPI52" s="110"/>
      <c r="BPJ52" s="112"/>
      <c r="BPK52" s="111"/>
      <c r="BPL52" s="108"/>
      <c r="BPM52" s="108"/>
      <c r="BPN52" s="108"/>
      <c r="BPO52" s="109"/>
      <c r="BPP52" s="112"/>
      <c r="BPQ52" s="109"/>
      <c r="BPR52" s="112"/>
      <c r="BPS52" s="65"/>
      <c r="BPT52" s="112"/>
      <c r="BPU52" s="65"/>
      <c r="BPV52" s="112"/>
      <c r="BPW52" s="65"/>
      <c r="BPX52" s="112"/>
      <c r="BPY52" s="65"/>
      <c r="BPZ52" s="112"/>
      <c r="BQA52" s="65"/>
      <c r="BQB52" s="112"/>
      <c r="BQC52" s="65"/>
      <c r="BQD52" s="112"/>
      <c r="BQE52" s="65"/>
      <c r="BQF52" s="112"/>
      <c r="BQG52" s="110"/>
      <c r="BQH52" s="112"/>
      <c r="BQI52" s="110"/>
      <c r="BQJ52" s="112"/>
      <c r="BQK52" s="110"/>
      <c r="BQL52" s="112"/>
      <c r="BQM52" s="110"/>
      <c r="BQN52" s="112"/>
      <c r="BQO52" s="110"/>
      <c r="BQP52" s="112"/>
      <c r="BQQ52" s="110"/>
      <c r="BQR52" s="112"/>
      <c r="BQS52" s="110"/>
      <c r="BQT52" s="112"/>
      <c r="BQU52" s="110"/>
      <c r="BQV52" s="112"/>
      <c r="BQW52" s="110"/>
      <c r="BQX52" s="112"/>
      <c r="BQY52" s="110"/>
      <c r="BQZ52" s="112"/>
      <c r="BRA52" s="110"/>
      <c r="BRB52" s="113"/>
      <c r="BRC52" s="110"/>
      <c r="BRD52" s="112"/>
      <c r="BRE52" s="110"/>
      <c r="BRF52" s="112"/>
      <c r="BRG52" s="110"/>
      <c r="BRH52" s="112"/>
      <c r="BRI52" s="110"/>
      <c r="BRJ52" s="112"/>
      <c r="BRK52" s="110"/>
      <c r="BRL52" s="112"/>
      <c r="BRM52" s="110"/>
      <c r="BRN52" s="112"/>
      <c r="BRO52" s="110"/>
      <c r="BRP52" s="112"/>
      <c r="BRQ52" s="111"/>
      <c r="BRR52" s="112"/>
      <c r="BRS52" s="110"/>
      <c r="BRT52" s="112"/>
      <c r="BRU52" s="110"/>
      <c r="BRV52" s="112"/>
      <c r="BRW52" s="110"/>
      <c r="BRX52" s="112"/>
      <c r="BRY52" s="110"/>
      <c r="BRZ52" s="112"/>
      <c r="BSA52" s="111"/>
      <c r="BSB52" s="112"/>
      <c r="BSC52" s="110"/>
      <c r="BSD52" s="112"/>
      <c r="BSE52" s="110"/>
      <c r="BSF52" s="112"/>
      <c r="BSG52" s="110"/>
      <c r="BSH52" s="112"/>
      <c r="BSI52" s="111"/>
      <c r="BSJ52" s="108"/>
      <c r="BSK52" s="108"/>
      <c r="BSL52" s="108"/>
      <c r="BSM52" s="109"/>
      <c r="BSN52" s="112"/>
      <c r="BSO52" s="109"/>
      <c r="BSP52" s="112"/>
      <c r="BSQ52" s="65"/>
      <c r="BSR52" s="112"/>
      <c r="BSS52" s="65"/>
      <c r="BST52" s="112"/>
      <c r="BSU52" s="65"/>
      <c r="BSV52" s="112"/>
      <c r="BSW52" s="65"/>
      <c r="BSX52" s="112"/>
      <c r="BSY52" s="65"/>
      <c r="BSZ52" s="112"/>
      <c r="BTA52" s="65"/>
      <c r="BTB52" s="112"/>
      <c r="BTC52" s="65"/>
      <c r="BTD52" s="112"/>
      <c r="BTE52" s="110"/>
      <c r="BTF52" s="112"/>
      <c r="BTG52" s="110"/>
      <c r="BTH52" s="112"/>
      <c r="BTI52" s="110"/>
      <c r="BTJ52" s="112"/>
      <c r="BTK52" s="110"/>
      <c r="BTL52" s="112"/>
      <c r="BTM52" s="110"/>
      <c r="BTN52" s="112"/>
      <c r="BTO52" s="110"/>
      <c r="BTP52" s="112"/>
      <c r="BTQ52" s="110"/>
      <c r="BTR52" s="112"/>
      <c r="BTS52" s="110"/>
      <c r="BTT52" s="112"/>
      <c r="BTU52" s="110"/>
      <c r="BTV52" s="112"/>
      <c r="BTW52" s="110"/>
      <c r="BTX52" s="112"/>
      <c r="BTY52" s="110"/>
      <c r="BTZ52" s="113"/>
      <c r="BUA52" s="110"/>
      <c r="BUB52" s="112"/>
      <c r="BUC52" s="110"/>
      <c r="BUD52" s="112"/>
      <c r="BUE52" s="110"/>
      <c r="BUF52" s="112"/>
      <c r="BUG52" s="110"/>
      <c r="BUH52" s="112"/>
      <c r="BUI52" s="110"/>
      <c r="BUJ52" s="112"/>
      <c r="BUK52" s="110"/>
      <c r="BUL52" s="112"/>
      <c r="BUM52" s="110"/>
      <c r="BUN52" s="112"/>
      <c r="BUO52" s="111"/>
      <c r="BUP52" s="112"/>
      <c r="BUQ52" s="110"/>
      <c r="BUR52" s="112"/>
      <c r="BUS52" s="110"/>
      <c r="BUT52" s="112"/>
      <c r="BUU52" s="110"/>
      <c r="BUV52" s="112"/>
      <c r="BUW52" s="110"/>
      <c r="BUX52" s="112"/>
      <c r="BUY52" s="111"/>
      <c r="BUZ52" s="112"/>
      <c r="BVA52" s="110"/>
      <c r="BVB52" s="112"/>
      <c r="BVC52" s="110"/>
      <c r="BVD52" s="112"/>
      <c r="BVE52" s="110"/>
      <c r="BVF52" s="112"/>
      <c r="BVG52" s="111"/>
      <c r="BVH52" s="108"/>
      <c r="BVI52" s="108"/>
      <c r="BVJ52" s="108"/>
      <c r="BVK52" s="109"/>
      <c r="BVL52" s="112"/>
      <c r="BVM52" s="109"/>
      <c r="BVN52" s="112"/>
      <c r="BVO52" s="65"/>
      <c r="BVP52" s="112"/>
      <c r="BVQ52" s="65"/>
      <c r="BVR52" s="112"/>
      <c r="BVS52" s="65"/>
      <c r="BVT52" s="112"/>
      <c r="BVU52" s="65"/>
      <c r="BVV52" s="112"/>
      <c r="BVW52" s="65"/>
      <c r="BVX52" s="112"/>
      <c r="BVY52" s="65"/>
      <c r="BVZ52" s="112"/>
      <c r="BWA52" s="65"/>
      <c r="BWB52" s="112"/>
      <c r="BWC52" s="110"/>
      <c r="BWD52" s="112"/>
      <c r="BWE52" s="110"/>
      <c r="BWF52" s="112"/>
      <c r="BWG52" s="110"/>
      <c r="BWH52" s="112"/>
      <c r="BWI52" s="110"/>
      <c r="BWJ52" s="112"/>
      <c r="BWK52" s="110"/>
      <c r="BWL52" s="112"/>
      <c r="BWM52" s="110"/>
      <c r="BWN52" s="112"/>
      <c r="BWO52" s="110"/>
      <c r="BWP52" s="112"/>
      <c r="BWQ52" s="110"/>
      <c r="BWR52" s="112"/>
      <c r="BWS52" s="110"/>
      <c r="BWT52" s="112"/>
      <c r="BWU52" s="110"/>
      <c r="BWV52" s="112"/>
      <c r="BWW52" s="110"/>
      <c r="BWX52" s="113"/>
      <c r="BWY52" s="110"/>
      <c r="BWZ52" s="112"/>
      <c r="BXA52" s="110"/>
      <c r="BXB52" s="112"/>
      <c r="BXC52" s="110"/>
      <c r="BXD52" s="112"/>
      <c r="BXE52" s="110"/>
      <c r="BXF52" s="112"/>
      <c r="BXG52" s="110"/>
      <c r="BXH52" s="112"/>
      <c r="BXI52" s="110"/>
      <c r="BXJ52" s="112"/>
      <c r="BXK52" s="110"/>
      <c r="BXL52" s="112"/>
      <c r="BXM52" s="111"/>
      <c r="BXN52" s="112"/>
      <c r="BXO52" s="110"/>
      <c r="BXP52" s="112"/>
      <c r="BXQ52" s="110"/>
      <c r="BXR52" s="112"/>
      <c r="BXS52" s="110"/>
      <c r="BXT52" s="112"/>
      <c r="BXU52" s="110"/>
      <c r="BXV52" s="112"/>
      <c r="BXW52" s="111"/>
      <c r="BXX52" s="112"/>
      <c r="BXY52" s="110"/>
      <c r="BXZ52" s="112"/>
      <c r="BYA52" s="110"/>
      <c r="BYB52" s="112"/>
      <c r="BYC52" s="110"/>
      <c r="BYD52" s="112"/>
      <c r="BYE52" s="111"/>
      <c r="BYF52" s="108"/>
      <c r="BYG52" s="108"/>
      <c r="BYH52" s="108"/>
      <c r="BYI52" s="109"/>
      <c r="BYJ52" s="112"/>
      <c r="BYK52" s="109"/>
      <c r="BYL52" s="112"/>
      <c r="BYM52" s="65"/>
      <c r="BYN52" s="112"/>
      <c r="BYO52" s="65"/>
      <c r="BYP52" s="112"/>
      <c r="BYQ52" s="65"/>
      <c r="BYR52" s="112"/>
      <c r="BYS52" s="65"/>
      <c r="BYT52" s="112"/>
      <c r="BYU52" s="65"/>
      <c r="BYV52" s="112"/>
      <c r="BYW52" s="65"/>
      <c r="BYX52" s="112"/>
      <c r="BYY52" s="65"/>
      <c r="BYZ52" s="112"/>
      <c r="BZA52" s="110"/>
      <c r="BZB52" s="112"/>
      <c r="BZC52" s="110"/>
      <c r="BZD52" s="112"/>
      <c r="BZE52" s="110"/>
      <c r="BZF52" s="112"/>
      <c r="BZG52" s="110"/>
      <c r="BZH52" s="112"/>
      <c r="BZI52" s="110"/>
      <c r="BZJ52" s="112"/>
      <c r="BZK52" s="110"/>
      <c r="BZL52" s="112"/>
      <c r="BZM52" s="110"/>
      <c r="BZN52" s="112"/>
      <c r="BZO52" s="110"/>
      <c r="BZP52" s="112"/>
      <c r="BZQ52" s="110"/>
      <c r="BZR52" s="112"/>
      <c r="BZS52" s="110"/>
      <c r="BZT52" s="112"/>
      <c r="BZU52" s="110"/>
      <c r="BZV52" s="113"/>
      <c r="BZW52" s="110"/>
      <c r="BZX52" s="112"/>
      <c r="BZY52" s="110"/>
      <c r="BZZ52" s="112"/>
      <c r="CAA52" s="110"/>
      <c r="CAB52" s="112"/>
      <c r="CAC52" s="110"/>
      <c r="CAD52" s="112"/>
      <c r="CAE52" s="110"/>
      <c r="CAF52" s="112"/>
      <c r="CAG52" s="110"/>
      <c r="CAH52" s="112"/>
      <c r="CAI52" s="110"/>
      <c r="CAJ52" s="112"/>
      <c r="CAK52" s="111"/>
      <c r="CAL52" s="112"/>
      <c r="CAM52" s="110"/>
      <c r="CAN52" s="112"/>
      <c r="CAO52" s="110"/>
      <c r="CAP52" s="112"/>
      <c r="CAQ52" s="110"/>
      <c r="CAR52" s="112"/>
      <c r="CAS52" s="110"/>
      <c r="CAT52" s="112"/>
      <c r="CAU52" s="111"/>
      <c r="CAV52" s="112"/>
      <c r="CAW52" s="110"/>
      <c r="CAX52" s="112"/>
      <c r="CAY52" s="110"/>
      <c r="CAZ52" s="112"/>
      <c r="CBA52" s="110"/>
      <c r="CBB52" s="112"/>
      <c r="CBC52" s="111"/>
      <c r="CBD52" s="108"/>
      <c r="CBE52" s="108"/>
      <c r="CBF52" s="108"/>
      <c r="CBG52" s="109"/>
      <c r="CBH52" s="112"/>
      <c r="CBI52" s="109"/>
      <c r="CBJ52" s="112"/>
      <c r="CBK52" s="65"/>
      <c r="CBL52" s="112"/>
      <c r="CBM52" s="65"/>
      <c r="CBN52" s="112"/>
      <c r="CBO52" s="65"/>
      <c r="CBP52" s="112"/>
      <c r="CBQ52" s="65"/>
      <c r="CBR52" s="112"/>
      <c r="CBS52" s="65"/>
      <c r="CBT52" s="112"/>
      <c r="CBU52" s="65"/>
      <c r="CBV52" s="112"/>
      <c r="CBW52" s="65"/>
      <c r="CBX52" s="112"/>
      <c r="CBY52" s="110"/>
      <c r="CBZ52" s="112"/>
      <c r="CCA52" s="110"/>
      <c r="CCB52" s="112"/>
      <c r="CCC52" s="110"/>
      <c r="CCD52" s="112"/>
      <c r="CCE52" s="110"/>
      <c r="CCF52" s="112"/>
      <c r="CCG52" s="110"/>
      <c r="CCH52" s="112"/>
      <c r="CCI52" s="110"/>
      <c r="CCJ52" s="112"/>
      <c r="CCK52" s="110"/>
      <c r="CCL52" s="112"/>
      <c r="CCM52" s="110"/>
      <c r="CCN52" s="112"/>
      <c r="CCO52" s="110"/>
      <c r="CCP52" s="112"/>
      <c r="CCQ52" s="110"/>
      <c r="CCR52" s="112"/>
      <c r="CCS52" s="110"/>
      <c r="CCT52" s="113"/>
      <c r="CCU52" s="110"/>
      <c r="CCV52" s="112"/>
      <c r="CCW52" s="110"/>
      <c r="CCX52" s="112"/>
      <c r="CCY52" s="110"/>
      <c r="CCZ52" s="112"/>
      <c r="CDA52" s="110"/>
      <c r="CDB52" s="112"/>
      <c r="CDC52" s="110"/>
      <c r="CDD52" s="112"/>
      <c r="CDE52" s="110"/>
      <c r="CDF52" s="112"/>
      <c r="CDG52" s="110"/>
      <c r="CDH52" s="112"/>
      <c r="CDI52" s="111"/>
      <c r="CDJ52" s="112"/>
      <c r="CDK52" s="110"/>
      <c r="CDL52" s="112"/>
      <c r="CDM52" s="110"/>
      <c r="CDN52" s="112"/>
      <c r="CDO52" s="110"/>
      <c r="CDP52" s="112"/>
      <c r="CDQ52" s="110"/>
      <c r="CDR52" s="112"/>
      <c r="CDS52" s="111"/>
      <c r="CDT52" s="112"/>
      <c r="CDU52" s="110"/>
      <c r="CDV52" s="112"/>
      <c r="CDW52" s="110"/>
      <c r="CDX52" s="112"/>
      <c r="CDY52" s="110"/>
      <c r="CDZ52" s="112"/>
      <c r="CEA52" s="111"/>
      <c r="CEB52" s="108"/>
      <c r="CEC52" s="108"/>
      <c r="CED52" s="108"/>
      <c r="CEE52" s="109"/>
      <c r="CEF52" s="112"/>
      <c r="CEG52" s="109"/>
      <c r="CEH52" s="112"/>
      <c r="CEI52" s="65"/>
      <c r="CEJ52" s="112"/>
      <c r="CEK52" s="65"/>
      <c r="CEL52" s="112"/>
      <c r="CEM52" s="65"/>
      <c r="CEN52" s="112"/>
      <c r="CEO52" s="65"/>
      <c r="CEP52" s="112"/>
      <c r="CEQ52" s="65"/>
      <c r="CER52" s="112"/>
      <c r="CES52" s="65"/>
      <c r="CET52" s="112"/>
      <c r="CEU52" s="65"/>
      <c r="CEV52" s="112"/>
      <c r="CEW52" s="110"/>
      <c r="CEX52" s="112"/>
      <c r="CEY52" s="110"/>
      <c r="CEZ52" s="112"/>
      <c r="CFA52" s="110"/>
      <c r="CFB52" s="112"/>
      <c r="CFC52" s="110"/>
      <c r="CFD52" s="112"/>
      <c r="CFE52" s="110"/>
      <c r="CFF52" s="112"/>
      <c r="CFG52" s="110"/>
      <c r="CFH52" s="112"/>
      <c r="CFI52" s="110"/>
      <c r="CFJ52" s="112"/>
      <c r="CFK52" s="110"/>
      <c r="CFL52" s="112"/>
      <c r="CFM52" s="110"/>
      <c r="CFN52" s="112"/>
      <c r="CFO52" s="110"/>
      <c r="CFP52" s="112"/>
      <c r="CFQ52" s="110"/>
      <c r="CFR52" s="113"/>
      <c r="CFS52" s="110"/>
      <c r="CFT52" s="112"/>
      <c r="CFU52" s="110"/>
      <c r="CFV52" s="112"/>
      <c r="CFW52" s="110"/>
      <c r="CFX52" s="112"/>
      <c r="CFY52" s="110"/>
      <c r="CFZ52" s="112"/>
      <c r="CGA52" s="110"/>
      <c r="CGB52" s="112"/>
      <c r="CGC52" s="110"/>
      <c r="CGD52" s="112"/>
      <c r="CGE52" s="110"/>
      <c r="CGF52" s="112"/>
      <c r="CGG52" s="111"/>
      <c r="CGH52" s="112"/>
      <c r="CGI52" s="110"/>
      <c r="CGJ52" s="112"/>
      <c r="CGK52" s="110"/>
      <c r="CGL52" s="112"/>
      <c r="CGM52" s="110"/>
      <c r="CGN52" s="112"/>
      <c r="CGO52" s="110"/>
      <c r="CGP52" s="112"/>
      <c r="CGQ52" s="111"/>
      <c r="CGR52" s="112"/>
      <c r="CGS52" s="110"/>
      <c r="CGT52" s="112"/>
      <c r="CGU52" s="110"/>
      <c r="CGV52" s="112"/>
      <c r="CGW52" s="110"/>
      <c r="CGX52" s="112"/>
      <c r="CGY52" s="111"/>
      <c r="CGZ52" s="108"/>
      <c r="CHA52" s="108"/>
      <c r="CHB52" s="108"/>
      <c r="CHC52" s="109"/>
      <c r="CHD52" s="112"/>
      <c r="CHE52" s="109"/>
      <c r="CHF52" s="112"/>
      <c r="CHG52" s="65"/>
      <c r="CHH52" s="112"/>
      <c r="CHI52" s="65"/>
      <c r="CHJ52" s="112"/>
      <c r="CHK52" s="65"/>
      <c r="CHL52" s="112"/>
      <c r="CHM52" s="65"/>
      <c r="CHN52" s="112"/>
      <c r="CHO52" s="65"/>
      <c r="CHP52" s="112"/>
      <c r="CHQ52" s="65"/>
      <c r="CHR52" s="112"/>
      <c r="CHS52" s="65"/>
      <c r="CHT52" s="112"/>
      <c r="CHU52" s="110"/>
      <c r="CHV52" s="112"/>
      <c r="CHW52" s="110"/>
      <c r="CHX52" s="112"/>
      <c r="CHY52" s="110"/>
      <c r="CHZ52" s="112"/>
      <c r="CIA52" s="110"/>
      <c r="CIB52" s="112"/>
      <c r="CIC52" s="110"/>
      <c r="CID52" s="112"/>
      <c r="CIE52" s="110"/>
      <c r="CIF52" s="112"/>
      <c r="CIG52" s="110"/>
      <c r="CIH52" s="112"/>
      <c r="CII52" s="110"/>
      <c r="CIJ52" s="112"/>
      <c r="CIK52" s="110"/>
      <c r="CIL52" s="112"/>
      <c r="CIM52" s="110"/>
      <c r="CIN52" s="112"/>
      <c r="CIO52" s="110"/>
      <c r="CIP52" s="113"/>
      <c r="CIQ52" s="110"/>
      <c r="CIR52" s="112"/>
      <c r="CIS52" s="110"/>
      <c r="CIT52" s="112"/>
      <c r="CIU52" s="110"/>
      <c r="CIV52" s="112"/>
      <c r="CIW52" s="110"/>
      <c r="CIX52" s="112"/>
      <c r="CIY52" s="110"/>
      <c r="CIZ52" s="112"/>
      <c r="CJA52" s="110"/>
      <c r="CJB52" s="112"/>
      <c r="CJC52" s="110"/>
      <c r="CJD52" s="112"/>
      <c r="CJE52" s="111"/>
      <c r="CJF52" s="112"/>
      <c r="CJG52" s="110"/>
      <c r="CJH52" s="112"/>
      <c r="CJI52" s="110"/>
      <c r="CJJ52" s="112"/>
      <c r="CJK52" s="110"/>
      <c r="CJL52" s="112"/>
      <c r="CJM52" s="110"/>
      <c r="CJN52" s="112"/>
      <c r="CJO52" s="111"/>
      <c r="CJP52" s="112"/>
      <c r="CJQ52" s="110"/>
      <c r="CJR52" s="112"/>
      <c r="CJS52" s="110"/>
      <c r="CJT52" s="112"/>
      <c r="CJU52" s="110"/>
      <c r="CJV52" s="112"/>
      <c r="CJW52" s="111"/>
      <c r="CJX52" s="108"/>
      <c r="CJY52" s="108"/>
      <c r="CJZ52" s="108"/>
      <c r="CKA52" s="109"/>
      <c r="CKB52" s="112"/>
      <c r="CKC52" s="109"/>
      <c r="CKD52" s="112"/>
      <c r="CKE52" s="65"/>
      <c r="CKF52" s="112"/>
      <c r="CKG52" s="65"/>
      <c r="CKH52" s="112"/>
      <c r="CKI52" s="65"/>
      <c r="CKJ52" s="112"/>
      <c r="CKK52" s="65"/>
      <c r="CKL52" s="112"/>
      <c r="CKM52" s="65"/>
      <c r="CKN52" s="112"/>
      <c r="CKO52" s="65"/>
      <c r="CKP52" s="112"/>
      <c r="CKQ52" s="65"/>
      <c r="CKR52" s="112"/>
      <c r="CKS52" s="110"/>
      <c r="CKT52" s="112"/>
      <c r="CKU52" s="110"/>
      <c r="CKV52" s="112"/>
      <c r="CKW52" s="110"/>
      <c r="CKX52" s="112"/>
      <c r="CKY52" s="110"/>
      <c r="CKZ52" s="112"/>
      <c r="CLA52" s="110"/>
      <c r="CLB52" s="112"/>
      <c r="CLC52" s="110"/>
      <c r="CLD52" s="112"/>
      <c r="CLE52" s="110"/>
      <c r="CLF52" s="112"/>
      <c r="CLG52" s="110"/>
      <c r="CLH52" s="112"/>
      <c r="CLI52" s="110"/>
      <c r="CLJ52" s="112"/>
      <c r="CLK52" s="110"/>
      <c r="CLL52" s="112"/>
      <c r="CLM52" s="110"/>
      <c r="CLN52" s="113"/>
      <c r="CLO52" s="110"/>
      <c r="CLP52" s="112"/>
      <c r="CLQ52" s="110"/>
      <c r="CLR52" s="112"/>
      <c r="CLS52" s="110"/>
      <c r="CLT52" s="112"/>
      <c r="CLU52" s="110"/>
      <c r="CLV52" s="112"/>
      <c r="CLW52" s="110"/>
      <c r="CLX52" s="112"/>
      <c r="CLY52" s="110"/>
      <c r="CLZ52" s="112"/>
      <c r="CMA52" s="110"/>
      <c r="CMB52" s="112"/>
      <c r="CMC52" s="111"/>
      <c r="CMD52" s="112"/>
      <c r="CME52" s="110"/>
      <c r="CMF52" s="112"/>
      <c r="CMG52" s="110"/>
      <c r="CMH52" s="112"/>
      <c r="CMI52" s="110"/>
      <c r="CMJ52" s="112"/>
      <c r="CMK52" s="110"/>
      <c r="CML52" s="112"/>
      <c r="CMM52" s="111"/>
      <c r="CMN52" s="112"/>
      <c r="CMO52" s="110"/>
      <c r="CMP52" s="112"/>
      <c r="CMQ52" s="110"/>
      <c r="CMR52" s="112"/>
      <c r="CMS52" s="110"/>
      <c r="CMT52" s="112"/>
      <c r="CMU52" s="111"/>
      <c r="CMV52" s="108"/>
      <c r="CMW52" s="108"/>
      <c r="CMX52" s="108"/>
      <c r="CMY52" s="109"/>
      <c r="CMZ52" s="112"/>
      <c r="CNA52" s="109"/>
      <c r="CNB52" s="112"/>
      <c r="CNC52" s="65"/>
      <c r="CND52" s="112"/>
      <c r="CNE52" s="65"/>
      <c r="CNF52" s="112"/>
      <c r="CNG52" s="65"/>
      <c r="CNH52" s="112"/>
      <c r="CNI52" s="65"/>
      <c r="CNJ52" s="112"/>
      <c r="CNK52" s="65"/>
      <c r="CNL52" s="112"/>
      <c r="CNM52" s="65"/>
      <c r="CNN52" s="112"/>
      <c r="CNO52" s="65"/>
      <c r="CNP52" s="112"/>
      <c r="CNQ52" s="110"/>
      <c r="CNR52" s="112"/>
      <c r="CNS52" s="110"/>
      <c r="CNT52" s="112"/>
      <c r="CNU52" s="110"/>
      <c r="CNV52" s="112"/>
      <c r="CNW52" s="110"/>
      <c r="CNX52" s="112"/>
      <c r="CNY52" s="110"/>
      <c r="CNZ52" s="112"/>
      <c r="COA52" s="110"/>
      <c r="COB52" s="112"/>
      <c r="COC52" s="110"/>
      <c r="COD52" s="112"/>
      <c r="COE52" s="110"/>
      <c r="COF52" s="112"/>
      <c r="COG52" s="110"/>
      <c r="COH52" s="112"/>
      <c r="COI52" s="110"/>
      <c r="COJ52" s="112"/>
      <c r="COK52" s="110"/>
      <c r="COL52" s="113"/>
      <c r="COM52" s="110"/>
      <c r="CON52" s="112"/>
      <c r="COO52" s="110"/>
      <c r="COP52" s="112"/>
      <c r="COQ52" s="110"/>
      <c r="COR52" s="112"/>
      <c r="COS52" s="110"/>
      <c r="COT52" s="112"/>
      <c r="COU52" s="110"/>
      <c r="COV52" s="112"/>
      <c r="COW52" s="110"/>
      <c r="COX52" s="112"/>
      <c r="COY52" s="110"/>
      <c r="COZ52" s="112"/>
      <c r="CPA52" s="111"/>
      <c r="CPB52" s="112"/>
      <c r="CPC52" s="110"/>
      <c r="CPD52" s="112"/>
      <c r="CPE52" s="110"/>
      <c r="CPF52" s="112"/>
      <c r="CPG52" s="110"/>
      <c r="CPH52" s="112"/>
      <c r="CPI52" s="110"/>
      <c r="CPJ52" s="112"/>
      <c r="CPK52" s="111"/>
      <c r="CPL52" s="112"/>
      <c r="CPM52" s="110"/>
      <c r="CPN52" s="112"/>
      <c r="CPO52" s="110"/>
      <c r="CPP52" s="112"/>
      <c r="CPQ52" s="110"/>
      <c r="CPR52" s="112"/>
      <c r="CPS52" s="111"/>
      <c r="CPT52" s="108"/>
      <c r="CPU52" s="108"/>
      <c r="CPV52" s="108"/>
      <c r="CPW52" s="109"/>
      <c r="CPX52" s="112"/>
      <c r="CPY52" s="109"/>
      <c r="CPZ52" s="112"/>
      <c r="CQA52" s="65"/>
      <c r="CQB52" s="112"/>
      <c r="CQC52" s="65"/>
      <c r="CQD52" s="112"/>
      <c r="CQE52" s="65"/>
      <c r="CQF52" s="112"/>
      <c r="CQG52" s="65"/>
      <c r="CQH52" s="112"/>
      <c r="CQI52" s="65"/>
      <c r="CQJ52" s="112"/>
      <c r="CQK52" s="65"/>
      <c r="CQL52" s="112"/>
      <c r="CQM52" s="65"/>
      <c r="CQN52" s="112"/>
      <c r="CQO52" s="110"/>
      <c r="CQP52" s="112"/>
      <c r="CQQ52" s="110"/>
      <c r="CQR52" s="112"/>
      <c r="CQS52" s="110"/>
      <c r="CQT52" s="112"/>
      <c r="CQU52" s="110"/>
      <c r="CQV52" s="112"/>
      <c r="CQW52" s="110"/>
      <c r="CQX52" s="112"/>
      <c r="CQY52" s="110"/>
      <c r="CQZ52" s="112"/>
      <c r="CRA52" s="110"/>
      <c r="CRB52" s="112"/>
      <c r="CRC52" s="110"/>
      <c r="CRD52" s="112"/>
      <c r="CRE52" s="110"/>
      <c r="CRF52" s="112"/>
      <c r="CRG52" s="110"/>
      <c r="CRH52" s="112"/>
      <c r="CRI52" s="110"/>
      <c r="CRJ52" s="113"/>
      <c r="CRK52" s="110"/>
      <c r="CRL52" s="112"/>
      <c r="CRM52" s="110"/>
      <c r="CRN52" s="112"/>
      <c r="CRO52" s="110"/>
      <c r="CRP52" s="112"/>
      <c r="CRQ52" s="110"/>
      <c r="CRR52" s="112"/>
      <c r="CRS52" s="110"/>
      <c r="CRT52" s="112"/>
      <c r="CRU52" s="110"/>
      <c r="CRV52" s="112"/>
      <c r="CRW52" s="110"/>
      <c r="CRX52" s="112"/>
      <c r="CRY52" s="111"/>
      <c r="CRZ52" s="112"/>
      <c r="CSA52" s="110"/>
      <c r="CSB52" s="112"/>
      <c r="CSC52" s="110"/>
      <c r="CSD52" s="112"/>
      <c r="CSE52" s="110"/>
      <c r="CSF52" s="112"/>
      <c r="CSG52" s="110"/>
      <c r="CSH52" s="112"/>
      <c r="CSI52" s="111"/>
      <c r="CSJ52" s="112"/>
      <c r="CSK52" s="110"/>
      <c r="CSL52" s="112"/>
      <c r="CSM52" s="110"/>
      <c r="CSN52" s="112"/>
      <c r="CSO52" s="110"/>
      <c r="CSP52" s="112"/>
      <c r="CSQ52" s="111"/>
      <c r="CSR52" s="108"/>
      <c r="CSS52" s="108"/>
      <c r="CST52" s="108"/>
      <c r="CSU52" s="109"/>
      <c r="CSV52" s="112"/>
      <c r="CSW52" s="109"/>
      <c r="CSX52" s="112"/>
      <c r="CSY52" s="65"/>
      <c r="CSZ52" s="112"/>
      <c r="CTA52" s="65"/>
      <c r="CTB52" s="112"/>
      <c r="CTC52" s="65"/>
      <c r="CTD52" s="112"/>
      <c r="CTE52" s="65"/>
      <c r="CTF52" s="112"/>
      <c r="CTG52" s="65"/>
      <c r="CTH52" s="112"/>
      <c r="CTI52" s="65"/>
      <c r="CTJ52" s="112"/>
      <c r="CTK52" s="65"/>
      <c r="CTL52" s="112"/>
      <c r="CTM52" s="110"/>
      <c r="CTN52" s="112"/>
      <c r="CTO52" s="110"/>
      <c r="CTP52" s="112"/>
      <c r="CTQ52" s="110"/>
      <c r="CTR52" s="112"/>
      <c r="CTS52" s="110"/>
      <c r="CTT52" s="112"/>
      <c r="CTU52" s="110"/>
      <c r="CTV52" s="112"/>
      <c r="CTW52" s="110"/>
      <c r="CTX52" s="112"/>
      <c r="CTY52" s="110"/>
      <c r="CTZ52" s="112"/>
      <c r="CUA52" s="110"/>
      <c r="CUB52" s="112"/>
      <c r="CUC52" s="110"/>
      <c r="CUD52" s="112"/>
      <c r="CUE52" s="110"/>
      <c r="CUF52" s="112"/>
      <c r="CUG52" s="110"/>
      <c r="CUH52" s="113"/>
      <c r="CUI52" s="110"/>
      <c r="CUJ52" s="112"/>
      <c r="CUK52" s="110"/>
      <c r="CUL52" s="112"/>
      <c r="CUM52" s="110"/>
      <c r="CUN52" s="112"/>
      <c r="CUO52" s="110"/>
      <c r="CUP52" s="112"/>
      <c r="CUQ52" s="110"/>
      <c r="CUR52" s="112"/>
      <c r="CUS52" s="110"/>
      <c r="CUT52" s="112"/>
      <c r="CUU52" s="110"/>
      <c r="CUV52" s="112"/>
      <c r="CUW52" s="111"/>
      <c r="CUX52" s="112"/>
      <c r="CUY52" s="110"/>
      <c r="CUZ52" s="112"/>
      <c r="CVA52" s="110"/>
      <c r="CVB52" s="112"/>
      <c r="CVC52" s="110"/>
      <c r="CVD52" s="112"/>
      <c r="CVE52" s="110"/>
      <c r="CVF52" s="112"/>
      <c r="CVG52" s="111"/>
      <c r="CVH52" s="112"/>
      <c r="CVI52" s="110"/>
      <c r="CVJ52" s="112"/>
      <c r="CVK52" s="110"/>
      <c r="CVL52" s="112"/>
      <c r="CVM52" s="110"/>
      <c r="CVN52" s="112"/>
      <c r="CVO52" s="111"/>
      <c r="CVP52" s="108"/>
      <c r="CVQ52" s="108"/>
      <c r="CVR52" s="108"/>
      <c r="CVS52" s="109"/>
      <c r="CVT52" s="112"/>
      <c r="CVU52" s="109"/>
      <c r="CVV52" s="112"/>
      <c r="CVW52" s="65"/>
      <c r="CVX52" s="112"/>
      <c r="CVY52" s="65"/>
      <c r="CVZ52" s="112"/>
      <c r="CWA52" s="65"/>
      <c r="CWB52" s="112"/>
      <c r="CWC52" s="65"/>
      <c r="CWD52" s="112"/>
      <c r="CWE52" s="65"/>
      <c r="CWF52" s="112"/>
      <c r="CWG52" s="65"/>
      <c r="CWH52" s="112"/>
      <c r="CWI52" s="65"/>
      <c r="CWJ52" s="112"/>
      <c r="CWK52" s="110"/>
      <c r="CWL52" s="112"/>
      <c r="CWM52" s="110"/>
      <c r="CWN52" s="112"/>
      <c r="CWO52" s="110"/>
      <c r="CWP52" s="112"/>
      <c r="CWQ52" s="110"/>
      <c r="CWR52" s="112"/>
      <c r="CWS52" s="110"/>
      <c r="CWT52" s="112"/>
      <c r="CWU52" s="110"/>
      <c r="CWV52" s="112"/>
      <c r="CWW52" s="110"/>
      <c r="CWX52" s="112"/>
      <c r="CWY52" s="110"/>
      <c r="CWZ52" s="112"/>
      <c r="CXA52" s="110"/>
      <c r="CXB52" s="112"/>
      <c r="CXC52" s="110"/>
      <c r="CXD52" s="112"/>
      <c r="CXE52" s="110"/>
      <c r="CXF52" s="113"/>
      <c r="CXG52" s="110"/>
      <c r="CXH52" s="112"/>
      <c r="CXI52" s="110"/>
      <c r="CXJ52" s="112"/>
      <c r="CXK52" s="110"/>
      <c r="CXL52" s="112"/>
      <c r="CXM52" s="110"/>
      <c r="CXN52" s="112"/>
      <c r="CXO52" s="110"/>
      <c r="CXP52" s="112"/>
      <c r="CXQ52" s="110"/>
      <c r="CXR52" s="112"/>
      <c r="CXS52" s="110"/>
      <c r="CXT52" s="112"/>
      <c r="CXU52" s="111"/>
      <c r="CXV52" s="112"/>
      <c r="CXW52" s="110"/>
      <c r="CXX52" s="112"/>
      <c r="CXY52" s="110"/>
      <c r="CXZ52" s="112"/>
      <c r="CYA52" s="110"/>
      <c r="CYB52" s="112"/>
      <c r="CYC52" s="110"/>
      <c r="CYD52" s="112"/>
      <c r="CYE52" s="111"/>
      <c r="CYF52" s="112"/>
      <c r="CYG52" s="110"/>
      <c r="CYH52" s="112"/>
      <c r="CYI52" s="110"/>
      <c r="CYJ52" s="112"/>
      <c r="CYK52" s="110"/>
      <c r="CYL52" s="112"/>
      <c r="CYM52" s="111"/>
      <c r="CYN52" s="108"/>
      <c r="CYO52" s="108"/>
      <c r="CYP52" s="108"/>
      <c r="CYQ52" s="109"/>
      <c r="CYR52" s="112"/>
      <c r="CYS52" s="109"/>
      <c r="CYT52" s="112"/>
      <c r="CYU52" s="65"/>
      <c r="CYV52" s="112"/>
      <c r="CYW52" s="65"/>
      <c r="CYX52" s="112"/>
      <c r="CYY52" s="65"/>
      <c r="CYZ52" s="112"/>
      <c r="CZA52" s="65"/>
      <c r="CZB52" s="112"/>
      <c r="CZC52" s="65"/>
      <c r="CZD52" s="112"/>
      <c r="CZE52" s="65"/>
      <c r="CZF52" s="112"/>
      <c r="CZG52" s="65"/>
      <c r="CZH52" s="112"/>
      <c r="CZI52" s="110"/>
      <c r="CZJ52" s="112"/>
      <c r="CZK52" s="110"/>
      <c r="CZL52" s="112"/>
      <c r="CZM52" s="110"/>
      <c r="CZN52" s="112"/>
      <c r="CZO52" s="110"/>
      <c r="CZP52" s="112"/>
      <c r="CZQ52" s="110"/>
      <c r="CZR52" s="112"/>
      <c r="CZS52" s="110"/>
      <c r="CZT52" s="112"/>
      <c r="CZU52" s="110"/>
      <c r="CZV52" s="112"/>
      <c r="CZW52" s="110"/>
      <c r="CZX52" s="112"/>
      <c r="CZY52" s="110"/>
      <c r="CZZ52" s="112"/>
      <c r="DAA52" s="110"/>
      <c r="DAB52" s="112"/>
      <c r="DAC52" s="110"/>
      <c r="DAD52" s="113"/>
      <c r="DAE52" s="110"/>
      <c r="DAF52" s="112"/>
      <c r="DAG52" s="110"/>
      <c r="DAH52" s="112"/>
      <c r="DAI52" s="110"/>
      <c r="DAJ52" s="112"/>
      <c r="DAK52" s="110"/>
      <c r="DAL52" s="112"/>
      <c r="DAM52" s="110"/>
      <c r="DAN52" s="112"/>
      <c r="DAO52" s="110"/>
      <c r="DAP52" s="112"/>
      <c r="DAQ52" s="110"/>
      <c r="DAR52" s="112"/>
      <c r="DAS52" s="111"/>
      <c r="DAT52" s="112"/>
      <c r="DAU52" s="110"/>
      <c r="DAV52" s="112"/>
      <c r="DAW52" s="110"/>
      <c r="DAX52" s="112"/>
      <c r="DAY52" s="110"/>
      <c r="DAZ52" s="112"/>
      <c r="DBA52" s="110"/>
      <c r="DBB52" s="112"/>
      <c r="DBC52" s="111"/>
      <c r="DBD52" s="112"/>
      <c r="DBE52" s="110"/>
      <c r="DBF52" s="112"/>
      <c r="DBG52" s="110"/>
      <c r="DBH52" s="112"/>
      <c r="DBI52" s="110"/>
      <c r="DBJ52" s="112"/>
      <c r="DBK52" s="111"/>
      <c r="DBL52" s="108"/>
      <c r="DBM52" s="108"/>
      <c r="DBN52" s="108"/>
      <c r="DBO52" s="109"/>
      <c r="DBP52" s="112"/>
      <c r="DBQ52" s="109"/>
      <c r="DBR52" s="112"/>
      <c r="DBS52" s="65"/>
      <c r="DBT52" s="112"/>
      <c r="DBU52" s="65"/>
      <c r="DBV52" s="112"/>
      <c r="DBW52" s="65"/>
      <c r="DBX52" s="112"/>
      <c r="DBY52" s="65"/>
      <c r="DBZ52" s="112"/>
      <c r="DCA52" s="65"/>
      <c r="DCB52" s="112"/>
      <c r="DCC52" s="65"/>
      <c r="DCD52" s="112"/>
      <c r="DCE52" s="65"/>
      <c r="DCF52" s="112"/>
      <c r="DCG52" s="110"/>
      <c r="DCH52" s="112"/>
      <c r="DCI52" s="110"/>
      <c r="DCJ52" s="112"/>
      <c r="DCK52" s="110"/>
      <c r="DCL52" s="112"/>
      <c r="DCM52" s="110"/>
      <c r="DCN52" s="112"/>
      <c r="DCO52" s="110"/>
      <c r="DCP52" s="112"/>
      <c r="DCQ52" s="110"/>
      <c r="DCR52" s="112"/>
      <c r="DCS52" s="110"/>
      <c r="DCT52" s="112"/>
      <c r="DCU52" s="110"/>
      <c r="DCV52" s="112"/>
      <c r="DCW52" s="110"/>
      <c r="DCX52" s="112"/>
      <c r="DCY52" s="110"/>
      <c r="DCZ52" s="112"/>
      <c r="DDA52" s="110"/>
      <c r="DDB52" s="113"/>
      <c r="DDC52" s="110"/>
      <c r="DDD52" s="112"/>
      <c r="DDE52" s="110"/>
      <c r="DDF52" s="112"/>
      <c r="DDG52" s="110"/>
      <c r="DDH52" s="112"/>
      <c r="DDI52" s="110"/>
      <c r="DDJ52" s="112"/>
      <c r="DDK52" s="110"/>
      <c r="DDL52" s="112"/>
      <c r="DDM52" s="110"/>
      <c r="DDN52" s="112"/>
      <c r="DDO52" s="110"/>
      <c r="DDP52" s="112"/>
      <c r="DDQ52" s="111"/>
      <c r="DDR52" s="112"/>
      <c r="DDS52" s="110"/>
      <c r="DDT52" s="112"/>
      <c r="DDU52" s="110"/>
      <c r="DDV52" s="112"/>
      <c r="DDW52" s="110"/>
      <c r="DDX52" s="112"/>
      <c r="DDY52" s="110"/>
      <c r="DDZ52" s="112"/>
      <c r="DEA52" s="111"/>
      <c r="DEB52" s="112"/>
      <c r="DEC52" s="110"/>
      <c r="DED52" s="112"/>
      <c r="DEE52" s="110"/>
      <c r="DEF52" s="112"/>
      <c r="DEG52" s="110"/>
      <c r="DEH52" s="112"/>
      <c r="DEI52" s="111"/>
      <c r="DEJ52" s="108"/>
      <c r="DEK52" s="108"/>
      <c r="DEL52" s="108"/>
      <c r="DEM52" s="109"/>
      <c r="DEN52" s="112"/>
      <c r="DEO52" s="109"/>
      <c r="DEP52" s="112"/>
      <c r="DEQ52" s="65"/>
      <c r="DER52" s="112"/>
      <c r="DES52" s="65"/>
      <c r="DET52" s="112"/>
      <c r="DEU52" s="65"/>
      <c r="DEV52" s="112"/>
      <c r="DEW52" s="65"/>
      <c r="DEX52" s="112"/>
      <c r="DEY52" s="65"/>
      <c r="DEZ52" s="112"/>
      <c r="DFA52" s="65"/>
      <c r="DFB52" s="112"/>
      <c r="DFC52" s="65"/>
      <c r="DFD52" s="112"/>
      <c r="DFE52" s="110"/>
      <c r="DFF52" s="112"/>
      <c r="DFG52" s="110"/>
      <c r="DFH52" s="112"/>
      <c r="DFI52" s="110"/>
      <c r="DFJ52" s="112"/>
      <c r="DFK52" s="110"/>
      <c r="DFL52" s="112"/>
      <c r="DFM52" s="110"/>
      <c r="DFN52" s="112"/>
      <c r="DFO52" s="110"/>
      <c r="DFP52" s="112"/>
      <c r="DFQ52" s="110"/>
      <c r="DFR52" s="112"/>
      <c r="DFS52" s="110"/>
      <c r="DFT52" s="112"/>
      <c r="DFU52" s="110"/>
      <c r="DFV52" s="112"/>
      <c r="DFW52" s="110"/>
      <c r="DFX52" s="112"/>
      <c r="DFY52" s="110"/>
      <c r="DFZ52" s="113"/>
      <c r="DGA52" s="110"/>
      <c r="DGB52" s="112"/>
      <c r="DGC52" s="110"/>
      <c r="DGD52" s="112"/>
      <c r="DGE52" s="110"/>
      <c r="DGF52" s="112"/>
      <c r="DGG52" s="110"/>
      <c r="DGH52" s="112"/>
      <c r="DGI52" s="110"/>
      <c r="DGJ52" s="112"/>
      <c r="DGK52" s="110"/>
      <c r="DGL52" s="112"/>
      <c r="DGM52" s="110"/>
      <c r="DGN52" s="112"/>
      <c r="DGO52" s="111"/>
      <c r="DGP52" s="112"/>
      <c r="DGQ52" s="110"/>
      <c r="DGR52" s="112"/>
      <c r="DGS52" s="110"/>
      <c r="DGT52" s="112"/>
      <c r="DGU52" s="110"/>
      <c r="DGV52" s="112"/>
      <c r="DGW52" s="110"/>
      <c r="DGX52" s="112"/>
      <c r="DGY52" s="111"/>
      <c r="DGZ52" s="112"/>
      <c r="DHA52" s="110"/>
      <c r="DHB52" s="112"/>
      <c r="DHC52" s="110"/>
      <c r="DHD52" s="112"/>
      <c r="DHE52" s="110"/>
      <c r="DHF52" s="112"/>
      <c r="DHG52" s="111"/>
      <c r="DHH52" s="108"/>
      <c r="DHI52" s="108"/>
      <c r="DHJ52" s="108"/>
      <c r="DHK52" s="109"/>
      <c r="DHL52" s="112"/>
      <c r="DHM52" s="109"/>
      <c r="DHN52" s="112"/>
      <c r="DHO52" s="65"/>
      <c r="DHP52" s="112"/>
      <c r="DHQ52" s="65"/>
      <c r="DHR52" s="112"/>
      <c r="DHS52" s="65"/>
      <c r="DHT52" s="112"/>
      <c r="DHU52" s="65"/>
      <c r="DHV52" s="112"/>
      <c r="DHW52" s="65"/>
      <c r="DHX52" s="112"/>
      <c r="DHY52" s="65"/>
      <c r="DHZ52" s="112"/>
      <c r="DIA52" s="65"/>
      <c r="DIB52" s="112"/>
      <c r="DIC52" s="110"/>
      <c r="DID52" s="112"/>
      <c r="DIE52" s="110"/>
      <c r="DIF52" s="112"/>
      <c r="DIG52" s="110"/>
      <c r="DIH52" s="112"/>
      <c r="DII52" s="110"/>
      <c r="DIJ52" s="112"/>
      <c r="DIK52" s="110"/>
      <c r="DIL52" s="112"/>
      <c r="DIM52" s="110"/>
      <c r="DIN52" s="112"/>
      <c r="DIO52" s="110"/>
      <c r="DIP52" s="112"/>
      <c r="DIQ52" s="110"/>
      <c r="DIR52" s="112"/>
      <c r="DIS52" s="110"/>
      <c r="DIT52" s="112"/>
      <c r="DIU52" s="110"/>
      <c r="DIV52" s="112"/>
      <c r="DIW52" s="110"/>
      <c r="DIX52" s="113"/>
      <c r="DIY52" s="110"/>
      <c r="DIZ52" s="112"/>
      <c r="DJA52" s="110"/>
      <c r="DJB52" s="112"/>
      <c r="DJC52" s="110"/>
      <c r="DJD52" s="112"/>
      <c r="DJE52" s="110"/>
      <c r="DJF52" s="112"/>
      <c r="DJG52" s="110"/>
      <c r="DJH52" s="112"/>
      <c r="DJI52" s="110"/>
      <c r="DJJ52" s="112"/>
      <c r="DJK52" s="110"/>
      <c r="DJL52" s="112"/>
      <c r="DJM52" s="111"/>
      <c r="DJN52" s="112"/>
      <c r="DJO52" s="110"/>
      <c r="DJP52" s="112"/>
      <c r="DJQ52" s="110"/>
      <c r="DJR52" s="112"/>
      <c r="DJS52" s="110"/>
      <c r="DJT52" s="112"/>
      <c r="DJU52" s="110"/>
      <c r="DJV52" s="112"/>
      <c r="DJW52" s="111"/>
      <c r="DJX52" s="112"/>
      <c r="DJY52" s="110"/>
      <c r="DJZ52" s="112"/>
      <c r="DKA52" s="110"/>
      <c r="DKB52" s="112"/>
      <c r="DKC52" s="110"/>
      <c r="DKD52" s="112"/>
      <c r="DKE52" s="111"/>
      <c r="DKF52" s="108"/>
      <c r="DKG52" s="108"/>
      <c r="DKH52" s="108"/>
      <c r="DKI52" s="109"/>
      <c r="DKJ52" s="112"/>
      <c r="DKK52" s="109"/>
      <c r="DKL52" s="112"/>
      <c r="DKM52" s="65"/>
      <c r="DKN52" s="112"/>
      <c r="DKO52" s="65"/>
      <c r="DKP52" s="112"/>
      <c r="DKQ52" s="65"/>
      <c r="DKR52" s="112"/>
      <c r="DKS52" s="65"/>
      <c r="DKT52" s="112"/>
      <c r="DKU52" s="65"/>
      <c r="DKV52" s="112"/>
      <c r="DKW52" s="65"/>
      <c r="DKX52" s="112"/>
      <c r="DKY52" s="65"/>
      <c r="DKZ52" s="112"/>
      <c r="DLA52" s="110"/>
      <c r="DLB52" s="112"/>
      <c r="DLC52" s="110"/>
      <c r="DLD52" s="112"/>
      <c r="DLE52" s="110"/>
      <c r="DLF52" s="112"/>
      <c r="DLG52" s="110"/>
      <c r="DLH52" s="112"/>
      <c r="DLI52" s="110"/>
      <c r="DLJ52" s="112"/>
      <c r="DLK52" s="110"/>
      <c r="DLL52" s="112"/>
      <c r="DLM52" s="110"/>
      <c r="DLN52" s="112"/>
      <c r="DLO52" s="110"/>
      <c r="DLP52" s="112"/>
      <c r="DLQ52" s="110"/>
      <c r="DLR52" s="112"/>
      <c r="DLS52" s="110"/>
      <c r="DLT52" s="112"/>
      <c r="DLU52" s="110"/>
      <c r="DLV52" s="113"/>
      <c r="DLW52" s="110"/>
      <c r="DLX52" s="112"/>
      <c r="DLY52" s="110"/>
      <c r="DLZ52" s="112"/>
      <c r="DMA52" s="110"/>
      <c r="DMB52" s="112"/>
      <c r="DMC52" s="110"/>
      <c r="DMD52" s="112"/>
      <c r="DME52" s="110"/>
      <c r="DMF52" s="112"/>
      <c r="DMG52" s="110"/>
      <c r="DMH52" s="112"/>
      <c r="DMI52" s="110"/>
      <c r="DMJ52" s="112"/>
      <c r="DMK52" s="111"/>
      <c r="DML52" s="112"/>
      <c r="DMM52" s="110"/>
      <c r="DMN52" s="112"/>
      <c r="DMO52" s="110"/>
      <c r="DMP52" s="112"/>
      <c r="DMQ52" s="110"/>
      <c r="DMR52" s="112"/>
      <c r="DMS52" s="110"/>
      <c r="DMT52" s="112"/>
      <c r="DMU52" s="111"/>
      <c r="DMV52" s="112"/>
      <c r="DMW52" s="110"/>
      <c r="DMX52" s="112"/>
      <c r="DMY52" s="110"/>
      <c r="DMZ52" s="112"/>
      <c r="DNA52" s="110"/>
      <c r="DNB52" s="112"/>
      <c r="DNC52" s="111"/>
      <c r="DND52" s="108"/>
      <c r="DNE52" s="108"/>
      <c r="DNF52" s="108"/>
      <c r="DNG52" s="109"/>
      <c r="DNH52" s="112"/>
      <c r="DNI52" s="109"/>
      <c r="DNJ52" s="112"/>
      <c r="DNK52" s="65"/>
      <c r="DNL52" s="112"/>
      <c r="DNM52" s="65"/>
      <c r="DNN52" s="112"/>
      <c r="DNO52" s="65"/>
      <c r="DNP52" s="112"/>
      <c r="DNQ52" s="65"/>
      <c r="DNR52" s="112"/>
      <c r="DNS52" s="65"/>
      <c r="DNT52" s="112"/>
      <c r="DNU52" s="65"/>
      <c r="DNV52" s="112"/>
      <c r="DNW52" s="65"/>
      <c r="DNX52" s="112"/>
      <c r="DNY52" s="110"/>
      <c r="DNZ52" s="112"/>
      <c r="DOA52" s="110"/>
      <c r="DOB52" s="112"/>
      <c r="DOC52" s="110"/>
      <c r="DOD52" s="112"/>
      <c r="DOE52" s="110"/>
      <c r="DOF52" s="112"/>
      <c r="DOG52" s="110"/>
      <c r="DOH52" s="112"/>
      <c r="DOI52" s="110"/>
      <c r="DOJ52" s="112"/>
      <c r="DOK52" s="110"/>
      <c r="DOL52" s="112"/>
      <c r="DOM52" s="110"/>
      <c r="DON52" s="112"/>
      <c r="DOO52" s="110"/>
      <c r="DOP52" s="112"/>
      <c r="DOQ52" s="110"/>
      <c r="DOR52" s="112"/>
      <c r="DOS52" s="110"/>
      <c r="DOT52" s="113"/>
      <c r="DOU52" s="110"/>
      <c r="DOV52" s="112"/>
      <c r="DOW52" s="110"/>
      <c r="DOX52" s="112"/>
      <c r="DOY52" s="110"/>
      <c r="DOZ52" s="112"/>
      <c r="DPA52" s="110"/>
      <c r="DPB52" s="112"/>
      <c r="DPC52" s="110"/>
      <c r="DPD52" s="112"/>
      <c r="DPE52" s="110"/>
      <c r="DPF52" s="112"/>
      <c r="DPG52" s="110"/>
      <c r="DPH52" s="112"/>
      <c r="DPI52" s="111"/>
      <c r="DPJ52" s="112"/>
      <c r="DPK52" s="110"/>
      <c r="DPL52" s="112"/>
      <c r="DPM52" s="110"/>
      <c r="DPN52" s="112"/>
      <c r="DPO52" s="110"/>
      <c r="DPP52" s="112"/>
      <c r="DPQ52" s="110"/>
      <c r="DPR52" s="112"/>
      <c r="DPS52" s="111"/>
      <c r="DPT52" s="112"/>
      <c r="DPU52" s="110"/>
      <c r="DPV52" s="112"/>
      <c r="DPW52" s="110"/>
      <c r="DPX52" s="112"/>
      <c r="DPY52" s="110"/>
      <c r="DPZ52" s="112"/>
      <c r="DQA52" s="111"/>
      <c r="DQB52" s="108"/>
      <c r="DQC52" s="108"/>
      <c r="DQD52" s="108"/>
      <c r="DQE52" s="109"/>
      <c r="DQF52" s="112"/>
      <c r="DQG52" s="109"/>
      <c r="DQH52" s="112"/>
      <c r="DQI52" s="65"/>
      <c r="DQJ52" s="112"/>
      <c r="DQK52" s="65"/>
      <c r="DQL52" s="112"/>
      <c r="DQM52" s="65"/>
      <c r="DQN52" s="112"/>
      <c r="DQO52" s="65"/>
      <c r="DQP52" s="112"/>
      <c r="DQQ52" s="65"/>
      <c r="DQR52" s="112"/>
      <c r="DQS52" s="65"/>
      <c r="DQT52" s="112"/>
      <c r="DQU52" s="65"/>
      <c r="DQV52" s="112"/>
      <c r="DQW52" s="110"/>
      <c r="DQX52" s="112"/>
      <c r="DQY52" s="110"/>
      <c r="DQZ52" s="112"/>
      <c r="DRA52" s="110"/>
      <c r="DRB52" s="112"/>
      <c r="DRC52" s="110"/>
      <c r="DRD52" s="112"/>
      <c r="DRE52" s="110"/>
      <c r="DRF52" s="112"/>
      <c r="DRG52" s="110"/>
      <c r="DRH52" s="112"/>
      <c r="DRI52" s="110"/>
      <c r="DRJ52" s="112"/>
      <c r="DRK52" s="110"/>
      <c r="DRL52" s="112"/>
      <c r="DRM52" s="110"/>
      <c r="DRN52" s="112"/>
      <c r="DRO52" s="110"/>
      <c r="DRP52" s="112"/>
      <c r="DRQ52" s="110"/>
      <c r="DRR52" s="113"/>
      <c r="DRS52" s="110"/>
      <c r="DRT52" s="112"/>
      <c r="DRU52" s="110"/>
      <c r="DRV52" s="112"/>
      <c r="DRW52" s="110"/>
      <c r="DRX52" s="112"/>
      <c r="DRY52" s="110"/>
      <c r="DRZ52" s="112"/>
      <c r="DSA52" s="110"/>
      <c r="DSB52" s="112"/>
      <c r="DSC52" s="110"/>
      <c r="DSD52" s="112"/>
      <c r="DSE52" s="110"/>
      <c r="DSF52" s="112"/>
      <c r="DSG52" s="111"/>
      <c r="DSH52" s="112"/>
      <c r="DSI52" s="110"/>
      <c r="DSJ52" s="112"/>
      <c r="DSK52" s="110"/>
      <c r="DSL52" s="112"/>
      <c r="DSM52" s="110"/>
      <c r="DSN52" s="112"/>
      <c r="DSO52" s="110"/>
      <c r="DSP52" s="112"/>
      <c r="DSQ52" s="111"/>
      <c r="DSR52" s="112"/>
      <c r="DSS52" s="110"/>
      <c r="DST52" s="112"/>
      <c r="DSU52" s="110"/>
      <c r="DSV52" s="112"/>
      <c r="DSW52" s="110"/>
      <c r="DSX52" s="112"/>
      <c r="DSY52" s="111"/>
      <c r="DSZ52" s="108"/>
      <c r="DTA52" s="108"/>
      <c r="DTB52" s="108"/>
      <c r="DTC52" s="109"/>
      <c r="DTD52" s="112"/>
      <c r="DTE52" s="109"/>
      <c r="DTF52" s="112"/>
      <c r="DTG52" s="65"/>
      <c r="DTH52" s="112"/>
      <c r="DTI52" s="65"/>
      <c r="DTJ52" s="112"/>
      <c r="DTK52" s="65"/>
      <c r="DTL52" s="112"/>
      <c r="DTM52" s="65"/>
      <c r="DTN52" s="112"/>
      <c r="DTO52" s="65"/>
      <c r="DTP52" s="112"/>
      <c r="DTQ52" s="65"/>
      <c r="DTR52" s="112"/>
      <c r="DTS52" s="65"/>
      <c r="DTT52" s="112"/>
      <c r="DTU52" s="110"/>
      <c r="DTV52" s="112"/>
      <c r="DTW52" s="110"/>
      <c r="DTX52" s="112"/>
      <c r="DTY52" s="110"/>
      <c r="DTZ52" s="112"/>
      <c r="DUA52" s="110"/>
      <c r="DUB52" s="112"/>
      <c r="DUC52" s="110"/>
      <c r="DUD52" s="112"/>
      <c r="DUE52" s="110"/>
      <c r="DUF52" s="112"/>
      <c r="DUG52" s="110"/>
      <c r="DUH52" s="112"/>
      <c r="DUI52" s="110"/>
      <c r="DUJ52" s="112"/>
      <c r="DUK52" s="110"/>
      <c r="DUL52" s="112"/>
      <c r="DUM52" s="110"/>
      <c r="DUN52" s="112"/>
      <c r="DUO52" s="110"/>
      <c r="DUP52" s="113"/>
      <c r="DUQ52" s="110"/>
      <c r="DUR52" s="112"/>
      <c r="DUS52" s="110"/>
      <c r="DUT52" s="112"/>
      <c r="DUU52" s="110"/>
      <c r="DUV52" s="112"/>
      <c r="DUW52" s="110"/>
      <c r="DUX52" s="112"/>
      <c r="DUY52" s="110"/>
      <c r="DUZ52" s="112"/>
      <c r="DVA52" s="110"/>
      <c r="DVB52" s="112"/>
      <c r="DVC52" s="110"/>
      <c r="DVD52" s="112"/>
      <c r="DVE52" s="111"/>
      <c r="DVF52" s="112"/>
      <c r="DVG52" s="110"/>
      <c r="DVH52" s="112"/>
      <c r="DVI52" s="110"/>
      <c r="DVJ52" s="112"/>
      <c r="DVK52" s="110"/>
      <c r="DVL52" s="112"/>
      <c r="DVM52" s="110"/>
      <c r="DVN52" s="112"/>
      <c r="DVO52" s="111"/>
      <c r="DVP52" s="112"/>
      <c r="DVQ52" s="110"/>
      <c r="DVR52" s="112"/>
      <c r="DVS52" s="110"/>
      <c r="DVT52" s="112"/>
      <c r="DVU52" s="110"/>
      <c r="DVV52" s="112"/>
      <c r="DVW52" s="111"/>
      <c r="DVX52" s="108"/>
      <c r="DVY52" s="108"/>
      <c r="DVZ52" s="108"/>
      <c r="DWA52" s="109"/>
      <c r="DWB52" s="112"/>
      <c r="DWC52" s="109"/>
      <c r="DWD52" s="112"/>
      <c r="DWE52" s="65"/>
      <c r="DWF52" s="112"/>
      <c r="DWG52" s="65"/>
      <c r="DWH52" s="112"/>
      <c r="DWI52" s="65"/>
      <c r="DWJ52" s="112"/>
      <c r="DWK52" s="65"/>
      <c r="DWL52" s="112"/>
      <c r="DWM52" s="65"/>
      <c r="DWN52" s="112"/>
      <c r="DWO52" s="65"/>
      <c r="DWP52" s="112"/>
      <c r="DWQ52" s="65"/>
      <c r="DWR52" s="112"/>
      <c r="DWS52" s="110"/>
      <c r="DWT52" s="112"/>
      <c r="DWU52" s="110"/>
      <c r="DWV52" s="112"/>
      <c r="DWW52" s="110"/>
      <c r="DWX52" s="112"/>
      <c r="DWY52" s="110"/>
      <c r="DWZ52" s="112"/>
      <c r="DXA52" s="110"/>
      <c r="DXB52" s="112"/>
      <c r="DXC52" s="110"/>
      <c r="DXD52" s="112"/>
      <c r="DXE52" s="110"/>
      <c r="DXF52" s="112"/>
      <c r="DXG52" s="110"/>
      <c r="DXH52" s="112"/>
      <c r="DXI52" s="110"/>
      <c r="DXJ52" s="112"/>
      <c r="DXK52" s="110"/>
      <c r="DXL52" s="112"/>
      <c r="DXM52" s="110"/>
      <c r="DXN52" s="113"/>
      <c r="DXO52" s="110"/>
      <c r="DXP52" s="112"/>
      <c r="DXQ52" s="110"/>
      <c r="DXR52" s="112"/>
      <c r="DXS52" s="110"/>
      <c r="DXT52" s="112"/>
      <c r="DXU52" s="110"/>
      <c r="DXV52" s="112"/>
      <c r="DXW52" s="110"/>
      <c r="DXX52" s="112"/>
      <c r="DXY52" s="110"/>
      <c r="DXZ52" s="112"/>
      <c r="DYA52" s="110"/>
      <c r="DYB52" s="112"/>
      <c r="DYC52" s="111"/>
      <c r="DYD52" s="112"/>
      <c r="DYE52" s="110"/>
      <c r="DYF52" s="112"/>
      <c r="DYG52" s="110"/>
      <c r="DYH52" s="112"/>
      <c r="DYI52" s="110"/>
      <c r="DYJ52" s="112"/>
      <c r="DYK52" s="110"/>
      <c r="DYL52" s="112"/>
      <c r="DYM52" s="111"/>
      <c r="DYN52" s="112"/>
      <c r="DYO52" s="110"/>
      <c r="DYP52" s="112"/>
      <c r="DYQ52" s="110"/>
      <c r="DYR52" s="112"/>
      <c r="DYS52" s="110"/>
      <c r="DYT52" s="112"/>
      <c r="DYU52" s="111"/>
      <c r="DYV52" s="108"/>
      <c r="DYW52" s="108"/>
      <c r="DYX52" s="108"/>
      <c r="DYY52" s="109"/>
      <c r="DYZ52" s="112"/>
      <c r="DZA52" s="109"/>
      <c r="DZB52" s="112"/>
      <c r="DZC52" s="65"/>
      <c r="DZD52" s="112"/>
      <c r="DZE52" s="65"/>
      <c r="DZF52" s="112"/>
      <c r="DZG52" s="65"/>
      <c r="DZH52" s="112"/>
      <c r="DZI52" s="65"/>
      <c r="DZJ52" s="112"/>
      <c r="DZK52" s="65"/>
      <c r="DZL52" s="112"/>
      <c r="DZM52" s="65"/>
      <c r="DZN52" s="112"/>
      <c r="DZO52" s="65"/>
      <c r="DZP52" s="112"/>
      <c r="DZQ52" s="110"/>
      <c r="DZR52" s="112"/>
      <c r="DZS52" s="110"/>
      <c r="DZT52" s="112"/>
      <c r="DZU52" s="110"/>
      <c r="DZV52" s="112"/>
      <c r="DZW52" s="110"/>
      <c r="DZX52" s="112"/>
      <c r="DZY52" s="110"/>
      <c r="DZZ52" s="112"/>
      <c r="EAA52" s="110"/>
      <c r="EAB52" s="112"/>
      <c r="EAC52" s="110"/>
      <c r="EAD52" s="112"/>
      <c r="EAE52" s="110"/>
      <c r="EAF52" s="112"/>
      <c r="EAG52" s="110"/>
      <c r="EAH52" s="112"/>
      <c r="EAI52" s="110"/>
      <c r="EAJ52" s="112"/>
      <c r="EAK52" s="110"/>
      <c r="EAL52" s="113"/>
      <c r="EAM52" s="110"/>
      <c r="EAN52" s="112"/>
      <c r="EAO52" s="110"/>
      <c r="EAP52" s="112"/>
      <c r="EAQ52" s="110"/>
      <c r="EAR52" s="112"/>
      <c r="EAS52" s="110"/>
      <c r="EAT52" s="112"/>
      <c r="EAU52" s="110"/>
      <c r="EAV52" s="112"/>
      <c r="EAW52" s="110"/>
      <c r="EAX52" s="112"/>
      <c r="EAY52" s="110"/>
      <c r="EAZ52" s="112"/>
      <c r="EBA52" s="111"/>
      <c r="EBB52" s="112"/>
      <c r="EBC52" s="110"/>
      <c r="EBD52" s="112"/>
      <c r="EBE52" s="110"/>
      <c r="EBF52" s="112"/>
      <c r="EBG52" s="110"/>
      <c r="EBH52" s="112"/>
      <c r="EBI52" s="110"/>
      <c r="EBJ52" s="112"/>
      <c r="EBK52" s="111"/>
      <c r="EBL52" s="112"/>
      <c r="EBM52" s="110"/>
      <c r="EBN52" s="112"/>
      <c r="EBO52" s="110"/>
      <c r="EBP52" s="112"/>
      <c r="EBQ52" s="110"/>
      <c r="EBR52" s="112"/>
      <c r="EBS52" s="111"/>
      <c r="EBT52" s="108"/>
      <c r="EBU52" s="108"/>
      <c r="EBV52" s="108"/>
      <c r="EBW52" s="109"/>
      <c r="EBX52" s="112"/>
      <c r="EBY52" s="109"/>
      <c r="EBZ52" s="112"/>
      <c r="ECA52" s="65"/>
      <c r="ECB52" s="112"/>
      <c r="ECC52" s="65"/>
      <c r="ECD52" s="112"/>
      <c r="ECE52" s="65"/>
      <c r="ECF52" s="112"/>
      <c r="ECG52" s="65"/>
      <c r="ECH52" s="112"/>
      <c r="ECI52" s="65"/>
      <c r="ECJ52" s="112"/>
      <c r="ECK52" s="65"/>
      <c r="ECL52" s="112"/>
      <c r="ECM52" s="65"/>
      <c r="ECN52" s="112"/>
      <c r="ECO52" s="110"/>
      <c r="ECP52" s="112"/>
      <c r="ECQ52" s="110"/>
      <c r="ECR52" s="112"/>
      <c r="ECS52" s="110"/>
      <c r="ECT52" s="112"/>
      <c r="ECU52" s="110"/>
      <c r="ECV52" s="112"/>
      <c r="ECW52" s="110"/>
      <c r="ECX52" s="112"/>
      <c r="ECY52" s="110"/>
      <c r="ECZ52" s="112"/>
      <c r="EDA52" s="110"/>
      <c r="EDB52" s="112"/>
      <c r="EDC52" s="110"/>
      <c r="EDD52" s="112"/>
      <c r="EDE52" s="110"/>
      <c r="EDF52" s="112"/>
      <c r="EDG52" s="110"/>
      <c r="EDH52" s="112"/>
      <c r="EDI52" s="110"/>
      <c r="EDJ52" s="113"/>
      <c r="EDK52" s="110"/>
      <c r="EDL52" s="112"/>
      <c r="EDM52" s="110"/>
      <c r="EDN52" s="112"/>
      <c r="EDO52" s="110"/>
      <c r="EDP52" s="112"/>
      <c r="EDQ52" s="110"/>
      <c r="EDR52" s="112"/>
      <c r="EDS52" s="110"/>
      <c r="EDT52" s="112"/>
      <c r="EDU52" s="110"/>
      <c r="EDV52" s="112"/>
      <c r="EDW52" s="110"/>
      <c r="EDX52" s="112"/>
      <c r="EDY52" s="111"/>
      <c r="EDZ52" s="112"/>
      <c r="EEA52" s="110"/>
      <c r="EEB52" s="112"/>
      <c r="EEC52" s="110"/>
      <c r="EED52" s="112"/>
      <c r="EEE52" s="110"/>
      <c r="EEF52" s="112"/>
      <c r="EEG52" s="110"/>
      <c r="EEH52" s="112"/>
      <c r="EEI52" s="111"/>
      <c r="EEJ52" s="112"/>
      <c r="EEK52" s="110"/>
      <c r="EEL52" s="112"/>
      <c r="EEM52" s="110"/>
      <c r="EEN52" s="112"/>
      <c r="EEO52" s="110"/>
      <c r="EEP52" s="112"/>
      <c r="EEQ52" s="111"/>
      <c r="EER52" s="108"/>
      <c r="EES52" s="108"/>
      <c r="EET52" s="108"/>
      <c r="EEU52" s="109"/>
      <c r="EEV52" s="112"/>
      <c r="EEW52" s="109"/>
      <c r="EEX52" s="112"/>
      <c r="EEY52" s="65"/>
      <c r="EEZ52" s="112"/>
      <c r="EFA52" s="65"/>
      <c r="EFB52" s="112"/>
      <c r="EFC52" s="65"/>
      <c r="EFD52" s="112"/>
      <c r="EFE52" s="65"/>
      <c r="EFF52" s="112"/>
      <c r="EFG52" s="65"/>
      <c r="EFH52" s="112"/>
      <c r="EFI52" s="65"/>
      <c r="EFJ52" s="112"/>
      <c r="EFK52" s="65"/>
      <c r="EFL52" s="112"/>
      <c r="EFM52" s="110"/>
      <c r="EFN52" s="112"/>
      <c r="EFO52" s="110"/>
      <c r="EFP52" s="112"/>
      <c r="EFQ52" s="110"/>
      <c r="EFR52" s="112"/>
      <c r="EFS52" s="110"/>
      <c r="EFT52" s="112"/>
      <c r="EFU52" s="110"/>
      <c r="EFV52" s="112"/>
      <c r="EFW52" s="110"/>
      <c r="EFX52" s="112"/>
      <c r="EFY52" s="110"/>
      <c r="EFZ52" s="112"/>
      <c r="EGA52" s="110"/>
      <c r="EGB52" s="112"/>
      <c r="EGC52" s="110"/>
      <c r="EGD52" s="112"/>
      <c r="EGE52" s="110"/>
      <c r="EGF52" s="112"/>
      <c r="EGG52" s="110"/>
      <c r="EGH52" s="113"/>
      <c r="EGI52" s="110"/>
      <c r="EGJ52" s="112"/>
      <c r="EGK52" s="110"/>
      <c r="EGL52" s="112"/>
      <c r="EGM52" s="110"/>
      <c r="EGN52" s="112"/>
      <c r="EGO52" s="110"/>
      <c r="EGP52" s="112"/>
      <c r="EGQ52" s="110"/>
      <c r="EGR52" s="112"/>
      <c r="EGS52" s="110"/>
      <c r="EGT52" s="112"/>
      <c r="EGU52" s="110"/>
      <c r="EGV52" s="112"/>
      <c r="EGW52" s="111"/>
      <c r="EGX52" s="112"/>
      <c r="EGY52" s="110"/>
      <c r="EGZ52" s="112"/>
      <c r="EHA52" s="110"/>
      <c r="EHB52" s="112"/>
      <c r="EHC52" s="110"/>
      <c r="EHD52" s="112"/>
      <c r="EHE52" s="110"/>
      <c r="EHF52" s="112"/>
      <c r="EHG52" s="111"/>
      <c r="EHH52" s="112"/>
      <c r="EHI52" s="110"/>
      <c r="EHJ52" s="112"/>
      <c r="EHK52" s="110"/>
      <c r="EHL52" s="112"/>
      <c r="EHM52" s="110"/>
      <c r="EHN52" s="112"/>
      <c r="EHO52" s="111"/>
      <c r="EHP52" s="108"/>
      <c r="EHQ52" s="108"/>
      <c r="EHR52" s="108"/>
      <c r="EHS52" s="109"/>
      <c r="EHT52" s="112"/>
      <c r="EHU52" s="109"/>
      <c r="EHV52" s="112"/>
      <c r="EHW52" s="65"/>
      <c r="EHX52" s="112"/>
      <c r="EHY52" s="65"/>
      <c r="EHZ52" s="112"/>
      <c r="EIA52" s="65"/>
      <c r="EIB52" s="112"/>
      <c r="EIC52" s="65"/>
      <c r="EID52" s="112"/>
      <c r="EIE52" s="65"/>
      <c r="EIF52" s="112"/>
      <c r="EIG52" s="65"/>
      <c r="EIH52" s="112"/>
      <c r="EII52" s="65"/>
      <c r="EIJ52" s="112"/>
      <c r="EIK52" s="110"/>
      <c r="EIL52" s="112"/>
      <c r="EIM52" s="110"/>
      <c r="EIN52" s="112"/>
      <c r="EIO52" s="110"/>
      <c r="EIP52" s="112"/>
      <c r="EIQ52" s="110"/>
      <c r="EIR52" s="112"/>
      <c r="EIS52" s="110"/>
      <c r="EIT52" s="112"/>
      <c r="EIU52" s="110"/>
      <c r="EIV52" s="112"/>
      <c r="EIW52" s="110"/>
      <c r="EIX52" s="112"/>
      <c r="EIY52" s="110"/>
      <c r="EIZ52" s="112"/>
      <c r="EJA52" s="110"/>
      <c r="EJB52" s="112"/>
      <c r="EJC52" s="110"/>
      <c r="EJD52" s="112"/>
      <c r="EJE52" s="110"/>
      <c r="EJF52" s="113"/>
      <c r="EJG52" s="110"/>
      <c r="EJH52" s="112"/>
      <c r="EJI52" s="110"/>
      <c r="EJJ52" s="112"/>
      <c r="EJK52" s="110"/>
      <c r="EJL52" s="112"/>
      <c r="EJM52" s="110"/>
      <c r="EJN52" s="112"/>
      <c r="EJO52" s="110"/>
      <c r="EJP52" s="112"/>
      <c r="EJQ52" s="110"/>
      <c r="EJR52" s="112"/>
      <c r="EJS52" s="110"/>
      <c r="EJT52" s="112"/>
      <c r="EJU52" s="111"/>
      <c r="EJV52" s="112"/>
      <c r="EJW52" s="110"/>
      <c r="EJX52" s="112"/>
      <c r="EJY52" s="110"/>
      <c r="EJZ52" s="112"/>
      <c r="EKA52" s="110"/>
      <c r="EKB52" s="112"/>
      <c r="EKC52" s="110"/>
      <c r="EKD52" s="112"/>
      <c r="EKE52" s="111"/>
      <c r="EKF52" s="112"/>
      <c r="EKG52" s="110"/>
      <c r="EKH52" s="112"/>
      <c r="EKI52" s="110"/>
      <c r="EKJ52" s="112"/>
      <c r="EKK52" s="110"/>
      <c r="EKL52" s="112"/>
      <c r="EKM52" s="111"/>
      <c r="EKN52" s="108"/>
      <c r="EKO52" s="108"/>
      <c r="EKP52" s="108"/>
      <c r="EKQ52" s="109"/>
      <c r="EKR52" s="112"/>
      <c r="EKS52" s="109"/>
      <c r="EKT52" s="112"/>
      <c r="EKU52" s="65"/>
      <c r="EKV52" s="112"/>
      <c r="EKW52" s="65"/>
      <c r="EKX52" s="112"/>
      <c r="EKY52" s="65"/>
      <c r="EKZ52" s="112"/>
      <c r="ELA52" s="65"/>
      <c r="ELB52" s="112"/>
      <c r="ELC52" s="65"/>
      <c r="ELD52" s="112"/>
      <c r="ELE52" s="65"/>
      <c r="ELF52" s="112"/>
      <c r="ELG52" s="65"/>
      <c r="ELH52" s="112"/>
      <c r="ELI52" s="110"/>
      <c r="ELJ52" s="112"/>
      <c r="ELK52" s="110"/>
      <c r="ELL52" s="112"/>
      <c r="ELM52" s="110"/>
      <c r="ELN52" s="112"/>
      <c r="ELO52" s="110"/>
      <c r="ELP52" s="112"/>
      <c r="ELQ52" s="110"/>
      <c r="ELR52" s="112"/>
      <c r="ELS52" s="110"/>
      <c r="ELT52" s="112"/>
      <c r="ELU52" s="110"/>
      <c r="ELV52" s="112"/>
      <c r="ELW52" s="110"/>
      <c r="ELX52" s="112"/>
      <c r="ELY52" s="110"/>
      <c r="ELZ52" s="112"/>
      <c r="EMA52" s="110"/>
      <c r="EMB52" s="112"/>
      <c r="EMC52" s="110"/>
      <c r="EMD52" s="113"/>
      <c r="EME52" s="110"/>
      <c r="EMF52" s="112"/>
      <c r="EMG52" s="110"/>
      <c r="EMH52" s="112"/>
      <c r="EMI52" s="110"/>
      <c r="EMJ52" s="112"/>
      <c r="EMK52" s="110"/>
      <c r="EML52" s="112"/>
      <c r="EMM52" s="110"/>
      <c r="EMN52" s="112"/>
      <c r="EMO52" s="110"/>
      <c r="EMP52" s="112"/>
      <c r="EMQ52" s="110"/>
      <c r="EMR52" s="112"/>
      <c r="EMS52" s="111"/>
      <c r="EMT52" s="112"/>
      <c r="EMU52" s="110"/>
      <c r="EMV52" s="112"/>
      <c r="EMW52" s="110"/>
      <c r="EMX52" s="112"/>
      <c r="EMY52" s="110"/>
      <c r="EMZ52" s="112"/>
      <c r="ENA52" s="110"/>
      <c r="ENB52" s="112"/>
      <c r="ENC52" s="111"/>
      <c r="END52" s="112"/>
      <c r="ENE52" s="110"/>
      <c r="ENF52" s="112"/>
      <c r="ENG52" s="110"/>
      <c r="ENH52" s="112"/>
      <c r="ENI52" s="110"/>
      <c r="ENJ52" s="112"/>
      <c r="ENK52" s="111"/>
      <c r="ENL52" s="108"/>
      <c r="ENM52" s="108"/>
      <c r="ENN52" s="108"/>
      <c r="ENO52" s="109"/>
      <c r="ENP52" s="112"/>
      <c r="ENQ52" s="109"/>
      <c r="ENR52" s="112"/>
      <c r="ENS52" s="65"/>
      <c r="ENT52" s="112"/>
      <c r="ENU52" s="65"/>
      <c r="ENV52" s="112"/>
      <c r="ENW52" s="65"/>
      <c r="ENX52" s="112"/>
      <c r="ENY52" s="65"/>
      <c r="ENZ52" s="112"/>
      <c r="EOA52" s="65"/>
      <c r="EOB52" s="112"/>
      <c r="EOC52" s="65"/>
      <c r="EOD52" s="112"/>
      <c r="EOE52" s="65"/>
      <c r="EOF52" s="112"/>
      <c r="EOG52" s="110"/>
      <c r="EOH52" s="112"/>
      <c r="EOI52" s="110"/>
      <c r="EOJ52" s="112"/>
      <c r="EOK52" s="110"/>
      <c r="EOL52" s="112"/>
      <c r="EOM52" s="110"/>
      <c r="EON52" s="112"/>
      <c r="EOO52" s="110"/>
      <c r="EOP52" s="112"/>
      <c r="EOQ52" s="110"/>
      <c r="EOR52" s="112"/>
      <c r="EOS52" s="110"/>
      <c r="EOT52" s="112"/>
      <c r="EOU52" s="110"/>
      <c r="EOV52" s="112"/>
      <c r="EOW52" s="110"/>
      <c r="EOX52" s="112"/>
      <c r="EOY52" s="110"/>
      <c r="EOZ52" s="112"/>
      <c r="EPA52" s="110"/>
      <c r="EPB52" s="113"/>
      <c r="EPC52" s="110"/>
      <c r="EPD52" s="112"/>
      <c r="EPE52" s="110"/>
      <c r="EPF52" s="112"/>
      <c r="EPG52" s="110"/>
      <c r="EPH52" s="112"/>
      <c r="EPI52" s="110"/>
      <c r="EPJ52" s="112"/>
      <c r="EPK52" s="110"/>
      <c r="EPL52" s="112"/>
      <c r="EPM52" s="110"/>
      <c r="EPN52" s="112"/>
      <c r="EPO52" s="110"/>
      <c r="EPP52" s="112"/>
      <c r="EPQ52" s="111"/>
      <c r="EPR52" s="112"/>
      <c r="EPS52" s="110"/>
      <c r="EPT52" s="112"/>
      <c r="EPU52" s="110"/>
      <c r="EPV52" s="112"/>
      <c r="EPW52" s="110"/>
      <c r="EPX52" s="112"/>
      <c r="EPY52" s="110"/>
      <c r="EPZ52" s="112"/>
      <c r="EQA52" s="111"/>
      <c r="EQB52" s="112"/>
      <c r="EQC52" s="110"/>
      <c r="EQD52" s="112"/>
      <c r="EQE52" s="110"/>
      <c r="EQF52" s="112"/>
      <c r="EQG52" s="110"/>
      <c r="EQH52" s="112"/>
      <c r="EQI52" s="111"/>
      <c r="EQJ52" s="108"/>
      <c r="EQK52" s="108"/>
      <c r="EQL52" s="108"/>
      <c r="EQM52" s="109"/>
      <c r="EQN52" s="112"/>
      <c r="EQO52" s="109"/>
      <c r="EQP52" s="112"/>
      <c r="EQQ52" s="65"/>
      <c r="EQR52" s="112"/>
      <c r="EQS52" s="65"/>
      <c r="EQT52" s="112"/>
      <c r="EQU52" s="65"/>
      <c r="EQV52" s="112"/>
      <c r="EQW52" s="65"/>
      <c r="EQX52" s="112"/>
      <c r="EQY52" s="65"/>
      <c r="EQZ52" s="112"/>
      <c r="ERA52" s="65"/>
      <c r="ERB52" s="112"/>
      <c r="ERC52" s="65"/>
      <c r="ERD52" s="112"/>
      <c r="ERE52" s="110"/>
      <c r="ERF52" s="112"/>
      <c r="ERG52" s="110"/>
      <c r="ERH52" s="112"/>
      <c r="ERI52" s="110"/>
      <c r="ERJ52" s="112"/>
      <c r="ERK52" s="110"/>
      <c r="ERL52" s="112"/>
      <c r="ERM52" s="110"/>
      <c r="ERN52" s="112"/>
      <c r="ERO52" s="110"/>
      <c r="ERP52" s="112"/>
      <c r="ERQ52" s="110"/>
      <c r="ERR52" s="112"/>
      <c r="ERS52" s="110"/>
      <c r="ERT52" s="112"/>
      <c r="ERU52" s="110"/>
      <c r="ERV52" s="112"/>
      <c r="ERW52" s="110"/>
      <c r="ERX52" s="112"/>
      <c r="ERY52" s="110"/>
      <c r="ERZ52" s="113"/>
      <c r="ESA52" s="110"/>
      <c r="ESB52" s="112"/>
      <c r="ESC52" s="110"/>
      <c r="ESD52" s="112"/>
      <c r="ESE52" s="110"/>
      <c r="ESF52" s="112"/>
      <c r="ESG52" s="110"/>
      <c r="ESH52" s="112"/>
      <c r="ESI52" s="110"/>
      <c r="ESJ52" s="112"/>
      <c r="ESK52" s="110"/>
      <c r="ESL52" s="112"/>
      <c r="ESM52" s="110"/>
      <c r="ESN52" s="112"/>
      <c r="ESO52" s="111"/>
      <c r="ESP52" s="112"/>
      <c r="ESQ52" s="110"/>
      <c r="ESR52" s="112"/>
      <c r="ESS52" s="110"/>
      <c r="EST52" s="112"/>
      <c r="ESU52" s="110"/>
      <c r="ESV52" s="112"/>
      <c r="ESW52" s="110"/>
      <c r="ESX52" s="112"/>
      <c r="ESY52" s="111"/>
      <c r="ESZ52" s="112"/>
      <c r="ETA52" s="110"/>
      <c r="ETB52" s="112"/>
      <c r="ETC52" s="110"/>
      <c r="ETD52" s="112"/>
      <c r="ETE52" s="110"/>
      <c r="ETF52" s="112"/>
      <c r="ETG52" s="111"/>
      <c r="ETH52" s="108"/>
      <c r="ETI52" s="108"/>
      <c r="ETJ52" s="108"/>
      <c r="ETK52" s="109"/>
      <c r="ETL52" s="112"/>
      <c r="ETM52" s="109"/>
      <c r="ETN52" s="112"/>
      <c r="ETO52" s="65"/>
      <c r="ETP52" s="112"/>
      <c r="ETQ52" s="65"/>
      <c r="ETR52" s="112"/>
      <c r="ETS52" s="65"/>
      <c r="ETT52" s="112"/>
      <c r="ETU52" s="65"/>
      <c r="ETV52" s="112"/>
      <c r="ETW52" s="65"/>
      <c r="ETX52" s="112"/>
      <c r="ETY52" s="65"/>
      <c r="ETZ52" s="112"/>
      <c r="EUA52" s="65"/>
      <c r="EUB52" s="112"/>
      <c r="EUC52" s="110"/>
      <c r="EUD52" s="112"/>
      <c r="EUE52" s="110"/>
      <c r="EUF52" s="112"/>
      <c r="EUG52" s="110"/>
      <c r="EUH52" s="112"/>
      <c r="EUI52" s="110"/>
      <c r="EUJ52" s="112"/>
      <c r="EUK52" s="110"/>
      <c r="EUL52" s="112"/>
      <c r="EUM52" s="110"/>
      <c r="EUN52" s="112"/>
      <c r="EUO52" s="110"/>
      <c r="EUP52" s="112"/>
      <c r="EUQ52" s="110"/>
      <c r="EUR52" s="112"/>
      <c r="EUS52" s="110"/>
      <c r="EUT52" s="112"/>
      <c r="EUU52" s="110"/>
      <c r="EUV52" s="112"/>
      <c r="EUW52" s="110"/>
      <c r="EUX52" s="113"/>
      <c r="EUY52" s="110"/>
      <c r="EUZ52" s="112"/>
      <c r="EVA52" s="110"/>
      <c r="EVB52" s="112"/>
      <c r="EVC52" s="110"/>
      <c r="EVD52" s="112"/>
      <c r="EVE52" s="110"/>
      <c r="EVF52" s="112"/>
      <c r="EVG52" s="110"/>
      <c r="EVH52" s="112"/>
      <c r="EVI52" s="110"/>
      <c r="EVJ52" s="112"/>
      <c r="EVK52" s="110"/>
      <c r="EVL52" s="112"/>
      <c r="EVM52" s="111"/>
      <c r="EVN52" s="112"/>
      <c r="EVO52" s="110"/>
      <c r="EVP52" s="112"/>
      <c r="EVQ52" s="110"/>
      <c r="EVR52" s="112"/>
      <c r="EVS52" s="110"/>
      <c r="EVT52" s="112"/>
      <c r="EVU52" s="110"/>
      <c r="EVV52" s="112"/>
      <c r="EVW52" s="111"/>
      <c r="EVX52" s="112"/>
      <c r="EVY52" s="110"/>
      <c r="EVZ52" s="112"/>
      <c r="EWA52" s="110"/>
      <c r="EWB52" s="112"/>
      <c r="EWC52" s="110"/>
      <c r="EWD52" s="112"/>
      <c r="EWE52" s="111"/>
      <c r="EWF52" s="108"/>
      <c r="EWG52" s="108"/>
      <c r="EWH52" s="108"/>
      <c r="EWI52" s="109"/>
      <c r="EWJ52" s="112"/>
      <c r="EWK52" s="109"/>
      <c r="EWL52" s="112"/>
      <c r="EWM52" s="65"/>
      <c r="EWN52" s="112"/>
      <c r="EWO52" s="65"/>
      <c r="EWP52" s="112"/>
      <c r="EWQ52" s="65"/>
      <c r="EWR52" s="112"/>
      <c r="EWS52" s="65"/>
      <c r="EWT52" s="112"/>
      <c r="EWU52" s="65"/>
      <c r="EWV52" s="112"/>
      <c r="EWW52" s="65"/>
      <c r="EWX52" s="112"/>
      <c r="EWY52" s="65"/>
      <c r="EWZ52" s="112"/>
      <c r="EXA52" s="110"/>
      <c r="EXB52" s="112"/>
      <c r="EXC52" s="110"/>
      <c r="EXD52" s="112"/>
      <c r="EXE52" s="110"/>
      <c r="EXF52" s="112"/>
      <c r="EXG52" s="110"/>
      <c r="EXH52" s="112"/>
      <c r="EXI52" s="110"/>
      <c r="EXJ52" s="112"/>
      <c r="EXK52" s="110"/>
      <c r="EXL52" s="112"/>
      <c r="EXM52" s="110"/>
      <c r="EXN52" s="112"/>
      <c r="EXO52" s="110"/>
      <c r="EXP52" s="112"/>
      <c r="EXQ52" s="110"/>
      <c r="EXR52" s="112"/>
      <c r="EXS52" s="110"/>
      <c r="EXT52" s="112"/>
      <c r="EXU52" s="110"/>
      <c r="EXV52" s="113"/>
      <c r="EXW52" s="110"/>
      <c r="EXX52" s="112"/>
      <c r="EXY52" s="110"/>
      <c r="EXZ52" s="112"/>
      <c r="EYA52" s="110"/>
      <c r="EYB52" s="112"/>
      <c r="EYC52" s="110"/>
      <c r="EYD52" s="112"/>
      <c r="EYE52" s="110"/>
      <c r="EYF52" s="112"/>
      <c r="EYG52" s="110"/>
      <c r="EYH52" s="112"/>
      <c r="EYI52" s="110"/>
      <c r="EYJ52" s="112"/>
      <c r="EYK52" s="111"/>
      <c r="EYL52" s="112"/>
      <c r="EYM52" s="110"/>
      <c r="EYN52" s="112"/>
      <c r="EYO52" s="110"/>
      <c r="EYP52" s="112"/>
      <c r="EYQ52" s="110"/>
      <c r="EYR52" s="112"/>
      <c r="EYS52" s="110"/>
      <c r="EYT52" s="112"/>
      <c r="EYU52" s="111"/>
      <c r="EYV52" s="112"/>
      <c r="EYW52" s="110"/>
      <c r="EYX52" s="112"/>
      <c r="EYY52" s="110"/>
      <c r="EYZ52" s="112"/>
      <c r="EZA52" s="110"/>
      <c r="EZB52" s="112"/>
      <c r="EZC52" s="111"/>
      <c r="EZD52" s="108"/>
      <c r="EZE52" s="108"/>
      <c r="EZF52" s="108"/>
      <c r="EZG52" s="109"/>
      <c r="EZH52" s="112"/>
      <c r="EZI52" s="109"/>
      <c r="EZJ52" s="112"/>
      <c r="EZK52" s="65"/>
      <c r="EZL52" s="112"/>
      <c r="EZM52" s="65"/>
      <c r="EZN52" s="112"/>
      <c r="EZO52" s="65"/>
      <c r="EZP52" s="112"/>
      <c r="EZQ52" s="65"/>
      <c r="EZR52" s="112"/>
      <c r="EZS52" s="65"/>
      <c r="EZT52" s="112"/>
      <c r="EZU52" s="65"/>
      <c r="EZV52" s="112"/>
      <c r="EZW52" s="65"/>
      <c r="EZX52" s="112"/>
      <c r="EZY52" s="110"/>
      <c r="EZZ52" s="112"/>
      <c r="FAA52" s="110"/>
      <c r="FAB52" s="112"/>
      <c r="FAC52" s="110"/>
      <c r="FAD52" s="112"/>
      <c r="FAE52" s="110"/>
      <c r="FAF52" s="112"/>
      <c r="FAG52" s="110"/>
      <c r="FAH52" s="112"/>
      <c r="FAI52" s="110"/>
      <c r="FAJ52" s="112"/>
      <c r="FAK52" s="110"/>
      <c r="FAL52" s="112"/>
      <c r="FAM52" s="110"/>
      <c r="FAN52" s="112"/>
      <c r="FAO52" s="110"/>
      <c r="FAP52" s="112"/>
      <c r="FAQ52" s="110"/>
      <c r="FAR52" s="112"/>
      <c r="FAS52" s="110"/>
      <c r="FAT52" s="113"/>
      <c r="FAU52" s="110"/>
      <c r="FAV52" s="112"/>
      <c r="FAW52" s="110"/>
      <c r="FAX52" s="112"/>
      <c r="FAY52" s="110"/>
      <c r="FAZ52" s="112"/>
      <c r="FBA52" s="110"/>
      <c r="FBB52" s="112"/>
      <c r="FBC52" s="110"/>
      <c r="FBD52" s="112"/>
      <c r="FBE52" s="110"/>
      <c r="FBF52" s="112"/>
      <c r="FBG52" s="110"/>
      <c r="FBH52" s="112"/>
      <c r="FBI52" s="111"/>
      <c r="FBJ52" s="112"/>
      <c r="FBK52" s="110"/>
      <c r="FBL52" s="112"/>
      <c r="FBM52" s="110"/>
      <c r="FBN52" s="112"/>
      <c r="FBO52" s="110"/>
      <c r="FBP52" s="112"/>
      <c r="FBQ52" s="110"/>
      <c r="FBR52" s="112"/>
      <c r="FBS52" s="111"/>
      <c r="FBT52" s="112"/>
      <c r="FBU52" s="110"/>
      <c r="FBV52" s="112"/>
      <c r="FBW52" s="110"/>
      <c r="FBX52" s="112"/>
      <c r="FBY52" s="110"/>
      <c r="FBZ52" s="112"/>
      <c r="FCA52" s="111"/>
      <c r="FCB52" s="108"/>
      <c r="FCC52" s="108"/>
      <c r="FCD52" s="108"/>
      <c r="FCE52" s="109"/>
      <c r="FCF52" s="112"/>
      <c r="FCG52" s="109"/>
      <c r="FCH52" s="112"/>
      <c r="FCI52" s="65"/>
      <c r="FCJ52" s="112"/>
      <c r="FCK52" s="65"/>
      <c r="FCL52" s="112"/>
      <c r="FCM52" s="65"/>
      <c r="FCN52" s="112"/>
      <c r="FCO52" s="65"/>
      <c r="FCP52" s="112"/>
      <c r="FCQ52" s="65"/>
      <c r="FCR52" s="112"/>
      <c r="FCS52" s="65"/>
      <c r="FCT52" s="112"/>
      <c r="FCU52" s="65"/>
      <c r="FCV52" s="112"/>
      <c r="FCW52" s="110"/>
      <c r="FCX52" s="112"/>
      <c r="FCY52" s="110"/>
      <c r="FCZ52" s="112"/>
      <c r="FDA52" s="110"/>
      <c r="FDB52" s="112"/>
      <c r="FDC52" s="110"/>
      <c r="FDD52" s="112"/>
      <c r="FDE52" s="110"/>
      <c r="FDF52" s="112"/>
      <c r="FDG52" s="110"/>
      <c r="FDH52" s="112"/>
      <c r="FDI52" s="110"/>
      <c r="FDJ52" s="112"/>
      <c r="FDK52" s="110"/>
      <c r="FDL52" s="112"/>
      <c r="FDM52" s="110"/>
      <c r="FDN52" s="112"/>
      <c r="FDO52" s="110"/>
      <c r="FDP52" s="112"/>
      <c r="FDQ52" s="110"/>
      <c r="FDR52" s="113"/>
      <c r="FDS52" s="110"/>
      <c r="FDT52" s="112"/>
      <c r="FDU52" s="110"/>
      <c r="FDV52" s="112"/>
      <c r="FDW52" s="110"/>
      <c r="FDX52" s="112"/>
      <c r="FDY52" s="110"/>
      <c r="FDZ52" s="112"/>
      <c r="FEA52" s="110"/>
      <c r="FEB52" s="112"/>
      <c r="FEC52" s="110"/>
      <c r="FED52" s="112"/>
      <c r="FEE52" s="110"/>
      <c r="FEF52" s="112"/>
      <c r="FEG52" s="111"/>
      <c r="FEH52" s="112"/>
      <c r="FEI52" s="110"/>
      <c r="FEJ52" s="112"/>
      <c r="FEK52" s="110"/>
      <c r="FEL52" s="112"/>
      <c r="FEM52" s="110"/>
      <c r="FEN52" s="112"/>
      <c r="FEO52" s="110"/>
      <c r="FEP52" s="112"/>
      <c r="FEQ52" s="111"/>
      <c r="FER52" s="112"/>
      <c r="FES52" s="110"/>
      <c r="FET52" s="112"/>
      <c r="FEU52" s="110"/>
      <c r="FEV52" s="112"/>
      <c r="FEW52" s="110"/>
      <c r="FEX52" s="112"/>
      <c r="FEY52" s="111"/>
      <c r="FEZ52" s="108"/>
      <c r="FFA52" s="108"/>
      <c r="FFB52" s="108"/>
      <c r="FFC52" s="109"/>
      <c r="FFD52" s="112"/>
      <c r="FFE52" s="109"/>
      <c r="FFF52" s="112"/>
      <c r="FFG52" s="65"/>
      <c r="FFH52" s="112"/>
      <c r="FFI52" s="65"/>
      <c r="FFJ52" s="112"/>
      <c r="FFK52" s="65"/>
      <c r="FFL52" s="112"/>
      <c r="FFM52" s="65"/>
      <c r="FFN52" s="112"/>
      <c r="FFO52" s="65"/>
      <c r="FFP52" s="112"/>
      <c r="FFQ52" s="65"/>
      <c r="FFR52" s="112"/>
      <c r="FFS52" s="65"/>
      <c r="FFT52" s="112"/>
      <c r="FFU52" s="110"/>
      <c r="FFV52" s="112"/>
      <c r="FFW52" s="110"/>
      <c r="FFX52" s="112"/>
      <c r="FFY52" s="110"/>
      <c r="FFZ52" s="112"/>
      <c r="FGA52" s="110"/>
      <c r="FGB52" s="112"/>
      <c r="FGC52" s="110"/>
      <c r="FGD52" s="112"/>
      <c r="FGE52" s="110"/>
      <c r="FGF52" s="112"/>
      <c r="FGG52" s="110"/>
      <c r="FGH52" s="112"/>
      <c r="FGI52" s="110"/>
      <c r="FGJ52" s="112"/>
      <c r="FGK52" s="110"/>
      <c r="FGL52" s="112"/>
      <c r="FGM52" s="110"/>
      <c r="FGN52" s="112"/>
      <c r="FGO52" s="110"/>
      <c r="FGP52" s="113"/>
      <c r="FGQ52" s="110"/>
      <c r="FGR52" s="112"/>
      <c r="FGS52" s="110"/>
      <c r="FGT52" s="112"/>
      <c r="FGU52" s="110"/>
      <c r="FGV52" s="112"/>
      <c r="FGW52" s="110"/>
      <c r="FGX52" s="112"/>
      <c r="FGY52" s="110"/>
      <c r="FGZ52" s="112"/>
      <c r="FHA52" s="110"/>
      <c r="FHB52" s="112"/>
      <c r="FHC52" s="110"/>
      <c r="FHD52" s="112"/>
      <c r="FHE52" s="111"/>
      <c r="FHF52" s="112"/>
      <c r="FHG52" s="110"/>
      <c r="FHH52" s="112"/>
      <c r="FHI52" s="110"/>
      <c r="FHJ52" s="112"/>
      <c r="FHK52" s="110"/>
      <c r="FHL52" s="112"/>
      <c r="FHM52" s="110"/>
      <c r="FHN52" s="112"/>
      <c r="FHO52" s="111"/>
      <c r="FHP52" s="112"/>
      <c r="FHQ52" s="110"/>
      <c r="FHR52" s="112"/>
      <c r="FHS52" s="110"/>
      <c r="FHT52" s="112"/>
      <c r="FHU52" s="110"/>
      <c r="FHV52" s="112"/>
      <c r="FHW52" s="111"/>
      <c r="FHX52" s="108"/>
      <c r="FHY52" s="108"/>
      <c r="FHZ52" s="108"/>
      <c r="FIA52" s="109"/>
      <c r="FIB52" s="112"/>
      <c r="FIC52" s="109"/>
      <c r="FID52" s="112"/>
      <c r="FIE52" s="65"/>
      <c r="FIF52" s="112"/>
      <c r="FIG52" s="65"/>
      <c r="FIH52" s="112"/>
      <c r="FII52" s="65"/>
      <c r="FIJ52" s="112"/>
      <c r="FIK52" s="65"/>
      <c r="FIL52" s="112"/>
      <c r="FIM52" s="65"/>
      <c r="FIN52" s="112"/>
      <c r="FIO52" s="65"/>
      <c r="FIP52" s="112"/>
      <c r="FIQ52" s="65"/>
      <c r="FIR52" s="112"/>
      <c r="FIS52" s="110"/>
      <c r="FIT52" s="112"/>
      <c r="FIU52" s="110"/>
      <c r="FIV52" s="112"/>
      <c r="FIW52" s="110"/>
      <c r="FIX52" s="112"/>
      <c r="FIY52" s="110"/>
      <c r="FIZ52" s="112"/>
      <c r="FJA52" s="110"/>
      <c r="FJB52" s="112"/>
      <c r="FJC52" s="110"/>
      <c r="FJD52" s="112"/>
      <c r="FJE52" s="110"/>
      <c r="FJF52" s="112"/>
      <c r="FJG52" s="110"/>
      <c r="FJH52" s="112"/>
      <c r="FJI52" s="110"/>
      <c r="FJJ52" s="112"/>
      <c r="FJK52" s="110"/>
      <c r="FJL52" s="112"/>
      <c r="FJM52" s="110"/>
      <c r="FJN52" s="113"/>
      <c r="FJO52" s="110"/>
      <c r="FJP52" s="112"/>
      <c r="FJQ52" s="110"/>
      <c r="FJR52" s="112"/>
      <c r="FJS52" s="110"/>
      <c r="FJT52" s="112"/>
      <c r="FJU52" s="110"/>
      <c r="FJV52" s="112"/>
      <c r="FJW52" s="110"/>
      <c r="FJX52" s="112"/>
      <c r="FJY52" s="110"/>
      <c r="FJZ52" s="112"/>
      <c r="FKA52" s="110"/>
      <c r="FKB52" s="112"/>
      <c r="FKC52" s="111"/>
      <c r="FKD52" s="112"/>
      <c r="FKE52" s="110"/>
      <c r="FKF52" s="112"/>
      <c r="FKG52" s="110"/>
      <c r="FKH52" s="112"/>
      <c r="FKI52" s="110"/>
      <c r="FKJ52" s="112"/>
      <c r="FKK52" s="110"/>
      <c r="FKL52" s="112"/>
      <c r="FKM52" s="111"/>
      <c r="FKN52" s="112"/>
      <c r="FKO52" s="110"/>
      <c r="FKP52" s="112"/>
      <c r="FKQ52" s="110"/>
      <c r="FKR52" s="112"/>
      <c r="FKS52" s="110"/>
      <c r="FKT52" s="112"/>
      <c r="FKU52" s="111"/>
      <c r="FKV52" s="108"/>
      <c r="FKW52" s="108"/>
      <c r="FKX52" s="108"/>
      <c r="FKY52" s="109"/>
      <c r="FKZ52" s="112"/>
      <c r="FLA52" s="109"/>
      <c r="FLB52" s="112"/>
      <c r="FLC52" s="65"/>
      <c r="FLD52" s="112"/>
      <c r="FLE52" s="65"/>
      <c r="FLF52" s="112"/>
      <c r="FLG52" s="65"/>
      <c r="FLH52" s="112"/>
      <c r="FLI52" s="65"/>
      <c r="FLJ52" s="112"/>
      <c r="FLK52" s="65"/>
      <c r="FLL52" s="112"/>
      <c r="FLM52" s="65"/>
      <c r="FLN52" s="112"/>
      <c r="FLO52" s="65"/>
      <c r="FLP52" s="112"/>
      <c r="FLQ52" s="110"/>
      <c r="FLR52" s="112"/>
      <c r="FLS52" s="110"/>
      <c r="FLT52" s="112"/>
      <c r="FLU52" s="110"/>
      <c r="FLV52" s="112"/>
      <c r="FLW52" s="110"/>
      <c r="FLX52" s="112"/>
      <c r="FLY52" s="110"/>
      <c r="FLZ52" s="112"/>
      <c r="FMA52" s="110"/>
      <c r="FMB52" s="112"/>
      <c r="FMC52" s="110"/>
      <c r="FMD52" s="112"/>
      <c r="FME52" s="110"/>
      <c r="FMF52" s="112"/>
      <c r="FMG52" s="110"/>
      <c r="FMH52" s="112"/>
      <c r="FMI52" s="110"/>
      <c r="FMJ52" s="112"/>
      <c r="FMK52" s="110"/>
      <c r="FML52" s="113"/>
      <c r="FMM52" s="110"/>
      <c r="FMN52" s="112"/>
      <c r="FMO52" s="110"/>
      <c r="FMP52" s="112"/>
      <c r="FMQ52" s="110"/>
      <c r="FMR52" s="112"/>
      <c r="FMS52" s="110"/>
      <c r="FMT52" s="112"/>
      <c r="FMU52" s="110"/>
      <c r="FMV52" s="112"/>
      <c r="FMW52" s="110"/>
      <c r="FMX52" s="112"/>
      <c r="FMY52" s="110"/>
      <c r="FMZ52" s="112"/>
      <c r="FNA52" s="111"/>
      <c r="FNB52" s="112"/>
      <c r="FNC52" s="110"/>
      <c r="FND52" s="112"/>
      <c r="FNE52" s="110"/>
      <c r="FNF52" s="112"/>
      <c r="FNG52" s="110"/>
      <c r="FNH52" s="112"/>
      <c r="FNI52" s="110"/>
      <c r="FNJ52" s="112"/>
      <c r="FNK52" s="111"/>
      <c r="FNL52" s="112"/>
      <c r="FNM52" s="110"/>
      <c r="FNN52" s="112"/>
      <c r="FNO52" s="110"/>
      <c r="FNP52" s="112"/>
      <c r="FNQ52" s="110"/>
      <c r="FNR52" s="112"/>
      <c r="FNS52" s="111"/>
      <c r="FNT52" s="108"/>
      <c r="FNU52" s="108"/>
      <c r="FNV52" s="108"/>
      <c r="FNW52" s="109"/>
      <c r="FNX52" s="112"/>
      <c r="FNY52" s="109"/>
      <c r="FNZ52" s="112"/>
      <c r="FOA52" s="65"/>
      <c r="FOB52" s="112"/>
      <c r="FOC52" s="65"/>
      <c r="FOD52" s="112"/>
      <c r="FOE52" s="65"/>
      <c r="FOF52" s="112"/>
      <c r="FOG52" s="65"/>
      <c r="FOH52" s="112"/>
      <c r="FOI52" s="65"/>
      <c r="FOJ52" s="112"/>
      <c r="FOK52" s="65"/>
      <c r="FOL52" s="112"/>
      <c r="FOM52" s="65"/>
      <c r="FON52" s="112"/>
      <c r="FOO52" s="110"/>
      <c r="FOP52" s="112"/>
      <c r="FOQ52" s="110"/>
      <c r="FOR52" s="112"/>
      <c r="FOS52" s="110"/>
      <c r="FOT52" s="112"/>
      <c r="FOU52" s="110"/>
      <c r="FOV52" s="112"/>
      <c r="FOW52" s="110"/>
      <c r="FOX52" s="112"/>
      <c r="FOY52" s="110"/>
      <c r="FOZ52" s="112"/>
      <c r="FPA52" s="110"/>
      <c r="FPB52" s="112"/>
      <c r="FPC52" s="110"/>
      <c r="FPD52" s="112"/>
      <c r="FPE52" s="110"/>
      <c r="FPF52" s="112"/>
      <c r="FPG52" s="110"/>
      <c r="FPH52" s="112"/>
      <c r="FPI52" s="110"/>
      <c r="FPJ52" s="113"/>
      <c r="FPK52" s="110"/>
      <c r="FPL52" s="112"/>
      <c r="FPM52" s="110"/>
      <c r="FPN52" s="112"/>
      <c r="FPO52" s="110"/>
      <c r="FPP52" s="112"/>
      <c r="FPQ52" s="110"/>
      <c r="FPR52" s="112"/>
      <c r="FPS52" s="110"/>
      <c r="FPT52" s="112"/>
      <c r="FPU52" s="110"/>
      <c r="FPV52" s="112"/>
      <c r="FPW52" s="110"/>
      <c r="FPX52" s="112"/>
      <c r="FPY52" s="111"/>
      <c r="FPZ52" s="112"/>
      <c r="FQA52" s="110"/>
      <c r="FQB52" s="112"/>
      <c r="FQC52" s="110"/>
      <c r="FQD52" s="112"/>
      <c r="FQE52" s="110"/>
      <c r="FQF52" s="112"/>
      <c r="FQG52" s="110"/>
      <c r="FQH52" s="112"/>
      <c r="FQI52" s="111"/>
      <c r="FQJ52" s="112"/>
      <c r="FQK52" s="110"/>
      <c r="FQL52" s="112"/>
      <c r="FQM52" s="110"/>
      <c r="FQN52" s="112"/>
      <c r="FQO52" s="110"/>
      <c r="FQP52" s="112"/>
      <c r="FQQ52" s="111"/>
      <c r="FQR52" s="108"/>
      <c r="FQS52" s="108"/>
      <c r="FQT52" s="108"/>
      <c r="FQU52" s="109"/>
      <c r="FQV52" s="112"/>
      <c r="FQW52" s="109"/>
      <c r="FQX52" s="112"/>
      <c r="FQY52" s="65"/>
      <c r="FQZ52" s="112"/>
      <c r="FRA52" s="65"/>
      <c r="FRB52" s="112"/>
      <c r="FRC52" s="65"/>
      <c r="FRD52" s="112"/>
      <c r="FRE52" s="65"/>
      <c r="FRF52" s="112"/>
      <c r="FRG52" s="65"/>
      <c r="FRH52" s="112"/>
      <c r="FRI52" s="65"/>
      <c r="FRJ52" s="112"/>
      <c r="FRK52" s="65"/>
      <c r="FRL52" s="112"/>
      <c r="FRM52" s="110"/>
      <c r="FRN52" s="112"/>
      <c r="FRO52" s="110"/>
      <c r="FRP52" s="112"/>
      <c r="FRQ52" s="110"/>
      <c r="FRR52" s="112"/>
      <c r="FRS52" s="110"/>
      <c r="FRT52" s="112"/>
      <c r="FRU52" s="110"/>
      <c r="FRV52" s="112"/>
      <c r="FRW52" s="110"/>
      <c r="FRX52" s="112"/>
      <c r="FRY52" s="110"/>
      <c r="FRZ52" s="112"/>
      <c r="FSA52" s="110"/>
      <c r="FSB52" s="112"/>
      <c r="FSC52" s="110"/>
      <c r="FSD52" s="112"/>
      <c r="FSE52" s="110"/>
      <c r="FSF52" s="112"/>
      <c r="FSG52" s="110"/>
      <c r="FSH52" s="113"/>
      <c r="FSI52" s="110"/>
      <c r="FSJ52" s="112"/>
      <c r="FSK52" s="110"/>
      <c r="FSL52" s="112"/>
      <c r="FSM52" s="110"/>
      <c r="FSN52" s="112"/>
      <c r="FSO52" s="110"/>
      <c r="FSP52" s="112"/>
      <c r="FSQ52" s="110"/>
      <c r="FSR52" s="112"/>
      <c r="FSS52" s="110"/>
      <c r="FST52" s="112"/>
      <c r="FSU52" s="110"/>
      <c r="FSV52" s="112"/>
      <c r="FSW52" s="111"/>
      <c r="FSX52" s="112"/>
      <c r="FSY52" s="110"/>
      <c r="FSZ52" s="112"/>
      <c r="FTA52" s="110"/>
      <c r="FTB52" s="112"/>
      <c r="FTC52" s="110"/>
      <c r="FTD52" s="112"/>
      <c r="FTE52" s="110"/>
      <c r="FTF52" s="112"/>
      <c r="FTG52" s="111"/>
      <c r="FTH52" s="112"/>
      <c r="FTI52" s="110"/>
      <c r="FTJ52" s="112"/>
      <c r="FTK52" s="110"/>
      <c r="FTL52" s="112"/>
      <c r="FTM52" s="110"/>
      <c r="FTN52" s="112"/>
      <c r="FTO52" s="111"/>
      <c r="FTP52" s="108"/>
      <c r="FTQ52" s="108"/>
      <c r="FTR52" s="108"/>
      <c r="FTS52" s="109"/>
      <c r="FTT52" s="112"/>
      <c r="FTU52" s="109"/>
      <c r="FTV52" s="112"/>
      <c r="FTW52" s="65"/>
      <c r="FTX52" s="112"/>
      <c r="FTY52" s="65"/>
      <c r="FTZ52" s="112"/>
      <c r="FUA52" s="65"/>
      <c r="FUB52" s="112"/>
      <c r="FUC52" s="65"/>
      <c r="FUD52" s="112"/>
      <c r="FUE52" s="65"/>
      <c r="FUF52" s="112"/>
      <c r="FUG52" s="65"/>
      <c r="FUH52" s="112"/>
      <c r="FUI52" s="65"/>
      <c r="FUJ52" s="112"/>
      <c r="FUK52" s="110"/>
      <c r="FUL52" s="112"/>
      <c r="FUM52" s="110"/>
      <c r="FUN52" s="112"/>
      <c r="FUO52" s="110"/>
      <c r="FUP52" s="112"/>
      <c r="FUQ52" s="110"/>
      <c r="FUR52" s="112"/>
      <c r="FUS52" s="110"/>
      <c r="FUT52" s="112"/>
      <c r="FUU52" s="110"/>
      <c r="FUV52" s="112"/>
      <c r="FUW52" s="110"/>
      <c r="FUX52" s="112"/>
      <c r="FUY52" s="110"/>
      <c r="FUZ52" s="112"/>
      <c r="FVA52" s="110"/>
      <c r="FVB52" s="112"/>
      <c r="FVC52" s="110"/>
      <c r="FVD52" s="112"/>
      <c r="FVE52" s="110"/>
      <c r="FVF52" s="113"/>
      <c r="FVG52" s="110"/>
      <c r="FVH52" s="112"/>
      <c r="FVI52" s="110"/>
      <c r="FVJ52" s="112"/>
      <c r="FVK52" s="110"/>
      <c r="FVL52" s="112"/>
      <c r="FVM52" s="110"/>
      <c r="FVN52" s="112"/>
      <c r="FVO52" s="110"/>
      <c r="FVP52" s="112"/>
      <c r="FVQ52" s="110"/>
      <c r="FVR52" s="112"/>
      <c r="FVS52" s="110"/>
      <c r="FVT52" s="112"/>
      <c r="FVU52" s="111"/>
      <c r="FVV52" s="112"/>
      <c r="FVW52" s="110"/>
      <c r="FVX52" s="112"/>
      <c r="FVY52" s="110"/>
      <c r="FVZ52" s="112"/>
      <c r="FWA52" s="110"/>
      <c r="FWB52" s="112"/>
      <c r="FWC52" s="110"/>
      <c r="FWD52" s="112"/>
      <c r="FWE52" s="111"/>
      <c r="FWF52" s="112"/>
      <c r="FWG52" s="110"/>
      <c r="FWH52" s="112"/>
      <c r="FWI52" s="110"/>
      <c r="FWJ52" s="112"/>
      <c r="FWK52" s="110"/>
      <c r="FWL52" s="112"/>
      <c r="FWM52" s="111"/>
      <c r="FWN52" s="108"/>
      <c r="FWO52" s="108"/>
      <c r="FWP52" s="108"/>
      <c r="FWQ52" s="109"/>
      <c r="FWR52" s="112"/>
      <c r="FWS52" s="109"/>
      <c r="FWT52" s="112"/>
      <c r="FWU52" s="65"/>
      <c r="FWV52" s="112"/>
      <c r="FWW52" s="65"/>
      <c r="FWX52" s="112"/>
      <c r="FWY52" s="65"/>
      <c r="FWZ52" s="112"/>
      <c r="FXA52" s="65"/>
      <c r="FXB52" s="112"/>
      <c r="FXC52" s="65"/>
      <c r="FXD52" s="112"/>
      <c r="FXE52" s="65"/>
      <c r="FXF52" s="112"/>
      <c r="FXG52" s="65"/>
      <c r="FXH52" s="112"/>
      <c r="FXI52" s="110"/>
      <c r="FXJ52" s="112"/>
      <c r="FXK52" s="110"/>
      <c r="FXL52" s="112"/>
      <c r="FXM52" s="110"/>
      <c r="FXN52" s="112"/>
      <c r="FXO52" s="110"/>
      <c r="FXP52" s="112"/>
      <c r="FXQ52" s="110"/>
      <c r="FXR52" s="112"/>
      <c r="FXS52" s="110"/>
      <c r="FXT52" s="112"/>
      <c r="FXU52" s="110"/>
      <c r="FXV52" s="112"/>
      <c r="FXW52" s="110"/>
      <c r="FXX52" s="112"/>
      <c r="FXY52" s="110"/>
      <c r="FXZ52" s="112"/>
      <c r="FYA52" s="110"/>
      <c r="FYB52" s="112"/>
      <c r="FYC52" s="110"/>
      <c r="FYD52" s="113"/>
      <c r="FYE52" s="110"/>
      <c r="FYF52" s="112"/>
      <c r="FYG52" s="110"/>
      <c r="FYH52" s="112"/>
      <c r="FYI52" s="110"/>
      <c r="FYJ52" s="112"/>
      <c r="FYK52" s="110"/>
      <c r="FYL52" s="112"/>
      <c r="FYM52" s="110"/>
      <c r="FYN52" s="112"/>
      <c r="FYO52" s="110"/>
      <c r="FYP52" s="112"/>
      <c r="FYQ52" s="110"/>
      <c r="FYR52" s="112"/>
      <c r="FYS52" s="111"/>
      <c r="FYT52" s="112"/>
      <c r="FYU52" s="110"/>
      <c r="FYV52" s="112"/>
      <c r="FYW52" s="110"/>
      <c r="FYX52" s="112"/>
      <c r="FYY52" s="110"/>
      <c r="FYZ52" s="112"/>
      <c r="FZA52" s="110"/>
      <c r="FZB52" s="112"/>
      <c r="FZC52" s="111"/>
      <c r="FZD52" s="112"/>
      <c r="FZE52" s="110"/>
      <c r="FZF52" s="112"/>
      <c r="FZG52" s="110"/>
      <c r="FZH52" s="112"/>
      <c r="FZI52" s="110"/>
      <c r="FZJ52" s="112"/>
      <c r="FZK52" s="111"/>
      <c r="FZL52" s="108"/>
      <c r="FZM52" s="108"/>
      <c r="FZN52" s="108"/>
      <c r="FZO52" s="109"/>
      <c r="FZP52" s="112"/>
      <c r="FZQ52" s="109"/>
      <c r="FZR52" s="112"/>
      <c r="FZS52" s="65"/>
      <c r="FZT52" s="112"/>
      <c r="FZU52" s="65"/>
      <c r="FZV52" s="112"/>
      <c r="FZW52" s="65"/>
      <c r="FZX52" s="112"/>
      <c r="FZY52" s="65"/>
      <c r="FZZ52" s="112"/>
      <c r="GAA52" s="65"/>
      <c r="GAB52" s="112"/>
      <c r="GAC52" s="65"/>
      <c r="GAD52" s="112"/>
      <c r="GAE52" s="65"/>
      <c r="GAF52" s="112"/>
      <c r="GAG52" s="110"/>
      <c r="GAH52" s="112"/>
      <c r="GAI52" s="110"/>
      <c r="GAJ52" s="112"/>
      <c r="GAK52" s="110"/>
      <c r="GAL52" s="112"/>
      <c r="GAM52" s="110"/>
      <c r="GAN52" s="112"/>
      <c r="GAO52" s="110"/>
      <c r="GAP52" s="112"/>
      <c r="GAQ52" s="110"/>
      <c r="GAR52" s="112"/>
      <c r="GAS52" s="110"/>
      <c r="GAT52" s="112"/>
      <c r="GAU52" s="110"/>
      <c r="GAV52" s="112"/>
      <c r="GAW52" s="110"/>
      <c r="GAX52" s="112"/>
      <c r="GAY52" s="110"/>
      <c r="GAZ52" s="112"/>
      <c r="GBA52" s="110"/>
      <c r="GBB52" s="113"/>
      <c r="GBC52" s="110"/>
      <c r="GBD52" s="112"/>
      <c r="GBE52" s="110"/>
      <c r="GBF52" s="112"/>
      <c r="GBG52" s="110"/>
      <c r="GBH52" s="112"/>
      <c r="GBI52" s="110"/>
      <c r="GBJ52" s="112"/>
      <c r="GBK52" s="110"/>
      <c r="GBL52" s="112"/>
      <c r="GBM52" s="110"/>
      <c r="GBN52" s="112"/>
      <c r="GBO52" s="110"/>
      <c r="GBP52" s="112"/>
      <c r="GBQ52" s="111"/>
      <c r="GBR52" s="112"/>
      <c r="GBS52" s="110"/>
      <c r="GBT52" s="112"/>
      <c r="GBU52" s="110"/>
      <c r="GBV52" s="112"/>
      <c r="GBW52" s="110"/>
      <c r="GBX52" s="112"/>
      <c r="GBY52" s="110"/>
      <c r="GBZ52" s="112"/>
      <c r="GCA52" s="111"/>
      <c r="GCB52" s="112"/>
      <c r="GCC52" s="110"/>
      <c r="GCD52" s="112"/>
      <c r="GCE52" s="110"/>
      <c r="GCF52" s="112"/>
      <c r="GCG52" s="110"/>
      <c r="GCH52" s="112"/>
      <c r="GCI52" s="111"/>
      <c r="GCJ52" s="108"/>
      <c r="GCK52" s="108"/>
      <c r="GCL52" s="108"/>
      <c r="GCM52" s="109"/>
      <c r="GCN52" s="112"/>
      <c r="GCO52" s="109"/>
      <c r="GCP52" s="112"/>
      <c r="GCQ52" s="65"/>
      <c r="GCR52" s="112"/>
      <c r="GCS52" s="65"/>
      <c r="GCT52" s="112"/>
      <c r="GCU52" s="65"/>
      <c r="GCV52" s="112"/>
      <c r="GCW52" s="65"/>
      <c r="GCX52" s="112"/>
      <c r="GCY52" s="65"/>
      <c r="GCZ52" s="112"/>
      <c r="GDA52" s="65"/>
      <c r="GDB52" s="112"/>
      <c r="GDC52" s="65"/>
      <c r="GDD52" s="112"/>
      <c r="GDE52" s="110"/>
      <c r="GDF52" s="112"/>
      <c r="GDG52" s="110"/>
      <c r="GDH52" s="112"/>
      <c r="GDI52" s="110"/>
      <c r="GDJ52" s="112"/>
      <c r="GDK52" s="110"/>
      <c r="GDL52" s="112"/>
      <c r="GDM52" s="110"/>
      <c r="GDN52" s="112"/>
      <c r="GDO52" s="110"/>
      <c r="GDP52" s="112"/>
      <c r="GDQ52" s="110"/>
      <c r="GDR52" s="112"/>
      <c r="GDS52" s="110"/>
      <c r="GDT52" s="112"/>
      <c r="GDU52" s="110"/>
      <c r="GDV52" s="112"/>
      <c r="GDW52" s="110"/>
      <c r="GDX52" s="112"/>
      <c r="GDY52" s="110"/>
      <c r="GDZ52" s="113"/>
      <c r="GEA52" s="110"/>
      <c r="GEB52" s="112"/>
      <c r="GEC52" s="110"/>
      <c r="GED52" s="112"/>
      <c r="GEE52" s="110"/>
      <c r="GEF52" s="112"/>
      <c r="GEG52" s="110"/>
      <c r="GEH52" s="112"/>
      <c r="GEI52" s="110"/>
      <c r="GEJ52" s="112"/>
      <c r="GEK52" s="110"/>
      <c r="GEL52" s="112"/>
      <c r="GEM52" s="110"/>
      <c r="GEN52" s="112"/>
      <c r="GEO52" s="111"/>
      <c r="GEP52" s="112"/>
      <c r="GEQ52" s="110"/>
      <c r="GER52" s="112"/>
      <c r="GES52" s="110"/>
      <c r="GET52" s="112"/>
      <c r="GEU52" s="110"/>
      <c r="GEV52" s="112"/>
      <c r="GEW52" s="110"/>
      <c r="GEX52" s="112"/>
      <c r="GEY52" s="111"/>
      <c r="GEZ52" s="112"/>
      <c r="GFA52" s="110"/>
      <c r="GFB52" s="112"/>
      <c r="GFC52" s="110"/>
      <c r="GFD52" s="112"/>
      <c r="GFE52" s="110"/>
      <c r="GFF52" s="112"/>
      <c r="GFG52" s="111"/>
      <c r="GFH52" s="108"/>
      <c r="GFI52" s="108"/>
      <c r="GFJ52" s="108"/>
      <c r="GFK52" s="109"/>
      <c r="GFL52" s="112"/>
      <c r="GFM52" s="109"/>
      <c r="GFN52" s="112"/>
      <c r="GFO52" s="65"/>
      <c r="GFP52" s="112"/>
      <c r="GFQ52" s="65"/>
      <c r="GFR52" s="112"/>
      <c r="GFS52" s="65"/>
      <c r="GFT52" s="112"/>
      <c r="GFU52" s="65"/>
      <c r="GFV52" s="112"/>
      <c r="GFW52" s="65"/>
      <c r="GFX52" s="112"/>
      <c r="GFY52" s="65"/>
      <c r="GFZ52" s="112"/>
      <c r="GGA52" s="65"/>
      <c r="GGB52" s="112"/>
      <c r="GGC52" s="110"/>
      <c r="GGD52" s="112"/>
      <c r="GGE52" s="110"/>
      <c r="GGF52" s="112"/>
      <c r="GGG52" s="110"/>
      <c r="GGH52" s="112"/>
      <c r="GGI52" s="110"/>
      <c r="GGJ52" s="112"/>
      <c r="GGK52" s="110"/>
      <c r="GGL52" s="112"/>
      <c r="GGM52" s="110"/>
      <c r="GGN52" s="112"/>
      <c r="GGO52" s="110"/>
      <c r="GGP52" s="112"/>
      <c r="GGQ52" s="110"/>
      <c r="GGR52" s="112"/>
      <c r="GGS52" s="110"/>
      <c r="GGT52" s="112"/>
      <c r="GGU52" s="110"/>
      <c r="GGV52" s="112"/>
      <c r="GGW52" s="110"/>
      <c r="GGX52" s="113"/>
      <c r="GGY52" s="110"/>
      <c r="GGZ52" s="112"/>
      <c r="GHA52" s="110"/>
      <c r="GHB52" s="112"/>
      <c r="GHC52" s="110"/>
      <c r="GHD52" s="112"/>
      <c r="GHE52" s="110"/>
      <c r="GHF52" s="112"/>
      <c r="GHG52" s="110"/>
      <c r="GHH52" s="112"/>
      <c r="GHI52" s="110"/>
      <c r="GHJ52" s="112"/>
      <c r="GHK52" s="110"/>
      <c r="GHL52" s="112"/>
      <c r="GHM52" s="111"/>
      <c r="GHN52" s="112"/>
      <c r="GHO52" s="110"/>
      <c r="GHP52" s="112"/>
      <c r="GHQ52" s="110"/>
      <c r="GHR52" s="112"/>
      <c r="GHS52" s="110"/>
      <c r="GHT52" s="112"/>
      <c r="GHU52" s="110"/>
      <c r="GHV52" s="112"/>
      <c r="GHW52" s="111"/>
      <c r="GHX52" s="112"/>
      <c r="GHY52" s="110"/>
      <c r="GHZ52" s="112"/>
      <c r="GIA52" s="110"/>
      <c r="GIB52" s="112"/>
      <c r="GIC52" s="110"/>
      <c r="GID52" s="112"/>
      <c r="GIE52" s="111"/>
      <c r="GIF52" s="108"/>
      <c r="GIG52" s="108"/>
      <c r="GIH52" s="108"/>
      <c r="GII52" s="109"/>
      <c r="GIJ52" s="112"/>
      <c r="GIK52" s="109"/>
      <c r="GIL52" s="112"/>
      <c r="GIM52" s="65"/>
      <c r="GIN52" s="112"/>
      <c r="GIO52" s="65"/>
      <c r="GIP52" s="112"/>
      <c r="GIQ52" s="65"/>
      <c r="GIR52" s="112"/>
      <c r="GIS52" s="65"/>
      <c r="GIT52" s="112"/>
      <c r="GIU52" s="65"/>
      <c r="GIV52" s="112"/>
      <c r="GIW52" s="65"/>
      <c r="GIX52" s="112"/>
      <c r="GIY52" s="65"/>
      <c r="GIZ52" s="112"/>
      <c r="GJA52" s="110"/>
      <c r="GJB52" s="112"/>
      <c r="GJC52" s="110"/>
      <c r="GJD52" s="112"/>
      <c r="GJE52" s="110"/>
      <c r="GJF52" s="112"/>
      <c r="GJG52" s="110"/>
      <c r="GJH52" s="112"/>
      <c r="GJI52" s="110"/>
      <c r="GJJ52" s="112"/>
      <c r="GJK52" s="110"/>
      <c r="GJL52" s="112"/>
      <c r="GJM52" s="110"/>
      <c r="GJN52" s="112"/>
      <c r="GJO52" s="110"/>
      <c r="GJP52" s="112"/>
      <c r="GJQ52" s="110"/>
      <c r="GJR52" s="112"/>
      <c r="GJS52" s="110"/>
      <c r="GJT52" s="112"/>
      <c r="GJU52" s="110"/>
      <c r="GJV52" s="113"/>
      <c r="GJW52" s="110"/>
      <c r="GJX52" s="112"/>
      <c r="GJY52" s="110"/>
      <c r="GJZ52" s="112"/>
      <c r="GKA52" s="110"/>
      <c r="GKB52" s="112"/>
      <c r="GKC52" s="110"/>
      <c r="GKD52" s="112"/>
      <c r="GKE52" s="110"/>
      <c r="GKF52" s="112"/>
      <c r="GKG52" s="110"/>
      <c r="GKH52" s="112"/>
      <c r="GKI52" s="110"/>
      <c r="GKJ52" s="112"/>
      <c r="GKK52" s="111"/>
      <c r="GKL52" s="112"/>
      <c r="GKM52" s="110"/>
      <c r="GKN52" s="112"/>
      <c r="GKO52" s="110"/>
      <c r="GKP52" s="112"/>
      <c r="GKQ52" s="110"/>
      <c r="GKR52" s="112"/>
      <c r="GKS52" s="110"/>
      <c r="GKT52" s="112"/>
      <c r="GKU52" s="111"/>
      <c r="GKV52" s="112"/>
      <c r="GKW52" s="110"/>
      <c r="GKX52" s="112"/>
      <c r="GKY52" s="110"/>
      <c r="GKZ52" s="112"/>
      <c r="GLA52" s="110"/>
      <c r="GLB52" s="112"/>
      <c r="GLC52" s="111"/>
      <c r="GLD52" s="108"/>
      <c r="GLE52" s="108"/>
      <c r="GLF52" s="108"/>
      <c r="GLG52" s="109"/>
      <c r="GLH52" s="112"/>
      <c r="GLI52" s="109"/>
      <c r="GLJ52" s="112"/>
      <c r="GLK52" s="65"/>
      <c r="GLL52" s="112"/>
      <c r="GLM52" s="65"/>
      <c r="GLN52" s="112"/>
      <c r="GLO52" s="65"/>
      <c r="GLP52" s="112"/>
      <c r="GLQ52" s="65"/>
      <c r="GLR52" s="112"/>
      <c r="GLS52" s="65"/>
      <c r="GLT52" s="112"/>
      <c r="GLU52" s="65"/>
      <c r="GLV52" s="112"/>
      <c r="GLW52" s="65"/>
      <c r="GLX52" s="112"/>
      <c r="GLY52" s="110"/>
      <c r="GLZ52" s="112"/>
      <c r="GMA52" s="110"/>
      <c r="GMB52" s="112"/>
      <c r="GMC52" s="110"/>
      <c r="GMD52" s="112"/>
      <c r="GME52" s="110"/>
      <c r="GMF52" s="112"/>
      <c r="GMG52" s="110"/>
      <c r="GMH52" s="112"/>
      <c r="GMI52" s="110"/>
      <c r="GMJ52" s="112"/>
      <c r="GMK52" s="110"/>
      <c r="GML52" s="112"/>
      <c r="GMM52" s="110"/>
      <c r="GMN52" s="112"/>
      <c r="GMO52" s="110"/>
      <c r="GMP52" s="112"/>
      <c r="GMQ52" s="110"/>
      <c r="GMR52" s="112"/>
      <c r="GMS52" s="110"/>
      <c r="GMT52" s="113"/>
      <c r="GMU52" s="110"/>
      <c r="GMV52" s="112"/>
      <c r="GMW52" s="110"/>
      <c r="GMX52" s="112"/>
      <c r="GMY52" s="110"/>
      <c r="GMZ52" s="112"/>
      <c r="GNA52" s="110"/>
      <c r="GNB52" s="112"/>
      <c r="GNC52" s="110"/>
      <c r="GND52" s="112"/>
      <c r="GNE52" s="110"/>
      <c r="GNF52" s="112"/>
      <c r="GNG52" s="110"/>
      <c r="GNH52" s="112"/>
      <c r="GNI52" s="111"/>
      <c r="GNJ52" s="112"/>
      <c r="GNK52" s="110"/>
      <c r="GNL52" s="112"/>
      <c r="GNM52" s="110"/>
      <c r="GNN52" s="112"/>
      <c r="GNO52" s="110"/>
      <c r="GNP52" s="112"/>
      <c r="GNQ52" s="110"/>
      <c r="GNR52" s="112"/>
      <c r="GNS52" s="111"/>
      <c r="GNT52" s="112"/>
      <c r="GNU52" s="110"/>
      <c r="GNV52" s="112"/>
      <c r="GNW52" s="110"/>
      <c r="GNX52" s="112"/>
      <c r="GNY52" s="110"/>
      <c r="GNZ52" s="112"/>
      <c r="GOA52" s="111"/>
      <c r="GOB52" s="108"/>
      <c r="GOC52" s="108"/>
      <c r="GOD52" s="108"/>
      <c r="GOE52" s="109"/>
      <c r="GOF52" s="112"/>
      <c r="GOG52" s="109"/>
      <c r="GOH52" s="112"/>
      <c r="GOI52" s="65"/>
      <c r="GOJ52" s="112"/>
      <c r="GOK52" s="65"/>
      <c r="GOL52" s="112"/>
      <c r="GOM52" s="65"/>
      <c r="GON52" s="112"/>
      <c r="GOO52" s="65"/>
      <c r="GOP52" s="112"/>
      <c r="GOQ52" s="65"/>
      <c r="GOR52" s="112"/>
      <c r="GOS52" s="65"/>
      <c r="GOT52" s="112"/>
      <c r="GOU52" s="65"/>
      <c r="GOV52" s="112"/>
      <c r="GOW52" s="110"/>
      <c r="GOX52" s="112"/>
      <c r="GOY52" s="110"/>
      <c r="GOZ52" s="112"/>
      <c r="GPA52" s="110"/>
      <c r="GPB52" s="112"/>
      <c r="GPC52" s="110"/>
      <c r="GPD52" s="112"/>
      <c r="GPE52" s="110"/>
      <c r="GPF52" s="112"/>
      <c r="GPG52" s="110"/>
      <c r="GPH52" s="112"/>
      <c r="GPI52" s="110"/>
      <c r="GPJ52" s="112"/>
      <c r="GPK52" s="110"/>
      <c r="GPL52" s="112"/>
      <c r="GPM52" s="110"/>
      <c r="GPN52" s="112"/>
      <c r="GPO52" s="110"/>
      <c r="GPP52" s="112"/>
      <c r="GPQ52" s="110"/>
      <c r="GPR52" s="113"/>
      <c r="GPS52" s="110"/>
      <c r="GPT52" s="112"/>
      <c r="GPU52" s="110"/>
      <c r="GPV52" s="112"/>
      <c r="GPW52" s="110"/>
      <c r="GPX52" s="112"/>
      <c r="GPY52" s="110"/>
      <c r="GPZ52" s="112"/>
      <c r="GQA52" s="110"/>
      <c r="GQB52" s="112"/>
      <c r="GQC52" s="110"/>
      <c r="GQD52" s="112"/>
      <c r="GQE52" s="110"/>
      <c r="GQF52" s="112"/>
      <c r="GQG52" s="111"/>
      <c r="GQH52" s="112"/>
      <c r="GQI52" s="110"/>
      <c r="GQJ52" s="112"/>
      <c r="GQK52" s="110"/>
      <c r="GQL52" s="112"/>
      <c r="GQM52" s="110"/>
      <c r="GQN52" s="112"/>
      <c r="GQO52" s="110"/>
      <c r="GQP52" s="112"/>
      <c r="GQQ52" s="111"/>
      <c r="GQR52" s="112"/>
      <c r="GQS52" s="110"/>
      <c r="GQT52" s="112"/>
      <c r="GQU52" s="110"/>
      <c r="GQV52" s="112"/>
      <c r="GQW52" s="110"/>
      <c r="GQX52" s="112"/>
      <c r="GQY52" s="111"/>
      <c r="GQZ52" s="108"/>
      <c r="GRA52" s="108"/>
      <c r="GRB52" s="108"/>
      <c r="GRC52" s="109"/>
      <c r="GRD52" s="112"/>
      <c r="GRE52" s="109"/>
      <c r="GRF52" s="112"/>
      <c r="GRG52" s="65"/>
      <c r="GRH52" s="112"/>
      <c r="GRI52" s="65"/>
      <c r="GRJ52" s="112"/>
      <c r="GRK52" s="65"/>
      <c r="GRL52" s="112"/>
      <c r="GRM52" s="65"/>
      <c r="GRN52" s="112"/>
      <c r="GRO52" s="65"/>
      <c r="GRP52" s="112"/>
      <c r="GRQ52" s="65"/>
      <c r="GRR52" s="112"/>
      <c r="GRS52" s="65"/>
      <c r="GRT52" s="112"/>
      <c r="GRU52" s="110"/>
      <c r="GRV52" s="112"/>
      <c r="GRW52" s="110"/>
      <c r="GRX52" s="112"/>
      <c r="GRY52" s="110"/>
      <c r="GRZ52" s="112"/>
      <c r="GSA52" s="110"/>
      <c r="GSB52" s="112"/>
      <c r="GSC52" s="110"/>
      <c r="GSD52" s="112"/>
      <c r="GSE52" s="110"/>
      <c r="GSF52" s="112"/>
      <c r="GSG52" s="110"/>
      <c r="GSH52" s="112"/>
      <c r="GSI52" s="110"/>
      <c r="GSJ52" s="112"/>
      <c r="GSK52" s="110"/>
      <c r="GSL52" s="112"/>
      <c r="GSM52" s="110"/>
      <c r="GSN52" s="112"/>
      <c r="GSO52" s="110"/>
      <c r="GSP52" s="113"/>
      <c r="GSQ52" s="110"/>
      <c r="GSR52" s="112"/>
      <c r="GSS52" s="110"/>
      <c r="GST52" s="112"/>
      <c r="GSU52" s="110"/>
      <c r="GSV52" s="112"/>
      <c r="GSW52" s="110"/>
      <c r="GSX52" s="112"/>
      <c r="GSY52" s="110"/>
      <c r="GSZ52" s="112"/>
      <c r="GTA52" s="110"/>
      <c r="GTB52" s="112"/>
      <c r="GTC52" s="110"/>
      <c r="GTD52" s="112"/>
      <c r="GTE52" s="111"/>
      <c r="GTF52" s="112"/>
      <c r="GTG52" s="110"/>
      <c r="GTH52" s="112"/>
      <c r="GTI52" s="110"/>
      <c r="GTJ52" s="112"/>
      <c r="GTK52" s="110"/>
      <c r="GTL52" s="112"/>
      <c r="GTM52" s="110"/>
      <c r="GTN52" s="112"/>
      <c r="GTO52" s="111"/>
      <c r="GTP52" s="112"/>
      <c r="GTQ52" s="110"/>
      <c r="GTR52" s="112"/>
      <c r="GTS52" s="110"/>
      <c r="GTT52" s="112"/>
      <c r="GTU52" s="110"/>
      <c r="GTV52" s="112"/>
      <c r="GTW52" s="111"/>
      <c r="GTX52" s="108"/>
      <c r="GTY52" s="108"/>
      <c r="GTZ52" s="108"/>
      <c r="GUA52" s="109"/>
      <c r="GUB52" s="112"/>
      <c r="GUC52" s="109"/>
      <c r="GUD52" s="112"/>
      <c r="GUE52" s="65"/>
      <c r="GUF52" s="112"/>
      <c r="GUG52" s="65"/>
      <c r="GUH52" s="112"/>
      <c r="GUI52" s="65"/>
      <c r="GUJ52" s="112"/>
      <c r="GUK52" s="65"/>
      <c r="GUL52" s="112"/>
      <c r="GUM52" s="65"/>
      <c r="GUN52" s="112"/>
      <c r="GUO52" s="65"/>
      <c r="GUP52" s="112"/>
      <c r="GUQ52" s="65"/>
      <c r="GUR52" s="112"/>
      <c r="GUS52" s="110"/>
      <c r="GUT52" s="112"/>
      <c r="GUU52" s="110"/>
      <c r="GUV52" s="112"/>
      <c r="GUW52" s="110"/>
      <c r="GUX52" s="112"/>
      <c r="GUY52" s="110"/>
      <c r="GUZ52" s="112"/>
      <c r="GVA52" s="110"/>
      <c r="GVB52" s="112"/>
      <c r="GVC52" s="110"/>
      <c r="GVD52" s="112"/>
      <c r="GVE52" s="110"/>
      <c r="GVF52" s="112"/>
      <c r="GVG52" s="110"/>
      <c r="GVH52" s="112"/>
      <c r="GVI52" s="110"/>
      <c r="GVJ52" s="112"/>
      <c r="GVK52" s="110"/>
      <c r="GVL52" s="112"/>
      <c r="GVM52" s="110"/>
      <c r="GVN52" s="113"/>
      <c r="GVO52" s="110"/>
      <c r="GVP52" s="112"/>
      <c r="GVQ52" s="110"/>
      <c r="GVR52" s="112"/>
      <c r="GVS52" s="110"/>
      <c r="GVT52" s="112"/>
      <c r="GVU52" s="110"/>
      <c r="GVV52" s="112"/>
      <c r="GVW52" s="110"/>
      <c r="GVX52" s="112"/>
      <c r="GVY52" s="110"/>
      <c r="GVZ52" s="112"/>
      <c r="GWA52" s="110"/>
      <c r="GWB52" s="112"/>
      <c r="GWC52" s="111"/>
      <c r="GWD52" s="112"/>
      <c r="GWE52" s="110"/>
      <c r="GWF52" s="112"/>
      <c r="GWG52" s="110"/>
      <c r="GWH52" s="112"/>
      <c r="GWI52" s="110"/>
      <c r="GWJ52" s="112"/>
      <c r="GWK52" s="110"/>
      <c r="GWL52" s="112"/>
      <c r="GWM52" s="111"/>
      <c r="GWN52" s="112"/>
      <c r="GWO52" s="110"/>
      <c r="GWP52" s="112"/>
      <c r="GWQ52" s="110"/>
      <c r="GWR52" s="112"/>
      <c r="GWS52" s="110"/>
      <c r="GWT52" s="112"/>
      <c r="GWU52" s="111"/>
      <c r="GWV52" s="108"/>
      <c r="GWW52" s="108"/>
      <c r="GWX52" s="108"/>
      <c r="GWY52" s="109"/>
      <c r="GWZ52" s="112"/>
      <c r="GXA52" s="109"/>
      <c r="GXB52" s="112"/>
      <c r="GXC52" s="65"/>
      <c r="GXD52" s="112"/>
      <c r="GXE52" s="65"/>
      <c r="GXF52" s="112"/>
      <c r="GXG52" s="65"/>
      <c r="GXH52" s="112"/>
      <c r="GXI52" s="65"/>
      <c r="GXJ52" s="112"/>
      <c r="GXK52" s="65"/>
      <c r="GXL52" s="112"/>
      <c r="GXM52" s="65"/>
      <c r="GXN52" s="112"/>
      <c r="GXO52" s="65"/>
      <c r="GXP52" s="112"/>
      <c r="GXQ52" s="110"/>
      <c r="GXR52" s="112"/>
      <c r="GXS52" s="110"/>
      <c r="GXT52" s="112"/>
      <c r="GXU52" s="110"/>
      <c r="GXV52" s="112"/>
      <c r="GXW52" s="110"/>
      <c r="GXX52" s="112"/>
      <c r="GXY52" s="110"/>
      <c r="GXZ52" s="112"/>
      <c r="GYA52" s="110"/>
      <c r="GYB52" s="112"/>
      <c r="GYC52" s="110"/>
      <c r="GYD52" s="112"/>
      <c r="GYE52" s="110"/>
      <c r="GYF52" s="112"/>
      <c r="GYG52" s="110"/>
      <c r="GYH52" s="112"/>
      <c r="GYI52" s="110"/>
      <c r="GYJ52" s="112"/>
      <c r="GYK52" s="110"/>
      <c r="GYL52" s="113"/>
      <c r="GYM52" s="110"/>
      <c r="GYN52" s="112"/>
      <c r="GYO52" s="110"/>
      <c r="GYP52" s="112"/>
      <c r="GYQ52" s="110"/>
      <c r="GYR52" s="112"/>
      <c r="GYS52" s="110"/>
      <c r="GYT52" s="112"/>
      <c r="GYU52" s="110"/>
      <c r="GYV52" s="112"/>
      <c r="GYW52" s="110"/>
      <c r="GYX52" s="112"/>
      <c r="GYY52" s="110"/>
      <c r="GYZ52" s="112"/>
      <c r="GZA52" s="111"/>
      <c r="GZB52" s="112"/>
      <c r="GZC52" s="110"/>
      <c r="GZD52" s="112"/>
      <c r="GZE52" s="110"/>
      <c r="GZF52" s="112"/>
      <c r="GZG52" s="110"/>
      <c r="GZH52" s="112"/>
      <c r="GZI52" s="110"/>
      <c r="GZJ52" s="112"/>
      <c r="GZK52" s="111"/>
      <c r="GZL52" s="112"/>
      <c r="GZM52" s="110"/>
      <c r="GZN52" s="112"/>
      <c r="GZO52" s="110"/>
      <c r="GZP52" s="112"/>
      <c r="GZQ52" s="110"/>
      <c r="GZR52" s="112"/>
      <c r="GZS52" s="111"/>
      <c r="GZT52" s="108"/>
      <c r="GZU52" s="108"/>
      <c r="GZV52" s="108"/>
      <c r="GZW52" s="109"/>
      <c r="GZX52" s="112"/>
      <c r="GZY52" s="109"/>
      <c r="GZZ52" s="112"/>
      <c r="HAA52" s="65"/>
      <c r="HAB52" s="112"/>
      <c r="HAC52" s="65"/>
      <c r="HAD52" s="112"/>
      <c r="HAE52" s="65"/>
      <c r="HAF52" s="112"/>
      <c r="HAG52" s="65"/>
      <c r="HAH52" s="112"/>
      <c r="HAI52" s="65"/>
      <c r="HAJ52" s="112"/>
      <c r="HAK52" s="65"/>
      <c r="HAL52" s="112"/>
      <c r="HAM52" s="65"/>
      <c r="HAN52" s="112"/>
      <c r="HAO52" s="110"/>
      <c r="HAP52" s="112"/>
      <c r="HAQ52" s="110"/>
      <c r="HAR52" s="112"/>
      <c r="HAS52" s="110"/>
      <c r="HAT52" s="112"/>
      <c r="HAU52" s="110"/>
      <c r="HAV52" s="112"/>
      <c r="HAW52" s="110"/>
      <c r="HAX52" s="112"/>
      <c r="HAY52" s="110"/>
      <c r="HAZ52" s="112"/>
      <c r="HBA52" s="110"/>
      <c r="HBB52" s="112"/>
      <c r="HBC52" s="110"/>
      <c r="HBD52" s="112"/>
      <c r="HBE52" s="110"/>
      <c r="HBF52" s="112"/>
      <c r="HBG52" s="110"/>
      <c r="HBH52" s="112"/>
      <c r="HBI52" s="110"/>
      <c r="HBJ52" s="113"/>
      <c r="HBK52" s="110"/>
      <c r="HBL52" s="112"/>
      <c r="HBM52" s="110"/>
      <c r="HBN52" s="112"/>
      <c r="HBO52" s="110"/>
      <c r="HBP52" s="112"/>
      <c r="HBQ52" s="110"/>
      <c r="HBR52" s="112"/>
      <c r="HBS52" s="110"/>
      <c r="HBT52" s="112"/>
      <c r="HBU52" s="110"/>
      <c r="HBV52" s="112"/>
      <c r="HBW52" s="110"/>
      <c r="HBX52" s="112"/>
      <c r="HBY52" s="111"/>
      <c r="HBZ52" s="112"/>
      <c r="HCA52" s="110"/>
      <c r="HCB52" s="112"/>
      <c r="HCC52" s="110"/>
      <c r="HCD52" s="112"/>
      <c r="HCE52" s="110"/>
      <c r="HCF52" s="112"/>
      <c r="HCG52" s="110"/>
      <c r="HCH52" s="112"/>
      <c r="HCI52" s="111"/>
      <c r="HCJ52" s="112"/>
      <c r="HCK52" s="110"/>
      <c r="HCL52" s="112"/>
      <c r="HCM52" s="110"/>
      <c r="HCN52" s="112"/>
      <c r="HCO52" s="110"/>
      <c r="HCP52" s="112"/>
      <c r="HCQ52" s="111"/>
      <c r="HCR52" s="108"/>
      <c r="HCS52" s="108"/>
      <c r="HCT52" s="108"/>
      <c r="HCU52" s="109"/>
      <c r="HCV52" s="112"/>
      <c r="HCW52" s="109"/>
      <c r="HCX52" s="112"/>
      <c r="HCY52" s="65"/>
      <c r="HCZ52" s="112"/>
      <c r="HDA52" s="65"/>
      <c r="HDB52" s="112"/>
      <c r="HDC52" s="65"/>
      <c r="HDD52" s="112"/>
      <c r="HDE52" s="65"/>
      <c r="HDF52" s="112"/>
      <c r="HDG52" s="65"/>
      <c r="HDH52" s="112"/>
      <c r="HDI52" s="65"/>
      <c r="HDJ52" s="112"/>
      <c r="HDK52" s="65"/>
      <c r="HDL52" s="112"/>
      <c r="HDM52" s="110"/>
      <c r="HDN52" s="112"/>
      <c r="HDO52" s="110"/>
      <c r="HDP52" s="112"/>
      <c r="HDQ52" s="110"/>
      <c r="HDR52" s="112"/>
      <c r="HDS52" s="110"/>
      <c r="HDT52" s="112"/>
      <c r="HDU52" s="110"/>
      <c r="HDV52" s="112"/>
      <c r="HDW52" s="110"/>
      <c r="HDX52" s="112"/>
      <c r="HDY52" s="110"/>
      <c r="HDZ52" s="112"/>
      <c r="HEA52" s="110"/>
      <c r="HEB52" s="112"/>
      <c r="HEC52" s="110"/>
      <c r="HED52" s="112"/>
      <c r="HEE52" s="110"/>
      <c r="HEF52" s="112"/>
      <c r="HEG52" s="110"/>
      <c r="HEH52" s="113"/>
      <c r="HEI52" s="110"/>
      <c r="HEJ52" s="112"/>
      <c r="HEK52" s="110"/>
      <c r="HEL52" s="112"/>
      <c r="HEM52" s="110"/>
      <c r="HEN52" s="112"/>
      <c r="HEO52" s="110"/>
      <c r="HEP52" s="112"/>
      <c r="HEQ52" s="110"/>
      <c r="HER52" s="112"/>
      <c r="HES52" s="110"/>
      <c r="HET52" s="112"/>
      <c r="HEU52" s="110"/>
      <c r="HEV52" s="112"/>
      <c r="HEW52" s="111"/>
      <c r="HEX52" s="112"/>
      <c r="HEY52" s="110"/>
      <c r="HEZ52" s="112"/>
      <c r="HFA52" s="110"/>
      <c r="HFB52" s="112"/>
      <c r="HFC52" s="110"/>
      <c r="HFD52" s="112"/>
      <c r="HFE52" s="110"/>
      <c r="HFF52" s="112"/>
      <c r="HFG52" s="111"/>
      <c r="HFH52" s="112"/>
      <c r="HFI52" s="110"/>
      <c r="HFJ52" s="112"/>
      <c r="HFK52" s="110"/>
      <c r="HFL52" s="112"/>
      <c r="HFM52" s="110"/>
      <c r="HFN52" s="112"/>
      <c r="HFO52" s="111"/>
      <c r="HFP52" s="108"/>
      <c r="HFQ52" s="108"/>
      <c r="HFR52" s="108"/>
      <c r="HFS52" s="109"/>
      <c r="HFT52" s="112"/>
      <c r="HFU52" s="109"/>
      <c r="HFV52" s="112"/>
      <c r="HFW52" s="65"/>
      <c r="HFX52" s="112"/>
      <c r="HFY52" s="65"/>
      <c r="HFZ52" s="112"/>
      <c r="HGA52" s="65"/>
      <c r="HGB52" s="112"/>
      <c r="HGC52" s="65"/>
      <c r="HGD52" s="112"/>
      <c r="HGE52" s="65"/>
      <c r="HGF52" s="112"/>
      <c r="HGG52" s="65"/>
      <c r="HGH52" s="112"/>
      <c r="HGI52" s="65"/>
      <c r="HGJ52" s="112"/>
      <c r="HGK52" s="110"/>
      <c r="HGL52" s="112"/>
      <c r="HGM52" s="110"/>
      <c r="HGN52" s="112"/>
      <c r="HGO52" s="110"/>
      <c r="HGP52" s="112"/>
      <c r="HGQ52" s="110"/>
      <c r="HGR52" s="112"/>
      <c r="HGS52" s="110"/>
      <c r="HGT52" s="112"/>
      <c r="HGU52" s="110"/>
      <c r="HGV52" s="112"/>
      <c r="HGW52" s="110"/>
      <c r="HGX52" s="112"/>
      <c r="HGY52" s="110"/>
      <c r="HGZ52" s="112"/>
      <c r="HHA52" s="110"/>
      <c r="HHB52" s="112"/>
      <c r="HHC52" s="110"/>
      <c r="HHD52" s="112"/>
      <c r="HHE52" s="110"/>
      <c r="HHF52" s="113"/>
      <c r="HHG52" s="110"/>
      <c r="HHH52" s="112"/>
      <c r="HHI52" s="110"/>
      <c r="HHJ52" s="112"/>
      <c r="HHK52" s="110"/>
      <c r="HHL52" s="112"/>
      <c r="HHM52" s="110"/>
      <c r="HHN52" s="112"/>
      <c r="HHO52" s="110"/>
      <c r="HHP52" s="112"/>
      <c r="HHQ52" s="110"/>
      <c r="HHR52" s="112"/>
      <c r="HHS52" s="110"/>
      <c r="HHT52" s="112"/>
      <c r="HHU52" s="111"/>
      <c r="HHV52" s="112"/>
      <c r="HHW52" s="110"/>
      <c r="HHX52" s="112"/>
      <c r="HHY52" s="110"/>
      <c r="HHZ52" s="112"/>
      <c r="HIA52" s="110"/>
      <c r="HIB52" s="112"/>
      <c r="HIC52" s="110"/>
      <c r="HID52" s="112"/>
      <c r="HIE52" s="111"/>
      <c r="HIF52" s="112"/>
      <c r="HIG52" s="110"/>
      <c r="HIH52" s="112"/>
      <c r="HII52" s="110"/>
      <c r="HIJ52" s="112"/>
      <c r="HIK52" s="110"/>
      <c r="HIL52" s="112"/>
      <c r="HIM52" s="111"/>
      <c r="HIN52" s="108"/>
      <c r="HIO52" s="108"/>
      <c r="HIP52" s="108"/>
      <c r="HIQ52" s="109"/>
      <c r="HIR52" s="112"/>
      <c r="HIS52" s="109"/>
      <c r="HIT52" s="112"/>
      <c r="HIU52" s="65"/>
      <c r="HIV52" s="112"/>
      <c r="HIW52" s="65"/>
      <c r="HIX52" s="112"/>
      <c r="HIY52" s="65"/>
      <c r="HIZ52" s="112"/>
      <c r="HJA52" s="65"/>
      <c r="HJB52" s="112"/>
      <c r="HJC52" s="65"/>
      <c r="HJD52" s="112"/>
      <c r="HJE52" s="65"/>
      <c r="HJF52" s="112"/>
      <c r="HJG52" s="65"/>
      <c r="HJH52" s="112"/>
      <c r="HJI52" s="110"/>
      <c r="HJJ52" s="112"/>
      <c r="HJK52" s="110"/>
      <c r="HJL52" s="112"/>
      <c r="HJM52" s="110"/>
      <c r="HJN52" s="112"/>
      <c r="HJO52" s="110"/>
      <c r="HJP52" s="112"/>
      <c r="HJQ52" s="110"/>
      <c r="HJR52" s="112"/>
      <c r="HJS52" s="110"/>
      <c r="HJT52" s="112"/>
      <c r="HJU52" s="110"/>
      <c r="HJV52" s="112"/>
      <c r="HJW52" s="110"/>
      <c r="HJX52" s="112"/>
      <c r="HJY52" s="110"/>
      <c r="HJZ52" s="112"/>
      <c r="HKA52" s="110"/>
      <c r="HKB52" s="112"/>
      <c r="HKC52" s="110"/>
      <c r="HKD52" s="113"/>
      <c r="HKE52" s="110"/>
      <c r="HKF52" s="112"/>
      <c r="HKG52" s="110"/>
      <c r="HKH52" s="112"/>
      <c r="HKI52" s="110"/>
      <c r="HKJ52" s="112"/>
      <c r="HKK52" s="110"/>
      <c r="HKL52" s="112"/>
      <c r="HKM52" s="110"/>
      <c r="HKN52" s="112"/>
      <c r="HKO52" s="110"/>
      <c r="HKP52" s="112"/>
      <c r="HKQ52" s="110"/>
      <c r="HKR52" s="112"/>
      <c r="HKS52" s="111"/>
      <c r="HKT52" s="112"/>
      <c r="HKU52" s="110"/>
      <c r="HKV52" s="112"/>
      <c r="HKW52" s="110"/>
      <c r="HKX52" s="112"/>
      <c r="HKY52" s="110"/>
      <c r="HKZ52" s="112"/>
      <c r="HLA52" s="110"/>
      <c r="HLB52" s="112"/>
      <c r="HLC52" s="111"/>
      <c r="HLD52" s="112"/>
      <c r="HLE52" s="110"/>
      <c r="HLF52" s="112"/>
      <c r="HLG52" s="110"/>
      <c r="HLH52" s="112"/>
      <c r="HLI52" s="110"/>
      <c r="HLJ52" s="112"/>
      <c r="HLK52" s="111"/>
      <c r="HLL52" s="108"/>
      <c r="HLM52" s="108"/>
      <c r="HLN52" s="108"/>
      <c r="HLO52" s="109"/>
      <c r="HLP52" s="112"/>
      <c r="HLQ52" s="109"/>
      <c r="HLR52" s="112"/>
      <c r="HLS52" s="65"/>
      <c r="HLT52" s="112"/>
      <c r="HLU52" s="65"/>
      <c r="HLV52" s="112"/>
      <c r="HLW52" s="65"/>
      <c r="HLX52" s="112"/>
      <c r="HLY52" s="65"/>
      <c r="HLZ52" s="112"/>
      <c r="HMA52" s="65"/>
      <c r="HMB52" s="112"/>
      <c r="HMC52" s="65"/>
      <c r="HMD52" s="112"/>
      <c r="HME52" s="65"/>
      <c r="HMF52" s="112"/>
      <c r="HMG52" s="110"/>
      <c r="HMH52" s="112"/>
      <c r="HMI52" s="110"/>
      <c r="HMJ52" s="112"/>
      <c r="HMK52" s="110"/>
      <c r="HML52" s="112"/>
      <c r="HMM52" s="110"/>
      <c r="HMN52" s="112"/>
      <c r="HMO52" s="110"/>
      <c r="HMP52" s="112"/>
      <c r="HMQ52" s="110"/>
      <c r="HMR52" s="112"/>
      <c r="HMS52" s="110"/>
      <c r="HMT52" s="112"/>
      <c r="HMU52" s="110"/>
      <c r="HMV52" s="112"/>
      <c r="HMW52" s="110"/>
      <c r="HMX52" s="112"/>
      <c r="HMY52" s="110"/>
      <c r="HMZ52" s="112"/>
      <c r="HNA52" s="110"/>
      <c r="HNB52" s="113"/>
      <c r="HNC52" s="110"/>
      <c r="HND52" s="112"/>
      <c r="HNE52" s="110"/>
      <c r="HNF52" s="112"/>
      <c r="HNG52" s="110"/>
      <c r="HNH52" s="112"/>
      <c r="HNI52" s="110"/>
      <c r="HNJ52" s="112"/>
      <c r="HNK52" s="110"/>
      <c r="HNL52" s="112"/>
      <c r="HNM52" s="110"/>
      <c r="HNN52" s="112"/>
      <c r="HNO52" s="110"/>
      <c r="HNP52" s="112"/>
      <c r="HNQ52" s="111"/>
      <c r="HNR52" s="112"/>
      <c r="HNS52" s="110"/>
      <c r="HNT52" s="112"/>
      <c r="HNU52" s="110"/>
      <c r="HNV52" s="112"/>
      <c r="HNW52" s="110"/>
      <c r="HNX52" s="112"/>
      <c r="HNY52" s="110"/>
      <c r="HNZ52" s="112"/>
      <c r="HOA52" s="111"/>
      <c r="HOB52" s="112"/>
      <c r="HOC52" s="110"/>
      <c r="HOD52" s="112"/>
      <c r="HOE52" s="110"/>
      <c r="HOF52" s="112"/>
      <c r="HOG52" s="110"/>
      <c r="HOH52" s="112"/>
      <c r="HOI52" s="111"/>
      <c r="HOJ52" s="108"/>
      <c r="HOK52" s="108"/>
      <c r="HOL52" s="108"/>
      <c r="HOM52" s="109"/>
      <c r="HON52" s="112"/>
      <c r="HOO52" s="109"/>
      <c r="HOP52" s="112"/>
      <c r="HOQ52" s="65"/>
      <c r="HOR52" s="112"/>
      <c r="HOS52" s="65"/>
      <c r="HOT52" s="112"/>
      <c r="HOU52" s="65"/>
      <c r="HOV52" s="112"/>
      <c r="HOW52" s="65"/>
      <c r="HOX52" s="112"/>
      <c r="HOY52" s="65"/>
      <c r="HOZ52" s="112"/>
      <c r="HPA52" s="65"/>
      <c r="HPB52" s="112"/>
      <c r="HPC52" s="65"/>
      <c r="HPD52" s="112"/>
      <c r="HPE52" s="110"/>
      <c r="HPF52" s="112"/>
      <c r="HPG52" s="110"/>
      <c r="HPH52" s="112"/>
      <c r="HPI52" s="110"/>
      <c r="HPJ52" s="112"/>
      <c r="HPK52" s="110"/>
      <c r="HPL52" s="112"/>
      <c r="HPM52" s="110"/>
      <c r="HPN52" s="112"/>
      <c r="HPO52" s="110"/>
      <c r="HPP52" s="112"/>
      <c r="HPQ52" s="110"/>
      <c r="HPR52" s="112"/>
      <c r="HPS52" s="110"/>
      <c r="HPT52" s="112"/>
      <c r="HPU52" s="110"/>
      <c r="HPV52" s="112"/>
      <c r="HPW52" s="110"/>
      <c r="HPX52" s="112"/>
      <c r="HPY52" s="110"/>
      <c r="HPZ52" s="113"/>
      <c r="HQA52" s="110"/>
      <c r="HQB52" s="112"/>
      <c r="HQC52" s="110"/>
      <c r="HQD52" s="112"/>
      <c r="HQE52" s="110"/>
      <c r="HQF52" s="112"/>
      <c r="HQG52" s="110"/>
      <c r="HQH52" s="112"/>
      <c r="HQI52" s="110"/>
      <c r="HQJ52" s="112"/>
      <c r="HQK52" s="110"/>
      <c r="HQL52" s="112"/>
      <c r="HQM52" s="110"/>
      <c r="HQN52" s="112"/>
      <c r="HQO52" s="111"/>
      <c r="HQP52" s="112"/>
      <c r="HQQ52" s="110"/>
      <c r="HQR52" s="112"/>
      <c r="HQS52" s="110"/>
      <c r="HQT52" s="112"/>
      <c r="HQU52" s="110"/>
      <c r="HQV52" s="112"/>
      <c r="HQW52" s="110"/>
      <c r="HQX52" s="112"/>
      <c r="HQY52" s="111"/>
      <c r="HQZ52" s="112"/>
      <c r="HRA52" s="110"/>
      <c r="HRB52" s="112"/>
      <c r="HRC52" s="110"/>
      <c r="HRD52" s="112"/>
      <c r="HRE52" s="110"/>
      <c r="HRF52" s="112"/>
      <c r="HRG52" s="111"/>
      <c r="HRH52" s="108"/>
      <c r="HRI52" s="108"/>
      <c r="HRJ52" s="108"/>
      <c r="HRK52" s="109"/>
      <c r="HRL52" s="112"/>
      <c r="HRM52" s="109"/>
      <c r="HRN52" s="112"/>
      <c r="HRO52" s="65"/>
      <c r="HRP52" s="112"/>
      <c r="HRQ52" s="65"/>
      <c r="HRR52" s="112"/>
      <c r="HRS52" s="65"/>
      <c r="HRT52" s="112"/>
      <c r="HRU52" s="65"/>
      <c r="HRV52" s="112"/>
      <c r="HRW52" s="65"/>
      <c r="HRX52" s="112"/>
      <c r="HRY52" s="65"/>
      <c r="HRZ52" s="112"/>
      <c r="HSA52" s="65"/>
      <c r="HSB52" s="112"/>
      <c r="HSC52" s="110"/>
      <c r="HSD52" s="112"/>
      <c r="HSE52" s="110"/>
      <c r="HSF52" s="112"/>
      <c r="HSG52" s="110"/>
      <c r="HSH52" s="112"/>
      <c r="HSI52" s="110"/>
      <c r="HSJ52" s="112"/>
      <c r="HSK52" s="110"/>
      <c r="HSL52" s="112"/>
      <c r="HSM52" s="110"/>
      <c r="HSN52" s="112"/>
      <c r="HSO52" s="110"/>
      <c r="HSP52" s="112"/>
      <c r="HSQ52" s="110"/>
      <c r="HSR52" s="112"/>
      <c r="HSS52" s="110"/>
      <c r="HST52" s="112"/>
      <c r="HSU52" s="110"/>
      <c r="HSV52" s="112"/>
      <c r="HSW52" s="110"/>
      <c r="HSX52" s="113"/>
      <c r="HSY52" s="110"/>
      <c r="HSZ52" s="112"/>
      <c r="HTA52" s="110"/>
      <c r="HTB52" s="112"/>
      <c r="HTC52" s="110"/>
      <c r="HTD52" s="112"/>
      <c r="HTE52" s="110"/>
      <c r="HTF52" s="112"/>
      <c r="HTG52" s="110"/>
      <c r="HTH52" s="112"/>
      <c r="HTI52" s="110"/>
      <c r="HTJ52" s="112"/>
      <c r="HTK52" s="110"/>
      <c r="HTL52" s="112"/>
      <c r="HTM52" s="111"/>
      <c r="HTN52" s="112"/>
      <c r="HTO52" s="110"/>
      <c r="HTP52" s="112"/>
      <c r="HTQ52" s="110"/>
      <c r="HTR52" s="112"/>
      <c r="HTS52" s="110"/>
      <c r="HTT52" s="112"/>
      <c r="HTU52" s="110"/>
      <c r="HTV52" s="112"/>
      <c r="HTW52" s="111"/>
      <c r="HTX52" s="112"/>
      <c r="HTY52" s="110"/>
      <c r="HTZ52" s="112"/>
      <c r="HUA52" s="110"/>
      <c r="HUB52" s="112"/>
      <c r="HUC52" s="110"/>
      <c r="HUD52" s="112"/>
      <c r="HUE52" s="111"/>
      <c r="HUF52" s="108"/>
      <c r="HUG52" s="108"/>
      <c r="HUH52" s="108"/>
      <c r="HUI52" s="109"/>
      <c r="HUJ52" s="112"/>
      <c r="HUK52" s="109"/>
      <c r="HUL52" s="112"/>
      <c r="HUM52" s="65"/>
      <c r="HUN52" s="112"/>
      <c r="HUO52" s="65"/>
      <c r="HUP52" s="112"/>
      <c r="HUQ52" s="65"/>
      <c r="HUR52" s="112"/>
      <c r="HUS52" s="65"/>
      <c r="HUT52" s="112"/>
      <c r="HUU52" s="65"/>
      <c r="HUV52" s="112"/>
      <c r="HUW52" s="65"/>
      <c r="HUX52" s="112"/>
      <c r="HUY52" s="65"/>
      <c r="HUZ52" s="112"/>
      <c r="HVA52" s="110"/>
      <c r="HVB52" s="112"/>
      <c r="HVC52" s="110"/>
      <c r="HVD52" s="112"/>
      <c r="HVE52" s="110"/>
      <c r="HVF52" s="112"/>
      <c r="HVG52" s="110"/>
      <c r="HVH52" s="112"/>
      <c r="HVI52" s="110"/>
      <c r="HVJ52" s="112"/>
      <c r="HVK52" s="110"/>
      <c r="HVL52" s="112"/>
      <c r="HVM52" s="110"/>
      <c r="HVN52" s="112"/>
      <c r="HVO52" s="110"/>
      <c r="HVP52" s="112"/>
      <c r="HVQ52" s="110"/>
      <c r="HVR52" s="112"/>
      <c r="HVS52" s="110"/>
      <c r="HVT52" s="112"/>
      <c r="HVU52" s="110"/>
      <c r="HVV52" s="113"/>
      <c r="HVW52" s="110"/>
      <c r="HVX52" s="112"/>
      <c r="HVY52" s="110"/>
      <c r="HVZ52" s="112"/>
      <c r="HWA52" s="110"/>
      <c r="HWB52" s="112"/>
      <c r="HWC52" s="110"/>
      <c r="HWD52" s="112"/>
      <c r="HWE52" s="110"/>
      <c r="HWF52" s="112"/>
      <c r="HWG52" s="110"/>
      <c r="HWH52" s="112"/>
      <c r="HWI52" s="110"/>
      <c r="HWJ52" s="112"/>
      <c r="HWK52" s="111"/>
      <c r="HWL52" s="112"/>
      <c r="HWM52" s="110"/>
      <c r="HWN52" s="112"/>
      <c r="HWO52" s="110"/>
      <c r="HWP52" s="112"/>
      <c r="HWQ52" s="110"/>
      <c r="HWR52" s="112"/>
      <c r="HWS52" s="110"/>
      <c r="HWT52" s="112"/>
      <c r="HWU52" s="111"/>
      <c r="HWV52" s="112"/>
      <c r="HWW52" s="110"/>
      <c r="HWX52" s="112"/>
      <c r="HWY52" s="110"/>
      <c r="HWZ52" s="112"/>
      <c r="HXA52" s="110"/>
      <c r="HXB52" s="112"/>
      <c r="HXC52" s="111"/>
      <c r="HXD52" s="108"/>
      <c r="HXE52" s="108"/>
      <c r="HXF52" s="108"/>
      <c r="HXG52" s="109"/>
      <c r="HXH52" s="112"/>
      <c r="HXI52" s="109"/>
      <c r="HXJ52" s="112"/>
      <c r="HXK52" s="65"/>
      <c r="HXL52" s="112"/>
      <c r="HXM52" s="65"/>
      <c r="HXN52" s="112"/>
      <c r="HXO52" s="65"/>
      <c r="HXP52" s="112"/>
      <c r="HXQ52" s="65"/>
      <c r="HXR52" s="112"/>
      <c r="HXS52" s="65"/>
      <c r="HXT52" s="112"/>
      <c r="HXU52" s="65"/>
      <c r="HXV52" s="112"/>
      <c r="HXW52" s="65"/>
      <c r="HXX52" s="112"/>
      <c r="HXY52" s="110"/>
      <c r="HXZ52" s="112"/>
      <c r="HYA52" s="110"/>
      <c r="HYB52" s="112"/>
      <c r="HYC52" s="110"/>
      <c r="HYD52" s="112"/>
      <c r="HYE52" s="110"/>
      <c r="HYF52" s="112"/>
      <c r="HYG52" s="110"/>
      <c r="HYH52" s="112"/>
      <c r="HYI52" s="110"/>
      <c r="HYJ52" s="112"/>
      <c r="HYK52" s="110"/>
      <c r="HYL52" s="112"/>
      <c r="HYM52" s="110"/>
      <c r="HYN52" s="112"/>
      <c r="HYO52" s="110"/>
      <c r="HYP52" s="112"/>
      <c r="HYQ52" s="110"/>
      <c r="HYR52" s="112"/>
      <c r="HYS52" s="110"/>
      <c r="HYT52" s="113"/>
      <c r="HYU52" s="110"/>
      <c r="HYV52" s="112"/>
      <c r="HYW52" s="110"/>
      <c r="HYX52" s="112"/>
      <c r="HYY52" s="110"/>
      <c r="HYZ52" s="112"/>
      <c r="HZA52" s="110"/>
      <c r="HZB52" s="112"/>
      <c r="HZC52" s="110"/>
      <c r="HZD52" s="112"/>
      <c r="HZE52" s="110"/>
      <c r="HZF52" s="112"/>
      <c r="HZG52" s="110"/>
      <c r="HZH52" s="112"/>
      <c r="HZI52" s="111"/>
      <c r="HZJ52" s="112"/>
      <c r="HZK52" s="110"/>
      <c r="HZL52" s="112"/>
      <c r="HZM52" s="110"/>
      <c r="HZN52" s="112"/>
      <c r="HZO52" s="110"/>
      <c r="HZP52" s="112"/>
      <c r="HZQ52" s="110"/>
      <c r="HZR52" s="112"/>
      <c r="HZS52" s="111"/>
      <c r="HZT52" s="112"/>
      <c r="HZU52" s="110"/>
      <c r="HZV52" s="112"/>
      <c r="HZW52" s="110"/>
      <c r="HZX52" s="112"/>
      <c r="HZY52" s="110"/>
      <c r="HZZ52" s="112"/>
      <c r="IAA52" s="111"/>
      <c r="IAB52" s="108"/>
      <c r="IAC52" s="108"/>
      <c r="IAD52" s="108"/>
      <c r="IAE52" s="109"/>
      <c r="IAF52" s="112"/>
      <c r="IAG52" s="109"/>
      <c r="IAH52" s="112"/>
      <c r="IAI52" s="65"/>
      <c r="IAJ52" s="112"/>
      <c r="IAK52" s="65"/>
      <c r="IAL52" s="112"/>
      <c r="IAM52" s="65"/>
      <c r="IAN52" s="112"/>
      <c r="IAO52" s="65"/>
      <c r="IAP52" s="112"/>
      <c r="IAQ52" s="65"/>
      <c r="IAR52" s="112"/>
      <c r="IAS52" s="65"/>
      <c r="IAT52" s="112"/>
      <c r="IAU52" s="65"/>
      <c r="IAV52" s="112"/>
      <c r="IAW52" s="110"/>
      <c r="IAX52" s="112"/>
      <c r="IAY52" s="110"/>
      <c r="IAZ52" s="112"/>
      <c r="IBA52" s="110"/>
      <c r="IBB52" s="112"/>
      <c r="IBC52" s="110"/>
      <c r="IBD52" s="112"/>
      <c r="IBE52" s="110"/>
      <c r="IBF52" s="112"/>
      <c r="IBG52" s="110"/>
      <c r="IBH52" s="112"/>
      <c r="IBI52" s="110"/>
      <c r="IBJ52" s="112"/>
      <c r="IBK52" s="110"/>
      <c r="IBL52" s="112"/>
      <c r="IBM52" s="110"/>
      <c r="IBN52" s="112"/>
      <c r="IBO52" s="110"/>
      <c r="IBP52" s="112"/>
      <c r="IBQ52" s="110"/>
      <c r="IBR52" s="113"/>
      <c r="IBS52" s="110"/>
      <c r="IBT52" s="112"/>
      <c r="IBU52" s="110"/>
      <c r="IBV52" s="112"/>
      <c r="IBW52" s="110"/>
      <c r="IBX52" s="112"/>
      <c r="IBY52" s="110"/>
      <c r="IBZ52" s="112"/>
      <c r="ICA52" s="110"/>
      <c r="ICB52" s="112"/>
      <c r="ICC52" s="110"/>
      <c r="ICD52" s="112"/>
      <c r="ICE52" s="110"/>
      <c r="ICF52" s="112"/>
      <c r="ICG52" s="111"/>
      <c r="ICH52" s="112"/>
      <c r="ICI52" s="110"/>
      <c r="ICJ52" s="112"/>
      <c r="ICK52" s="110"/>
      <c r="ICL52" s="112"/>
      <c r="ICM52" s="110"/>
      <c r="ICN52" s="112"/>
      <c r="ICO52" s="110"/>
      <c r="ICP52" s="112"/>
      <c r="ICQ52" s="111"/>
      <c r="ICR52" s="112"/>
      <c r="ICS52" s="110"/>
      <c r="ICT52" s="112"/>
      <c r="ICU52" s="110"/>
      <c r="ICV52" s="112"/>
      <c r="ICW52" s="110"/>
      <c r="ICX52" s="112"/>
      <c r="ICY52" s="111"/>
      <c r="ICZ52" s="108"/>
      <c r="IDA52" s="108"/>
      <c r="IDB52" s="108"/>
      <c r="IDC52" s="109"/>
      <c r="IDD52" s="112"/>
      <c r="IDE52" s="109"/>
      <c r="IDF52" s="112"/>
      <c r="IDG52" s="65"/>
      <c r="IDH52" s="112"/>
      <c r="IDI52" s="65"/>
      <c r="IDJ52" s="112"/>
      <c r="IDK52" s="65"/>
      <c r="IDL52" s="112"/>
      <c r="IDM52" s="65"/>
      <c r="IDN52" s="112"/>
      <c r="IDO52" s="65"/>
      <c r="IDP52" s="112"/>
      <c r="IDQ52" s="65"/>
      <c r="IDR52" s="112"/>
      <c r="IDS52" s="65"/>
      <c r="IDT52" s="112"/>
      <c r="IDU52" s="110"/>
      <c r="IDV52" s="112"/>
      <c r="IDW52" s="110"/>
      <c r="IDX52" s="112"/>
      <c r="IDY52" s="110"/>
      <c r="IDZ52" s="112"/>
      <c r="IEA52" s="110"/>
      <c r="IEB52" s="112"/>
      <c r="IEC52" s="110"/>
      <c r="IED52" s="112"/>
      <c r="IEE52" s="110"/>
      <c r="IEF52" s="112"/>
      <c r="IEG52" s="110"/>
      <c r="IEH52" s="112"/>
      <c r="IEI52" s="110"/>
      <c r="IEJ52" s="112"/>
      <c r="IEK52" s="110"/>
      <c r="IEL52" s="112"/>
      <c r="IEM52" s="110"/>
      <c r="IEN52" s="112"/>
      <c r="IEO52" s="110"/>
      <c r="IEP52" s="113"/>
      <c r="IEQ52" s="110"/>
      <c r="IER52" s="112"/>
      <c r="IES52" s="110"/>
      <c r="IET52" s="112"/>
      <c r="IEU52" s="110"/>
      <c r="IEV52" s="112"/>
      <c r="IEW52" s="110"/>
      <c r="IEX52" s="112"/>
      <c r="IEY52" s="110"/>
      <c r="IEZ52" s="112"/>
      <c r="IFA52" s="110"/>
      <c r="IFB52" s="112"/>
      <c r="IFC52" s="110"/>
      <c r="IFD52" s="112"/>
      <c r="IFE52" s="111"/>
      <c r="IFF52" s="112"/>
      <c r="IFG52" s="110"/>
      <c r="IFH52" s="112"/>
      <c r="IFI52" s="110"/>
      <c r="IFJ52" s="112"/>
      <c r="IFK52" s="110"/>
      <c r="IFL52" s="112"/>
      <c r="IFM52" s="110"/>
      <c r="IFN52" s="112"/>
      <c r="IFO52" s="111"/>
      <c r="IFP52" s="112"/>
      <c r="IFQ52" s="110"/>
      <c r="IFR52" s="112"/>
      <c r="IFS52" s="110"/>
      <c r="IFT52" s="112"/>
      <c r="IFU52" s="110"/>
      <c r="IFV52" s="112"/>
      <c r="IFW52" s="111"/>
      <c r="IFX52" s="108"/>
      <c r="IFY52" s="108"/>
      <c r="IFZ52" s="108"/>
      <c r="IGA52" s="109"/>
      <c r="IGB52" s="112"/>
      <c r="IGC52" s="109"/>
      <c r="IGD52" s="112"/>
      <c r="IGE52" s="65"/>
      <c r="IGF52" s="112"/>
      <c r="IGG52" s="65"/>
      <c r="IGH52" s="112"/>
      <c r="IGI52" s="65"/>
      <c r="IGJ52" s="112"/>
      <c r="IGK52" s="65"/>
      <c r="IGL52" s="112"/>
      <c r="IGM52" s="65"/>
      <c r="IGN52" s="112"/>
      <c r="IGO52" s="65"/>
      <c r="IGP52" s="112"/>
      <c r="IGQ52" s="65"/>
      <c r="IGR52" s="112"/>
      <c r="IGS52" s="110"/>
      <c r="IGT52" s="112"/>
      <c r="IGU52" s="110"/>
      <c r="IGV52" s="112"/>
      <c r="IGW52" s="110"/>
      <c r="IGX52" s="112"/>
      <c r="IGY52" s="110"/>
      <c r="IGZ52" s="112"/>
      <c r="IHA52" s="110"/>
      <c r="IHB52" s="112"/>
      <c r="IHC52" s="110"/>
      <c r="IHD52" s="112"/>
      <c r="IHE52" s="110"/>
      <c r="IHF52" s="112"/>
      <c r="IHG52" s="110"/>
      <c r="IHH52" s="112"/>
      <c r="IHI52" s="110"/>
      <c r="IHJ52" s="112"/>
      <c r="IHK52" s="110"/>
      <c r="IHL52" s="112"/>
      <c r="IHM52" s="110"/>
      <c r="IHN52" s="113"/>
      <c r="IHO52" s="110"/>
      <c r="IHP52" s="112"/>
      <c r="IHQ52" s="110"/>
      <c r="IHR52" s="112"/>
      <c r="IHS52" s="110"/>
      <c r="IHT52" s="112"/>
      <c r="IHU52" s="110"/>
      <c r="IHV52" s="112"/>
      <c r="IHW52" s="110"/>
      <c r="IHX52" s="112"/>
      <c r="IHY52" s="110"/>
      <c r="IHZ52" s="112"/>
      <c r="IIA52" s="110"/>
      <c r="IIB52" s="112"/>
      <c r="IIC52" s="111"/>
      <c r="IID52" s="112"/>
      <c r="IIE52" s="110"/>
      <c r="IIF52" s="112"/>
      <c r="IIG52" s="110"/>
      <c r="IIH52" s="112"/>
      <c r="III52" s="110"/>
      <c r="IIJ52" s="112"/>
      <c r="IIK52" s="110"/>
      <c r="IIL52" s="112"/>
      <c r="IIM52" s="111"/>
      <c r="IIN52" s="112"/>
      <c r="IIO52" s="110"/>
      <c r="IIP52" s="112"/>
      <c r="IIQ52" s="110"/>
      <c r="IIR52" s="112"/>
      <c r="IIS52" s="110"/>
      <c r="IIT52" s="112"/>
      <c r="IIU52" s="111"/>
      <c r="IIV52" s="108"/>
      <c r="IIW52" s="108"/>
      <c r="IIX52" s="108"/>
      <c r="IIY52" s="109"/>
      <c r="IIZ52" s="112"/>
      <c r="IJA52" s="109"/>
      <c r="IJB52" s="112"/>
      <c r="IJC52" s="65"/>
      <c r="IJD52" s="112"/>
      <c r="IJE52" s="65"/>
      <c r="IJF52" s="112"/>
      <c r="IJG52" s="65"/>
      <c r="IJH52" s="112"/>
      <c r="IJI52" s="65"/>
      <c r="IJJ52" s="112"/>
      <c r="IJK52" s="65"/>
      <c r="IJL52" s="112"/>
      <c r="IJM52" s="65"/>
      <c r="IJN52" s="112"/>
      <c r="IJO52" s="65"/>
      <c r="IJP52" s="112"/>
      <c r="IJQ52" s="110"/>
      <c r="IJR52" s="112"/>
      <c r="IJS52" s="110"/>
      <c r="IJT52" s="112"/>
      <c r="IJU52" s="110"/>
      <c r="IJV52" s="112"/>
      <c r="IJW52" s="110"/>
      <c r="IJX52" s="112"/>
      <c r="IJY52" s="110"/>
      <c r="IJZ52" s="112"/>
      <c r="IKA52" s="110"/>
      <c r="IKB52" s="112"/>
      <c r="IKC52" s="110"/>
      <c r="IKD52" s="112"/>
      <c r="IKE52" s="110"/>
      <c r="IKF52" s="112"/>
      <c r="IKG52" s="110"/>
      <c r="IKH52" s="112"/>
      <c r="IKI52" s="110"/>
      <c r="IKJ52" s="112"/>
      <c r="IKK52" s="110"/>
      <c r="IKL52" s="113"/>
      <c r="IKM52" s="110"/>
      <c r="IKN52" s="112"/>
      <c r="IKO52" s="110"/>
      <c r="IKP52" s="112"/>
      <c r="IKQ52" s="110"/>
      <c r="IKR52" s="112"/>
      <c r="IKS52" s="110"/>
      <c r="IKT52" s="112"/>
      <c r="IKU52" s="110"/>
      <c r="IKV52" s="112"/>
      <c r="IKW52" s="110"/>
      <c r="IKX52" s="112"/>
      <c r="IKY52" s="110"/>
      <c r="IKZ52" s="112"/>
      <c r="ILA52" s="111"/>
      <c r="ILB52" s="112"/>
      <c r="ILC52" s="110"/>
      <c r="ILD52" s="112"/>
      <c r="ILE52" s="110"/>
      <c r="ILF52" s="112"/>
      <c r="ILG52" s="110"/>
      <c r="ILH52" s="112"/>
      <c r="ILI52" s="110"/>
      <c r="ILJ52" s="112"/>
      <c r="ILK52" s="111"/>
      <c r="ILL52" s="112"/>
      <c r="ILM52" s="110"/>
      <c r="ILN52" s="112"/>
      <c r="ILO52" s="110"/>
      <c r="ILP52" s="112"/>
      <c r="ILQ52" s="110"/>
      <c r="ILR52" s="112"/>
      <c r="ILS52" s="111"/>
      <c r="ILT52" s="108"/>
      <c r="ILU52" s="108"/>
      <c r="ILV52" s="108"/>
      <c r="ILW52" s="109"/>
      <c r="ILX52" s="112"/>
      <c r="ILY52" s="109"/>
      <c r="ILZ52" s="112"/>
      <c r="IMA52" s="65"/>
      <c r="IMB52" s="112"/>
      <c r="IMC52" s="65"/>
      <c r="IMD52" s="112"/>
      <c r="IME52" s="65"/>
      <c r="IMF52" s="112"/>
      <c r="IMG52" s="65"/>
      <c r="IMH52" s="112"/>
      <c r="IMI52" s="65"/>
      <c r="IMJ52" s="112"/>
      <c r="IMK52" s="65"/>
      <c r="IML52" s="112"/>
      <c r="IMM52" s="65"/>
      <c r="IMN52" s="112"/>
      <c r="IMO52" s="110"/>
      <c r="IMP52" s="112"/>
      <c r="IMQ52" s="110"/>
      <c r="IMR52" s="112"/>
      <c r="IMS52" s="110"/>
      <c r="IMT52" s="112"/>
      <c r="IMU52" s="110"/>
      <c r="IMV52" s="112"/>
      <c r="IMW52" s="110"/>
      <c r="IMX52" s="112"/>
      <c r="IMY52" s="110"/>
      <c r="IMZ52" s="112"/>
      <c r="INA52" s="110"/>
      <c r="INB52" s="112"/>
      <c r="INC52" s="110"/>
      <c r="IND52" s="112"/>
      <c r="INE52" s="110"/>
      <c r="INF52" s="112"/>
      <c r="ING52" s="110"/>
      <c r="INH52" s="112"/>
      <c r="INI52" s="110"/>
      <c r="INJ52" s="113"/>
      <c r="INK52" s="110"/>
      <c r="INL52" s="112"/>
      <c r="INM52" s="110"/>
      <c r="INN52" s="112"/>
      <c r="INO52" s="110"/>
      <c r="INP52" s="112"/>
      <c r="INQ52" s="110"/>
      <c r="INR52" s="112"/>
      <c r="INS52" s="110"/>
      <c r="INT52" s="112"/>
      <c r="INU52" s="110"/>
      <c r="INV52" s="112"/>
      <c r="INW52" s="110"/>
      <c r="INX52" s="112"/>
      <c r="INY52" s="111"/>
      <c r="INZ52" s="112"/>
      <c r="IOA52" s="110"/>
      <c r="IOB52" s="112"/>
      <c r="IOC52" s="110"/>
      <c r="IOD52" s="112"/>
      <c r="IOE52" s="110"/>
      <c r="IOF52" s="112"/>
      <c r="IOG52" s="110"/>
      <c r="IOH52" s="112"/>
      <c r="IOI52" s="111"/>
      <c r="IOJ52" s="112"/>
      <c r="IOK52" s="110"/>
      <c r="IOL52" s="112"/>
      <c r="IOM52" s="110"/>
      <c r="ION52" s="112"/>
      <c r="IOO52" s="110"/>
      <c r="IOP52" s="112"/>
      <c r="IOQ52" s="111"/>
      <c r="IOR52" s="108"/>
      <c r="IOS52" s="108"/>
      <c r="IOT52" s="108"/>
      <c r="IOU52" s="109"/>
      <c r="IOV52" s="112"/>
      <c r="IOW52" s="109"/>
      <c r="IOX52" s="112"/>
      <c r="IOY52" s="65"/>
      <c r="IOZ52" s="112"/>
      <c r="IPA52" s="65"/>
      <c r="IPB52" s="112"/>
      <c r="IPC52" s="65"/>
      <c r="IPD52" s="112"/>
      <c r="IPE52" s="65"/>
      <c r="IPF52" s="112"/>
      <c r="IPG52" s="65"/>
      <c r="IPH52" s="112"/>
      <c r="IPI52" s="65"/>
      <c r="IPJ52" s="112"/>
      <c r="IPK52" s="65"/>
      <c r="IPL52" s="112"/>
      <c r="IPM52" s="110"/>
      <c r="IPN52" s="112"/>
      <c r="IPO52" s="110"/>
      <c r="IPP52" s="112"/>
      <c r="IPQ52" s="110"/>
      <c r="IPR52" s="112"/>
      <c r="IPS52" s="110"/>
      <c r="IPT52" s="112"/>
      <c r="IPU52" s="110"/>
      <c r="IPV52" s="112"/>
      <c r="IPW52" s="110"/>
      <c r="IPX52" s="112"/>
      <c r="IPY52" s="110"/>
      <c r="IPZ52" s="112"/>
      <c r="IQA52" s="110"/>
      <c r="IQB52" s="112"/>
      <c r="IQC52" s="110"/>
      <c r="IQD52" s="112"/>
      <c r="IQE52" s="110"/>
      <c r="IQF52" s="112"/>
      <c r="IQG52" s="110"/>
      <c r="IQH52" s="113"/>
      <c r="IQI52" s="110"/>
      <c r="IQJ52" s="112"/>
      <c r="IQK52" s="110"/>
      <c r="IQL52" s="112"/>
      <c r="IQM52" s="110"/>
      <c r="IQN52" s="112"/>
      <c r="IQO52" s="110"/>
      <c r="IQP52" s="112"/>
      <c r="IQQ52" s="110"/>
      <c r="IQR52" s="112"/>
      <c r="IQS52" s="110"/>
      <c r="IQT52" s="112"/>
      <c r="IQU52" s="110"/>
      <c r="IQV52" s="112"/>
      <c r="IQW52" s="111"/>
      <c r="IQX52" s="112"/>
      <c r="IQY52" s="110"/>
      <c r="IQZ52" s="112"/>
      <c r="IRA52" s="110"/>
      <c r="IRB52" s="112"/>
      <c r="IRC52" s="110"/>
      <c r="IRD52" s="112"/>
      <c r="IRE52" s="110"/>
      <c r="IRF52" s="112"/>
      <c r="IRG52" s="111"/>
      <c r="IRH52" s="112"/>
      <c r="IRI52" s="110"/>
      <c r="IRJ52" s="112"/>
      <c r="IRK52" s="110"/>
      <c r="IRL52" s="112"/>
      <c r="IRM52" s="110"/>
      <c r="IRN52" s="112"/>
      <c r="IRO52" s="111"/>
      <c r="IRP52" s="108"/>
      <c r="IRQ52" s="108"/>
      <c r="IRR52" s="108"/>
      <c r="IRS52" s="109"/>
      <c r="IRT52" s="112"/>
      <c r="IRU52" s="109"/>
      <c r="IRV52" s="112"/>
      <c r="IRW52" s="65"/>
      <c r="IRX52" s="112"/>
      <c r="IRY52" s="65"/>
      <c r="IRZ52" s="112"/>
      <c r="ISA52" s="65"/>
      <c r="ISB52" s="112"/>
      <c r="ISC52" s="65"/>
      <c r="ISD52" s="112"/>
      <c r="ISE52" s="65"/>
      <c r="ISF52" s="112"/>
      <c r="ISG52" s="65"/>
      <c r="ISH52" s="112"/>
      <c r="ISI52" s="65"/>
      <c r="ISJ52" s="112"/>
      <c r="ISK52" s="110"/>
      <c r="ISL52" s="112"/>
      <c r="ISM52" s="110"/>
      <c r="ISN52" s="112"/>
      <c r="ISO52" s="110"/>
      <c r="ISP52" s="112"/>
      <c r="ISQ52" s="110"/>
      <c r="ISR52" s="112"/>
      <c r="ISS52" s="110"/>
      <c r="IST52" s="112"/>
      <c r="ISU52" s="110"/>
      <c r="ISV52" s="112"/>
      <c r="ISW52" s="110"/>
      <c r="ISX52" s="112"/>
      <c r="ISY52" s="110"/>
      <c r="ISZ52" s="112"/>
      <c r="ITA52" s="110"/>
      <c r="ITB52" s="112"/>
      <c r="ITC52" s="110"/>
      <c r="ITD52" s="112"/>
      <c r="ITE52" s="110"/>
      <c r="ITF52" s="113"/>
      <c r="ITG52" s="110"/>
      <c r="ITH52" s="112"/>
      <c r="ITI52" s="110"/>
      <c r="ITJ52" s="112"/>
      <c r="ITK52" s="110"/>
      <c r="ITL52" s="112"/>
      <c r="ITM52" s="110"/>
      <c r="ITN52" s="112"/>
      <c r="ITO52" s="110"/>
      <c r="ITP52" s="112"/>
      <c r="ITQ52" s="110"/>
      <c r="ITR52" s="112"/>
      <c r="ITS52" s="110"/>
      <c r="ITT52" s="112"/>
      <c r="ITU52" s="111"/>
      <c r="ITV52" s="112"/>
      <c r="ITW52" s="110"/>
      <c r="ITX52" s="112"/>
      <c r="ITY52" s="110"/>
      <c r="ITZ52" s="112"/>
      <c r="IUA52" s="110"/>
      <c r="IUB52" s="112"/>
      <c r="IUC52" s="110"/>
      <c r="IUD52" s="112"/>
      <c r="IUE52" s="111"/>
      <c r="IUF52" s="112"/>
      <c r="IUG52" s="110"/>
      <c r="IUH52" s="112"/>
      <c r="IUI52" s="110"/>
      <c r="IUJ52" s="112"/>
      <c r="IUK52" s="110"/>
      <c r="IUL52" s="112"/>
      <c r="IUM52" s="111"/>
      <c r="IUN52" s="108"/>
      <c r="IUO52" s="108"/>
      <c r="IUP52" s="108"/>
      <c r="IUQ52" s="109"/>
      <c r="IUR52" s="112"/>
      <c r="IUS52" s="109"/>
      <c r="IUT52" s="112"/>
      <c r="IUU52" s="65"/>
      <c r="IUV52" s="112"/>
      <c r="IUW52" s="65"/>
      <c r="IUX52" s="112"/>
      <c r="IUY52" s="65"/>
      <c r="IUZ52" s="112"/>
      <c r="IVA52" s="65"/>
      <c r="IVB52" s="112"/>
      <c r="IVC52" s="65"/>
      <c r="IVD52" s="112"/>
      <c r="IVE52" s="65"/>
      <c r="IVF52" s="112"/>
      <c r="IVG52" s="65"/>
      <c r="IVH52" s="112"/>
      <c r="IVI52" s="110"/>
      <c r="IVJ52" s="112"/>
      <c r="IVK52" s="110"/>
      <c r="IVL52" s="112"/>
      <c r="IVM52" s="110"/>
      <c r="IVN52" s="112"/>
      <c r="IVO52" s="110"/>
      <c r="IVP52" s="112"/>
      <c r="IVQ52" s="110"/>
      <c r="IVR52" s="112"/>
      <c r="IVS52" s="110"/>
      <c r="IVT52" s="112"/>
      <c r="IVU52" s="110"/>
      <c r="IVV52" s="112"/>
      <c r="IVW52" s="110"/>
      <c r="IVX52" s="112"/>
      <c r="IVY52" s="110"/>
      <c r="IVZ52" s="112"/>
      <c r="IWA52" s="110"/>
      <c r="IWB52" s="112"/>
      <c r="IWC52" s="110"/>
      <c r="IWD52" s="113"/>
      <c r="IWE52" s="110"/>
      <c r="IWF52" s="112"/>
      <c r="IWG52" s="110"/>
      <c r="IWH52" s="112"/>
      <c r="IWI52" s="110"/>
      <c r="IWJ52" s="112"/>
      <c r="IWK52" s="110"/>
      <c r="IWL52" s="112"/>
      <c r="IWM52" s="110"/>
      <c r="IWN52" s="112"/>
      <c r="IWO52" s="110"/>
      <c r="IWP52" s="112"/>
      <c r="IWQ52" s="110"/>
      <c r="IWR52" s="112"/>
      <c r="IWS52" s="111"/>
      <c r="IWT52" s="112"/>
      <c r="IWU52" s="110"/>
      <c r="IWV52" s="112"/>
      <c r="IWW52" s="110"/>
      <c r="IWX52" s="112"/>
      <c r="IWY52" s="110"/>
      <c r="IWZ52" s="112"/>
      <c r="IXA52" s="110"/>
      <c r="IXB52" s="112"/>
      <c r="IXC52" s="111"/>
      <c r="IXD52" s="112"/>
      <c r="IXE52" s="110"/>
      <c r="IXF52" s="112"/>
      <c r="IXG52" s="110"/>
      <c r="IXH52" s="112"/>
      <c r="IXI52" s="110"/>
      <c r="IXJ52" s="112"/>
      <c r="IXK52" s="111"/>
      <c r="IXL52" s="108"/>
      <c r="IXM52" s="108"/>
      <c r="IXN52" s="108"/>
      <c r="IXO52" s="109"/>
      <c r="IXP52" s="112"/>
      <c r="IXQ52" s="109"/>
      <c r="IXR52" s="112"/>
      <c r="IXS52" s="65"/>
      <c r="IXT52" s="112"/>
      <c r="IXU52" s="65"/>
      <c r="IXV52" s="112"/>
      <c r="IXW52" s="65"/>
      <c r="IXX52" s="112"/>
      <c r="IXY52" s="65"/>
      <c r="IXZ52" s="112"/>
      <c r="IYA52" s="65"/>
      <c r="IYB52" s="112"/>
      <c r="IYC52" s="65"/>
      <c r="IYD52" s="112"/>
      <c r="IYE52" s="65"/>
      <c r="IYF52" s="112"/>
      <c r="IYG52" s="110"/>
      <c r="IYH52" s="112"/>
      <c r="IYI52" s="110"/>
      <c r="IYJ52" s="112"/>
      <c r="IYK52" s="110"/>
      <c r="IYL52" s="112"/>
      <c r="IYM52" s="110"/>
      <c r="IYN52" s="112"/>
      <c r="IYO52" s="110"/>
      <c r="IYP52" s="112"/>
      <c r="IYQ52" s="110"/>
      <c r="IYR52" s="112"/>
      <c r="IYS52" s="110"/>
      <c r="IYT52" s="112"/>
      <c r="IYU52" s="110"/>
      <c r="IYV52" s="112"/>
      <c r="IYW52" s="110"/>
      <c r="IYX52" s="112"/>
      <c r="IYY52" s="110"/>
      <c r="IYZ52" s="112"/>
      <c r="IZA52" s="110"/>
      <c r="IZB52" s="113"/>
      <c r="IZC52" s="110"/>
      <c r="IZD52" s="112"/>
      <c r="IZE52" s="110"/>
      <c r="IZF52" s="112"/>
      <c r="IZG52" s="110"/>
      <c r="IZH52" s="112"/>
      <c r="IZI52" s="110"/>
      <c r="IZJ52" s="112"/>
      <c r="IZK52" s="110"/>
      <c r="IZL52" s="112"/>
      <c r="IZM52" s="110"/>
      <c r="IZN52" s="112"/>
      <c r="IZO52" s="110"/>
      <c r="IZP52" s="112"/>
      <c r="IZQ52" s="111"/>
      <c r="IZR52" s="112"/>
      <c r="IZS52" s="110"/>
      <c r="IZT52" s="112"/>
      <c r="IZU52" s="110"/>
      <c r="IZV52" s="112"/>
      <c r="IZW52" s="110"/>
      <c r="IZX52" s="112"/>
      <c r="IZY52" s="110"/>
      <c r="IZZ52" s="112"/>
      <c r="JAA52" s="111"/>
      <c r="JAB52" s="112"/>
      <c r="JAC52" s="110"/>
      <c r="JAD52" s="112"/>
      <c r="JAE52" s="110"/>
      <c r="JAF52" s="112"/>
      <c r="JAG52" s="110"/>
      <c r="JAH52" s="112"/>
      <c r="JAI52" s="111"/>
      <c r="JAJ52" s="108"/>
      <c r="JAK52" s="108"/>
      <c r="JAL52" s="108"/>
      <c r="JAM52" s="109"/>
      <c r="JAN52" s="112"/>
      <c r="JAO52" s="109"/>
      <c r="JAP52" s="112"/>
      <c r="JAQ52" s="65"/>
      <c r="JAR52" s="112"/>
      <c r="JAS52" s="65"/>
      <c r="JAT52" s="112"/>
      <c r="JAU52" s="65"/>
      <c r="JAV52" s="112"/>
      <c r="JAW52" s="65"/>
      <c r="JAX52" s="112"/>
      <c r="JAY52" s="65"/>
      <c r="JAZ52" s="112"/>
      <c r="JBA52" s="65"/>
      <c r="JBB52" s="112"/>
      <c r="JBC52" s="65"/>
      <c r="JBD52" s="112"/>
      <c r="JBE52" s="110"/>
      <c r="JBF52" s="112"/>
      <c r="JBG52" s="110"/>
      <c r="JBH52" s="112"/>
      <c r="JBI52" s="110"/>
      <c r="JBJ52" s="112"/>
      <c r="JBK52" s="110"/>
      <c r="JBL52" s="112"/>
      <c r="JBM52" s="110"/>
      <c r="JBN52" s="112"/>
      <c r="JBO52" s="110"/>
      <c r="JBP52" s="112"/>
      <c r="JBQ52" s="110"/>
      <c r="JBR52" s="112"/>
      <c r="JBS52" s="110"/>
      <c r="JBT52" s="112"/>
      <c r="JBU52" s="110"/>
      <c r="JBV52" s="112"/>
      <c r="JBW52" s="110"/>
      <c r="JBX52" s="112"/>
      <c r="JBY52" s="110"/>
      <c r="JBZ52" s="113"/>
      <c r="JCA52" s="110"/>
      <c r="JCB52" s="112"/>
      <c r="JCC52" s="110"/>
      <c r="JCD52" s="112"/>
      <c r="JCE52" s="110"/>
      <c r="JCF52" s="112"/>
      <c r="JCG52" s="110"/>
      <c r="JCH52" s="112"/>
      <c r="JCI52" s="110"/>
      <c r="JCJ52" s="112"/>
      <c r="JCK52" s="110"/>
      <c r="JCL52" s="112"/>
      <c r="JCM52" s="110"/>
      <c r="JCN52" s="112"/>
      <c r="JCO52" s="111"/>
      <c r="JCP52" s="112"/>
      <c r="JCQ52" s="110"/>
      <c r="JCR52" s="112"/>
      <c r="JCS52" s="110"/>
      <c r="JCT52" s="112"/>
      <c r="JCU52" s="110"/>
      <c r="JCV52" s="112"/>
      <c r="JCW52" s="110"/>
      <c r="JCX52" s="112"/>
      <c r="JCY52" s="111"/>
      <c r="JCZ52" s="112"/>
      <c r="JDA52" s="110"/>
      <c r="JDB52" s="112"/>
      <c r="JDC52" s="110"/>
      <c r="JDD52" s="112"/>
      <c r="JDE52" s="110"/>
      <c r="JDF52" s="112"/>
      <c r="JDG52" s="111"/>
      <c r="JDH52" s="108"/>
      <c r="JDI52" s="108"/>
      <c r="JDJ52" s="108"/>
      <c r="JDK52" s="109"/>
      <c r="JDL52" s="112"/>
      <c r="JDM52" s="109"/>
      <c r="JDN52" s="112"/>
      <c r="JDO52" s="65"/>
      <c r="JDP52" s="112"/>
      <c r="JDQ52" s="65"/>
      <c r="JDR52" s="112"/>
      <c r="JDS52" s="65"/>
      <c r="JDT52" s="112"/>
      <c r="JDU52" s="65"/>
      <c r="JDV52" s="112"/>
      <c r="JDW52" s="65"/>
      <c r="JDX52" s="112"/>
      <c r="JDY52" s="65"/>
      <c r="JDZ52" s="112"/>
      <c r="JEA52" s="65"/>
      <c r="JEB52" s="112"/>
      <c r="JEC52" s="110"/>
      <c r="JED52" s="112"/>
      <c r="JEE52" s="110"/>
      <c r="JEF52" s="112"/>
      <c r="JEG52" s="110"/>
      <c r="JEH52" s="112"/>
      <c r="JEI52" s="110"/>
      <c r="JEJ52" s="112"/>
      <c r="JEK52" s="110"/>
      <c r="JEL52" s="112"/>
      <c r="JEM52" s="110"/>
      <c r="JEN52" s="112"/>
      <c r="JEO52" s="110"/>
      <c r="JEP52" s="112"/>
      <c r="JEQ52" s="110"/>
      <c r="JER52" s="112"/>
      <c r="JES52" s="110"/>
      <c r="JET52" s="112"/>
      <c r="JEU52" s="110"/>
      <c r="JEV52" s="112"/>
      <c r="JEW52" s="110"/>
      <c r="JEX52" s="113"/>
      <c r="JEY52" s="110"/>
      <c r="JEZ52" s="112"/>
      <c r="JFA52" s="110"/>
      <c r="JFB52" s="112"/>
      <c r="JFC52" s="110"/>
      <c r="JFD52" s="112"/>
      <c r="JFE52" s="110"/>
      <c r="JFF52" s="112"/>
      <c r="JFG52" s="110"/>
      <c r="JFH52" s="112"/>
      <c r="JFI52" s="110"/>
      <c r="JFJ52" s="112"/>
      <c r="JFK52" s="110"/>
      <c r="JFL52" s="112"/>
      <c r="JFM52" s="111"/>
      <c r="JFN52" s="112"/>
      <c r="JFO52" s="110"/>
      <c r="JFP52" s="112"/>
      <c r="JFQ52" s="110"/>
      <c r="JFR52" s="112"/>
      <c r="JFS52" s="110"/>
      <c r="JFT52" s="112"/>
      <c r="JFU52" s="110"/>
      <c r="JFV52" s="112"/>
      <c r="JFW52" s="111"/>
      <c r="JFX52" s="112"/>
      <c r="JFY52" s="110"/>
      <c r="JFZ52" s="112"/>
      <c r="JGA52" s="110"/>
      <c r="JGB52" s="112"/>
      <c r="JGC52" s="110"/>
      <c r="JGD52" s="112"/>
      <c r="JGE52" s="111"/>
      <c r="JGF52" s="108"/>
      <c r="JGG52" s="108"/>
      <c r="JGH52" s="108"/>
      <c r="JGI52" s="109"/>
      <c r="JGJ52" s="112"/>
      <c r="JGK52" s="109"/>
      <c r="JGL52" s="112"/>
      <c r="JGM52" s="65"/>
      <c r="JGN52" s="112"/>
      <c r="JGO52" s="65"/>
      <c r="JGP52" s="112"/>
      <c r="JGQ52" s="65"/>
      <c r="JGR52" s="112"/>
      <c r="JGS52" s="65"/>
      <c r="JGT52" s="112"/>
      <c r="JGU52" s="65"/>
      <c r="JGV52" s="112"/>
      <c r="JGW52" s="65"/>
      <c r="JGX52" s="112"/>
      <c r="JGY52" s="65"/>
      <c r="JGZ52" s="112"/>
      <c r="JHA52" s="110"/>
      <c r="JHB52" s="112"/>
      <c r="JHC52" s="110"/>
      <c r="JHD52" s="112"/>
      <c r="JHE52" s="110"/>
      <c r="JHF52" s="112"/>
      <c r="JHG52" s="110"/>
      <c r="JHH52" s="112"/>
      <c r="JHI52" s="110"/>
      <c r="JHJ52" s="112"/>
      <c r="JHK52" s="110"/>
      <c r="JHL52" s="112"/>
      <c r="JHM52" s="110"/>
      <c r="JHN52" s="112"/>
      <c r="JHO52" s="110"/>
      <c r="JHP52" s="112"/>
      <c r="JHQ52" s="110"/>
      <c r="JHR52" s="112"/>
      <c r="JHS52" s="110"/>
      <c r="JHT52" s="112"/>
      <c r="JHU52" s="110"/>
      <c r="JHV52" s="113"/>
      <c r="JHW52" s="110"/>
      <c r="JHX52" s="112"/>
      <c r="JHY52" s="110"/>
      <c r="JHZ52" s="112"/>
      <c r="JIA52" s="110"/>
      <c r="JIB52" s="112"/>
      <c r="JIC52" s="110"/>
      <c r="JID52" s="112"/>
      <c r="JIE52" s="110"/>
      <c r="JIF52" s="112"/>
      <c r="JIG52" s="110"/>
      <c r="JIH52" s="112"/>
      <c r="JII52" s="110"/>
      <c r="JIJ52" s="112"/>
      <c r="JIK52" s="111"/>
      <c r="JIL52" s="112"/>
      <c r="JIM52" s="110"/>
      <c r="JIN52" s="112"/>
      <c r="JIO52" s="110"/>
      <c r="JIP52" s="112"/>
      <c r="JIQ52" s="110"/>
      <c r="JIR52" s="112"/>
      <c r="JIS52" s="110"/>
      <c r="JIT52" s="112"/>
      <c r="JIU52" s="111"/>
      <c r="JIV52" s="112"/>
      <c r="JIW52" s="110"/>
      <c r="JIX52" s="112"/>
      <c r="JIY52" s="110"/>
      <c r="JIZ52" s="112"/>
      <c r="JJA52" s="110"/>
      <c r="JJB52" s="112"/>
      <c r="JJC52" s="111"/>
      <c r="JJD52" s="108"/>
      <c r="JJE52" s="108"/>
      <c r="JJF52" s="108"/>
      <c r="JJG52" s="109"/>
      <c r="JJH52" s="112"/>
      <c r="JJI52" s="109"/>
      <c r="JJJ52" s="112"/>
      <c r="JJK52" s="65"/>
      <c r="JJL52" s="112"/>
      <c r="JJM52" s="65"/>
      <c r="JJN52" s="112"/>
      <c r="JJO52" s="65"/>
      <c r="JJP52" s="112"/>
      <c r="JJQ52" s="65"/>
      <c r="JJR52" s="112"/>
      <c r="JJS52" s="65"/>
      <c r="JJT52" s="112"/>
      <c r="JJU52" s="65"/>
      <c r="JJV52" s="112"/>
      <c r="JJW52" s="65"/>
      <c r="JJX52" s="112"/>
      <c r="JJY52" s="110"/>
      <c r="JJZ52" s="112"/>
      <c r="JKA52" s="110"/>
      <c r="JKB52" s="112"/>
      <c r="JKC52" s="110"/>
      <c r="JKD52" s="112"/>
      <c r="JKE52" s="110"/>
      <c r="JKF52" s="112"/>
      <c r="JKG52" s="110"/>
      <c r="JKH52" s="112"/>
      <c r="JKI52" s="110"/>
      <c r="JKJ52" s="112"/>
      <c r="JKK52" s="110"/>
      <c r="JKL52" s="112"/>
      <c r="JKM52" s="110"/>
      <c r="JKN52" s="112"/>
      <c r="JKO52" s="110"/>
      <c r="JKP52" s="112"/>
      <c r="JKQ52" s="110"/>
      <c r="JKR52" s="112"/>
      <c r="JKS52" s="110"/>
      <c r="JKT52" s="113"/>
      <c r="JKU52" s="110"/>
      <c r="JKV52" s="112"/>
      <c r="JKW52" s="110"/>
      <c r="JKX52" s="112"/>
      <c r="JKY52" s="110"/>
      <c r="JKZ52" s="112"/>
      <c r="JLA52" s="110"/>
      <c r="JLB52" s="112"/>
      <c r="JLC52" s="110"/>
      <c r="JLD52" s="112"/>
      <c r="JLE52" s="110"/>
      <c r="JLF52" s="112"/>
      <c r="JLG52" s="110"/>
      <c r="JLH52" s="112"/>
      <c r="JLI52" s="111"/>
      <c r="JLJ52" s="112"/>
      <c r="JLK52" s="110"/>
      <c r="JLL52" s="112"/>
      <c r="JLM52" s="110"/>
      <c r="JLN52" s="112"/>
      <c r="JLO52" s="110"/>
      <c r="JLP52" s="112"/>
      <c r="JLQ52" s="110"/>
      <c r="JLR52" s="112"/>
      <c r="JLS52" s="111"/>
      <c r="JLT52" s="112"/>
      <c r="JLU52" s="110"/>
      <c r="JLV52" s="112"/>
      <c r="JLW52" s="110"/>
      <c r="JLX52" s="112"/>
      <c r="JLY52" s="110"/>
      <c r="JLZ52" s="112"/>
      <c r="JMA52" s="111"/>
      <c r="JMB52" s="108"/>
      <c r="JMC52" s="108"/>
      <c r="JMD52" s="108"/>
      <c r="JME52" s="109"/>
      <c r="JMF52" s="112"/>
      <c r="JMG52" s="109"/>
      <c r="JMH52" s="112"/>
      <c r="JMI52" s="65"/>
      <c r="JMJ52" s="112"/>
      <c r="JMK52" s="65"/>
      <c r="JML52" s="112"/>
      <c r="JMM52" s="65"/>
      <c r="JMN52" s="112"/>
      <c r="JMO52" s="65"/>
      <c r="JMP52" s="112"/>
      <c r="JMQ52" s="65"/>
      <c r="JMR52" s="112"/>
      <c r="JMS52" s="65"/>
      <c r="JMT52" s="112"/>
      <c r="JMU52" s="65"/>
      <c r="JMV52" s="112"/>
      <c r="JMW52" s="110"/>
      <c r="JMX52" s="112"/>
      <c r="JMY52" s="110"/>
      <c r="JMZ52" s="112"/>
      <c r="JNA52" s="110"/>
      <c r="JNB52" s="112"/>
      <c r="JNC52" s="110"/>
      <c r="JND52" s="112"/>
      <c r="JNE52" s="110"/>
      <c r="JNF52" s="112"/>
      <c r="JNG52" s="110"/>
      <c r="JNH52" s="112"/>
      <c r="JNI52" s="110"/>
      <c r="JNJ52" s="112"/>
      <c r="JNK52" s="110"/>
      <c r="JNL52" s="112"/>
      <c r="JNM52" s="110"/>
      <c r="JNN52" s="112"/>
      <c r="JNO52" s="110"/>
      <c r="JNP52" s="112"/>
      <c r="JNQ52" s="110"/>
      <c r="JNR52" s="113"/>
      <c r="JNS52" s="110"/>
      <c r="JNT52" s="112"/>
      <c r="JNU52" s="110"/>
      <c r="JNV52" s="112"/>
      <c r="JNW52" s="110"/>
      <c r="JNX52" s="112"/>
      <c r="JNY52" s="110"/>
      <c r="JNZ52" s="112"/>
      <c r="JOA52" s="110"/>
      <c r="JOB52" s="112"/>
      <c r="JOC52" s="110"/>
      <c r="JOD52" s="112"/>
      <c r="JOE52" s="110"/>
      <c r="JOF52" s="112"/>
      <c r="JOG52" s="111"/>
      <c r="JOH52" s="112"/>
      <c r="JOI52" s="110"/>
      <c r="JOJ52" s="112"/>
      <c r="JOK52" s="110"/>
      <c r="JOL52" s="112"/>
      <c r="JOM52" s="110"/>
      <c r="JON52" s="112"/>
      <c r="JOO52" s="110"/>
      <c r="JOP52" s="112"/>
      <c r="JOQ52" s="111"/>
      <c r="JOR52" s="112"/>
      <c r="JOS52" s="110"/>
      <c r="JOT52" s="112"/>
      <c r="JOU52" s="110"/>
      <c r="JOV52" s="112"/>
      <c r="JOW52" s="110"/>
      <c r="JOX52" s="112"/>
      <c r="JOY52" s="111"/>
      <c r="JOZ52" s="108"/>
      <c r="JPA52" s="108"/>
      <c r="JPB52" s="108"/>
      <c r="JPC52" s="109"/>
      <c r="JPD52" s="112"/>
      <c r="JPE52" s="109"/>
      <c r="JPF52" s="112"/>
      <c r="JPG52" s="65"/>
      <c r="JPH52" s="112"/>
      <c r="JPI52" s="65"/>
      <c r="JPJ52" s="112"/>
      <c r="JPK52" s="65"/>
      <c r="JPL52" s="112"/>
      <c r="JPM52" s="65"/>
      <c r="JPN52" s="112"/>
      <c r="JPO52" s="65"/>
      <c r="JPP52" s="112"/>
      <c r="JPQ52" s="65"/>
      <c r="JPR52" s="112"/>
      <c r="JPS52" s="65"/>
      <c r="JPT52" s="112"/>
      <c r="JPU52" s="110"/>
      <c r="JPV52" s="112"/>
      <c r="JPW52" s="110"/>
      <c r="JPX52" s="112"/>
      <c r="JPY52" s="110"/>
      <c r="JPZ52" s="112"/>
      <c r="JQA52" s="110"/>
      <c r="JQB52" s="112"/>
      <c r="JQC52" s="110"/>
      <c r="JQD52" s="112"/>
      <c r="JQE52" s="110"/>
      <c r="JQF52" s="112"/>
      <c r="JQG52" s="110"/>
      <c r="JQH52" s="112"/>
      <c r="JQI52" s="110"/>
      <c r="JQJ52" s="112"/>
      <c r="JQK52" s="110"/>
      <c r="JQL52" s="112"/>
      <c r="JQM52" s="110"/>
      <c r="JQN52" s="112"/>
      <c r="JQO52" s="110"/>
      <c r="JQP52" s="113"/>
      <c r="JQQ52" s="110"/>
      <c r="JQR52" s="112"/>
      <c r="JQS52" s="110"/>
      <c r="JQT52" s="112"/>
      <c r="JQU52" s="110"/>
      <c r="JQV52" s="112"/>
      <c r="JQW52" s="110"/>
      <c r="JQX52" s="112"/>
      <c r="JQY52" s="110"/>
      <c r="JQZ52" s="112"/>
      <c r="JRA52" s="110"/>
      <c r="JRB52" s="112"/>
      <c r="JRC52" s="110"/>
      <c r="JRD52" s="112"/>
      <c r="JRE52" s="111"/>
      <c r="JRF52" s="112"/>
      <c r="JRG52" s="110"/>
      <c r="JRH52" s="112"/>
      <c r="JRI52" s="110"/>
      <c r="JRJ52" s="112"/>
      <c r="JRK52" s="110"/>
      <c r="JRL52" s="112"/>
      <c r="JRM52" s="110"/>
      <c r="JRN52" s="112"/>
      <c r="JRO52" s="111"/>
      <c r="JRP52" s="112"/>
      <c r="JRQ52" s="110"/>
      <c r="JRR52" s="112"/>
      <c r="JRS52" s="110"/>
      <c r="JRT52" s="112"/>
      <c r="JRU52" s="110"/>
      <c r="JRV52" s="112"/>
      <c r="JRW52" s="111"/>
      <c r="JRX52" s="108"/>
      <c r="JRY52" s="108"/>
      <c r="JRZ52" s="108"/>
      <c r="JSA52" s="109"/>
      <c r="JSB52" s="112"/>
      <c r="JSC52" s="109"/>
      <c r="JSD52" s="112"/>
      <c r="JSE52" s="65"/>
      <c r="JSF52" s="112"/>
      <c r="JSG52" s="65"/>
      <c r="JSH52" s="112"/>
      <c r="JSI52" s="65"/>
      <c r="JSJ52" s="112"/>
      <c r="JSK52" s="65"/>
      <c r="JSL52" s="112"/>
      <c r="JSM52" s="65"/>
      <c r="JSN52" s="112"/>
      <c r="JSO52" s="65"/>
      <c r="JSP52" s="112"/>
      <c r="JSQ52" s="65"/>
      <c r="JSR52" s="112"/>
      <c r="JSS52" s="110"/>
      <c r="JST52" s="112"/>
      <c r="JSU52" s="110"/>
      <c r="JSV52" s="112"/>
      <c r="JSW52" s="110"/>
      <c r="JSX52" s="112"/>
      <c r="JSY52" s="110"/>
      <c r="JSZ52" s="112"/>
      <c r="JTA52" s="110"/>
      <c r="JTB52" s="112"/>
      <c r="JTC52" s="110"/>
      <c r="JTD52" s="112"/>
      <c r="JTE52" s="110"/>
      <c r="JTF52" s="112"/>
      <c r="JTG52" s="110"/>
      <c r="JTH52" s="112"/>
      <c r="JTI52" s="110"/>
      <c r="JTJ52" s="112"/>
      <c r="JTK52" s="110"/>
      <c r="JTL52" s="112"/>
      <c r="JTM52" s="110"/>
      <c r="JTN52" s="113"/>
      <c r="JTO52" s="110"/>
      <c r="JTP52" s="112"/>
      <c r="JTQ52" s="110"/>
      <c r="JTR52" s="112"/>
      <c r="JTS52" s="110"/>
      <c r="JTT52" s="112"/>
      <c r="JTU52" s="110"/>
      <c r="JTV52" s="112"/>
      <c r="JTW52" s="110"/>
      <c r="JTX52" s="112"/>
      <c r="JTY52" s="110"/>
      <c r="JTZ52" s="112"/>
      <c r="JUA52" s="110"/>
      <c r="JUB52" s="112"/>
      <c r="JUC52" s="111"/>
      <c r="JUD52" s="112"/>
      <c r="JUE52" s="110"/>
      <c r="JUF52" s="112"/>
      <c r="JUG52" s="110"/>
      <c r="JUH52" s="112"/>
      <c r="JUI52" s="110"/>
      <c r="JUJ52" s="112"/>
      <c r="JUK52" s="110"/>
      <c r="JUL52" s="112"/>
      <c r="JUM52" s="111"/>
      <c r="JUN52" s="112"/>
      <c r="JUO52" s="110"/>
      <c r="JUP52" s="112"/>
      <c r="JUQ52" s="110"/>
      <c r="JUR52" s="112"/>
      <c r="JUS52" s="110"/>
      <c r="JUT52" s="112"/>
      <c r="JUU52" s="111"/>
      <c r="JUV52" s="108"/>
      <c r="JUW52" s="108"/>
      <c r="JUX52" s="108"/>
      <c r="JUY52" s="109"/>
      <c r="JUZ52" s="112"/>
      <c r="JVA52" s="109"/>
      <c r="JVB52" s="112"/>
      <c r="JVC52" s="65"/>
      <c r="JVD52" s="112"/>
      <c r="JVE52" s="65"/>
      <c r="JVF52" s="112"/>
      <c r="JVG52" s="65"/>
      <c r="JVH52" s="112"/>
      <c r="JVI52" s="65"/>
      <c r="JVJ52" s="112"/>
      <c r="JVK52" s="65"/>
      <c r="JVL52" s="112"/>
      <c r="JVM52" s="65"/>
      <c r="JVN52" s="112"/>
      <c r="JVO52" s="65"/>
      <c r="JVP52" s="112"/>
      <c r="JVQ52" s="110"/>
      <c r="JVR52" s="112"/>
      <c r="JVS52" s="110"/>
      <c r="JVT52" s="112"/>
      <c r="JVU52" s="110"/>
      <c r="JVV52" s="112"/>
      <c r="JVW52" s="110"/>
      <c r="JVX52" s="112"/>
      <c r="JVY52" s="110"/>
      <c r="JVZ52" s="112"/>
      <c r="JWA52" s="110"/>
      <c r="JWB52" s="112"/>
      <c r="JWC52" s="110"/>
      <c r="JWD52" s="112"/>
      <c r="JWE52" s="110"/>
      <c r="JWF52" s="112"/>
      <c r="JWG52" s="110"/>
      <c r="JWH52" s="112"/>
      <c r="JWI52" s="110"/>
      <c r="JWJ52" s="112"/>
      <c r="JWK52" s="110"/>
      <c r="JWL52" s="113"/>
      <c r="JWM52" s="110"/>
      <c r="JWN52" s="112"/>
      <c r="JWO52" s="110"/>
      <c r="JWP52" s="112"/>
      <c r="JWQ52" s="110"/>
      <c r="JWR52" s="112"/>
      <c r="JWS52" s="110"/>
      <c r="JWT52" s="112"/>
      <c r="JWU52" s="110"/>
      <c r="JWV52" s="112"/>
      <c r="JWW52" s="110"/>
      <c r="JWX52" s="112"/>
      <c r="JWY52" s="110"/>
      <c r="JWZ52" s="112"/>
      <c r="JXA52" s="111"/>
      <c r="JXB52" s="112"/>
      <c r="JXC52" s="110"/>
      <c r="JXD52" s="112"/>
      <c r="JXE52" s="110"/>
      <c r="JXF52" s="112"/>
      <c r="JXG52" s="110"/>
      <c r="JXH52" s="112"/>
      <c r="JXI52" s="110"/>
      <c r="JXJ52" s="112"/>
      <c r="JXK52" s="111"/>
      <c r="JXL52" s="112"/>
      <c r="JXM52" s="110"/>
      <c r="JXN52" s="112"/>
      <c r="JXO52" s="110"/>
      <c r="JXP52" s="112"/>
      <c r="JXQ52" s="110"/>
      <c r="JXR52" s="112"/>
      <c r="JXS52" s="111"/>
      <c r="JXT52" s="108"/>
      <c r="JXU52" s="108"/>
      <c r="JXV52" s="108"/>
      <c r="JXW52" s="109"/>
      <c r="JXX52" s="112"/>
      <c r="JXY52" s="109"/>
      <c r="JXZ52" s="112"/>
      <c r="JYA52" s="65"/>
      <c r="JYB52" s="112"/>
      <c r="JYC52" s="65"/>
      <c r="JYD52" s="112"/>
      <c r="JYE52" s="65"/>
      <c r="JYF52" s="112"/>
      <c r="JYG52" s="65"/>
      <c r="JYH52" s="112"/>
      <c r="JYI52" s="65"/>
      <c r="JYJ52" s="112"/>
      <c r="JYK52" s="65"/>
      <c r="JYL52" s="112"/>
      <c r="JYM52" s="65"/>
      <c r="JYN52" s="112"/>
      <c r="JYO52" s="110"/>
      <c r="JYP52" s="112"/>
      <c r="JYQ52" s="110"/>
      <c r="JYR52" s="112"/>
      <c r="JYS52" s="110"/>
      <c r="JYT52" s="112"/>
      <c r="JYU52" s="110"/>
      <c r="JYV52" s="112"/>
      <c r="JYW52" s="110"/>
      <c r="JYX52" s="112"/>
      <c r="JYY52" s="110"/>
      <c r="JYZ52" s="112"/>
      <c r="JZA52" s="110"/>
      <c r="JZB52" s="112"/>
      <c r="JZC52" s="110"/>
      <c r="JZD52" s="112"/>
      <c r="JZE52" s="110"/>
      <c r="JZF52" s="112"/>
      <c r="JZG52" s="110"/>
      <c r="JZH52" s="112"/>
      <c r="JZI52" s="110"/>
      <c r="JZJ52" s="113"/>
      <c r="JZK52" s="110"/>
      <c r="JZL52" s="112"/>
      <c r="JZM52" s="110"/>
      <c r="JZN52" s="112"/>
      <c r="JZO52" s="110"/>
      <c r="JZP52" s="112"/>
      <c r="JZQ52" s="110"/>
      <c r="JZR52" s="112"/>
      <c r="JZS52" s="110"/>
      <c r="JZT52" s="112"/>
      <c r="JZU52" s="110"/>
      <c r="JZV52" s="112"/>
      <c r="JZW52" s="110"/>
      <c r="JZX52" s="112"/>
      <c r="JZY52" s="111"/>
      <c r="JZZ52" s="112"/>
      <c r="KAA52" s="110"/>
      <c r="KAB52" s="112"/>
      <c r="KAC52" s="110"/>
      <c r="KAD52" s="112"/>
      <c r="KAE52" s="110"/>
      <c r="KAF52" s="112"/>
      <c r="KAG52" s="110"/>
      <c r="KAH52" s="112"/>
      <c r="KAI52" s="111"/>
      <c r="KAJ52" s="112"/>
      <c r="KAK52" s="110"/>
      <c r="KAL52" s="112"/>
      <c r="KAM52" s="110"/>
      <c r="KAN52" s="112"/>
      <c r="KAO52" s="110"/>
      <c r="KAP52" s="112"/>
      <c r="KAQ52" s="111"/>
      <c r="KAR52" s="108"/>
      <c r="KAS52" s="108"/>
      <c r="KAT52" s="108"/>
      <c r="KAU52" s="109"/>
      <c r="KAV52" s="112"/>
      <c r="KAW52" s="109"/>
      <c r="KAX52" s="112"/>
      <c r="KAY52" s="65"/>
      <c r="KAZ52" s="112"/>
      <c r="KBA52" s="65"/>
      <c r="KBB52" s="112"/>
      <c r="KBC52" s="65"/>
      <c r="KBD52" s="112"/>
      <c r="KBE52" s="65"/>
      <c r="KBF52" s="112"/>
      <c r="KBG52" s="65"/>
      <c r="KBH52" s="112"/>
      <c r="KBI52" s="65"/>
      <c r="KBJ52" s="112"/>
      <c r="KBK52" s="65"/>
      <c r="KBL52" s="112"/>
      <c r="KBM52" s="110"/>
      <c r="KBN52" s="112"/>
      <c r="KBO52" s="110"/>
      <c r="KBP52" s="112"/>
      <c r="KBQ52" s="110"/>
      <c r="KBR52" s="112"/>
      <c r="KBS52" s="110"/>
      <c r="KBT52" s="112"/>
      <c r="KBU52" s="110"/>
      <c r="KBV52" s="112"/>
      <c r="KBW52" s="110"/>
      <c r="KBX52" s="112"/>
      <c r="KBY52" s="110"/>
      <c r="KBZ52" s="112"/>
      <c r="KCA52" s="110"/>
      <c r="KCB52" s="112"/>
      <c r="KCC52" s="110"/>
      <c r="KCD52" s="112"/>
      <c r="KCE52" s="110"/>
      <c r="KCF52" s="112"/>
      <c r="KCG52" s="110"/>
      <c r="KCH52" s="113"/>
      <c r="KCI52" s="110"/>
      <c r="KCJ52" s="112"/>
      <c r="KCK52" s="110"/>
      <c r="KCL52" s="112"/>
      <c r="KCM52" s="110"/>
      <c r="KCN52" s="112"/>
      <c r="KCO52" s="110"/>
      <c r="KCP52" s="112"/>
      <c r="KCQ52" s="110"/>
      <c r="KCR52" s="112"/>
      <c r="KCS52" s="110"/>
      <c r="KCT52" s="112"/>
      <c r="KCU52" s="110"/>
      <c r="KCV52" s="112"/>
      <c r="KCW52" s="111"/>
      <c r="KCX52" s="112"/>
      <c r="KCY52" s="110"/>
      <c r="KCZ52" s="112"/>
      <c r="KDA52" s="110"/>
      <c r="KDB52" s="112"/>
      <c r="KDC52" s="110"/>
      <c r="KDD52" s="112"/>
      <c r="KDE52" s="110"/>
      <c r="KDF52" s="112"/>
      <c r="KDG52" s="111"/>
      <c r="KDH52" s="112"/>
      <c r="KDI52" s="110"/>
      <c r="KDJ52" s="112"/>
      <c r="KDK52" s="110"/>
      <c r="KDL52" s="112"/>
      <c r="KDM52" s="110"/>
      <c r="KDN52" s="112"/>
      <c r="KDO52" s="111"/>
      <c r="KDP52" s="108"/>
      <c r="KDQ52" s="108"/>
      <c r="KDR52" s="108"/>
      <c r="KDS52" s="109"/>
      <c r="KDT52" s="112"/>
      <c r="KDU52" s="109"/>
      <c r="KDV52" s="112"/>
      <c r="KDW52" s="65"/>
      <c r="KDX52" s="112"/>
      <c r="KDY52" s="65"/>
      <c r="KDZ52" s="112"/>
      <c r="KEA52" s="65"/>
      <c r="KEB52" s="112"/>
      <c r="KEC52" s="65"/>
      <c r="KED52" s="112"/>
      <c r="KEE52" s="65"/>
      <c r="KEF52" s="112"/>
      <c r="KEG52" s="65"/>
      <c r="KEH52" s="112"/>
      <c r="KEI52" s="65"/>
      <c r="KEJ52" s="112"/>
      <c r="KEK52" s="110"/>
      <c r="KEL52" s="112"/>
      <c r="KEM52" s="110"/>
      <c r="KEN52" s="112"/>
      <c r="KEO52" s="110"/>
      <c r="KEP52" s="112"/>
      <c r="KEQ52" s="110"/>
      <c r="KER52" s="112"/>
      <c r="KES52" s="110"/>
      <c r="KET52" s="112"/>
      <c r="KEU52" s="110"/>
      <c r="KEV52" s="112"/>
      <c r="KEW52" s="110"/>
      <c r="KEX52" s="112"/>
      <c r="KEY52" s="110"/>
      <c r="KEZ52" s="112"/>
      <c r="KFA52" s="110"/>
      <c r="KFB52" s="112"/>
      <c r="KFC52" s="110"/>
      <c r="KFD52" s="112"/>
      <c r="KFE52" s="110"/>
      <c r="KFF52" s="113"/>
      <c r="KFG52" s="110"/>
      <c r="KFH52" s="112"/>
      <c r="KFI52" s="110"/>
      <c r="KFJ52" s="112"/>
      <c r="KFK52" s="110"/>
      <c r="KFL52" s="112"/>
      <c r="KFM52" s="110"/>
      <c r="KFN52" s="112"/>
      <c r="KFO52" s="110"/>
      <c r="KFP52" s="112"/>
      <c r="KFQ52" s="110"/>
      <c r="KFR52" s="112"/>
      <c r="KFS52" s="110"/>
      <c r="KFT52" s="112"/>
      <c r="KFU52" s="111"/>
      <c r="KFV52" s="112"/>
      <c r="KFW52" s="110"/>
      <c r="KFX52" s="112"/>
      <c r="KFY52" s="110"/>
      <c r="KFZ52" s="112"/>
      <c r="KGA52" s="110"/>
      <c r="KGB52" s="112"/>
      <c r="KGC52" s="110"/>
      <c r="KGD52" s="112"/>
      <c r="KGE52" s="111"/>
      <c r="KGF52" s="112"/>
      <c r="KGG52" s="110"/>
      <c r="KGH52" s="112"/>
      <c r="KGI52" s="110"/>
      <c r="KGJ52" s="112"/>
      <c r="KGK52" s="110"/>
      <c r="KGL52" s="112"/>
      <c r="KGM52" s="111"/>
      <c r="KGN52" s="108"/>
      <c r="KGO52" s="108"/>
      <c r="KGP52" s="108"/>
      <c r="KGQ52" s="109"/>
      <c r="KGR52" s="112"/>
      <c r="KGS52" s="109"/>
      <c r="KGT52" s="112"/>
      <c r="KGU52" s="65"/>
      <c r="KGV52" s="112"/>
      <c r="KGW52" s="65"/>
      <c r="KGX52" s="112"/>
      <c r="KGY52" s="65"/>
      <c r="KGZ52" s="112"/>
      <c r="KHA52" s="65"/>
      <c r="KHB52" s="112"/>
      <c r="KHC52" s="65"/>
      <c r="KHD52" s="112"/>
      <c r="KHE52" s="65"/>
      <c r="KHF52" s="112"/>
      <c r="KHG52" s="65"/>
      <c r="KHH52" s="112"/>
      <c r="KHI52" s="110"/>
      <c r="KHJ52" s="112"/>
      <c r="KHK52" s="110"/>
      <c r="KHL52" s="112"/>
      <c r="KHM52" s="110"/>
      <c r="KHN52" s="112"/>
      <c r="KHO52" s="110"/>
      <c r="KHP52" s="112"/>
      <c r="KHQ52" s="110"/>
      <c r="KHR52" s="112"/>
      <c r="KHS52" s="110"/>
      <c r="KHT52" s="112"/>
      <c r="KHU52" s="110"/>
      <c r="KHV52" s="112"/>
      <c r="KHW52" s="110"/>
      <c r="KHX52" s="112"/>
      <c r="KHY52" s="110"/>
      <c r="KHZ52" s="112"/>
      <c r="KIA52" s="110"/>
      <c r="KIB52" s="112"/>
      <c r="KIC52" s="110"/>
      <c r="KID52" s="113"/>
      <c r="KIE52" s="110"/>
      <c r="KIF52" s="112"/>
      <c r="KIG52" s="110"/>
      <c r="KIH52" s="112"/>
      <c r="KII52" s="110"/>
      <c r="KIJ52" s="112"/>
      <c r="KIK52" s="110"/>
      <c r="KIL52" s="112"/>
      <c r="KIM52" s="110"/>
      <c r="KIN52" s="112"/>
      <c r="KIO52" s="110"/>
      <c r="KIP52" s="112"/>
      <c r="KIQ52" s="110"/>
      <c r="KIR52" s="112"/>
      <c r="KIS52" s="111"/>
      <c r="KIT52" s="112"/>
      <c r="KIU52" s="110"/>
      <c r="KIV52" s="112"/>
      <c r="KIW52" s="110"/>
      <c r="KIX52" s="112"/>
      <c r="KIY52" s="110"/>
      <c r="KIZ52" s="112"/>
      <c r="KJA52" s="110"/>
      <c r="KJB52" s="112"/>
      <c r="KJC52" s="111"/>
      <c r="KJD52" s="112"/>
      <c r="KJE52" s="110"/>
      <c r="KJF52" s="112"/>
      <c r="KJG52" s="110"/>
      <c r="KJH52" s="112"/>
      <c r="KJI52" s="110"/>
      <c r="KJJ52" s="112"/>
      <c r="KJK52" s="111"/>
      <c r="KJL52" s="108"/>
      <c r="KJM52" s="108"/>
      <c r="KJN52" s="108"/>
      <c r="KJO52" s="109"/>
      <c r="KJP52" s="112"/>
      <c r="KJQ52" s="109"/>
      <c r="KJR52" s="112"/>
      <c r="KJS52" s="65"/>
      <c r="KJT52" s="112"/>
      <c r="KJU52" s="65"/>
      <c r="KJV52" s="112"/>
      <c r="KJW52" s="65"/>
      <c r="KJX52" s="112"/>
      <c r="KJY52" s="65"/>
      <c r="KJZ52" s="112"/>
      <c r="KKA52" s="65"/>
      <c r="KKB52" s="112"/>
      <c r="KKC52" s="65"/>
      <c r="KKD52" s="112"/>
      <c r="KKE52" s="65"/>
      <c r="KKF52" s="112"/>
      <c r="KKG52" s="110"/>
      <c r="KKH52" s="112"/>
      <c r="KKI52" s="110"/>
      <c r="KKJ52" s="112"/>
      <c r="KKK52" s="110"/>
      <c r="KKL52" s="112"/>
      <c r="KKM52" s="110"/>
      <c r="KKN52" s="112"/>
      <c r="KKO52" s="110"/>
      <c r="KKP52" s="112"/>
      <c r="KKQ52" s="110"/>
      <c r="KKR52" s="112"/>
      <c r="KKS52" s="110"/>
      <c r="KKT52" s="112"/>
      <c r="KKU52" s="110"/>
      <c r="KKV52" s="112"/>
      <c r="KKW52" s="110"/>
      <c r="KKX52" s="112"/>
      <c r="KKY52" s="110"/>
      <c r="KKZ52" s="112"/>
      <c r="KLA52" s="110"/>
      <c r="KLB52" s="113"/>
      <c r="KLC52" s="110"/>
      <c r="KLD52" s="112"/>
      <c r="KLE52" s="110"/>
      <c r="KLF52" s="112"/>
      <c r="KLG52" s="110"/>
      <c r="KLH52" s="112"/>
      <c r="KLI52" s="110"/>
      <c r="KLJ52" s="112"/>
      <c r="KLK52" s="110"/>
      <c r="KLL52" s="112"/>
      <c r="KLM52" s="110"/>
      <c r="KLN52" s="112"/>
      <c r="KLO52" s="110"/>
      <c r="KLP52" s="112"/>
      <c r="KLQ52" s="111"/>
      <c r="KLR52" s="112"/>
      <c r="KLS52" s="110"/>
      <c r="KLT52" s="112"/>
      <c r="KLU52" s="110"/>
      <c r="KLV52" s="112"/>
      <c r="KLW52" s="110"/>
      <c r="KLX52" s="112"/>
      <c r="KLY52" s="110"/>
      <c r="KLZ52" s="112"/>
      <c r="KMA52" s="111"/>
      <c r="KMB52" s="112"/>
      <c r="KMC52" s="110"/>
      <c r="KMD52" s="112"/>
      <c r="KME52" s="110"/>
      <c r="KMF52" s="112"/>
      <c r="KMG52" s="110"/>
      <c r="KMH52" s="112"/>
      <c r="KMI52" s="111"/>
      <c r="KMJ52" s="108"/>
      <c r="KMK52" s="108"/>
      <c r="KML52" s="108"/>
      <c r="KMM52" s="109"/>
      <c r="KMN52" s="112"/>
      <c r="KMO52" s="109"/>
      <c r="KMP52" s="112"/>
      <c r="KMQ52" s="65"/>
      <c r="KMR52" s="112"/>
      <c r="KMS52" s="65"/>
      <c r="KMT52" s="112"/>
      <c r="KMU52" s="65"/>
      <c r="KMV52" s="112"/>
      <c r="KMW52" s="65"/>
      <c r="KMX52" s="112"/>
      <c r="KMY52" s="65"/>
      <c r="KMZ52" s="112"/>
      <c r="KNA52" s="65"/>
      <c r="KNB52" s="112"/>
      <c r="KNC52" s="65"/>
      <c r="KND52" s="112"/>
      <c r="KNE52" s="110"/>
      <c r="KNF52" s="112"/>
      <c r="KNG52" s="110"/>
      <c r="KNH52" s="112"/>
      <c r="KNI52" s="110"/>
      <c r="KNJ52" s="112"/>
      <c r="KNK52" s="110"/>
      <c r="KNL52" s="112"/>
      <c r="KNM52" s="110"/>
      <c r="KNN52" s="112"/>
      <c r="KNO52" s="110"/>
      <c r="KNP52" s="112"/>
      <c r="KNQ52" s="110"/>
      <c r="KNR52" s="112"/>
      <c r="KNS52" s="110"/>
      <c r="KNT52" s="112"/>
      <c r="KNU52" s="110"/>
      <c r="KNV52" s="112"/>
      <c r="KNW52" s="110"/>
      <c r="KNX52" s="112"/>
      <c r="KNY52" s="110"/>
      <c r="KNZ52" s="113"/>
      <c r="KOA52" s="110"/>
      <c r="KOB52" s="112"/>
      <c r="KOC52" s="110"/>
      <c r="KOD52" s="112"/>
      <c r="KOE52" s="110"/>
      <c r="KOF52" s="112"/>
      <c r="KOG52" s="110"/>
      <c r="KOH52" s="112"/>
      <c r="KOI52" s="110"/>
      <c r="KOJ52" s="112"/>
      <c r="KOK52" s="110"/>
      <c r="KOL52" s="112"/>
      <c r="KOM52" s="110"/>
      <c r="KON52" s="112"/>
      <c r="KOO52" s="111"/>
      <c r="KOP52" s="112"/>
      <c r="KOQ52" s="110"/>
      <c r="KOR52" s="112"/>
      <c r="KOS52" s="110"/>
      <c r="KOT52" s="112"/>
      <c r="KOU52" s="110"/>
      <c r="KOV52" s="112"/>
      <c r="KOW52" s="110"/>
      <c r="KOX52" s="112"/>
      <c r="KOY52" s="111"/>
      <c r="KOZ52" s="112"/>
      <c r="KPA52" s="110"/>
      <c r="KPB52" s="112"/>
      <c r="KPC52" s="110"/>
      <c r="KPD52" s="112"/>
      <c r="KPE52" s="110"/>
      <c r="KPF52" s="112"/>
      <c r="KPG52" s="111"/>
      <c r="KPH52" s="108"/>
      <c r="KPI52" s="108"/>
      <c r="KPJ52" s="108"/>
      <c r="KPK52" s="109"/>
      <c r="KPL52" s="112"/>
      <c r="KPM52" s="109"/>
      <c r="KPN52" s="112"/>
      <c r="KPO52" s="65"/>
      <c r="KPP52" s="112"/>
      <c r="KPQ52" s="65"/>
      <c r="KPR52" s="112"/>
      <c r="KPS52" s="65"/>
      <c r="KPT52" s="112"/>
      <c r="KPU52" s="65"/>
      <c r="KPV52" s="112"/>
      <c r="KPW52" s="65"/>
      <c r="KPX52" s="112"/>
      <c r="KPY52" s="65"/>
      <c r="KPZ52" s="112"/>
      <c r="KQA52" s="65"/>
      <c r="KQB52" s="112"/>
      <c r="KQC52" s="110"/>
      <c r="KQD52" s="112"/>
      <c r="KQE52" s="110"/>
      <c r="KQF52" s="112"/>
      <c r="KQG52" s="110"/>
      <c r="KQH52" s="112"/>
      <c r="KQI52" s="110"/>
      <c r="KQJ52" s="112"/>
      <c r="KQK52" s="110"/>
      <c r="KQL52" s="112"/>
      <c r="KQM52" s="110"/>
      <c r="KQN52" s="112"/>
      <c r="KQO52" s="110"/>
      <c r="KQP52" s="112"/>
      <c r="KQQ52" s="110"/>
      <c r="KQR52" s="112"/>
      <c r="KQS52" s="110"/>
      <c r="KQT52" s="112"/>
      <c r="KQU52" s="110"/>
      <c r="KQV52" s="112"/>
      <c r="KQW52" s="110"/>
      <c r="KQX52" s="113"/>
      <c r="KQY52" s="110"/>
      <c r="KQZ52" s="112"/>
      <c r="KRA52" s="110"/>
      <c r="KRB52" s="112"/>
      <c r="KRC52" s="110"/>
      <c r="KRD52" s="112"/>
      <c r="KRE52" s="110"/>
      <c r="KRF52" s="112"/>
      <c r="KRG52" s="110"/>
      <c r="KRH52" s="112"/>
      <c r="KRI52" s="110"/>
      <c r="KRJ52" s="112"/>
      <c r="KRK52" s="110"/>
      <c r="KRL52" s="112"/>
      <c r="KRM52" s="111"/>
      <c r="KRN52" s="112"/>
      <c r="KRO52" s="110"/>
      <c r="KRP52" s="112"/>
      <c r="KRQ52" s="110"/>
      <c r="KRR52" s="112"/>
      <c r="KRS52" s="110"/>
      <c r="KRT52" s="112"/>
      <c r="KRU52" s="110"/>
      <c r="KRV52" s="112"/>
      <c r="KRW52" s="111"/>
      <c r="KRX52" s="112"/>
      <c r="KRY52" s="110"/>
      <c r="KRZ52" s="112"/>
      <c r="KSA52" s="110"/>
      <c r="KSB52" s="112"/>
      <c r="KSC52" s="110"/>
      <c r="KSD52" s="112"/>
      <c r="KSE52" s="111"/>
      <c r="KSF52" s="108"/>
      <c r="KSG52" s="108"/>
      <c r="KSH52" s="108"/>
      <c r="KSI52" s="109"/>
      <c r="KSJ52" s="112"/>
      <c r="KSK52" s="109"/>
      <c r="KSL52" s="112"/>
      <c r="KSM52" s="65"/>
      <c r="KSN52" s="112"/>
      <c r="KSO52" s="65"/>
      <c r="KSP52" s="112"/>
      <c r="KSQ52" s="65"/>
      <c r="KSR52" s="112"/>
      <c r="KSS52" s="65"/>
      <c r="KST52" s="112"/>
      <c r="KSU52" s="65"/>
      <c r="KSV52" s="112"/>
      <c r="KSW52" s="65"/>
      <c r="KSX52" s="112"/>
      <c r="KSY52" s="65"/>
      <c r="KSZ52" s="112"/>
      <c r="KTA52" s="110"/>
      <c r="KTB52" s="112"/>
      <c r="KTC52" s="110"/>
      <c r="KTD52" s="112"/>
      <c r="KTE52" s="110"/>
      <c r="KTF52" s="112"/>
      <c r="KTG52" s="110"/>
      <c r="KTH52" s="112"/>
      <c r="KTI52" s="110"/>
      <c r="KTJ52" s="112"/>
      <c r="KTK52" s="110"/>
      <c r="KTL52" s="112"/>
      <c r="KTM52" s="110"/>
      <c r="KTN52" s="112"/>
      <c r="KTO52" s="110"/>
      <c r="KTP52" s="112"/>
      <c r="KTQ52" s="110"/>
      <c r="KTR52" s="112"/>
      <c r="KTS52" s="110"/>
      <c r="KTT52" s="112"/>
      <c r="KTU52" s="110"/>
      <c r="KTV52" s="113"/>
      <c r="KTW52" s="110"/>
      <c r="KTX52" s="112"/>
      <c r="KTY52" s="110"/>
      <c r="KTZ52" s="112"/>
      <c r="KUA52" s="110"/>
      <c r="KUB52" s="112"/>
      <c r="KUC52" s="110"/>
      <c r="KUD52" s="112"/>
      <c r="KUE52" s="110"/>
      <c r="KUF52" s="112"/>
      <c r="KUG52" s="110"/>
      <c r="KUH52" s="112"/>
      <c r="KUI52" s="110"/>
      <c r="KUJ52" s="112"/>
      <c r="KUK52" s="111"/>
      <c r="KUL52" s="112"/>
      <c r="KUM52" s="110"/>
      <c r="KUN52" s="112"/>
      <c r="KUO52" s="110"/>
      <c r="KUP52" s="112"/>
      <c r="KUQ52" s="110"/>
      <c r="KUR52" s="112"/>
      <c r="KUS52" s="110"/>
      <c r="KUT52" s="112"/>
      <c r="KUU52" s="111"/>
      <c r="KUV52" s="112"/>
      <c r="KUW52" s="110"/>
      <c r="KUX52" s="112"/>
      <c r="KUY52" s="110"/>
      <c r="KUZ52" s="112"/>
      <c r="KVA52" s="110"/>
      <c r="KVB52" s="112"/>
      <c r="KVC52" s="111"/>
      <c r="KVD52" s="108"/>
      <c r="KVE52" s="108"/>
      <c r="KVF52" s="108"/>
      <c r="KVG52" s="109"/>
      <c r="KVH52" s="112"/>
      <c r="KVI52" s="109"/>
      <c r="KVJ52" s="112"/>
      <c r="KVK52" s="65"/>
      <c r="KVL52" s="112"/>
      <c r="KVM52" s="65"/>
      <c r="KVN52" s="112"/>
      <c r="KVO52" s="65"/>
      <c r="KVP52" s="112"/>
      <c r="KVQ52" s="65"/>
      <c r="KVR52" s="112"/>
      <c r="KVS52" s="65"/>
      <c r="KVT52" s="112"/>
      <c r="KVU52" s="65"/>
      <c r="KVV52" s="112"/>
      <c r="KVW52" s="65"/>
      <c r="KVX52" s="112"/>
      <c r="KVY52" s="110"/>
      <c r="KVZ52" s="112"/>
      <c r="KWA52" s="110"/>
      <c r="KWB52" s="112"/>
      <c r="KWC52" s="110"/>
      <c r="KWD52" s="112"/>
      <c r="KWE52" s="110"/>
      <c r="KWF52" s="112"/>
      <c r="KWG52" s="110"/>
      <c r="KWH52" s="112"/>
      <c r="KWI52" s="110"/>
      <c r="KWJ52" s="112"/>
      <c r="KWK52" s="110"/>
      <c r="KWL52" s="112"/>
      <c r="KWM52" s="110"/>
      <c r="KWN52" s="112"/>
      <c r="KWO52" s="110"/>
      <c r="KWP52" s="112"/>
      <c r="KWQ52" s="110"/>
      <c r="KWR52" s="112"/>
      <c r="KWS52" s="110"/>
      <c r="KWT52" s="113"/>
      <c r="KWU52" s="110"/>
      <c r="KWV52" s="112"/>
      <c r="KWW52" s="110"/>
      <c r="KWX52" s="112"/>
      <c r="KWY52" s="110"/>
      <c r="KWZ52" s="112"/>
      <c r="KXA52" s="110"/>
      <c r="KXB52" s="112"/>
      <c r="KXC52" s="110"/>
      <c r="KXD52" s="112"/>
      <c r="KXE52" s="110"/>
      <c r="KXF52" s="112"/>
      <c r="KXG52" s="110"/>
      <c r="KXH52" s="112"/>
      <c r="KXI52" s="111"/>
      <c r="KXJ52" s="112"/>
      <c r="KXK52" s="110"/>
      <c r="KXL52" s="112"/>
      <c r="KXM52" s="110"/>
      <c r="KXN52" s="112"/>
      <c r="KXO52" s="110"/>
      <c r="KXP52" s="112"/>
      <c r="KXQ52" s="110"/>
      <c r="KXR52" s="112"/>
      <c r="KXS52" s="111"/>
      <c r="KXT52" s="112"/>
      <c r="KXU52" s="110"/>
      <c r="KXV52" s="112"/>
      <c r="KXW52" s="110"/>
      <c r="KXX52" s="112"/>
      <c r="KXY52" s="110"/>
      <c r="KXZ52" s="112"/>
      <c r="KYA52" s="111"/>
      <c r="KYB52" s="108"/>
      <c r="KYC52" s="108"/>
      <c r="KYD52" s="108"/>
      <c r="KYE52" s="109"/>
      <c r="KYF52" s="112"/>
      <c r="KYG52" s="109"/>
      <c r="KYH52" s="112"/>
      <c r="KYI52" s="65"/>
      <c r="KYJ52" s="112"/>
      <c r="KYK52" s="65"/>
      <c r="KYL52" s="112"/>
      <c r="KYM52" s="65"/>
      <c r="KYN52" s="112"/>
      <c r="KYO52" s="65"/>
      <c r="KYP52" s="112"/>
      <c r="KYQ52" s="65"/>
      <c r="KYR52" s="112"/>
      <c r="KYS52" s="65"/>
      <c r="KYT52" s="112"/>
      <c r="KYU52" s="65"/>
      <c r="KYV52" s="112"/>
      <c r="KYW52" s="110"/>
      <c r="KYX52" s="112"/>
      <c r="KYY52" s="110"/>
      <c r="KYZ52" s="112"/>
      <c r="KZA52" s="110"/>
      <c r="KZB52" s="112"/>
      <c r="KZC52" s="110"/>
      <c r="KZD52" s="112"/>
      <c r="KZE52" s="110"/>
      <c r="KZF52" s="112"/>
      <c r="KZG52" s="110"/>
      <c r="KZH52" s="112"/>
      <c r="KZI52" s="110"/>
      <c r="KZJ52" s="112"/>
      <c r="KZK52" s="110"/>
      <c r="KZL52" s="112"/>
      <c r="KZM52" s="110"/>
      <c r="KZN52" s="112"/>
      <c r="KZO52" s="110"/>
      <c r="KZP52" s="112"/>
      <c r="KZQ52" s="110"/>
      <c r="KZR52" s="113"/>
      <c r="KZS52" s="110"/>
      <c r="KZT52" s="112"/>
      <c r="KZU52" s="110"/>
      <c r="KZV52" s="112"/>
      <c r="KZW52" s="110"/>
      <c r="KZX52" s="112"/>
      <c r="KZY52" s="110"/>
      <c r="KZZ52" s="112"/>
      <c r="LAA52" s="110"/>
      <c r="LAB52" s="112"/>
      <c r="LAC52" s="110"/>
      <c r="LAD52" s="112"/>
      <c r="LAE52" s="110"/>
      <c r="LAF52" s="112"/>
      <c r="LAG52" s="111"/>
      <c r="LAH52" s="112"/>
      <c r="LAI52" s="110"/>
      <c r="LAJ52" s="112"/>
      <c r="LAK52" s="110"/>
      <c r="LAL52" s="112"/>
      <c r="LAM52" s="110"/>
      <c r="LAN52" s="112"/>
      <c r="LAO52" s="110"/>
      <c r="LAP52" s="112"/>
      <c r="LAQ52" s="111"/>
      <c r="LAR52" s="112"/>
      <c r="LAS52" s="110"/>
      <c r="LAT52" s="112"/>
      <c r="LAU52" s="110"/>
      <c r="LAV52" s="112"/>
      <c r="LAW52" s="110"/>
      <c r="LAX52" s="112"/>
      <c r="LAY52" s="111"/>
      <c r="LAZ52" s="108"/>
      <c r="LBA52" s="108"/>
      <c r="LBB52" s="108"/>
      <c r="LBC52" s="109"/>
      <c r="LBD52" s="112"/>
      <c r="LBE52" s="109"/>
      <c r="LBF52" s="112"/>
      <c r="LBG52" s="65"/>
      <c r="LBH52" s="112"/>
      <c r="LBI52" s="65"/>
      <c r="LBJ52" s="112"/>
      <c r="LBK52" s="65"/>
      <c r="LBL52" s="112"/>
      <c r="LBM52" s="65"/>
      <c r="LBN52" s="112"/>
      <c r="LBO52" s="65"/>
      <c r="LBP52" s="112"/>
      <c r="LBQ52" s="65"/>
      <c r="LBR52" s="112"/>
      <c r="LBS52" s="65"/>
      <c r="LBT52" s="112"/>
      <c r="LBU52" s="110"/>
      <c r="LBV52" s="112"/>
      <c r="LBW52" s="110"/>
      <c r="LBX52" s="112"/>
      <c r="LBY52" s="110"/>
      <c r="LBZ52" s="112"/>
      <c r="LCA52" s="110"/>
      <c r="LCB52" s="112"/>
      <c r="LCC52" s="110"/>
      <c r="LCD52" s="112"/>
      <c r="LCE52" s="110"/>
      <c r="LCF52" s="112"/>
      <c r="LCG52" s="110"/>
      <c r="LCH52" s="112"/>
      <c r="LCI52" s="110"/>
      <c r="LCJ52" s="112"/>
      <c r="LCK52" s="110"/>
      <c r="LCL52" s="112"/>
      <c r="LCM52" s="110"/>
      <c r="LCN52" s="112"/>
      <c r="LCO52" s="110"/>
      <c r="LCP52" s="113"/>
      <c r="LCQ52" s="110"/>
      <c r="LCR52" s="112"/>
      <c r="LCS52" s="110"/>
      <c r="LCT52" s="112"/>
      <c r="LCU52" s="110"/>
      <c r="LCV52" s="112"/>
      <c r="LCW52" s="110"/>
      <c r="LCX52" s="112"/>
      <c r="LCY52" s="110"/>
      <c r="LCZ52" s="112"/>
      <c r="LDA52" s="110"/>
      <c r="LDB52" s="112"/>
      <c r="LDC52" s="110"/>
      <c r="LDD52" s="112"/>
      <c r="LDE52" s="111"/>
      <c r="LDF52" s="112"/>
      <c r="LDG52" s="110"/>
      <c r="LDH52" s="112"/>
      <c r="LDI52" s="110"/>
      <c r="LDJ52" s="112"/>
      <c r="LDK52" s="110"/>
      <c r="LDL52" s="112"/>
      <c r="LDM52" s="110"/>
      <c r="LDN52" s="112"/>
      <c r="LDO52" s="111"/>
      <c r="LDP52" s="112"/>
      <c r="LDQ52" s="110"/>
      <c r="LDR52" s="112"/>
      <c r="LDS52" s="110"/>
      <c r="LDT52" s="112"/>
      <c r="LDU52" s="110"/>
      <c r="LDV52" s="112"/>
      <c r="LDW52" s="111"/>
      <c r="LDX52" s="108"/>
      <c r="LDY52" s="108"/>
      <c r="LDZ52" s="108"/>
      <c r="LEA52" s="109"/>
      <c r="LEB52" s="112"/>
      <c r="LEC52" s="109"/>
      <c r="LED52" s="112"/>
      <c r="LEE52" s="65"/>
      <c r="LEF52" s="112"/>
      <c r="LEG52" s="65"/>
      <c r="LEH52" s="112"/>
      <c r="LEI52" s="65"/>
      <c r="LEJ52" s="112"/>
      <c r="LEK52" s="65"/>
      <c r="LEL52" s="112"/>
      <c r="LEM52" s="65"/>
      <c r="LEN52" s="112"/>
      <c r="LEO52" s="65"/>
      <c r="LEP52" s="112"/>
      <c r="LEQ52" s="65"/>
      <c r="LER52" s="112"/>
      <c r="LES52" s="110"/>
      <c r="LET52" s="112"/>
      <c r="LEU52" s="110"/>
      <c r="LEV52" s="112"/>
      <c r="LEW52" s="110"/>
      <c r="LEX52" s="112"/>
      <c r="LEY52" s="110"/>
      <c r="LEZ52" s="112"/>
      <c r="LFA52" s="110"/>
      <c r="LFB52" s="112"/>
      <c r="LFC52" s="110"/>
      <c r="LFD52" s="112"/>
      <c r="LFE52" s="110"/>
      <c r="LFF52" s="112"/>
      <c r="LFG52" s="110"/>
      <c r="LFH52" s="112"/>
      <c r="LFI52" s="110"/>
      <c r="LFJ52" s="112"/>
      <c r="LFK52" s="110"/>
      <c r="LFL52" s="112"/>
      <c r="LFM52" s="110"/>
      <c r="LFN52" s="113"/>
      <c r="LFO52" s="110"/>
      <c r="LFP52" s="112"/>
      <c r="LFQ52" s="110"/>
      <c r="LFR52" s="112"/>
      <c r="LFS52" s="110"/>
      <c r="LFT52" s="112"/>
      <c r="LFU52" s="110"/>
      <c r="LFV52" s="112"/>
      <c r="LFW52" s="110"/>
      <c r="LFX52" s="112"/>
      <c r="LFY52" s="110"/>
      <c r="LFZ52" s="112"/>
      <c r="LGA52" s="110"/>
      <c r="LGB52" s="112"/>
      <c r="LGC52" s="111"/>
      <c r="LGD52" s="112"/>
      <c r="LGE52" s="110"/>
      <c r="LGF52" s="112"/>
      <c r="LGG52" s="110"/>
      <c r="LGH52" s="112"/>
      <c r="LGI52" s="110"/>
      <c r="LGJ52" s="112"/>
      <c r="LGK52" s="110"/>
      <c r="LGL52" s="112"/>
      <c r="LGM52" s="111"/>
      <c r="LGN52" s="112"/>
      <c r="LGO52" s="110"/>
      <c r="LGP52" s="112"/>
      <c r="LGQ52" s="110"/>
      <c r="LGR52" s="112"/>
      <c r="LGS52" s="110"/>
      <c r="LGT52" s="112"/>
      <c r="LGU52" s="111"/>
      <c r="LGV52" s="108"/>
      <c r="LGW52" s="108"/>
      <c r="LGX52" s="108"/>
      <c r="LGY52" s="109"/>
      <c r="LGZ52" s="112"/>
      <c r="LHA52" s="109"/>
      <c r="LHB52" s="112"/>
      <c r="LHC52" s="65"/>
      <c r="LHD52" s="112"/>
      <c r="LHE52" s="65"/>
      <c r="LHF52" s="112"/>
      <c r="LHG52" s="65"/>
      <c r="LHH52" s="112"/>
      <c r="LHI52" s="65"/>
      <c r="LHJ52" s="112"/>
      <c r="LHK52" s="65"/>
      <c r="LHL52" s="112"/>
      <c r="LHM52" s="65"/>
      <c r="LHN52" s="112"/>
      <c r="LHO52" s="65"/>
      <c r="LHP52" s="112"/>
      <c r="LHQ52" s="110"/>
      <c r="LHR52" s="112"/>
      <c r="LHS52" s="110"/>
      <c r="LHT52" s="112"/>
      <c r="LHU52" s="110"/>
      <c r="LHV52" s="112"/>
      <c r="LHW52" s="110"/>
      <c r="LHX52" s="112"/>
      <c r="LHY52" s="110"/>
      <c r="LHZ52" s="112"/>
      <c r="LIA52" s="110"/>
      <c r="LIB52" s="112"/>
      <c r="LIC52" s="110"/>
      <c r="LID52" s="112"/>
      <c r="LIE52" s="110"/>
      <c r="LIF52" s="112"/>
      <c r="LIG52" s="110"/>
      <c r="LIH52" s="112"/>
      <c r="LII52" s="110"/>
      <c r="LIJ52" s="112"/>
      <c r="LIK52" s="110"/>
      <c r="LIL52" s="113"/>
      <c r="LIM52" s="110"/>
      <c r="LIN52" s="112"/>
      <c r="LIO52" s="110"/>
      <c r="LIP52" s="112"/>
      <c r="LIQ52" s="110"/>
      <c r="LIR52" s="112"/>
      <c r="LIS52" s="110"/>
      <c r="LIT52" s="112"/>
      <c r="LIU52" s="110"/>
      <c r="LIV52" s="112"/>
      <c r="LIW52" s="110"/>
      <c r="LIX52" s="112"/>
      <c r="LIY52" s="110"/>
      <c r="LIZ52" s="112"/>
      <c r="LJA52" s="111"/>
      <c r="LJB52" s="112"/>
      <c r="LJC52" s="110"/>
      <c r="LJD52" s="112"/>
      <c r="LJE52" s="110"/>
      <c r="LJF52" s="112"/>
      <c r="LJG52" s="110"/>
      <c r="LJH52" s="112"/>
      <c r="LJI52" s="110"/>
      <c r="LJJ52" s="112"/>
      <c r="LJK52" s="111"/>
      <c r="LJL52" s="112"/>
      <c r="LJM52" s="110"/>
      <c r="LJN52" s="112"/>
      <c r="LJO52" s="110"/>
      <c r="LJP52" s="112"/>
      <c r="LJQ52" s="110"/>
      <c r="LJR52" s="112"/>
      <c r="LJS52" s="111"/>
      <c r="LJT52" s="108"/>
      <c r="LJU52" s="108"/>
      <c r="LJV52" s="108"/>
      <c r="LJW52" s="109"/>
      <c r="LJX52" s="112"/>
      <c r="LJY52" s="109"/>
      <c r="LJZ52" s="112"/>
      <c r="LKA52" s="65"/>
      <c r="LKB52" s="112"/>
      <c r="LKC52" s="65"/>
      <c r="LKD52" s="112"/>
      <c r="LKE52" s="65"/>
      <c r="LKF52" s="112"/>
      <c r="LKG52" s="65"/>
      <c r="LKH52" s="112"/>
      <c r="LKI52" s="65"/>
      <c r="LKJ52" s="112"/>
      <c r="LKK52" s="65"/>
      <c r="LKL52" s="112"/>
      <c r="LKM52" s="65"/>
      <c r="LKN52" s="112"/>
      <c r="LKO52" s="110"/>
      <c r="LKP52" s="112"/>
      <c r="LKQ52" s="110"/>
      <c r="LKR52" s="112"/>
      <c r="LKS52" s="110"/>
      <c r="LKT52" s="112"/>
      <c r="LKU52" s="110"/>
      <c r="LKV52" s="112"/>
      <c r="LKW52" s="110"/>
      <c r="LKX52" s="112"/>
      <c r="LKY52" s="110"/>
      <c r="LKZ52" s="112"/>
      <c r="LLA52" s="110"/>
      <c r="LLB52" s="112"/>
      <c r="LLC52" s="110"/>
      <c r="LLD52" s="112"/>
      <c r="LLE52" s="110"/>
      <c r="LLF52" s="112"/>
      <c r="LLG52" s="110"/>
      <c r="LLH52" s="112"/>
      <c r="LLI52" s="110"/>
      <c r="LLJ52" s="113"/>
      <c r="LLK52" s="110"/>
      <c r="LLL52" s="112"/>
      <c r="LLM52" s="110"/>
      <c r="LLN52" s="112"/>
      <c r="LLO52" s="110"/>
      <c r="LLP52" s="112"/>
      <c r="LLQ52" s="110"/>
      <c r="LLR52" s="112"/>
      <c r="LLS52" s="110"/>
      <c r="LLT52" s="112"/>
      <c r="LLU52" s="110"/>
      <c r="LLV52" s="112"/>
      <c r="LLW52" s="110"/>
      <c r="LLX52" s="112"/>
      <c r="LLY52" s="111"/>
      <c r="LLZ52" s="112"/>
      <c r="LMA52" s="110"/>
      <c r="LMB52" s="112"/>
      <c r="LMC52" s="110"/>
      <c r="LMD52" s="112"/>
      <c r="LME52" s="110"/>
      <c r="LMF52" s="112"/>
      <c r="LMG52" s="110"/>
      <c r="LMH52" s="112"/>
      <c r="LMI52" s="111"/>
      <c r="LMJ52" s="112"/>
      <c r="LMK52" s="110"/>
      <c r="LML52" s="112"/>
      <c r="LMM52" s="110"/>
      <c r="LMN52" s="112"/>
      <c r="LMO52" s="110"/>
      <c r="LMP52" s="112"/>
      <c r="LMQ52" s="111"/>
      <c r="LMR52" s="108"/>
      <c r="LMS52" s="108"/>
      <c r="LMT52" s="108"/>
      <c r="LMU52" s="109"/>
      <c r="LMV52" s="112"/>
      <c r="LMW52" s="109"/>
      <c r="LMX52" s="112"/>
      <c r="LMY52" s="65"/>
      <c r="LMZ52" s="112"/>
      <c r="LNA52" s="65"/>
      <c r="LNB52" s="112"/>
      <c r="LNC52" s="65"/>
      <c r="LND52" s="112"/>
      <c r="LNE52" s="65"/>
      <c r="LNF52" s="112"/>
      <c r="LNG52" s="65"/>
      <c r="LNH52" s="112"/>
      <c r="LNI52" s="65"/>
      <c r="LNJ52" s="112"/>
      <c r="LNK52" s="65"/>
      <c r="LNL52" s="112"/>
      <c r="LNM52" s="110"/>
      <c r="LNN52" s="112"/>
      <c r="LNO52" s="110"/>
      <c r="LNP52" s="112"/>
      <c r="LNQ52" s="110"/>
      <c r="LNR52" s="112"/>
      <c r="LNS52" s="110"/>
      <c r="LNT52" s="112"/>
      <c r="LNU52" s="110"/>
      <c r="LNV52" s="112"/>
      <c r="LNW52" s="110"/>
      <c r="LNX52" s="112"/>
      <c r="LNY52" s="110"/>
      <c r="LNZ52" s="112"/>
      <c r="LOA52" s="110"/>
      <c r="LOB52" s="112"/>
      <c r="LOC52" s="110"/>
      <c r="LOD52" s="112"/>
      <c r="LOE52" s="110"/>
      <c r="LOF52" s="112"/>
      <c r="LOG52" s="110"/>
      <c r="LOH52" s="113"/>
      <c r="LOI52" s="110"/>
      <c r="LOJ52" s="112"/>
      <c r="LOK52" s="110"/>
      <c r="LOL52" s="112"/>
      <c r="LOM52" s="110"/>
      <c r="LON52" s="112"/>
      <c r="LOO52" s="110"/>
      <c r="LOP52" s="112"/>
      <c r="LOQ52" s="110"/>
      <c r="LOR52" s="112"/>
      <c r="LOS52" s="110"/>
      <c r="LOT52" s="112"/>
      <c r="LOU52" s="110"/>
      <c r="LOV52" s="112"/>
      <c r="LOW52" s="111"/>
      <c r="LOX52" s="112"/>
      <c r="LOY52" s="110"/>
      <c r="LOZ52" s="112"/>
      <c r="LPA52" s="110"/>
      <c r="LPB52" s="112"/>
      <c r="LPC52" s="110"/>
      <c r="LPD52" s="112"/>
      <c r="LPE52" s="110"/>
      <c r="LPF52" s="112"/>
      <c r="LPG52" s="111"/>
      <c r="LPH52" s="112"/>
      <c r="LPI52" s="110"/>
      <c r="LPJ52" s="112"/>
      <c r="LPK52" s="110"/>
      <c r="LPL52" s="112"/>
      <c r="LPM52" s="110"/>
      <c r="LPN52" s="112"/>
      <c r="LPO52" s="111"/>
      <c r="LPP52" s="108"/>
      <c r="LPQ52" s="108"/>
      <c r="LPR52" s="108"/>
      <c r="LPS52" s="109"/>
      <c r="LPT52" s="112"/>
      <c r="LPU52" s="109"/>
      <c r="LPV52" s="112"/>
      <c r="LPW52" s="65"/>
      <c r="LPX52" s="112"/>
      <c r="LPY52" s="65"/>
      <c r="LPZ52" s="112"/>
      <c r="LQA52" s="65"/>
      <c r="LQB52" s="112"/>
      <c r="LQC52" s="65"/>
      <c r="LQD52" s="112"/>
      <c r="LQE52" s="65"/>
      <c r="LQF52" s="112"/>
      <c r="LQG52" s="65"/>
      <c r="LQH52" s="112"/>
      <c r="LQI52" s="65"/>
      <c r="LQJ52" s="112"/>
      <c r="LQK52" s="110"/>
      <c r="LQL52" s="112"/>
      <c r="LQM52" s="110"/>
      <c r="LQN52" s="112"/>
      <c r="LQO52" s="110"/>
      <c r="LQP52" s="112"/>
      <c r="LQQ52" s="110"/>
      <c r="LQR52" s="112"/>
      <c r="LQS52" s="110"/>
      <c r="LQT52" s="112"/>
      <c r="LQU52" s="110"/>
      <c r="LQV52" s="112"/>
      <c r="LQW52" s="110"/>
      <c r="LQX52" s="112"/>
      <c r="LQY52" s="110"/>
      <c r="LQZ52" s="112"/>
      <c r="LRA52" s="110"/>
      <c r="LRB52" s="112"/>
      <c r="LRC52" s="110"/>
      <c r="LRD52" s="112"/>
      <c r="LRE52" s="110"/>
      <c r="LRF52" s="113"/>
      <c r="LRG52" s="110"/>
      <c r="LRH52" s="112"/>
      <c r="LRI52" s="110"/>
      <c r="LRJ52" s="112"/>
      <c r="LRK52" s="110"/>
      <c r="LRL52" s="112"/>
      <c r="LRM52" s="110"/>
      <c r="LRN52" s="112"/>
      <c r="LRO52" s="110"/>
      <c r="LRP52" s="112"/>
      <c r="LRQ52" s="110"/>
      <c r="LRR52" s="112"/>
      <c r="LRS52" s="110"/>
      <c r="LRT52" s="112"/>
      <c r="LRU52" s="111"/>
      <c r="LRV52" s="112"/>
      <c r="LRW52" s="110"/>
      <c r="LRX52" s="112"/>
      <c r="LRY52" s="110"/>
      <c r="LRZ52" s="112"/>
      <c r="LSA52" s="110"/>
      <c r="LSB52" s="112"/>
      <c r="LSC52" s="110"/>
      <c r="LSD52" s="112"/>
      <c r="LSE52" s="111"/>
      <c r="LSF52" s="112"/>
      <c r="LSG52" s="110"/>
      <c r="LSH52" s="112"/>
      <c r="LSI52" s="110"/>
      <c r="LSJ52" s="112"/>
      <c r="LSK52" s="110"/>
      <c r="LSL52" s="112"/>
      <c r="LSM52" s="111"/>
      <c r="LSN52" s="108"/>
      <c r="LSO52" s="108"/>
      <c r="LSP52" s="108"/>
      <c r="LSQ52" s="109"/>
      <c r="LSR52" s="112"/>
      <c r="LSS52" s="109"/>
      <c r="LST52" s="112"/>
      <c r="LSU52" s="65"/>
      <c r="LSV52" s="112"/>
      <c r="LSW52" s="65"/>
      <c r="LSX52" s="112"/>
      <c r="LSY52" s="65"/>
      <c r="LSZ52" s="112"/>
      <c r="LTA52" s="65"/>
      <c r="LTB52" s="112"/>
      <c r="LTC52" s="65"/>
      <c r="LTD52" s="112"/>
      <c r="LTE52" s="65"/>
      <c r="LTF52" s="112"/>
      <c r="LTG52" s="65"/>
      <c r="LTH52" s="112"/>
      <c r="LTI52" s="110"/>
      <c r="LTJ52" s="112"/>
      <c r="LTK52" s="110"/>
      <c r="LTL52" s="112"/>
      <c r="LTM52" s="110"/>
      <c r="LTN52" s="112"/>
      <c r="LTO52" s="110"/>
      <c r="LTP52" s="112"/>
      <c r="LTQ52" s="110"/>
      <c r="LTR52" s="112"/>
      <c r="LTS52" s="110"/>
      <c r="LTT52" s="112"/>
      <c r="LTU52" s="110"/>
      <c r="LTV52" s="112"/>
      <c r="LTW52" s="110"/>
      <c r="LTX52" s="112"/>
      <c r="LTY52" s="110"/>
      <c r="LTZ52" s="112"/>
      <c r="LUA52" s="110"/>
      <c r="LUB52" s="112"/>
      <c r="LUC52" s="110"/>
      <c r="LUD52" s="113"/>
      <c r="LUE52" s="110"/>
      <c r="LUF52" s="112"/>
      <c r="LUG52" s="110"/>
      <c r="LUH52" s="112"/>
      <c r="LUI52" s="110"/>
      <c r="LUJ52" s="112"/>
      <c r="LUK52" s="110"/>
      <c r="LUL52" s="112"/>
      <c r="LUM52" s="110"/>
      <c r="LUN52" s="112"/>
      <c r="LUO52" s="110"/>
      <c r="LUP52" s="112"/>
      <c r="LUQ52" s="110"/>
      <c r="LUR52" s="112"/>
      <c r="LUS52" s="111"/>
      <c r="LUT52" s="112"/>
      <c r="LUU52" s="110"/>
      <c r="LUV52" s="112"/>
      <c r="LUW52" s="110"/>
      <c r="LUX52" s="112"/>
      <c r="LUY52" s="110"/>
      <c r="LUZ52" s="112"/>
      <c r="LVA52" s="110"/>
      <c r="LVB52" s="112"/>
      <c r="LVC52" s="111"/>
      <c r="LVD52" s="112"/>
      <c r="LVE52" s="110"/>
      <c r="LVF52" s="112"/>
      <c r="LVG52" s="110"/>
      <c r="LVH52" s="112"/>
      <c r="LVI52" s="110"/>
      <c r="LVJ52" s="112"/>
      <c r="LVK52" s="111"/>
      <c r="LVL52" s="108"/>
      <c r="LVM52" s="108"/>
      <c r="LVN52" s="108"/>
      <c r="LVO52" s="109"/>
      <c r="LVP52" s="112"/>
      <c r="LVQ52" s="109"/>
      <c r="LVR52" s="112"/>
      <c r="LVS52" s="65"/>
      <c r="LVT52" s="112"/>
      <c r="LVU52" s="65"/>
      <c r="LVV52" s="112"/>
      <c r="LVW52" s="65"/>
      <c r="LVX52" s="112"/>
      <c r="LVY52" s="65"/>
      <c r="LVZ52" s="112"/>
      <c r="LWA52" s="65"/>
      <c r="LWB52" s="112"/>
      <c r="LWC52" s="65"/>
      <c r="LWD52" s="112"/>
      <c r="LWE52" s="65"/>
      <c r="LWF52" s="112"/>
      <c r="LWG52" s="110"/>
      <c r="LWH52" s="112"/>
      <c r="LWI52" s="110"/>
      <c r="LWJ52" s="112"/>
      <c r="LWK52" s="110"/>
      <c r="LWL52" s="112"/>
      <c r="LWM52" s="110"/>
      <c r="LWN52" s="112"/>
      <c r="LWO52" s="110"/>
      <c r="LWP52" s="112"/>
      <c r="LWQ52" s="110"/>
      <c r="LWR52" s="112"/>
      <c r="LWS52" s="110"/>
      <c r="LWT52" s="112"/>
      <c r="LWU52" s="110"/>
      <c r="LWV52" s="112"/>
      <c r="LWW52" s="110"/>
      <c r="LWX52" s="112"/>
      <c r="LWY52" s="110"/>
      <c r="LWZ52" s="112"/>
      <c r="LXA52" s="110"/>
      <c r="LXB52" s="113"/>
      <c r="LXC52" s="110"/>
      <c r="LXD52" s="112"/>
      <c r="LXE52" s="110"/>
      <c r="LXF52" s="112"/>
      <c r="LXG52" s="110"/>
      <c r="LXH52" s="112"/>
      <c r="LXI52" s="110"/>
      <c r="LXJ52" s="112"/>
      <c r="LXK52" s="110"/>
      <c r="LXL52" s="112"/>
      <c r="LXM52" s="110"/>
      <c r="LXN52" s="112"/>
      <c r="LXO52" s="110"/>
      <c r="LXP52" s="112"/>
      <c r="LXQ52" s="111"/>
      <c r="LXR52" s="112"/>
      <c r="LXS52" s="110"/>
      <c r="LXT52" s="112"/>
      <c r="LXU52" s="110"/>
      <c r="LXV52" s="112"/>
      <c r="LXW52" s="110"/>
      <c r="LXX52" s="112"/>
      <c r="LXY52" s="110"/>
      <c r="LXZ52" s="112"/>
      <c r="LYA52" s="111"/>
      <c r="LYB52" s="112"/>
      <c r="LYC52" s="110"/>
      <c r="LYD52" s="112"/>
      <c r="LYE52" s="110"/>
      <c r="LYF52" s="112"/>
      <c r="LYG52" s="110"/>
      <c r="LYH52" s="112"/>
      <c r="LYI52" s="111"/>
      <c r="LYJ52" s="108"/>
      <c r="LYK52" s="108"/>
      <c r="LYL52" s="108"/>
      <c r="LYM52" s="109"/>
      <c r="LYN52" s="112"/>
      <c r="LYO52" s="109"/>
      <c r="LYP52" s="112"/>
      <c r="LYQ52" s="65"/>
      <c r="LYR52" s="112"/>
      <c r="LYS52" s="65"/>
      <c r="LYT52" s="112"/>
      <c r="LYU52" s="65"/>
      <c r="LYV52" s="112"/>
      <c r="LYW52" s="65"/>
      <c r="LYX52" s="112"/>
      <c r="LYY52" s="65"/>
      <c r="LYZ52" s="112"/>
      <c r="LZA52" s="65"/>
      <c r="LZB52" s="112"/>
      <c r="LZC52" s="65"/>
      <c r="LZD52" s="112"/>
      <c r="LZE52" s="110"/>
      <c r="LZF52" s="112"/>
      <c r="LZG52" s="110"/>
      <c r="LZH52" s="112"/>
      <c r="LZI52" s="110"/>
      <c r="LZJ52" s="112"/>
      <c r="LZK52" s="110"/>
      <c r="LZL52" s="112"/>
      <c r="LZM52" s="110"/>
      <c r="LZN52" s="112"/>
      <c r="LZO52" s="110"/>
      <c r="LZP52" s="112"/>
      <c r="LZQ52" s="110"/>
      <c r="LZR52" s="112"/>
      <c r="LZS52" s="110"/>
      <c r="LZT52" s="112"/>
      <c r="LZU52" s="110"/>
      <c r="LZV52" s="112"/>
      <c r="LZW52" s="110"/>
      <c r="LZX52" s="112"/>
      <c r="LZY52" s="110"/>
      <c r="LZZ52" s="113"/>
      <c r="MAA52" s="110"/>
      <c r="MAB52" s="112"/>
      <c r="MAC52" s="110"/>
      <c r="MAD52" s="112"/>
      <c r="MAE52" s="110"/>
      <c r="MAF52" s="112"/>
      <c r="MAG52" s="110"/>
      <c r="MAH52" s="112"/>
      <c r="MAI52" s="110"/>
      <c r="MAJ52" s="112"/>
      <c r="MAK52" s="110"/>
      <c r="MAL52" s="112"/>
      <c r="MAM52" s="110"/>
      <c r="MAN52" s="112"/>
      <c r="MAO52" s="111"/>
      <c r="MAP52" s="112"/>
      <c r="MAQ52" s="110"/>
      <c r="MAR52" s="112"/>
      <c r="MAS52" s="110"/>
      <c r="MAT52" s="112"/>
      <c r="MAU52" s="110"/>
      <c r="MAV52" s="112"/>
      <c r="MAW52" s="110"/>
      <c r="MAX52" s="112"/>
      <c r="MAY52" s="111"/>
      <c r="MAZ52" s="112"/>
      <c r="MBA52" s="110"/>
      <c r="MBB52" s="112"/>
      <c r="MBC52" s="110"/>
      <c r="MBD52" s="112"/>
      <c r="MBE52" s="110"/>
      <c r="MBF52" s="112"/>
      <c r="MBG52" s="111"/>
      <c r="MBH52" s="108"/>
      <c r="MBI52" s="108"/>
      <c r="MBJ52" s="108"/>
      <c r="MBK52" s="109"/>
      <c r="MBL52" s="112"/>
      <c r="MBM52" s="109"/>
      <c r="MBN52" s="112"/>
      <c r="MBO52" s="65"/>
      <c r="MBP52" s="112"/>
      <c r="MBQ52" s="65"/>
      <c r="MBR52" s="112"/>
      <c r="MBS52" s="65"/>
      <c r="MBT52" s="112"/>
      <c r="MBU52" s="65"/>
      <c r="MBV52" s="112"/>
      <c r="MBW52" s="65"/>
      <c r="MBX52" s="112"/>
      <c r="MBY52" s="65"/>
      <c r="MBZ52" s="112"/>
      <c r="MCA52" s="65"/>
      <c r="MCB52" s="112"/>
      <c r="MCC52" s="110"/>
      <c r="MCD52" s="112"/>
      <c r="MCE52" s="110"/>
      <c r="MCF52" s="112"/>
      <c r="MCG52" s="110"/>
      <c r="MCH52" s="112"/>
      <c r="MCI52" s="110"/>
      <c r="MCJ52" s="112"/>
      <c r="MCK52" s="110"/>
      <c r="MCL52" s="112"/>
      <c r="MCM52" s="110"/>
      <c r="MCN52" s="112"/>
      <c r="MCO52" s="110"/>
      <c r="MCP52" s="112"/>
      <c r="MCQ52" s="110"/>
      <c r="MCR52" s="112"/>
      <c r="MCS52" s="110"/>
      <c r="MCT52" s="112"/>
      <c r="MCU52" s="110"/>
      <c r="MCV52" s="112"/>
      <c r="MCW52" s="110"/>
      <c r="MCX52" s="113"/>
      <c r="MCY52" s="110"/>
      <c r="MCZ52" s="112"/>
      <c r="MDA52" s="110"/>
      <c r="MDB52" s="112"/>
      <c r="MDC52" s="110"/>
      <c r="MDD52" s="112"/>
      <c r="MDE52" s="110"/>
      <c r="MDF52" s="112"/>
      <c r="MDG52" s="110"/>
      <c r="MDH52" s="112"/>
      <c r="MDI52" s="110"/>
      <c r="MDJ52" s="112"/>
      <c r="MDK52" s="110"/>
      <c r="MDL52" s="112"/>
      <c r="MDM52" s="111"/>
      <c r="MDN52" s="112"/>
      <c r="MDO52" s="110"/>
      <c r="MDP52" s="112"/>
      <c r="MDQ52" s="110"/>
      <c r="MDR52" s="112"/>
      <c r="MDS52" s="110"/>
      <c r="MDT52" s="112"/>
      <c r="MDU52" s="110"/>
      <c r="MDV52" s="112"/>
      <c r="MDW52" s="111"/>
      <c r="MDX52" s="112"/>
      <c r="MDY52" s="110"/>
      <c r="MDZ52" s="112"/>
      <c r="MEA52" s="110"/>
      <c r="MEB52" s="112"/>
      <c r="MEC52" s="110"/>
      <c r="MED52" s="112"/>
      <c r="MEE52" s="111"/>
      <c r="MEF52" s="108"/>
      <c r="MEG52" s="108"/>
      <c r="MEH52" s="108"/>
      <c r="MEI52" s="109"/>
      <c r="MEJ52" s="112"/>
      <c r="MEK52" s="109"/>
      <c r="MEL52" s="112"/>
      <c r="MEM52" s="65"/>
      <c r="MEN52" s="112"/>
      <c r="MEO52" s="65"/>
      <c r="MEP52" s="112"/>
      <c r="MEQ52" s="65"/>
      <c r="MER52" s="112"/>
      <c r="MES52" s="65"/>
      <c r="MET52" s="112"/>
      <c r="MEU52" s="65"/>
      <c r="MEV52" s="112"/>
      <c r="MEW52" s="65"/>
      <c r="MEX52" s="112"/>
      <c r="MEY52" s="65"/>
      <c r="MEZ52" s="112"/>
      <c r="MFA52" s="110"/>
      <c r="MFB52" s="112"/>
      <c r="MFC52" s="110"/>
      <c r="MFD52" s="112"/>
      <c r="MFE52" s="110"/>
      <c r="MFF52" s="112"/>
      <c r="MFG52" s="110"/>
      <c r="MFH52" s="112"/>
      <c r="MFI52" s="110"/>
      <c r="MFJ52" s="112"/>
      <c r="MFK52" s="110"/>
      <c r="MFL52" s="112"/>
      <c r="MFM52" s="110"/>
      <c r="MFN52" s="112"/>
      <c r="MFO52" s="110"/>
      <c r="MFP52" s="112"/>
      <c r="MFQ52" s="110"/>
      <c r="MFR52" s="112"/>
      <c r="MFS52" s="110"/>
      <c r="MFT52" s="112"/>
      <c r="MFU52" s="110"/>
      <c r="MFV52" s="113"/>
      <c r="MFW52" s="110"/>
      <c r="MFX52" s="112"/>
      <c r="MFY52" s="110"/>
      <c r="MFZ52" s="112"/>
      <c r="MGA52" s="110"/>
      <c r="MGB52" s="112"/>
      <c r="MGC52" s="110"/>
      <c r="MGD52" s="112"/>
      <c r="MGE52" s="110"/>
      <c r="MGF52" s="112"/>
      <c r="MGG52" s="110"/>
      <c r="MGH52" s="112"/>
      <c r="MGI52" s="110"/>
      <c r="MGJ52" s="112"/>
      <c r="MGK52" s="111"/>
      <c r="MGL52" s="112"/>
      <c r="MGM52" s="110"/>
      <c r="MGN52" s="112"/>
      <c r="MGO52" s="110"/>
      <c r="MGP52" s="112"/>
      <c r="MGQ52" s="110"/>
      <c r="MGR52" s="112"/>
      <c r="MGS52" s="110"/>
      <c r="MGT52" s="112"/>
      <c r="MGU52" s="111"/>
      <c r="MGV52" s="112"/>
      <c r="MGW52" s="110"/>
      <c r="MGX52" s="112"/>
      <c r="MGY52" s="110"/>
      <c r="MGZ52" s="112"/>
      <c r="MHA52" s="110"/>
      <c r="MHB52" s="112"/>
      <c r="MHC52" s="111"/>
      <c r="MHD52" s="108"/>
      <c r="MHE52" s="108"/>
      <c r="MHF52" s="108"/>
      <c r="MHG52" s="109"/>
      <c r="MHH52" s="112"/>
      <c r="MHI52" s="109"/>
      <c r="MHJ52" s="112"/>
      <c r="MHK52" s="65"/>
      <c r="MHL52" s="112"/>
      <c r="MHM52" s="65"/>
      <c r="MHN52" s="112"/>
      <c r="MHO52" s="65"/>
      <c r="MHP52" s="112"/>
      <c r="MHQ52" s="65"/>
      <c r="MHR52" s="112"/>
      <c r="MHS52" s="65"/>
      <c r="MHT52" s="112"/>
      <c r="MHU52" s="65"/>
      <c r="MHV52" s="112"/>
      <c r="MHW52" s="65"/>
      <c r="MHX52" s="112"/>
      <c r="MHY52" s="110"/>
      <c r="MHZ52" s="112"/>
      <c r="MIA52" s="110"/>
      <c r="MIB52" s="112"/>
      <c r="MIC52" s="110"/>
      <c r="MID52" s="112"/>
      <c r="MIE52" s="110"/>
      <c r="MIF52" s="112"/>
      <c r="MIG52" s="110"/>
      <c r="MIH52" s="112"/>
      <c r="MII52" s="110"/>
      <c r="MIJ52" s="112"/>
      <c r="MIK52" s="110"/>
      <c r="MIL52" s="112"/>
      <c r="MIM52" s="110"/>
      <c r="MIN52" s="112"/>
      <c r="MIO52" s="110"/>
      <c r="MIP52" s="112"/>
      <c r="MIQ52" s="110"/>
      <c r="MIR52" s="112"/>
      <c r="MIS52" s="110"/>
      <c r="MIT52" s="113"/>
      <c r="MIU52" s="110"/>
      <c r="MIV52" s="112"/>
      <c r="MIW52" s="110"/>
      <c r="MIX52" s="112"/>
      <c r="MIY52" s="110"/>
      <c r="MIZ52" s="112"/>
      <c r="MJA52" s="110"/>
      <c r="MJB52" s="112"/>
      <c r="MJC52" s="110"/>
      <c r="MJD52" s="112"/>
      <c r="MJE52" s="110"/>
      <c r="MJF52" s="112"/>
      <c r="MJG52" s="110"/>
      <c r="MJH52" s="112"/>
      <c r="MJI52" s="111"/>
      <c r="MJJ52" s="112"/>
      <c r="MJK52" s="110"/>
      <c r="MJL52" s="112"/>
      <c r="MJM52" s="110"/>
      <c r="MJN52" s="112"/>
      <c r="MJO52" s="110"/>
      <c r="MJP52" s="112"/>
      <c r="MJQ52" s="110"/>
      <c r="MJR52" s="112"/>
      <c r="MJS52" s="111"/>
      <c r="MJT52" s="112"/>
      <c r="MJU52" s="110"/>
      <c r="MJV52" s="112"/>
      <c r="MJW52" s="110"/>
      <c r="MJX52" s="112"/>
      <c r="MJY52" s="110"/>
      <c r="MJZ52" s="112"/>
      <c r="MKA52" s="111"/>
      <c r="MKB52" s="108"/>
      <c r="MKC52" s="108"/>
      <c r="MKD52" s="108"/>
      <c r="MKE52" s="109"/>
      <c r="MKF52" s="112"/>
      <c r="MKG52" s="109"/>
      <c r="MKH52" s="112"/>
      <c r="MKI52" s="65"/>
      <c r="MKJ52" s="112"/>
      <c r="MKK52" s="65"/>
      <c r="MKL52" s="112"/>
      <c r="MKM52" s="65"/>
      <c r="MKN52" s="112"/>
      <c r="MKO52" s="65"/>
      <c r="MKP52" s="112"/>
      <c r="MKQ52" s="65"/>
      <c r="MKR52" s="112"/>
      <c r="MKS52" s="65"/>
      <c r="MKT52" s="112"/>
      <c r="MKU52" s="65"/>
      <c r="MKV52" s="112"/>
      <c r="MKW52" s="110"/>
      <c r="MKX52" s="112"/>
      <c r="MKY52" s="110"/>
      <c r="MKZ52" s="112"/>
      <c r="MLA52" s="110"/>
      <c r="MLB52" s="112"/>
      <c r="MLC52" s="110"/>
      <c r="MLD52" s="112"/>
      <c r="MLE52" s="110"/>
      <c r="MLF52" s="112"/>
      <c r="MLG52" s="110"/>
      <c r="MLH52" s="112"/>
      <c r="MLI52" s="110"/>
      <c r="MLJ52" s="112"/>
      <c r="MLK52" s="110"/>
      <c r="MLL52" s="112"/>
      <c r="MLM52" s="110"/>
      <c r="MLN52" s="112"/>
      <c r="MLO52" s="110"/>
      <c r="MLP52" s="112"/>
      <c r="MLQ52" s="110"/>
      <c r="MLR52" s="113"/>
      <c r="MLS52" s="110"/>
      <c r="MLT52" s="112"/>
      <c r="MLU52" s="110"/>
      <c r="MLV52" s="112"/>
      <c r="MLW52" s="110"/>
      <c r="MLX52" s="112"/>
      <c r="MLY52" s="110"/>
      <c r="MLZ52" s="112"/>
      <c r="MMA52" s="110"/>
      <c r="MMB52" s="112"/>
      <c r="MMC52" s="110"/>
      <c r="MMD52" s="112"/>
      <c r="MME52" s="110"/>
      <c r="MMF52" s="112"/>
      <c r="MMG52" s="111"/>
      <c r="MMH52" s="112"/>
      <c r="MMI52" s="110"/>
      <c r="MMJ52" s="112"/>
      <c r="MMK52" s="110"/>
      <c r="MML52" s="112"/>
      <c r="MMM52" s="110"/>
      <c r="MMN52" s="112"/>
      <c r="MMO52" s="110"/>
      <c r="MMP52" s="112"/>
      <c r="MMQ52" s="111"/>
      <c r="MMR52" s="112"/>
      <c r="MMS52" s="110"/>
      <c r="MMT52" s="112"/>
      <c r="MMU52" s="110"/>
      <c r="MMV52" s="112"/>
      <c r="MMW52" s="110"/>
      <c r="MMX52" s="112"/>
      <c r="MMY52" s="111"/>
      <c r="MMZ52" s="108"/>
      <c r="MNA52" s="108"/>
      <c r="MNB52" s="108"/>
      <c r="MNC52" s="109"/>
      <c r="MND52" s="112"/>
      <c r="MNE52" s="109"/>
      <c r="MNF52" s="112"/>
      <c r="MNG52" s="65"/>
      <c r="MNH52" s="112"/>
      <c r="MNI52" s="65"/>
      <c r="MNJ52" s="112"/>
      <c r="MNK52" s="65"/>
      <c r="MNL52" s="112"/>
      <c r="MNM52" s="65"/>
      <c r="MNN52" s="112"/>
      <c r="MNO52" s="65"/>
      <c r="MNP52" s="112"/>
      <c r="MNQ52" s="65"/>
      <c r="MNR52" s="112"/>
      <c r="MNS52" s="65"/>
      <c r="MNT52" s="112"/>
      <c r="MNU52" s="110"/>
      <c r="MNV52" s="112"/>
      <c r="MNW52" s="110"/>
      <c r="MNX52" s="112"/>
      <c r="MNY52" s="110"/>
      <c r="MNZ52" s="112"/>
      <c r="MOA52" s="110"/>
      <c r="MOB52" s="112"/>
      <c r="MOC52" s="110"/>
      <c r="MOD52" s="112"/>
      <c r="MOE52" s="110"/>
      <c r="MOF52" s="112"/>
      <c r="MOG52" s="110"/>
      <c r="MOH52" s="112"/>
      <c r="MOI52" s="110"/>
      <c r="MOJ52" s="112"/>
      <c r="MOK52" s="110"/>
      <c r="MOL52" s="112"/>
      <c r="MOM52" s="110"/>
      <c r="MON52" s="112"/>
      <c r="MOO52" s="110"/>
      <c r="MOP52" s="113"/>
      <c r="MOQ52" s="110"/>
      <c r="MOR52" s="112"/>
      <c r="MOS52" s="110"/>
      <c r="MOT52" s="112"/>
      <c r="MOU52" s="110"/>
      <c r="MOV52" s="112"/>
      <c r="MOW52" s="110"/>
      <c r="MOX52" s="112"/>
      <c r="MOY52" s="110"/>
      <c r="MOZ52" s="112"/>
      <c r="MPA52" s="110"/>
      <c r="MPB52" s="112"/>
      <c r="MPC52" s="110"/>
      <c r="MPD52" s="112"/>
      <c r="MPE52" s="111"/>
      <c r="MPF52" s="112"/>
      <c r="MPG52" s="110"/>
      <c r="MPH52" s="112"/>
      <c r="MPI52" s="110"/>
      <c r="MPJ52" s="112"/>
      <c r="MPK52" s="110"/>
      <c r="MPL52" s="112"/>
      <c r="MPM52" s="110"/>
      <c r="MPN52" s="112"/>
      <c r="MPO52" s="111"/>
      <c r="MPP52" s="112"/>
      <c r="MPQ52" s="110"/>
      <c r="MPR52" s="112"/>
      <c r="MPS52" s="110"/>
      <c r="MPT52" s="112"/>
      <c r="MPU52" s="110"/>
      <c r="MPV52" s="112"/>
      <c r="MPW52" s="111"/>
      <c r="MPX52" s="108"/>
      <c r="MPY52" s="108"/>
      <c r="MPZ52" s="108"/>
      <c r="MQA52" s="109"/>
      <c r="MQB52" s="112"/>
      <c r="MQC52" s="109"/>
      <c r="MQD52" s="112"/>
      <c r="MQE52" s="65"/>
      <c r="MQF52" s="112"/>
      <c r="MQG52" s="65"/>
      <c r="MQH52" s="112"/>
      <c r="MQI52" s="65"/>
      <c r="MQJ52" s="112"/>
      <c r="MQK52" s="65"/>
      <c r="MQL52" s="112"/>
      <c r="MQM52" s="65"/>
      <c r="MQN52" s="112"/>
      <c r="MQO52" s="65"/>
      <c r="MQP52" s="112"/>
      <c r="MQQ52" s="65"/>
      <c r="MQR52" s="112"/>
      <c r="MQS52" s="110"/>
      <c r="MQT52" s="112"/>
      <c r="MQU52" s="110"/>
      <c r="MQV52" s="112"/>
      <c r="MQW52" s="110"/>
      <c r="MQX52" s="112"/>
      <c r="MQY52" s="110"/>
      <c r="MQZ52" s="112"/>
      <c r="MRA52" s="110"/>
      <c r="MRB52" s="112"/>
      <c r="MRC52" s="110"/>
      <c r="MRD52" s="112"/>
      <c r="MRE52" s="110"/>
      <c r="MRF52" s="112"/>
      <c r="MRG52" s="110"/>
      <c r="MRH52" s="112"/>
      <c r="MRI52" s="110"/>
      <c r="MRJ52" s="112"/>
      <c r="MRK52" s="110"/>
      <c r="MRL52" s="112"/>
      <c r="MRM52" s="110"/>
      <c r="MRN52" s="113"/>
      <c r="MRO52" s="110"/>
      <c r="MRP52" s="112"/>
      <c r="MRQ52" s="110"/>
      <c r="MRR52" s="112"/>
      <c r="MRS52" s="110"/>
      <c r="MRT52" s="112"/>
      <c r="MRU52" s="110"/>
      <c r="MRV52" s="112"/>
      <c r="MRW52" s="110"/>
      <c r="MRX52" s="112"/>
      <c r="MRY52" s="110"/>
      <c r="MRZ52" s="112"/>
      <c r="MSA52" s="110"/>
      <c r="MSB52" s="112"/>
      <c r="MSC52" s="111"/>
      <c r="MSD52" s="112"/>
      <c r="MSE52" s="110"/>
      <c r="MSF52" s="112"/>
      <c r="MSG52" s="110"/>
      <c r="MSH52" s="112"/>
      <c r="MSI52" s="110"/>
      <c r="MSJ52" s="112"/>
      <c r="MSK52" s="110"/>
      <c r="MSL52" s="112"/>
      <c r="MSM52" s="111"/>
      <c r="MSN52" s="112"/>
      <c r="MSO52" s="110"/>
      <c r="MSP52" s="112"/>
      <c r="MSQ52" s="110"/>
      <c r="MSR52" s="112"/>
      <c r="MSS52" s="110"/>
      <c r="MST52" s="112"/>
      <c r="MSU52" s="111"/>
      <c r="MSV52" s="108"/>
      <c r="MSW52" s="108"/>
      <c r="MSX52" s="108"/>
      <c r="MSY52" s="109"/>
      <c r="MSZ52" s="112"/>
      <c r="MTA52" s="109"/>
      <c r="MTB52" s="112"/>
      <c r="MTC52" s="65"/>
      <c r="MTD52" s="112"/>
      <c r="MTE52" s="65"/>
      <c r="MTF52" s="112"/>
      <c r="MTG52" s="65"/>
      <c r="MTH52" s="112"/>
      <c r="MTI52" s="65"/>
      <c r="MTJ52" s="112"/>
      <c r="MTK52" s="65"/>
      <c r="MTL52" s="112"/>
      <c r="MTM52" s="65"/>
      <c r="MTN52" s="112"/>
      <c r="MTO52" s="65"/>
      <c r="MTP52" s="112"/>
      <c r="MTQ52" s="110"/>
      <c r="MTR52" s="112"/>
      <c r="MTS52" s="110"/>
      <c r="MTT52" s="112"/>
      <c r="MTU52" s="110"/>
      <c r="MTV52" s="112"/>
      <c r="MTW52" s="110"/>
      <c r="MTX52" s="112"/>
      <c r="MTY52" s="110"/>
      <c r="MTZ52" s="112"/>
      <c r="MUA52" s="110"/>
      <c r="MUB52" s="112"/>
      <c r="MUC52" s="110"/>
      <c r="MUD52" s="112"/>
      <c r="MUE52" s="110"/>
      <c r="MUF52" s="112"/>
      <c r="MUG52" s="110"/>
      <c r="MUH52" s="112"/>
      <c r="MUI52" s="110"/>
      <c r="MUJ52" s="112"/>
      <c r="MUK52" s="110"/>
      <c r="MUL52" s="113"/>
      <c r="MUM52" s="110"/>
      <c r="MUN52" s="112"/>
      <c r="MUO52" s="110"/>
      <c r="MUP52" s="112"/>
      <c r="MUQ52" s="110"/>
      <c r="MUR52" s="112"/>
      <c r="MUS52" s="110"/>
      <c r="MUT52" s="112"/>
      <c r="MUU52" s="110"/>
      <c r="MUV52" s="112"/>
      <c r="MUW52" s="110"/>
      <c r="MUX52" s="112"/>
      <c r="MUY52" s="110"/>
      <c r="MUZ52" s="112"/>
      <c r="MVA52" s="111"/>
      <c r="MVB52" s="112"/>
      <c r="MVC52" s="110"/>
      <c r="MVD52" s="112"/>
      <c r="MVE52" s="110"/>
      <c r="MVF52" s="112"/>
      <c r="MVG52" s="110"/>
      <c r="MVH52" s="112"/>
      <c r="MVI52" s="110"/>
      <c r="MVJ52" s="112"/>
      <c r="MVK52" s="111"/>
      <c r="MVL52" s="112"/>
      <c r="MVM52" s="110"/>
      <c r="MVN52" s="112"/>
      <c r="MVO52" s="110"/>
      <c r="MVP52" s="112"/>
      <c r="MVQ52" s="110"/>
      <c r="MVR52" s="112"/>
      <c r="MVS52" s="111"/>
      <c r="MVT52" s="108"/>
      <c r="MVU52" s="108"/>
      <c r="MVV52" s="108"/>
      <c r="MVW52" s="109"/>
      <c r="MVX52" s="112"/>
      <c r="MVY52" s="109"/>
      <c r="MVZ52" s="112"/>
      <c r="MWA52" s="65"/>
      <c r="MWB52" s="112"/>
      <c r="MWC52" s="65"/>
      <c r="MWD52" s="112"/>
      <c r="MWE52" s="65"/>
      <c r="MWF52" s="112"/>
      <c r="MWG52" s="65"/>
      <c r="MWH52" s="112"/>
      <c r="MWI52" s="65"/>
      <c r="MWJ52" s="112"/>
      <c r="MWK52" s="65"/>
      <c r="MWL52" s="112"/>
      <c r="MWM52" s="65"/>
      <c r="MWN52" s="112"/>
      <c r="MWO52" s="110"/>
      <c r="MWP52" s="112"/>
      <c r="MWQ52" s="110"/>
      <c r="MWR52" s="112"/>
      <c r="MWS52" s="110"/>
      <c r="MWT52" s="112"/>
      <c r="MWU52" s="110"/>
      <c r="MWV52" s="112"/>
      <c r="MWW52" s="110"/>
      <c r="MWX52" s="112"/>
      <c r="MWY52" s="110"/>
      <c r="MWZ52" s="112"/>
      <c r="MXA52" s="110"/>
      <c r="MXB52" s="112"/>
      <c r="MXC52" s="110"/>
      <c r="MXD52" s="112"/>
      <c r="MXE52" s="110"/>
      <c r="MXF52" s="112"/>
      <c r="MXG52" s="110"/>
      <c r="MXH52" s="112"/>
      <c r="MXI52" s="110"/>
      <c r="MXJ52" s="113"/>
      <c r="MXK52" s="110"/>
      <c r="MXL52" s="112"/>
      <c r="MXM52" s="110"/>
      <c r="MXN52" s="112"/>
      <c r="MXO52" s="110"/>
      <c r="MXP52" s="112"/>
      <c r="MXQ52" s="110"/>
      <c r="MXR52" s="112"/>
      <c r="MXS52" s="110"/>
      <c r="MXT52" s="112"/>
      <c r="MXU52" s="110"/>
      <c r="MXV52" s="112"/>
      <c r="MXW52" s="110"/>
      <c r="MXX52" s="112"/>
      <c r="MXY52" s="111"/>
      <c r="MXZ52" s="112"/>
      <c r="MYA52" s="110"/>
      <c r="MYB52" s="112"/>
      <c r="MYC52" s="110"/>
      <c r="MYD52" s="112"/>
      <c r="MYE52" s="110"/>
      <c r="MYF52" s="112"/>
      <c r="MYG52" s="110"/>
      <c r="MYH52" s="112"/>
      <c r="MYI52" s="111"/>
      <c r="MYJ52" s="112"/>
      <c r="MYK52" s="110"/>
      <c r="MYL52" s="112"/>
      <c r="MYM52" s="110"/>
      <c r="MYN52" s="112"/>
      <c r="MYO52" s="110"/>
      <c r="MYP52" s="112"/>
      <c r="MYQ52" s="111"/>
      <c r="MYR52" s="108"/>
      <c r="MYS52" s="108"/>
      <c r="MYT52" s="108"/>
      <c r="MYU52" s="109"/>
      <c r="MYV52" s="112"/>
      <c r="MYW52" s="109"/>
      <c r="MYX52" s="112"/>
      <c r="MYY52" s="65"/>
      <c r="MYZ52" s="112"/>
      <c r="MZA52" s="65"/>
      <c r="MZB52" s="112"/>
      <c r="MZC52" s="65"/>
      <c r="MZD52" s="112"/>
      <c r="MZE52" s="65"/>
      <c r="MZF52" s="112"/>
      <c r="MZG52" s="65"/>
      <c r="MZH52" s="112"/>
      <c r="MZI52" s="65"/>
      <c r="MZJ52" s="112"/>
      <c r="MZK52" s="65"/>
      <c r="MZL52" s="112"/>
      <c r="MZM52" s="110"/>
      <c r="MZN52" s="112"/>
      <c r="MZO52" s="110"/>
      <c r="MZP52" s="112"/>
      <c r="MZQ52" s="110"/>
      <c r="MZR52" s="112"/>
      <c r="MZS52" s="110"/>
      <c r="MZT52" s="112"/>
      <c r="MZU52" s="110"/>
      <c r="MZV52" s="112"/>
      <c r="MZW52" s="110"/>
      <c r="MZX52" s="112"/>
      <c r="MZY52" s="110"/>
      <c r="MZZ52" s="112"/>
      <c r="NAA52" s="110"/>
      <c r="NAB52" s="112"/>
      <c r="NAC52" s="110"/>
      <c r="NAD52" s="112"/>
      <c r="NAE52" s="110"/>
      <c r="NAF52" s="112"/>
      <c r="NAG52" s="110"/>
      <c r="NAH52" s="113"/>
      <c r="NAI52" s="110"/>
      <c r="NAJ52" s="112"/>
      <c r="NAK52" s="110"/>
      <c r="NAL52" s="112"/>
      <c r="NAM52" s="110"/>
      <c r="NAN52" s="112"/>
      <c r="NAO52" s="110"/>
      <c r="NAP52" s="112"/>
      <c r="NAQ52" s="110"/>
      <c r="NAR52" s="112"/>
      <c r="NAS52" s="110"/>
      <c r="NAT52" s="112"/>
      <c r="NAU52" s="110"/>
      <c r="NAV52" s="112"/>
      <c r="NAW52" s="111"/>
      <c r="NAX52" s="112"/>
      <c r="NAY52" s="110"/>
      <c r="NAZ52" s="112"/>
      <c r="NBA52" s="110"/>
      <c r="NBB52" s="112"/>
      <c r="NBC52" s="110"/>
      <c r="NBD52" s="112"/>
      <c r="NBE52" s="110"/>
      <c r="NBF52" s="112"/>
      <c r="NBG52" s="111"/>
      <c r="NBH52" s="112"/>
      <c r="NBI52" s="110"/>
      <c r="NBJ52" s="112"/>
      <c r="NBK52" s="110"/>
      <c r="NBL52" s="112"/>
      <c r="NBM52" s="110"/>
      <c r="NBN52" s="112"/>
      <c r="NBO52" s="111"/>
      <c r="NBP52" s="108"/>
      <c r="NBQ52" s="108"/>
      <c r="NBR52" s="108"/>
      <c r="NBS52" s="109"/>
      <c r="NBT52" s="112"/>
      <c r="NBU52" s="109"/>
      <c r="NBV52" s="112"/>
      <c r="NBW52" s="65"/>
      <c r="NBX52" s="112"/>
      <c r="NBY52" s="65"/>
      <c r="NBZ52" s="112"/>
      <c r="NCA52" s="65"/>
      <c r="NCB52" s="112"/>
      <c r="NCC52" s="65"/>
      <c r="NCD52" s="112"/>
      <c r="NCE52" s="65"/>
      <c r="NCF52" s="112"/>
      <c r="NCG52" s="65"/>
      <c r="NCH52" s="112"/>
      <c r="NCI52" s="65"/>
      <c r="NCJ52" s="112"/>
      <c r="NCK52" s="110"/>
      <c r="NCL52" s="112"/>
      <c r="NCM52" s="110"/>
      <c r="NCN52" s="112"/>
      <c r="NCO52" s="110"/>
      <c r="NCP52" s="112"/>
      <c r="NCQ52" s="110"/>
      <c r="NCR52" s="112"/>
      <c r="NCS52" s="110"/>
      <c r="NCT52" s="112"/>
      <c r="NCU52" s="110"/>
      <c r="NCV52" s="112"/>
      <c r="NCW52" s="110"/>
      <c r="NCX52" s="112"/>
      <c r="NCY52" s="110"/>
      <c r="NCZ52" s="112"/>
      <c r="NDA52" s="110"/>
      <c r="NDB52" s="112"/>
      <c r="NDC52" s="110"/>
      <c r="NDD52" s="112"/>
      <c r="NDE52" s="110"/>
      <c r="NDF52" s="113"/>
      <c r="NDG52" s="110"/>
      <c r="NDH52" s="112"/>
      <c r="NDI52" s="110"/>
      <c r="NDJ52" s="112"/>
      <c r="NDK52" s="110"/>
      <c r="NDL52" s="112"/>
      <c r="NDM52" s="110"/>
      <c r="NDN52" s="112"/>
      <c r="NDO52" s="110"/>
      <c r="NDP52" s="112"/>
      <c r="NDQ52" s="110"/>
      <c r="NDR52" s="112"/>
      <c r="NDS52" s="110"/>
      <c r="NDT52" s="112"/>
      <c r="NDU52" s="111"/>
      <c r="NDV52" s="112"/>
      <c r="NDW52" s="110"/>
      <c r="NDX52" s="112"/>
      <c r="NDY52" s="110"/>
      <c r="NDZ52" s="112"/>
      <c r="NEA52" s="110"/>
      <c r="NEB52" s="112"/>
      <c r="NEC52" s="110"/>
      <c r="NED52" s="112"/>
      <c r="NEE52" s="111"/>
      <c r="NEF52" s="112"/>
      <c r="NEG52" s="110"/>
      <c r="NEH52" s="112"/>
      <c r="NEI52" s="110"/>
      <c r="NEJ52" s="112"/>
      <c r="NEK52" s="110"/>
      <c r="NEL52" s="112"/>
      <c r="NEM52" s="111"/>
      <c r="NEN52" s="108"/>
      <c r="NEO52" s="108"/>
      <c r="NEP52" s="108"/>
      <c r="NEQ52" s="109"/>
      <c r="NER52" s="112"/>
      <c r="NES52" s="109"/>
      <c r="NET52" s="112"/>
      <c r="NEU52" s="65"/>
      <c r="NEV52" s="112"/>
      <c r="NEW52" s="65"/>
      <c r="NEX52" s="112"/>
      <c r="NEY52" s="65"/>
      <c r="NEZ52" s="112"/>
      <c r="NFA52" s="65"/>
      <c r="NFB52" s="112"/>
      <c r="NFC52" s="65"/>
      <c r="NFD52" s="112"/>
      <c r="NFE52" s="65"/>
      <c r="NFF52" s="112"/>
      <c r="NFG52" s="65"/>
      <c r="NFH52" s="112"/>
      <c r="NFI52" s="110"/>
      <c r="NFJ52" s="112"/>
      <c r="NFK52" s="110"/>
      <c r="NFL52" s="112"/>
      <c r="NFM52" s="110"/>
      <c r="NFN52" s="112"/>
      <c r="NFO52" s="110"/>
      <c r="NFP52" s="112"/>
      <c r="NFQ52" s="110"/>
      <c r="NFR52" s="112"/>
      <c r="NFS52" s="110"/>
      <c r="NFT52" s="112"/>
      <c r="NFU52" s="110"/>
      <c r="NFV52" s="112"/>
      <c r="NFW52" s="110"/>
      <c r="NFX52" s="112"/>
      <c r="NFY52" s="110"/>
      <c r="NFZ52" s="112"/>
      <c r="NGA52" s="110"/>
      <c r="NGB52" s="112"/>
      <c r="NGC52" s="110"/>
      <c r="NGD52" s="113"/>
      <c r="NGE52" s="110"/>
      <c r="NGF52" s="112"/>
      <c r="NGG52" s="110"/>
      <c r="NGH52" s="112"/>
      <c r="NGI52" s="110"/>
      <c r="NGJ52" s="112"/>
      <c r="NGK52" s="110"/>
      <c r="NGL52" s="112"/>
      <c r="NGM52" s="110"/>
      <c r="NGN52" s="112"/>
      <c r="NGO52" s="110"/>
      <c r="NGP52" s="112"/>
      <c r="NGQ52" s="110"/>
      <c r="NGR52" s="112"/>
      <c r="NGS52" s="111"/>
      <c r="NGT52" s="112"/>
      <c r="NGU52" s="110"/>
      <c r="NGV52" s="112"/>
      <c r="NGW52" s="110"/>
      <c r="NGX52" s="112"/>
      <c r="NGY52" s="110"/>
      <c r="NGZ52" s="112"/>
      <c r="NHA52" s="110"/>
      <c r="NHB52" s="112"/>
      <c r="NHC52" s="111"/>
      <c r="NHD52" s="112"/>
      <c r="NHE52" s="110"/>
      <c r="NHF52" s="112"/>
      <c r="NHG52" s="110"/>
      <c r="NHH52" s="112"/>
      <c r="NHI52" s="110"/>
      <c r="NHJ52" s="112"/>
      <c r="NHK52" s="111"/>
      <c r="NHL52" s="108"/>
      <c r="NHM52" s="108"/>
      <c r="NHN52" s="108"/>
      <c r="NHO52" s="109"/>
      <c r="NHP52" s="112"/>
      <c r="NHQ52" s="109"/>
      <c r="NHR52" s="112"/>
      <c r="NHS52" s="65"/>
      <c r="NHT52" s="112"/>
      <c r="NHU52" s="65"/>
      <c r="NHV52" s="112"/>
      <c r="NHW52" s="65"/>
      <c r="NHX52" s="112"/>
      <c r="NHY52" s="65"/>
      <c r="NHZ52" s="112"/>
      <c r="NIA52" s="65"/>
      <c r="NIB52" s="112"/>
      <c r="NIC52" s="65"/>
      <c r="NID52" s="112"/>
      <c r="NIE52" s="65"/>
      <c r="NIF52" s="112"/>
      <c r="NIG52" s="110"/>
      <c r="NIH52" s="112"/>
      <c r="NII52" s="110"/>
      <c r="NIJ52" s="112"/>
      <c r="NIK52" s="110"/>
      <c r="NIL52" s="112"/>
      <c r="NIM52" s="110"/>
      <c r="NIN52" s="112"/>
      <c r="NIO52" s="110"/>
      <c r="NIP52" s="112"/>
      <c r="NIQ52" s="110"/>
      <c r="NIR52" s="112"/>
      <c r="NIS52" s="110"/>
      <c r="NIT52" s="112"/>
      <c r="NIU52" s="110"/>
      <c r="NIV52" s="112"/>
      <c r="NIW52" s="110"/>
      <c r="NIX52" s="112"/>
      <c r="NIY52" s="110"/>
      <c r="NIZ52" s="112"/>
      <c r="NJA52" s="110"/>
      <c r="NJB52" s="113"/>
      <c r="NJC52" s="110"/>
      <c r="NJD52" s="112"/>
      <c r="NJE52" s="110"/>
      <c r="NJF52" s="112"/>
      <c r="NJG52" s="110"/>
      <c r="NJH52" s="112"/>
      <c r="NJI52" s="110"/>
      <c r="NJJ52" s="112"/>
      <c r="NJK52" s="110"/>
      <c r="NJL52" s="112"/>
      <c r="NJM52" s="110"/>
      <c r="NJN52" s="112"/>
      <c r="NJO52" s="110"/>
      <c r="NJP52" s="112"/>
      <c r="NJQ52" s="111"/>
      <c r="NJR52" s="112"/>
      <c r="NJS52" s="110"/>
      <c r="NJT52" s="112"/>
      <c r="NJU52" s="110"/>
      <c r="NJV52" s="112"/>
      <c r="NJW52" s="110"/>
      <c r="NJX52" s="112"/>
      <c r="NJY52" s="110"/>
      <c r="NJZ52" s="112"/>
      <c r="NKA52" s="111"/>
      <c r="NKB52" s="112"/>
      <c r="NKC52" s="110"/>
      <c r="NKD52" s="112"/>
      <c r="NKE52" s="110"/>
      <c r="NKF52" s="112"/>
      <c r="NKG52" s="110"/>
      <c r="NKH52" s="112"/>
      <c r="NKI52" s="111"/>
      <c r="NKJ52" s="108"/>
      <c r="NKK52" s="108"/>
      <c r="NKL52" s="108"/>
      <c r="NKM52" s="109"/>
      <c r="NKN52" s="112"/>
      <c r="NKO52" s="109"/>
      <c r="NKP52" s="112"/>
      <c r="NKQ52" s="65"/>
      <c r="NKR52" s="112"/>
      <c r="NKS52" s="65"/>
      <c r="NKT52" s="112"/>
      <c r="NKU52" s="65"/>
      <c r="NKV52" s="112"/>
      <c r="NKW52" s="65"/>
      <c r="NKX52" s="112"/>
      <c r="NKY52" s="65"/>
      <c r="NKZ52" s="112"/>
      <c r="NLA52" s="65"/>
      <c r="NLB52" s="112"/>
      <c r="NLC52" s="65"/>
      <c r="NLD52" s="112"/>
      <c r="NLE52" s="110"/>
      <c r="NLF52" s="112"/>
      <c r="NLG52" s="110"/>
      <c r="NLH52" s="112"/>
      <c r="NLI52" s="110"/>
      <c r="NLJ52" s="112"/>
      <c r="NLK52" s="110"/>
      <c r="NLL52" s="112"/>
      <c r="NLM52" s="110"/>
      <c r="NLN52" s="112"/>
      <c r="NLO52" s="110"/>
      <c r="NLP52" s="112"/>
      <c r="NLQ52" s="110"/>
      <c r="NLR52" s="112"/>
      <c r="NLS52" s="110"/>
      <c r="NLT52" s="112"/>
      <c r="NLU52" s="110"/>
      <c r="NLV52" s="112"/>
      <c r="NLW52" s="110"/>
      <c r="NLX52" s="112"/>
      <c r="NLY52" s="110"/>
      <c r="NLZ52" s="113"/>
      <c r="NMA52" s="110"/>
      <c r="NMB52" s="112"/>
      <c r="NMC52" s="110"/>
      <c r="NMD52" s="112"/>
      <c r="NME52" s="110"/>
      <c r="NMF52" s="112"/>
      <c r="NMG52" s="110"/>
      <c r="NMH52" s="112"/>
      <c r="NMI52" s="110"/>
      <c r="NMJ52" s="112"/>
      <c r="NMK52" s="110"/>
      <c r="NML52" s="112"/>
      <c r="NMM52" s="110"/>
      <c r="NMN52" s="112"/>
      <c r="NMO52" s="111"/>
      <c r="NMP52" s="112"/>
      <c r="NMQ52" s="110"/>
      <c r="NMR52" s="112"/>
      <c r="NMS52" s="110"/>
      <c r="NMT52" s="112"/>
      <c r="NMU52" s="110"/>
      <c r="NMV52" s="112"/>
      <c r="NMW52" s="110"/>
      <c r="NMX52" s="112"/>
      <c r="NMY52" s="111"/>
      <c r="NMZ52" s="112"/>
      <c r="NNA52" s="110"/>
      <c r="NNB52" s="112"/>
      <c r="NNC52" s="110"/>
      <c r="NND52" s="112"/>
      <c r="NNE52" s="110"/>
      <c r="NNF52" s="112"/>
      <c r="NNG52" s="111"/>
      <c r="NNH52" s="108"/>
      <c r="NNI52" s="108"/>
      <c r="NNJ52" s="108"/>
      <c r="NNK52" s="109"/>
      <c r="NNL52" s="112"/>
      <c r="NNM52" s="109"/>
      <c r="NNN52" s="112"/>
      <c r="NNO52" s="65"/>
      <c r="NNP52" s="112"/>
      <c r="NNQ52" s="65"/>
      <c r="NNR52" s="112"/>
      <c r="NNS52" s="65"/>
      <c r="NNT52" s="112"/>
      <c r="NNU52" s="65"/>
      <c r="NNV52" s="112"/>
      <c r="NNW52" s="65"/>
      <c r="NNX52" s="112"/>
      <c r="NNY52" s="65"/>
      <c r="NNZ52" s="112"/>
      <c r="NOA52" s="65"/>
      <c r="NOB52" s="112"/>
      <c r="NOC52" s="110"/>
      <c r="NOD52" s="112"/>
      <c r="NOE52" s="110"/>
      <c r="NOF52" s="112"/>
      <c r="NOG52" s="110"/>
      <c r="NOH52" s="112"/>
      <c r="NOI52" s="110"/>
      <c r="NOJ52" s="112"/>
      <c r="NOK52" s="110"/>
      <c r="NOL52" s="112"/>
      <c r="NOM52" s="110"/>
      <c r="NON52" s="112"/>
      <c r="NOO52" s="110"/>
      <c r="NOP52" s="112"/>
      <c r="NOQ52" s="110"/>
      <c r="NOR52" s="112"/>
      <c r="NOS52" s="110"/>
      <c r="NOT52" s="112"/>
      <c r="NOU52" s="110"/>
      <c r="NOV52" s="112"/>
      <c r="NOW52" s="110"/>
      <c r="NOX52" s="113"/>
      <c r="NOY52" s="110"/>
      <c r="NOZ52" s="112"/>
      <c r="NPA52" s="110"/>
      <c r="NPB52" s="112"/>
      <c r="NPC52" s="110"/>
      <c r="NPD52" s="112"/>
      <c r="NPE52" s="110"/>
      <c r="NPF52" s="112"/>
      <c r="NPG52" s="110"/>
      <c r="NPH52" s="112"/>
      <c r="NPI52" s="110"/>
      <c r="NPJ52" s="112"/>
      <c r="NPK52" s="110"/>
      <c r="NPL52" s="112"/>
      <c r="NPM52" s="111"/>
      <c r="NPN52" s="112"/>
      <c r="NPO52" s="110"/>
      <c r="NPP52" s="112"/>
      <c r="NPQ52" s="110"/>
      <c r="NPR52" s="112"/>
      <c r="NPS52" s="110"/>
      <c r="NPT52" s="112"/>
      <c r="NPU52" s="110"/>
      <c r="NPV52" s="112"/>
      <c r="NPW52" s="111"/>
      <c r="NPX52" s="112"/>
      <c r="NPY52" s="110"/>
      <c r="NPZ52" s="112"/>
      <c r="NQA52" s="110"/>
      <c r="NQB52" s="112"/>
      <c r="NQC52" s="110"/>
      <c r="NQD52" s="112"/>
      <c r="NQE52" s="111"/>
      <c r="NQF52" s="108"/>
      <c r="NQG52" s="108"/>
      <c r="NQH52" s="108"/>
      <c r="NQI52" s="109"/>
      <c r="NQJ52" s="112"/>
      <c r="NQK52" s="109"/>
      <c r="NQL52" s="112"/>
      <c r="NQM52" s="65"/>
      <c r="NQN52" s="112"/>
      <c r="NQO52" s="65"/>
      <c r="NQP52" s="112"/>
      <c r="NQQ52" s="65"/>
      <c r="NQR52" s="112"/>
      <c r="NQS52" s="65"/>
      <c r="NQT52" s="112"/>
      <c r="NQU52" s="65"/>
      <c r="NQV52" s="112"/>
      <c r="NQW52" s="65"/>
      <c r="NQX52" s="112"/>
      <c r="NQY52" s="65"/>
      <c r="NQZ52" s="112"/>
      <c r="NRA52" s="110"/>
      <c r="NRB52" s="112"/>
      <c r="NRC52" s="110"/>
      <c r="NRD52" s="112"/>
      <c r="NRE52" s="110"/>
      <c r="NRF52" s="112"/>
      <c r="NRG52" s="110"/>
      <c r="NRH52" s="112"/>
      <c r="NRI52" s="110"/>
      <c r="NRJ52" s="112"/>
      <c r="NRK52" s="110"/>
      <c r="NRL52" s="112"/>
      <c r="NRM52" s="110"/>
      <c r="NRN52" s="112"/>
      <c r="NRO52" s="110"/>
      <c r="NRP52" s="112"/>
      <c r="NRQ52" s="110"/>
      <c r="NRR52" s="112"/>
      <c r="NRS52" s="110"/>
      <c r="NRT52" s="112"/>
      <c r="NRU52" s="110"/>
      <c r="NRV52" s="113"/>
      <c r="NRW52" s="110"/>
      <c r="NRX52" s="112"/>
      <c r="NRY52" s="110"/>
      <c r="NRZ52" s="112"/>
      <c r="NSA52" s="110"/>
      <c r="NSB52" s="112"/>
      <c r="NSC52" s="110"/>
      <c r="NSD52" s="112"/>
      <c r="NSE52" s="110"/>
      <c r="NSF52" s="112"/>
      <c r="NSG52" s="110"/>
      <c r="NSH52" s="112"/>
      <c r="NSI52" s="110"/>
      <c r="NSJ52" s="112"/>
      <c r="NSK52" s="111"/>
      <c r="NSL52" s="112"/>
      <c r="NSM52" s="110"/>
      <c r="NSN52" s="112"/>
      <c r="NSO52" s="110"/>
      <c r="NSP52" s="112"/>
      <c r="NSQ52" s="110"/>
      <c r="NSR52" s="112"/>
      <c r="NSS52" s="110"/>
      <c r="NST52" s="112"/>
      <c r="NSU52" s="111"/>
      <c r="NSV52" s="112"/>
      <c r="NSW52" s="110"/>
      <c r="NSX52" s="112"/>
      <c r="NSY52" s="110"/>
      <c r="NSZ52" s="112"/>
      <c r="NTA52" s="110"/>
      <c r="NTB52" s="112"/>
      <c r="NTC52" s="111"/>
      <c r="NTD52" s="108"/>
      <c r="NTE52" s="108"/>
      <c r="NTF52" s="108"/>
      <c r="NTG52" s="109"/>
      <c r="NTH52" s="112"/>
      <c r="NTI52" s="109"/>
      <c r="NTJ52" s="112"/>
      <c r="NTK52" s="65"/>
      <c r="NTL52" s="112"/>
      <c r="NTM52" s="65"/>
      <c r="NTN52" s="112"/>
      <c r="NTO52" s="65"/>
      <c r="NTP52" s="112"/>
      <c r="NTQ52" s="65"/>
      <c r="NTR52" s="112"/>
      <c r="NTS52" s="65"/>
      <c r="NTT52" s="112"/>
      <c r="NTU52" s="65"/>
      <c r="NTV52" s="112"/>
      <c r="NTW52" s="65"/>
      <c r="NTX52" s="112"/>
      <c r="NTY52" s="110"/>
      <c r="NTZ52" s="112"/>
      <c r="NUA52" s="110"/>
      <c r="NUB52" s="112"/>
      <c r="NUC52" s="110"/>
      <c r="NUD52" s="112"/>
      <c r="NUE52" s="110"/>
      <c r="NUF52" s="112"/>
      <c r="NUG52" s="110"/>
      <c r="NUH52" s="112"/>
      <c r="NUI52" s="110"/>
      <c r="NUJ52" s="112"/>
      <c r="NUK52" s="110"/>
      <c r="NUL52" s="112"/>
      <c r="NUM52" s="110"/>
      <c r="NUN52" s="112"/>
      <c r="NUO52" s="110"/>
      <c r="NUP52" s="112"/>
      <c r="NUQ52" s="110"/>
      <c r="NUR52" s="112"/>
      <c r="NUS52" s="110"/>
      <c r="NUT52" s="113"/>
      <c r="NUU52" s="110"/>
      <c r="NUV52" s="112"/>
      <c r="NUW52" s="110"/>
      <c r="NUX52" s="112"/>
      <c r="NUY52" s="110"/>
      <c r="NUZ52" s="112"/>
      <c r="NVA52" s="110"/>
      <c r="NVB52" s="112"/>
      <c r="NVC52" s="110"/>
      <c r="NVD52" s="112"/>
      <c r="NVE52" s="110"/>
      <c r="NVF52" s="112"/>
      <c r="NVG52" s="110"/>
      <c r="NVH52" s="112"/>
      <c r="NVI52" s="111"/>
      <c r="NVJ52" s="112"/>
      <c r="NVK52" s="110"/>
      <c r="NVL52" s="112"/>
      <c r="NVM52" s="110"/>
      <c r="NVN52" s="112"/>
      <c r="NVO52" s="110"/>
      <c r="NVP52" s="112"/>
      <c r="NVQ52" s="110"/>
      <c r="NVR52" s="112"/>
      <c r="NVS52" s="111"/>
      <c r="NVT52" s="112"/>
      <c r="NVU52" s="110"/>
      <c r="NVV52" s="112"/>
      <c r="NVW52" s="110"/>
      <c r="NVX52" s="112"/>
      <c r="NVY52" s="110"/>
      <c r="NVZ52" s="112"/>
      <c r="NWA52" s="111"/>
      <c r="NWB52" s="108"/>
      <c r="NWC52" s="108"/>
      <c r="NWD52" s="108"/>
      <c r="NWE52" s="109"/>
      <c r="NWF52" s="112"/>
      <c r="NWG52" s="109"/>
      <c r="NWH52" s="112"/>
      <c r="NWI52" s="65"/>
      <c r="NWJ52" s="112"/>
      <c r="NWK52" s="65"/>
      <c r="NWL52" s="112"/>
      <c r="NWM52" s="65"/>
      <c r="NWN52" s="112"/>
      <c r="NWO52" s="65"/>
      <c r="NWP52" s="112"/>
      <c r="NWQ52" s="65"/>
      <c r="NWR52" s="112"/>
      <c r="NWS52" s="65"/>
      <c r="NWT52" s="112"/>
      <c r="NWU52" s="65"/>
      <c r="NWV52" s="112"/>
      <c r="NWW52" s="110"/>
      <c r="NWX52" s="112"/>
      <c r="NWY52" s="110"/>
      <c r="NWZ52" s="112"/>
      <c r="NXA52" s="110"/>
      <c r="NXB52" s="112"/>
      <c r="NXC52" s="110"/>
      <c r="NXD52" s="112"/>
      <c r="NXE52" s="110"/>
      <c r="NXF52" s="112"/>
      <c r="NXG52" s="110"/>
      <c r="NXH52" s="112"/>
      <c r="NXI52" s="110"/>
      <c r="NXJ52" s="112"/>
      <c r="NXK52" s="110"/>
      <c r="NXL52" s="112"/>
      <c r="NXM52" s="110"/>
      <c r="NXN52" s="112"/>
      <c r="NXO52" s="110"/>
      <c r="NXP52" s="112"/>
      <c r="NXQ52" s="110"/>
      <c r="NXR52" s="113"/>
      <c r="NXS52" s="110"/>
      <c r="NXT52" s="112"/>
      <c r="NXU52" s="110"/>
      <c r="NXV52" s="112"/>
      <c r="NXW52" s="110"/>
      <c r="NXX52" s="112"/>
      <c r="NXY52" s="110"/>
      <c r="NXZ52" s="112"/>
      <c r="NYA52" s="110"/>
      <c r="NYB52" s="112"/>
      <c r="NYC52" s="110"/>
      <c r="NYD52" s="112"/>
      <c r="NYE52" s="110"/>
      <c r="NYF52" s="112"/>
      <c r="NYG52" s="111"/>
      <c r="NYH52" s="112"/>
      <c r="NYI52" s="110"/>
      <c r="NYJ52" s="112"/>
      <c r="NYK52" s="110"/>
      <c r="NYL52" s="112"/>
      <c r="NYM52" s="110"/>
      <c r="NYN52" s="112"/>
      <c r="NYO52" s="110"/>
      <c r="NYP52" s="112"/>
      <c r="NYQ52" s="111"/>
      <c r="NYR52" s="112"/>
      <c r="NYS52" s="110"/>
      <c r="NYT52" s="112"/>
      <c r="NYU52" s="110"/>
      <c r="NYV52" s="112"/>
      <c r="NYW52" s="110"/>
      <c r="NYX52" s="112"/>
      <c r="NYY52" s="111"/>
      <c r="NYZ52" s="108"/>
      <c r="NZA52" s="108"/>
      <c r="NZB52" s="108"/>
      <c r="NZC52" s="109"/>
      <c r="NZD52" s="112"/>
      <c r="NZE52" s="109"/>
      <c r="NZF52" s="112"/>
      <c r="NZG52" s="65"/>
      <c r="NZH52" s="112"/>
      <c r="NZI52" s="65"/>
      <c r="NZJ52" s="112"/>
      <c r="NZK52" s="65"/>
      <c r="NZL52" s="112"/>
      <c r="NZM52" s="65"/>
      <c r="NZN52" s="112"/>
      <c r="NZO52" s="65"/>
      <c r="NZP52" s="112"/>
      <c r="NZQ52" s="65"/>
      <c r="NZR52" s="112"/>
      <c r="NZS52" s="65"/>
      <c r="NZT52" s="112"/>
      <c r="NZU52" s="110"/>
      <c r="NZV52" s="112"/>
      <c r="NZW52" s="110"/>
      <c r="NZX52" s="112"/>
      <c r="NZY52" s="110"/>
      <c r="NZZ52" s="112"/>
      <c r="OAA52" s="110"/>
      <c r="OAB52" s="112"/>
      <c r="OAC52" s="110"/>
      <c r="OAD52" s="112"/>
      <c r="OAE52" s="110"/>
      <c r="OAF52" s="112"/>
      <c r="OAG52" s="110"/>
      <c r="OAH52" s="112"/>
      <c r="OAI52" s="110"/>
      <c r="OAJ52" s="112"/>
      <c r="OAK52" s="110"/>
      <c r="OAL52" s="112"/>
      <c r="OAM52" s="110"/>
      <c r="OAN52" s="112"/>
      <c r="OAO52" s="110"/>
      <c r="OAP52" s="113"/>
      <c r="OAQ52" s="110"/>
      <c r="OAR52" s="112"/>
      <c r="OAS52" s="110"/>
      <c r="OAT52" s="112"/>
      <c r="OAU52" s="110"/>
      <c r="OAV52" s="112"/>
      <c r="OAW52" s="110"/>
      <c r="OAX52" s="112"/>
      <c r="OAY52" s="110"/>
      <c r="OAZ52" s="112"/>
      <c r="OBA52" s="110"/>
      <c r="OBB52" s="112"/>
      <c r="OBC52" s="110"/>
      <c r="OBD52" s="112"/>
      <c r="OBE52" s="111"/>
      <c r="OBF52" s="112"/>
      <c r="OBG52" s="110"/>
      <c r="OBH52" s="112"/>
      <c r="OBI52" s="110"/>
      <c r="OBJ52" s="112"/>
      <c r="OBK52" s="110"/>
      <c r="OBL52" s="112"/>
      <c r="OBM52" s="110"/>
      <c r="OBN52" s="112"/>
      <c r="OBO52" s="111"/>
      <c r="OBP52" s="112"/>
      <c r="OBQ52" s="110"/>
      <c r="OBR52" s="112"/>
      <c r="OBS52" s="110"/>
      <c r="OBT52" s="112"/>
      <c r="OBU52" s="110"/>
      <c r="OBV52" s="112"/>
      <c r="OBW52" s="111"/>
      <c r="OBX52" s="108"/>
      <c r="OBY52" s="108"/>
      <c r="OBZ52" s="108"/>
      <c r="OCA52" s="109"/>
      <c r="OCB52" s="112"/>
      <c r="OCC52" s="109"/>
      <c r="OCD52" s="112"/>
      <c r="OCE52" s="65"/>
      <c r="OCF52" s="112"/>
      <c r="OCG52" s="65"/>
      <c r="OCH52" s="112"/>
      <c r="OCI52" s="65"/>
      <c r="OCJ52" s="112"/>
      <c r="OCK52" s="65"/>
      <c r="OCL52" s="112"/>
      <c r="OCM52" s="65"/>
      <c r="OCN52" s="112"/>
      <c r="OCO52" s="65"/>
      <c r="OCP52" s="112"/>
      <c r="OCQ52" s="65"/>
      <c r="OCR52" s="112"/>
      <c r="OCS52" s="110"/>
      <c r="OCT52" s="112"/>
      <c r="OCU52" s="110"/>
      <c r="OCV52" s="112"/>
      <c r="OCW52" s="110"/>
      <c r="OCX52" s="112"/>
      <c r="OCY52" s="110"/>
      <c r="OCZ52" s="112"/>
      <c r="ODA52" s="110"/>
      <c r="ODB52" s="112"/>
      <c r="ODC52" s="110"/>
      <c r="ODD52" s="112"/>
      <c r="ODE52" s="110"/>
      <c r="ODF52" s="112"/>
      <c r="ODG52" s="110"/>
      <c r="ODH52" s="112"/>
      <c r="ODI52" s="110"/>
      <c r="ODJ52" s="112"/>
      <c r="ODK52" s="110"/>
      <c r="ODL52" s="112"/>
      <c r="ODM52" s="110"/>
      <c r="ODN52" s="113"/>
      <c r="ODO52" s="110"/>
      <c r="ODP52" s="112"/>
      <c r="ODQ52" s="110"/>
      <c r="ODR52" s="112"/>
      <c r="ODS52" s="110"/>
      <c r="ODT52" s="112"/>
      <c r="ODU52" s="110"/>
      <c r="ODV52" s="112"/>
      <c r="ODW52" s="110"/>
      <c r="ODX52" s="112"/>
      <c r="ODY52" s="110"/>
      <c r="ODZ52" s="112"/>
      <c r="OEA52" s="110"/>
      <c r="OEB52" s="112"/>
      <c r="OEC52" s="111"/>
      <c r="OED52" s="112"/>
      <c r="OEE52" s="110"/>
      <c r="OEF52" s="112"/>
      <c r="OEG52" s="110"/>
      <c r="OEH52" s="112"/>
      <c r="OEI52" s="110"/>
      <c r="OEJ52" s="112"/>
      <c r="OEK52" s="110"/>
      <c r="OEL52" s="112"/>
      <c r="OEM52" s="111"/>
      <c r="OEN52" s="112"/>
      <c r="OEO52" s="110"/>
      <c r="OEP52" s="112"/>
      <c r="OEQ52" s="110"/>
      <c r="OER52" s="112"/>
      <c r="OES52" s="110"/>
      <c r="OET52" s="112"/>
      <c r="OEU52" s="111"/>
      <c r="OEV52" s="108"/>
      <c r="OEW52" s="108"/>
      <c r="OEX52" s="108"/>
      <c r="OEY52" s="109"/>
      <c r="OEZ52" s="112"/>
      <c r="OFA52" s="109"/>
      <c r="OFB52" s="112"/>
      <c r="OFC52" s="65"/>
      <c r="OFD52" s="112"/>
      <c r="OFE52" s="65"/>
      <c r="OFF52" s="112"/>
      <c r="OFG52" s="65"/>
      <c r="OFH52" s="112"/>
      <c r="OFI52" s="65"/>
      <c r="OFJ52" s="112"/>
      <c r="OFK52" s="65"/>
      <c r="OFL52" s="112"/>
      <c r="OFM52" s="65"/>
      <c r="OFN52" s="112"/>
      <c r="OFO52" s="65"/>
      <c r="OFP52" s="112"/>
      <c r="OFQ52" s="110"/>
      <c r="OFR52" s="112"/>
      <c r="OFS52" s="110"/>
      <c r="OFT52" s="112"/>
      <c r="OFU52" s="110"/>
      <c r="OFV52" s="112"/>
      <c r="OFW52" s="110"/>
      <c r="OFX52" s="112"/>
      <c r="OFY52" s="110"/>
      <c r="OFZ52" s="112"/>
      <c r="OGA52" s="110"/>
      <c r="OGB52" s="112"/>
      <c r="OGC52" s="110"/>
      <c r="OGD52" s="112"/>
      <c r="OGE52" s="110"/>
      <c r="OGF52" s="112"/>
      <c r="OGG52" s="110"/>
      <c r="OGH52" s="112"/>
      <c r="OGI52" s="110"/>
      <c r="OGJ52" s="112"/>
      <c r="OGK52" s="110"/>
      <c r="OGL52" s="113"/>
      <c r="OGM52" s="110"/>
      <c r="OGN52" s="112"/>
      <c r="OGO52" s="110"/>
      <c r="OGP52" s="112"/>
      <c r="OGQ52" s="110"/>
      <c r="OGR52" s="112"/>
      <c r="OGS52" s="110"/>
      <c r="OGT52" s="112"/>
      <c r="OGU52" s="110"/>
      <c r="OGV52" s="112"/>
      <c r="OGW52" s="110"/>
      <c r="OGX52" s="112"/>
      <c r="OGY52" s="110"/>
      <c r="OGZ52" s="112"/>
      <c r="OHA52" s="111"/>
      <c r="OHB52" s="112"/>
      <c r="OHC52" s="110"/>
      <c r="OHD52" s="112"/>
      <c r="OHE52" s="110"/>
      <c r="OHF52" s="112"/>
      <c r="OHG52" s="110"/>
      <c r="OHH52" s="112"/>
      <c r="OHI52" s="110"/>
      <c r="OHJ52" s="112"/>
      <c r="OHK52" s="111"/>
      <c r="OHL52" s="112"/>
      <c r="OHM52" s="110"/>
      <c r="OHN52" s="112"/>
      <c r="OHO52" s="110"/>
      <c r="OHP52" s="112"/>
      <c r="OHQ52" s="110"/>
      <c r="OHR52" s="112"/>
      <c r="OHS52" s="111"/>
      <c r="OHT52" s="108"/>
      <c r="OHU52" s="108"/>
      <c r="OHV52" s="108"/>
      <c r="OHW52" s="109"/>
      <c r="OHX52" s="112"/>
      <c r="OHY52" s="109"/>
      <c r="OHZ52" s="112"/>
      <c r="OIA52" s="65"/>
      <c r="OIB52" s="112"/>
      <c r="OIC52" s="65"/>
      <c r="OID52" s="112"/>
      <c r="OIE52" s="65"/>
      <c r="OIF52" s="112"/>
      <c r="OIG52" s="65"/>
      <c r="OIH52" s="112"/>
      <c r="OII52" s="65"/>
      <c r="OIJ52" s="112"/>
      <c r="OIK52" s="65"/>
      <c r="OIL52" s="112"/>
      <c r="OIM52" s="65"/>
      <c r="OIN52" s="112"/>
      <c r="OIO52" s="110"/>
      <c r="OIP52" s="112"/>
      <c r="OIQ52" s="110"/>
      <c r="OIR52" s="112"/>
      <c r="OIS52" s="110"/>
      <c r="OIT52" s="112"/>
      <c r="OIU52" s="110"/>
      <c r="OIV52" s="112"/>
      <c r="OIW52" s="110"/>
      <c r="OIX52" s="112"/>
      <c r="OIY52" s="110"/>
      <c r="OIZ52" s="112"/>
      <c r="OJA52" s="110"/>
      <c r="OJB52" s="112"/>
      <c r="OJC52" s="110"/>
      <c r="OJD52" s="112"/>
      <c r="OJE52" s="110"/>
      <c r="OJF52" s="112"/>
      <c r="OJG52" s="110"/>
      <c r="OJH52" s="112"/>
      <c r="OJI52" s="110"/>
      <c r="OJJ52" s="113"/>
      <c r="OJK52" s="110"/>
      <c r="OJL52" s="112"/>
      <c r="OJM52" s="110"/>
      <c r="OJN52" s="112"/>
      <c r="OJO52" s="110"/>
      <c r="OJP52" s="112"/>
      <c r="OJQ52" s="110"/>
      <c r="OJR52" s="112"/>
      <c r="OJS52" s="110"/>
      <c r="OJT52" s="112"/>
      <c r="OJU52" s="110"/>
      <c r="OJV52" s="112"/>
      <c r="OJW52" s="110"/>
      <c r="OJX52" s="112"/>
      <c r="OJY52" s="111"/>
      <c r="OJZ52" s="112"/>
      <c r="OKA52" s="110"/>
      <c r="OKB52" s="112"/>
      <c r="OKC52" s="110"/>
      <c r="OKD52" s="112"/>
      <c r="OKE52" s="110"/>
      <c r="OKF52" s="112"/>
      <c r="OKG52" s="110"/>
      <c r="OKH52" s="112"/>
      <c r="OKI52" s="111"/>
      <c r="OKJ52" s="112"/>
      <c r="OKK52" s="110"/>
      <c r="OKL52" s="112"/>
      <c r="OKM52" s="110"/>
      <c r="OKN52" s="112"/>
      <c r="OKO52" s="110"/>
      <c r="OKP52" s="112"/>
      <c r="OKQ52" s="111"/>
      <c r="OKR52" s="108"/>
      <c r="OKS52" s="108"/>
      <c r="OKT52" s="108"/>
      <c r="OKU52" s="109"/>
      <c r="OKV52" s="112"/>
      <c r="OKW52" s="109"/>
      <c r="OKX52" s="112"/>
      <c r="OKY52" s="65"/>
      <c r="OKZ52" s="112"/>
      <c r="OLA52" s="65"/>
      <c r="OLB52" s="112"/>
      <c r="OLC52" s="65"/>
      <c r="OLD52" s="112"/>
      <c r="OLE52" s="65"/>
      <c r="OLF52" s="112"/>
      <c r="OLG52" s="65"/>
      <c r="OLH52" s="112"/>
      <c r="OLI52" s="65"/>
      <c r="OLJ52" s="112"/>
      <c r="OLK52" s="65"/>
      <c r="OLL52" s="112"/>
      <c r="OLM52" s="110"/>
      <c r="OLN52" s="112"/>
      <c r="OLO52" s="110"/>
      <c r="OLP52" s="112"/>
      <c r="OLQ52" s="110"/>
      <c r="OLR52" s="112"/>
      <c r="OLS52" s="110"/>
      <c r="OLT52" s="112"/>
      <c r="OLU52" s="110"/>
      <c r="OLV52" s="112"/>
      <c r="OLW52" s="110"/>
      <c r="OLX52" s="112"/>
      <c r="OLY52" s="110"/>
      <c r="OLZ52" s="112"/>
      <c r="OMA52" s="110"/>
      <c r="OMB52" s="112"/>
      <c r="OMC52" s="110"/>
      <c r="OMD52" s="112"/>
      <c r="OME52" s="110"/>
      <c r="OMF52" s="112"/>
      <c r="OMG52" s="110"/>
      <c r="OMH52" s="113"/>
    </row>
    <row r="53" spans="1:10486" s="89" customFormat="1" ht="14.1" customHeight="1" x14ac:dyDescent="0.2">
      <c r="A53" s="107" t="s">
        <v>177</v>
      </c>
      <c r="B53" s="108"/>
      <c r="C53" s="31">
        <f>C52+C42+C29</f>
        <v>-1195</v>
      </c>
      <c r="D53" s="112"/>
      <c r="E53" s="31">
        <f>E52+E42+E29</f>
        <v>680</v>
      </c>
      <c r="F53" s="112"/>
      <c r="G53" s="31">
        <f>G52+G42+G29</f>
        <v>807</v>
      </c>
      <c r="H53" s="109"/>
      <c r="I53" s="31">
        <f>I52+I42+I29</f>
        <v>424</v>
      </c>
      <c r="J53" s="109"/>
      <c r="K53" s="31">
        <f>K52+K42+K29</f>
        <v>-2821</v>
      </c>
      <c r="L53" s="65"/>
      <c r="M53" s="31">
        <f>M52+M42+M29</f>
        <v>1999</v>
      </c>
      <c r="N53" s="65"/>
      <c r="O53" s="31">
        <f>O52+O42+O29</f>
        <v>654</v>
      </c>
      <c r="P53" s="65"/>
      <c r="Q53" s="31">
        <f>Q52+Q42+Q29</f>
        <v>592</v>
      </c>
      <c r="R53" s="65"/>
      <c r="S53" s="31">
        <f>S52+S42+S29</f>
        <v>514</v>
      </c>
      <c r="T53" s="65"/>
      <c r="U53" s="31">
        <f>U52+U42+U29</f>
        <v>586</v>
      </c>
      <c r="V53" s="65"/>
      <c r="W53" s="31">
        <f>W52+W42+W29</f>
        <v>1207</v>
      </c>
      <c r="X53" s="65"/>
      <c r="Y53" s="31">
        <v>99</v>
      </c>
      <c r="Z53" s="110"/>
      <c r="AA53" s="31">
        <v>244</v>
      </c>
      <c r="AB53" s="110"/>
      <c r="AC53" s="31">
        <v>147</v>
      </c>
      <c r="AD53" s="110"/>
      <c r="AE53" s="31">
        <v>-1258</v>
      </c>
      <c r="AF53" s="110"/>
      <c r="AG53" s="31">
        <v>-580</v>
      </c>
      <c r="AH53" s="110"/>
      <c r="AI53" s="31">
        <v>1306</v>
      </c>
      <c r="AJ53" s="110"/>
      <c r="AK53" s="31">
        <v>-42</v>
      </c>
      <c r="AL53" s="110"/>
      <c r="AM53" s="31">
        <v>2588</v>
      </c>
      <c r="AN53" s="110"/>
      <c r="AO53" s="31">
        <v>121</v>
      </c>
      <c r="AP53" s="110"/>
      <c r="AQ53" s="31">
        <v>1</v>
      </c>
      <c r="AR53" s="110"/>
      <c r="AS53" s="31">
        <v>-120</v>
      </c>
      <c r="AT53" s="110"/>
      <c r="AU53" s="31">
        <v>-101</v>
      </c>
      <c r="AV53" s="110"/>
      <c r="AW53" s="31">
        <v>-34</v>
      </c>
      <c r="AX53" s="110"/>
      <c r="AY53" s="31">
        <v>155</v>
      </c>
      <c r="AZ53" s="110"/>
      <c r="BA53" s="31">
        <f>BA42+BA52+BA29</f>
        <v>29</v>
      </c>
      <c r="BB53" s="110"/>
      <c r="BC53" s="31">
        <v>-275</v>
      </c>
      <c r="BD53" s="110"/>
      <c r="BE53" s="31">
        <v>-15</v>
      </c>
      <c r="BF53" s="110"/>
      <c r="BG53" s="31">
        <v>865</v>
      </c>
      <c r="BH53" s="112"/>
      <c r="BI53" s="110"/>
      <c r="BJ53" s="112"/>
      <c r="BK53" s="110"/>
      <c r="BL53" s="112"/>
      <c r="BM53" s="110"/>
      <c r="BN53" s="112"/>
      <c r="BO53" s="110"/>
      <c r="BP53" s="112"/>
      <c r="BQ53" s="110"/>
      <c r="BR53" s="112"/>
      <c r="BS53" s="110"/>
      <c r="BT53" s="112"/>
      <c r="BU53" s="110"/>
      <c r="BV53" s="113"/>
      <c r="BW53" s="110"/>
      <c r="BX53" s="112"/>
      <c r="BY53" s="110"/>
      <c r="BZ53" s="112"/>
      <c r="CA53" s="110"/>
      <c r="CB53" s="112"/>
      <c r="CC53" s="110"/>
      <c r="CD53" s="112"/>
      <c r="CE53" s="110"/>
      <c r="CF53" s="112"/>
      <c r="CG53" s="110"/>
      <c r="CH53" s="112"/>
      <c r="CI53" s="110"/>
      <c r="CJ53" s="112"/>
      <c r="CK53" s="111"/>
      <c r="CL53" s="112"/>
      <c r="CM53" s="110"/>
      <c r="CN53" s="112"/>
      <c r="CO53" s="110"/>
      <c r="CP53" s="112"/>
      <c r="CQ53" s="110"/>
      <c r="CR53" s="112"/>
      <c r="CS53" s="110"/>
      <c r="CT53" s="112"/>
      <c r="CU53" s="111"/>
      <c r="CV53" s="112"/>
      <c r="CW53" s="110"/>
      <c r="CX53" s="112"/>
      <c r="CY53" s="110"/>
      <c r="CZ53" s="112"/>
      <c r="DA53" s="110"/>
      <c r="DB53" s="112"/>
      <c r="DC53" s="111"/>
      <c r="DD53" s="108"/>
      <c r="DE53" s="108"/>
      <c r="DF53" s="108"/>
      <c r="DG53" s="109"/>
      <c r="DH53" s="112"/>
      <c r="DI53" s="109"/>
      <c r="DJ53" s="112"/>
      <c r="DK53" s="65"/>
      <c r="DL53" s="112"/>
      <c r="DM53" s="65"/>
      <c r="DN53" s="112"/>
      <c r="DO53" s="65"/>
      <c r="DP53" s="112"/>
      <c r="DQ53" s="65"/>
      <c r="DR53" s="112"/>
      <c r="DS53" s="65"/>
      <c r="DT53" s="112"/>
      <c r="DU53" s="65"/>
      <c r="DV53" s="112"/>
      <c r="DW53" s="65"/>
      <c r="DX53" s="112"/>
      <c r="DY53" s="110"/>
      <c r="DZ53" s="112"/>
      <c r="EA53" s="110"/>
      <c r="EB53" s="112"/>
      <c r="EC53" s="110"/>
      <c r="ED53" s="112"/>
      <c r="EE53" s="110"/>
      <c r="EF53" s="112"/>
      <c r="EG53" s="110"/>
      <c r="EH53" s="112"/>
      <c r="EI53" s="110"/>
      <c r="EJ53" s="112"/>
      <c r="EK53" s="110"/>
      <c r="EL53" s="112"/>
      <c r="EM53" s="110"/>
      <c r="EN53" s="112"/>
      <c r="EO53" s="110"/>
      <c r="EP53" s="112"/>
      <c r="EQ53" s="110"/>
      <c r="ER53" s="112"/>
      <c r="ES53" s="110"/>
      <c r="ET53" s="113"/>
      <c r="EU53" s="110"/>
      <c r="EV53" s="112"/>
      <c r="EW53" s="110"/>
      <c r="EX53" s="112"/>
      <c r="EY53" s="110"/>
      <c r="EZ53" s="112"/>
      <c r="FA53" s="110"/>
      <c r="FB53" s="112"/>
      <c r="FC53" s="110"/>
      <c r="FD53" s="112"/>
      <c r="FE53" s="110"/>
      <c r="FF53" s="112"/>
      <c r="FG53" s="110"/>
      <c r="FH53" s="112"/>
      <c r="FI53" s="111"/>
      <c r="FJ53" s="112"/>
      <c r="FK53" s="110"/>
      <c r="FL53" s="112"/>
      <c r="FM53" s="110"/>
      <c r="FN53" s="112"/>
      <c r="FO53" s="110"/>
      <c r="FP53" s="112"/>
      <c r="FQ53" s="110"/>
      <c r="FR53" s="112"/>
      <c r="FS53" s="111"/>
      <c r="FT53" s="112"/>
      <c r="FU53" s="110"/>
      <c r="FV53" s="112"/>
      <c r="FW53" s="110"/>
      <c r="FX53" s="112"/>
      <c r="FY53" s="110"/>
      <c r="FZ53" s="112"/>
      <c r="GA53" s="111"/>
      <c r="GB53" s="108"/>
      <c r="GC53" s="108"/>
      <c r="GD53" s="108"/>
      <c r="GE53" s="109"/>
      <c r="GF53" s="112"/>
      <c r="GG53" s="109"/>
      <c r="GH53" s="112"/>
      <c r="GI53" s="65"/>
      <c r="GJ53" s="112"/>
      <c r="GK53" s="65"/>
      <c r="GL53" s="112"/>
      <c r="GM53" s="65"/>
      <c r="GN53" s="112"/>
      <c r="GO53" s="65"/>
      <c r="GP53" s="112"/>
      <c r="GQ53" s="65"/>
      <c r="GR53" s="112"/>
      <c r="GS53" s="65"/>
      <c r="GT53" s="112"/>
      <c r="GU53" s="65"/>
      <c r="GV53" s="112"/>
      <c r="GW53" s="110"/>
      <c r="GX53" s="112"/>
      <c r="GY53" s="110"/>
      <c r="GZ53" s="112"/>
      <c r="HA53" s="110"/>
      <c r="HB53" s="112"/>
      <c r="HC53" s="110"/>
      <c r="HD53" s="112"/>
      <c r="HE53" s="110"/>
      <c r="HF53" s="112"/>
      <c r="HG53" s="110"/>
      <c r="HH53" s="112"/>
      <c r="HI53" s="110"/>
      <c r="HJ53" s="112"/>
      <c r="HK53" s="110"/>
      <c r="HL53" s="112"/>
      <c r="HM53" s="110"/>
      <c r="HN53" s="112"/>
      <c r="HO53" s="110"/>
      <c r="HP53" s="112"/>
      <c r="HQ53" s="110"/>
      <c r="HR53" s="113"/>
      <c r="HS53" s="110"/>
      <c r="HT53" s="112"/>
      <c r="HU53" s="110"/>
      <c r="HV53" s="112"/>
      <c r="HW53" s="110"/>
      <c r="HX53" s="112"/>
      <c r="HY53" s="110"/>
      <c r="HZ53" s="112"/>
      <c r="IA53" s="110"/>
      <c r="IB53" s="112"/>
      <c r="IC53" s="110"/>
      <c r="ID53" s="112"/>
      <c r="IE53" s="110"/>
      <c r="IF53" s="112"/>
      <c r="IG53" s="111"/>
      <c r="IH53" s="112"/>
      <c r="II53" s="110"/>
      <c r="IJ53" s="112"/>
      <c r="IK53" s="110"/>
      <c r="IL53" s="112"/>
      <c r="IM53" s="110"/>
      <c r="IN53" s="112"/>
      <c r="IO53" s="110"/>
      <c r="IP53" s="112"/>
      <c r="IQ53" s="111"/>
      <c r="IR53" s="112"/>
      <c r="IS53" s="110"/>
      <c r="IT53" s="112"/>
      <c r="IU53" s="110"/>
      <c r="IV53" s="112"/>
      <c r="IW53" s="110"/>
      <c r="IX53" s="112"/>
      <c r="IY53" s="111"/>
      <c r="IZ53" s="108"/>
      <c r="JA53" s="108"/>
      <c r="JB53" s="108"/>
      <c r="JC53" s="109"/>
      <c r="JD53" s="112"/>
      <c r="JE53" s="109"/>
      <c r="JF53" s="112"/>
      <c r="JG53" s="65"/>
      <c r="JH53" s="112"/>
      <c r="JI53" s="65"/>
      <c r="JJ53" s="112"/>
      <c r="JK53" s="65"/>
      <c r="JL53" s="112"/>
      <c r="JM53" s="65"/>
      <c r="JN53" s="112"/>
      <c r="JO53" s="65"/>
      <c r="JP53" s="112"/>
      <c r="JQ53" s="65"/>
      <c r="JR53" s="112"/>
      <c r="JS53" s="65"/>
      <c r="JT53" s="112"/>
      <c r="JU53" s="110"/>
      <c r="JV53" s="112"/>
      <c r="JW53" s="110"/>
      <c r="JX53" s="112"/>
      <c r="JY53" s="110"/>
      <c r="JZ53" s="112"/>
      <c r="KA53" s="110"/>
      <c r="KB53" s="112"/>
      <c r="KC53" s="110"/>
      <c r="KD53" s="112"/>
      <c r="KE53" s="110"/>
      <c r="KF53" s="112"/>
      <c r="KG53" s="110"/>
      <c r="KH53" s="112"/>
      <c r="KI53" s="110"/>
      <c r="KJ53" s="112"/>
      <c r="KK53" s="110"/>
      <c r="KL53" s="112"/>
      <c r="KM53" s="110"/>
      <c r="KN53" s="112"/>
      <c r="KO53" s="110"/>
      <c r="KP53" s="113"/>
      <c r="KQ53" s="110"/>
      <c r="KR53" s="112"/>
      <c r="KS53" s="110"/>
      <c r="KT53" s="112"/>
      <c r="KU53" s="110"/>
      <c r="KV53" s="112"/>
      <c r="KW53" s="110"/>
      <c r="KX53" s="112"/>
      <c r="KY53" s="110"/>
      <c r="KZ53" s="112"/>
      <c r="LA53" s="110"/>
      <c r="LB53" s="112"/>
      <c r="LC53" s="110"/>
      <c r="LD53" s="112"/>
      <c r="LE53" s="111"/>
      <c r="LF53" s="112"/>
      <c r="LG53" s="110"/>
      <c r="LH53" s="112"/>
      <c r="LI53" s="110"/>
      <c r="LJ53" s="112"/>
      <c r="LK53" s="110"/>
      <c r="LL53" s="112"/>
      <c r="LM53" s="110"/>
      <c r="LN53" s="112"/>
      <c r="LO53" s="111"/>
      <c r="LP53" s="112"/>
      <c r="LQ53" s="110"/>
      <c r="LR53" s="112"/>
      <c r="LS53" s="110"/>
      <c r="LT53" s="112"/>
      <c r="LU53" s="110"/>
      <c r="LV53" s="112"/>
      <c r="LW53" s="111"/>
      <c r="LX53" s="108"/>
      <c r="LY53" s="108"/>
      <c r="LZ53" s="108"/>
      <c r="MA53" s="109"/>
      <c r="MB53" s="112"/>
      <c r="MC53" s="109"/>
      <c r="MD53" s="112"/>
      <c r="ME53" s="65"/>
      <c r="MF53" s="112"/>
      <c r="MG53" s="65"/>
      <c r="MH53" s="112"/>
      <c r="MI53" s="65"/>
      <c r="MJ53" s="112"/>
      <c r="MK53" s="65"/>
      <c r="ML53" s="112"/>
      <c r="MM53" s="65"/>
      <c r="MN53" s="112"/>
      <c r="MO53" s="65"/>
      <c r="MP53" s="112"/>
      <c r="MQ53" s="65"/>
      <c r="MR53" s="112"/>
      <c r="MS53" s="110"/>
      <c r="MT53" s="112"/>
      <c r="MU53" s="110"/>
      <c r="MV53" s="112"/>
      <c r="MW53" s="110"/>
      <c r="MX53" s="112"/>
      <c r="MY53" s="110"/>
      <c r="MZ53" s="112"/>
      <c r="NA53" s="110"/>
      <c r="NB53" s="112"/>
      <c r="NC53" s="110"/>
      <c r="ND53" s="112"/>
      <c r="NE53" s="110"/>
      <c r="NF53" s="112"/>
      <c r="NG53" s="110"/>
      <c r="NH53" s="112"/>
      <c r="NI53" s="110"/>
      <c r="NJ53" s="112"/>
      <c r="NK53" s="110"/>
      <c r="NL53" s="112"/>
      <c r="NM53" s="110"/>
      <c r="NN53" s="113"/>
      <c r="NO53" s="110"/>
      <c r="NP53" s="112"/>
      <c r="NQ53" s="110"/>
      <c r="NR53" s="112"/>
      <c r="NS53" s="110"/>
      <c r="NT53" s="112"/>
      <c r="NU53" s="110"/>
      <c r="NV53" s="112"/>
      <c r="NW53" s="110"/>
      <c r="NX53" s="112"/>
      <c r="NY53" s="110"/>
      <c r="NZ53" s="112"/>
      <c r="OA53" s="110"/>
      <c r="OB53" s="112"/>
      <c r="OC53" s="111"/>
      <c r="OD53" s="112"/>
      <c r="OE53" s="110"/>
      <c r="OF53" s="112"/>
      <c r="OG53" s="110"/>
      <c r="OH53" s="112"/>
      <c r="OI53" s="110"/>
      <c r="OJ53" s="112"/>
      <c r="OK53" s="110"/>
      <c r="OL53" s="112"/>
      <c r="OM53" s="111"/>
      <c r="ON53" s="112"/>
      <c r="OO53" s="110"/>
      <c r="OP53" s="112"/>
      <c r="OQ53" s="110"/>
      <c r="OR53" s="112"/>
      <c r="OS53" s="110"/>
      <c r="OT53" s="112"/>
      <c r="OU53" s="111"/>
      <c r="OV53" s="108"/>
      <c r="OW53" s="108"/>
      <c r="OX53" s="108"/>
      <c r="OY53" s="109"/>
      <c r="OZ53" s="112"/>
      <c r="PA53" s="109"/>
      <c r="PB53" s="112"/>
      <c r="PC53" s="65"/>
      <c r="PD53" s="112"/>
      <c r="PE53" s="65"/>
      <c r="PF53" s="112"/>
      <c r="PG53" s="65"/>
      <c r="PH53" s="112"/>
      <c r="PI53" s="65"/>
      <c r="PJ53" s="112"/>
      <c r="PK53" s="65"/>
      <c r="PL53" s="112"/>
      <c r="PM53" s="65"/>
      <c r="PN53" s="112"/>
      <c r="PO53" s="65"/>
      <c r="PP53" s="112"/>
      <c r="PQ53" s="110"/>
      <c r="PR53" s="112"/>
      <c r="PS53" s="110"/>
      <c r="PT53" s="112"/>
      <c r="PU53" s="110"/>
      <c r="PV53" s="112"/>
      <c r="PW53" s="110"/>
      <c r="PX53" s="112"/>
      <c r="PY53" s="110"/>
      <c r="PZ53" s="112"/>
      <c r="QA53" s="110"/>
      <c r="QB53" s="112"/>
      <c r="QC53" s="110"/>
      <c r="QD53" s="112"/>
      <c r="QE53" s="110"/>
      <c r="QF53" s="112"/>
      <c r="QG53" s="110"/>
      <c r="QH53" s="112"/>
      <c r="QI53" s="110"/>
      <c r="QJ53" s="112"/>
      <c r="QK53" s="110"/>
      <c r="QL53" s="113"/>
      <c r="QM53" s="110"/>
      <c r="QN53" s="112"/>
      <c r="QO53" s="110"/>
      <c r="QP53" s="112"/>
      <c r="QQ53" s="110"/>
      <c r="QR53" s="112"/>
      <c r="QS53" s="110"/>
      <c r="QT53" s="112"/>
      <c r="QU53" s="110"/>
      <c r="QV53" s="112"/>
      <c r="QW53" s="110"/>
      <c r="QX53" s="112"/>
      <c r="QY53" s="110"/>
      <c r="QZ53" s="112"/>
      <c r="RA53" s="111"/>
      <c r="RB53" s="112"/>
      <c r="RC53" s="110"/>
      <c r="RD53" s="112"/>
      <c r="RE53" s="110"/>
      <c r="RF53" s="112"/>
      <c r="RG53" s="110"/>
      <c r="RH53" s="112"/>
      <c r="RI53" s="110"/>
      <c r="RJ53" s="112"/>
      <c r="RK53" s="111"/>
      <c r="RL53" s="112"/>
      <c r="RM53" s="110"/>
      <c r="RN53" s="112"/>
      <c r="RO53" s="110"/>
      <c r="RP53" s="112"/>
      <c r="RQ53" s="110"/>
      <c r="RR53" s="112"/>
      <c r="RS53" s="111"/>
      <c r="RT53" s="108"/>
      <c r="RU53" s="108"/>
      <c r="RV53" s="108"/>
      <c r="RW53" s="109"/>
      <c r="RX53" s="112"/>
      <c r="RY53" s="109"/>
      <c r="RZ53" s="112"/>
      <c r="SA53" s="65"/>
      <c r="SB53" s="112"/>
      <c r="SC53" s="65"/>
      <c r="SD53" s="112"/>
      <c r="SE53" s="65"/>
      <c r="SF53" s="112"/>
      <c r="SG53" s="65"/>
      <c r="SH53" s="112"/>
      <c r="SI53" s="65"/>
      <c r="SJ53" s="112"/>
      <c r="SK53" s="65"/>
      <c r="SL53" s="112"/>
      <c r="SM53" s="65"/>
      <c r="SN53" s="112"/>
      <c r="SO53" s="110"/>
      <c r="SP53" s="112"/>
      <c r="SQ53" s="110"/>
      <c r="SR53" s="112"/>
      <c r="SS53" s="110"/>
      <c r="ST53" s="112"/>
      <c r="SU53" s="110"/>
      <c r="SV53" s="112"/>
      <c r="SW53" s="110"/>
      <c r="SX53" s="112"/>
      <c r="SY53" s="110"/>
      <c r="SZ53" s="112"/>
      <c r="TA53" s="110"/>
      <c r="TB53" s="112"/>
      <c r="TC53" s="110"/>
      <c r="TD53" s="112"/>
      <c r="TE53" s="110"/>
      <c r="TF53" s="112"/>
      <c r="TG53" s="110"/>
      <c r="TH53" s="112"/>
      <c r="TI53" s="110"/>
      <c r="TJ53" s="113"/>
      <c r="TK53" s="110"/>
      <c r="TL53" s="112"/>
      <c r="TM53" s="110"/>
      <c r="TN53" s="112"/>
      <c r="TO53" s="110"/>
      <c r="TP53" s="112"/>
      <c r="TQ53" s="110"/>
      <c r="TR53" s="112"/>
      <c r="TS53" s="110"/>
      <c r="TT53" s="112"/>
      <c r="TU53" s="110"/>
      <c r="TV53" s="112"/>
      <c r="TW53" s="110"/>
      <c r="TX53" s="112"/>
      <c r="TY53" s="111"/>
      <c r="TZ53" s="112"/>
      <c r="UA53" s="110"/>
      <c r="UB53" s="112"/>
      <c r="UC53" s="110"/>
      <c r="UD53" s="112"/>
      <c r="UE53" s="110"/>
      <c r="UF53" s="112"/>
      <c r="UG53" s="110"/>
      <c r="UH53" s="112"/>
      <c r="UI53" s="111"/>
      <c r="UJ53" s="112"/>
      <c r="UK53" s="110"/>
      <c r="UL53" s="112"/>
      <c r="UM53" s="110"/>
      <c r="UN53" s="112"/>
      <c r="UO53" s="110"/>
      <c r="UP53" s="112"/>
      <c r="UQ53" s="111"/>
      <c r="UR53" s="108"/>
      <c r="US53" s="108"/>
      <c r="UT53" s="108"/>
      <c r="UU53" s="109"/>
      <c r="UV53" s="112"/>
      <c r="UW53" s="109"/>
      <c r="UX53" s="112"/>
      <c r="UY53" s="65"/>
      <c r="UZ53" s="112"/>
      <c r="VA53" s="65"/>
      <c r="VB53" s="112"/>
      <c r="VC53" s="65"/>
      <c r="VD53" s="112"/>
      <c r="VE53" s="65"/>
      <c r="VF53" s="112"/>
      <c r="VG53" s="65"/>
      <c r="VH53" s="112"/>
      <c r="VI53" s="65"/>
      <c r="VJ53" s="112"/>
      <c r="VK53" s="65"/>
      <c r="VL53" s="112"/>
      <c r="VM53" s="110"/>
      <c r="VN53" s="112"/>
      <c r="VO53" s="110"/>
      <c r="VP53" s="112"/>
      <c r="VQ53" s="110"/>
      <c r="VR53" s="112"/>
      <c r="VS53" s="110"/>
      <c r="VT53" s="112"/>
      <c r="VU53" s="110"/>
      <c r="VV53" s="112"/>
      <c r="VW53" s="110"/>
      <c r="VX53" s="112"/>
      <c r="VY53" s="110"/>
      <c r="VZ53" s="112"/>
      <c r="WA53" s="110"/>
      <c r="WB53" s="112"/>
      <c r="WC53" s="110"/>
      <c r="WD53" s="112"/>
      <c r="WE53" s="110"/>
      <c r="WF53" s="112"/>
      <c r="WG53" s="110"/>
      <c r="WH53" s="113"/>
      <c r="WI53" s="110"/>
      <c r="WJ53" s="112"/>
      <c r="WK53" s="110"/>
      <c r="WL53" s="112"/>
      <c r="WM53" s="110"/>
      <c r="WN53" s="112"/>
      <c r="WO53" s="110"/>
      <c r="WP53" s="112"/>
      <c r="WQ53" s="110"/>
      <c r="WR53" s="112"/>
      <c r="WS53" s="110"/>
      <c r="WT53" s="112"/>
      <c r="WU53" s="110"/>
      <c r="WV53" s="112"/>
      <c r="WW53" s="111"/>
      <c r="WX53" s="112"/>
      <c r="WY53" s="110"/>
      <c r="WZ53" s="112"/>
      <c r="XA53" s="110"/>
      <c r="XB53" s="112"/>
      <c r="XC53" s="110"/>
      <c r="XD53" s="112"/>
      <c r="XE53" s="110"/>
      <c r="XF53" s="112"/>
      <c r="XG53" s="111"/>
      <c r="XH53" s="112"/>
      <c r="XI53" s="110"/>
      <c r="XJ53" s="112"/>
      <c r="XK53" s="110"/>
      <c r="XL53" s="112"/>
      <c r="XM53" s="110"/>
      <c r="XN53" s="112"/>
      <c r="XO53" s="111"/>
      <c r="XP53" s="108"/>
      <c r="XQ53" s="108"/>
      <c r="XR53" s="108"/>
      <c r="XS53" s="109"/>
      <c r="XT53" s="112"/>
      <c r="XU53" s="109"/>
      <c r="XV53" s="112"/>
      <c r="XW53" s="65"/>
      <c r="XX53" s="112"/>
      <c r="XY53" s="65"/>
      <c r="XZ53" s="112"/>
      <c r="YA53" s="65"/>
      <c r="YB53" s="112"/>
      <c r="YC53" s="65"/>
      <c r="YD53" s="112"/>
      <c r="YE53" s="65"/>
      <c r="YF53" s="112"/>
      <c r="YG53" s="65"/>
      <c r="YH53" s="112"/>
      <c r="YI53" s="65"/>
      <c r="YJ53" s="112"/>
      <c r="YK53" s="110"/>
      <c r="YL53" s="112"/>
      <c r="YM53" s="110"/>
      <c r="YN53" s="112"/>
      <c r="YO53" s="110"/>
      <c r="YP53" s="112"/>
      <c r="YQ53" s="110"/>
      <c r="YR53" s="112"/>
      <c r="YS53" s="110"/>
      <c r="YT53" s="112"/>
      <c r="YU53" s="110"/>
      <c r="YV53" s="112"/>
      <c r="YW53" s="110"/>
      <c r="YX53" s="112"/>
      <c r="YY53" s="110"/>
      <c r="YZ53" s="112"/>
      <c r="ZA53" s="110"/>
      <c r="ZB53" s="112"/>
      <c r="ZC53" s="110"/>
      <c r="ZD53" s="112"/>
      <c r="ZE53" s="110"/>
      <c r="ZF53" s="113"/>
      <c r="ZG53" s="110"/>
      <c r="ZH53" s="112"/>
      <c r="ZI53" s="110"/>
      <c r="ZJ53" s="112"/>
      <c r="ZK53" s="110"/>
      <c r="ZL53" s="112"/>
      <c r="ZM53" s="110"/>
      <c r="ZN53" s="112"/>
      <c r="ZO53" s="110"/>
      <c r="ZP53" s="112"/>
      <c r="ZQ53" s="110"/>
      <c r="ZR53" s="112"/>
      <c r="ZS53" s="110"/>
      <c r="ZT53" s="112"/>
      <c r="ZU53" s="111"/>
      <c r="ZV53" s="112"/>
      <c r="ZW53" s="110"/>
      <c r="ZX53" s="112"/>
      <c r="ZY53" s="110"/>
      <c r="ZZ53" s="112"/>
      <c r="AAA53" s="110"/>
      <c r="AAB53" s="112"/>
      <c r="AAC53" s="110"/>
      <c r="AAD53" s="112"/>
      <c r="AAE53" s="111"/>
      <c r="AAF53" s="112"/>
      <c r="AAG53" s="110"/>
      <c r="AAH53" s="112"/>
      <c r="AAI53" s="110"/>
      <c r="AAJ53" s="112"/>
      <c r="AAK53" s="110"/>
      <c r="AAL53" s="112"/>
      <c r="AAM53" s="111"/>
      <c r="AAN53" s="108"/>
      <c r="AAO53" s="108"/>
      <c r="AAP53" s="108"/>
      <c r="AAQ53" s="109"/>
      <c r="AAR53" s="112"/>
      <c r="AAS53" s="109"/>
      <c r="AAT53" s="112"/>
      <c r="AAU53" s="65"/>
      <c r="AAV53" s="112"/>
      <c r="AAW53" s="65"/>
      <c r="AAX53" s="112"/>
      <c r="AAY53" s="65"/>
      <c r="AAZ53" s="112"/>
      <c r="ABA53" s="65"/>
      <c r="ABB53" s="112"/>
      <c r="ABC53" s="65"/>
      <c r="ABD53" s="112"/>
      <c r="ABE53" s="65"/>
      <c r="ABF53" s="112"/>
      <c r="ABG53" s="65"/>
      <c r="ABH53" s="112"/>
      <c r="ABI53" s="110"/>
      <c r="ABJ53" s="112"/>
      <c r="ABK53" s="110"/>
      <c r="ABL53" s="112"/>
      <c r="ABM53" s="110"/>
      <c r="ABN53" s="112"/>
      <c r="ABO53" s="110"/>
      <c r="ABP53" s="112"/>
      <c r="ABQ53" s="110"/>
      <c r="ABR53" s="112"/>
      <c r="ABS53" s="110"/>
      <c r="ABT53" s="112"/>
      <c r="ABU53" s="110"/>
      <c r="ABV53" s="112"/>
      <c r="ABW53" s="110"/>
      <c r="ABX53" s="112"/>
      <c r="ABY53" s="110"/>
      <c r="ABZ53" s="112"/>
      <c r="ACA53" s="110"/>
      <c r="ACB53" s="112"/>
      <c r="ACC53" s="110"/>
      <c r="ACD53" s="113"/>
      <c r="ACE53" s="110"/>
      <c r="ACF53" s="112"/>
      <c r="ACG53" s="110"/>
      <c r="ACH53" s="112"/>
      <c r="ACI53" s="110"/>
      <c r="ACJ53" s="112"/>
      <c r="ACK53" s="110"/>
      <c r="ACL53" s="112"/>
      <c r="ACM53" s="110"/>
      <c r="ACN53" s="112"/>
      <c r="ACO53" s="110"/>
      <c r="ACP53" s="112"/>
      <c r="ACQ53" s="110"/>
      <c r="ACR53" s="112"/>
      <c r="ACS53" s="111"/>
      <c r="ACT53" s="112"/>
      <c r="ACU53" s="110"/>
      <c r="ACV53" s="112"/>
      <c r="ACW53" s="110"/>
      <c r="ACX53" s="112"/>
      <c r="ACY53" s="110"/>
      <c r="ACZ53" s="112"/>
      <c r="ADA53" s="110"/>
      <c r="ADB53" s="112"/>
      <c r="ADC53" s="111"/>
      <c r="ADD53" s="112"/>
      <c r="ADE53" s="110"/>
      <c r="ADF53" s="112"/>
      <c r="ADG53" s="110"/>
      <c r="ADH53" s="112"/>
      <c r="ADI53" s="110"/>
      <c r="ADJ53" s="112"/>
      <c r="ADK53" s="111"/>
      <c r="ADL53" s="108"/>
      <c r="ADM53" s="108"/>
      <c r="ADN53" s="108"/>
      <c r="ADO53" s="109"/>
      <c r="ADP53" s="112"/>
      <c r="ADQ53" s="109"/>
      <c r="ADR53" s="112"/>
      <c r="ADS53" s="65"/>
      <c r="ADT53" s="112"/>
      <c r="ADU53" s="65"/>
      <c r="ADV53" s="112"/>
      <c r="ADW53" s="65"/>
      <c r="ADX53" s="112"/>
      <c r="ADY53" s="65"/>
      <c r="ADZ53" s="112"/>
      <c r="AEA53" s="65"/>
      <c r="AEB53" s="112"/>
      <c r="AEC53" s="65"/>
      <c r="AED53" s="112"/>
      <c r="AEE53" s="65"/>
      <c r="AEF53" s="112"/>
      <c r="AEG53" s="110"/>
      <c r="AEH53" s="112"/>
      <c r="AEI53" s="110"/>
      <c r="AEJ53" s="112"/>
      <c r="AEK53" s="110"/>
      <c r="AEL53" s="112"/>
      <c r="AEM53" s="110"/>
      <c r="AEN53" s="112"/>
      <c r="AEO53" s="110"/>
      <c r="AEP53" s="112"/>
      <c r="AEQ53" s="110"/>
      <c r="AER53" s="112"/>
      <c r="AES53" s="110"/>
      <c r="AET53" s="112"/>
      <c r="AEU53" s="110"/>
      <c r="AEV53" s="112"/>
      <c r="AEW53" s="110"/>
      <c r="AEX53" s="112"/>
      <c r="AEY53" s="110"/>
      <c r="AEZ53" s="112"/>
      <c r="AFA53" s="110"/>
      <c r="AFB53" s="113"/>
      <c r="AFC53" s="110"/>
      <c r="AFD53" s="112"/>
      <c r="AFE53" s="110"/>
      <c r="AFF53" s="112"/>
      <c r="AFG53" s="110"/>
      <c r="AFH53" s="112"/>
      <c r="AFI53" s="110"/>
      <c r="AFJ53" s="112"/>
      <c r="AFK53" s="110"/>
      <c r="AFL53" s="112"/>
      <c r="AFM53" s="110"/>
      <c r="AFN53" s="112"/>
      <c r="AFO53" s="110"/>
      <c r="AFP53" s="112"/>
      <c r="AFQ53" s="111"/>
      <c r="AFR53" s="112"/>
      <c r="AFS53" s="110"/>
      <c r="AFT53" s="112"/>
      <c r="AFU53" s="110"/>
      <c r="AFV53" s="112"/>
      <c r="AFW53" s="110"/>
      <c r="AFX53" s="112"/>
      <c r="AFY53" s="110"/>
      <c r="AFZ53" s="112"/>
      <c r="AGA53" s="111"/>
      <c r="AGB53" s="112"/>
      <c r="AGC53" s="110"/>
      <c r="AGD53" s="112"/>
      <c r="AGE53" s="110"/>
      <c r="AGF53" s="112"/>
      <c r="AGG53" s="110"/>
      <c r="AGH53" s="112"/>
      <c r="AGI53" s="111"/>
      <c r="AGJ53" s="108"/>
      <c r="AGK53" s="108"/>
      <c r="AGL53" s="108"/>
      <c r="AGM53" s="109"/>
      <c r="AGN53" s="112"/>
      <c r="AGO53" s="109"/>
      <c r="AGP53" s="112"/>
      <c r="AGQ53" s="65"/>
      <c r="AGR53" s="112"/>
      <c r="AGS53" s="65"/>
      <c r="AGT53" s="112"/>
      <c r="AGU53" s="65"/>
      <c r="AGV53" s="112"/>
      <c r="AGW53" s="65"/>
      <c r="AGX53" s="112"/>
      <c r="AGY53" s="65"/>
      <c r="AGZ53" s="112"/>
      <c r="AHA53" s="65"/>
      <c r="AHB53" s="112"/>
      <c r="AHC53" s="65"/>
      <c r="AHD53" s="112"/>
      <c r="AHE53" s="110"/>
      <c r="AHF53" s="112"/>
      <c r="AHG53" s="110"/>
      <c r="AHH53" s="112"/>
      <c r="AHI53" s="110"/>
      <c r="AHJ53" s="112"/>
      <c r="AHK53" s="110"/>
      <c r="AHL53" s="112"/>
      <c r="AHM53" s="110"/>
      <c r="AHN53" s="112"/>
      <c r="AHO53" s="110"/>
      <c r="AHP53" s="112"/>
      <c r="AHQ53" s="110"/>
      <c r="AHR53" s="112"/>
      <c r="AHS53" s="110"/>
      <c r="AHT53" s="112"/>
      <c r="AHU53" s="110"/>
      <c r="AHV53" s="112"/>
      <c r="AHW53" s="110"/>
      <c r="AHX53" s="112"/>
      <c r="AHY53" s="110"/>
      <c r="AHZ53" s="113"/>
      <c r="AIA53" s="110"/>
      <c r="AIB53" s="112"/>
      <c r="AIC53" s="110"/>
      <c r="AID53" s="112"/>
      <c r="AIE53" s="110"/>
      <c r="AIF53" s="112"/>
      <c r="AIG53" s="110"/>
      <c r="AIH53" s="112"/>
      <c r="AII53" s="110"/>
      <c r="AIJ53" s="112"/>
      <c r="AIK53" s="110"/>
      <c r="AIL53" s="112"/>
      <c r="AIM53" s="110"/>
      <c r="AIN53" s="112"/>
      <c r="AIO53" s="111"/>
      <c r="AIP53" s="112"/>
      <c r="AIQ53" s="110"/>
      <c r="AIR53" s="112"/>
      <c r="AIS53" s="110"/>
      <c r="AIT53" s="112"/>
      <c r="AIU53" s="110"/>
      <c r="AIV53" s="112"/>
      <c r="AIW53" s="110"/>
      <c r="AIX53" s="112"/>
      <c r="AIY53" s="111"/>
      <c r="AIZ53" s="112"/>
      <c r="AJA53" s="110"/>
      <c r="AJB53" s="112"/>
      <c r="AJC53" s="110"/>
      <c r="AJD53" s="112"/>
      <c r="AJE53" s="110"/>
      <c r="AJF53" s="112"/>
      <c r="AJG53" s="111"/>
      <c r="AJH53" s="108"/>
      <c r="AJI53" s="108"/>
      <c r="AJJ53" s="108"/>
      <c r="AJK53" s="109"/>
      <c r="AJL53" s="112"/>
      <c r="AJM53" s="109"/>
      <c r="AJN53" s="112"/>
      <c r="AJO53" s="65"/>
      <c r="AJP53" s="112"/>
      <c r="AJQ53" s="65"/>
      <c r="AJR53" s="112"/>
      <c r="AJS53" s="65"/>
      <c r="AJT53" s="112"/>
      <c r="AJU53" s="65"/>
      <c r="AJV53" s="112"/>
      <c r="AJW53" s="65"/>
      <c r="AJX53" s="112"/>
      <c r="AJY53" s="65"/>
      <c r="AJZ53" s="112"/>
      <c r="AKA53" s="65"/>
      <c r="AKB53" s="112"/>
      <c r="AKC53" s="110"/>
      <c r="AKD53" s="112"/>
      <c r="AKE53" s="110"/>
      <c r="AKF53" s="112"/>
      <c r="AKG53" s="110"/>
      <c r="AKH53" s="112"/>
      <c r="AKI53" s="110"/>
      <c r="AKJ53" s="112"/>
      <c r="AKK53" s="110"/>
      <c r="AKL53" s="112"/>
      <c r="AKM53" s="110"/>
      <c r="AKN53" s="112"/>
      <c r="AKO53" s="110"/>
      <c r="AKP53" s="112"/>
      <c r="AKQ53" s="110"/>
      <c r="AKR53" s="112"/>
      <c r="AKS53" s="110"/>
      <c r="AKT53" s="112"/>
      <c r="AKU53" s="110"/>
      <c r="AKV53" s="112"/>
      <c r="AKW53" s="110"/>
      <c r="AKX53" s="113"/>
      <c r="AKY53" s="110"/>
      <c r="AKZ53" s="112"/>
      <c r="ALA53" s="110"/>
      <c r="ALB53" s="112"/>
      <c r="ALC53" s="110"/>
      <c r="ALD53" s="112"/>
      <c r="ALE53" s="110"/>
      <c r="ALF53" s="112"/>
      <c r="ALG53" s="110"/>
      <c r="ALH53" s="112"/>
      <c r="ALI53" s="110"/>
      <c r="ALJ53" s="112"/>
      <c r="ALK53" s="110"/>
      <c r="ALL53" s="112"/>
      <c r="ALM53" s="111"/>
      <c r="ALN53" s="112"/>
      <c r="ALO53" s="110"/>
      <c r="ALP53" s="112"/>
      <c r="ALQ53" s="110"/>
      <c r="ALR53" s="112"/>
      <c r="ALS53" s="110"/>
      <c r="ALT53" s="112"/>
      <c r="ALU53" s="110"/>
      <c r="ALV53" s="112"/>
      <c r="ALW53" s="111"/>
      <c r="ALX53" s="112"/>
      <c r="ALY53" s="110"/>
      <c r="ALZ53" s="112"/>
      <c r="AMA53" s="110"/>
      <c r="AMB53" s="112"/>
      <c r="AMC53" s="110"/>
      <c r="AMD53" s="112"/>
      <c r="AME53" s="111"/>
      <c r="AMF53" s="108"/>
      <c r="AMG53" s="108"/>
      <c r="AMH53" s="108"/>
      <c r="AMI53" s="109"/>
      <c r="AMJ53" s="112"/>
      <c r="AMK53" s="109"/>
      <c r="AML53" s="112"/>
      <c r="AMM53" s="65"/>
      <c r="AMN53" s="112"/>
      <c r="AMO53" s="65"/>
      <c r="AMP53" s="112"/>
      <c r="AMQ53" s="65"/>
      <c r="AMR53" s="112"/>
      <c r="AMS53" s="65"/>
      <c r="AMT53" s="112"/>
      <c r="AMU53" s="65"/>
      <c r="AMV53" s="112"/>
      <c r="AMW53" s="65"/>
      <c r="AMX53" s="112"/>
      <c r="AMY53" s="65"/>
      <c r="AMZ53" s="112"/>
      <c r="ANA53" s="110"/>
      <c r="ANB53" s="112"/>
      <c r="ANC53" s="110"/>
      <c r="AND53" s="112"/>
      <c r="ANE53" s="110"/>
      <c r="ANF53" s="112"/>
      <c r="ANG53" s="110"/>
      <c r="ANH53" s="112"/>
      <c r="ANI53" s="110"/>
      <c r="ANJ53" s="112"/>
      <c r="ANK53" s="110"/>
      <c r="ANL53" s="112"/>
      <c r="ANM53" s="110"/>
      <c r="ANN53" s="112"/>
      <c r="ANO53" s="110"/>
      <c r="ANP53" s="112"/>
      <c r="ANQ53" s="110"/>
      <c r="ANR53" s="112"/>
      <c r="ANS53" s="110"/>
      <c r="ANT53" s="112"/>
      <c r="ANU53" s="110"/>
      <c r="ANV53" s="113"/>
      <c r="ANW53" s="110"/>
      <c r="ANX53" s="112"/>
      <c r="ANY53" s="110"/>
      <c r="ANZ53" s="112"/>
      <c r="AOA53" s="110"/>
      <c r="AOB53" s="112"/>
      <c r="AOC53" s="110"/>
      <c r="AOD53" s="112"/>
      <c r="AOE53" s="110"/>
      <c r="AOF53" s="112"/>
      <c r="AOG53" s="110"/>
      <c r="AOH53" s="112"/>
      <c r="AOI53" s="110"/>
      <c r="AOJ53" s="112"/>
      <c r="AOK53" s="111"/>
      <c r="AOL53" s="112"/>
      <c r="AOM53" s="110"/>
      <c r="AON53" s="112"/>
      <c r="AOO53" s="110"/>
      <c r="AOP53" s="112"/>
      <c r="AOQ53" s="110"/>
      <c r="AOR53" s="112"/>
      <c r="AOS53" s="110"/>
      <c r="AOT53" s="112"/>
      <c r="AOU53" s="111"/>
      <c r="AOV53" s="112"/>
      <c r="AOW53" s="110"/>
      <c r="AOX53" s="112"/>
      <c r="AOY53" s="110"/>
      <c r="AOZ53" s="112"/>
      <c r="APA53" s="110"/>
      <c r="APB53" s="112"/>
      <c r="APC53" s="111"/>
      <c r="APD53" s="108"/>
      <c r="APE53" s="108"/>
      <c r="APF53" s="108"/>
      <c r="APG53" s="109"/>
      <c r="APH53" s="112"/>
      <c r="API53" s="109"/>
      <c r="APJ53" s="112"/>
      <c r="APK53" s="65"/>
      <c r="APL53" s="112"/>
      <c r="APM53" s="65"/>
      <c r="APN53" s="112"/>
      <c r="APO53" s="65"/>
      <c r="APP53" s="112"/>
      <c r="APQ53" s="65"/>
      <c r="APR53" s="112"/>
      <c r="APS53" s="65"/>
      <c r="APT53" s="112"/>
      <c r="APU53" s="65"/>
      <c r="APV53" s="112"/>
      <c r="APW53" s="65"/>
      <c r="APX53" s="112"/>
      <c r="APY53" s="110"/>
      <c r="APZ53" s="112"/>
      <c r="AQA53" s="110"/>
      <c r="AQB53" s="112"/>
      <c r="AQC53" s="110"/>
      <c r="AQD53" s="112"/>
      <c r="AQE53" s="110"/>
      <c r="AQF53" s="112"/>
      <c r="AQG53" s="110"/>
      <c r="AQH53" s="112"/>
      <c r="AQI53" s="110"/>
      <c r="AQJ53" s="112"/>
      <c r="AQK53" s="110"/>
      <c r="AQL53" s="112"/>
      <c r="AQM53" s="110"/>
      <c r="AQN53" s="112"/>
      <c r="AQO53" s="110"/>
      <c r="AQP53" s="112"/>
      <c r="AQQ53" s="110"/>
      <c r="AQR53" s="112"/>
      <c r="AQS53" s="110"/>
      <c r="AQT53" s="113"/>
      <c r="AQU53" s="110"/>
      <c r="AQV53" s="112"/>
      <c r="AQW53" s="110"/>
      <c r="AQX53" s="112"/>
      <c r="AQY53" s="110"/>
      <c r="AQZ53" s="112"/>
      <c r="ARA53" s="110"/>
      <c r="ARB53" s="112"/>
      <c r="ARC53" s="110"/>
      <c r="ARD53" s="112"/>
      <c r="ARE53" s="110"/>
      <c r="ARF53" s="112"/>
      <c r="ARG53" s="110"/>
      <c r="ARH53" s="112"/>
      <c r="ARI53" s="111"/>
      <c r="ARJ53" s="112"/>
      <c r="ARK53" s="110"/>
      <c r="ARL53" s="112"/>
      <c r="ARM53" s="110"/>
      <c r="ARN53" s="112"/>
      <c r="ARO53" s="110"/>
      <c r="ARP53" s="112"/>
      <c r="ARQ53" s="110"/>
      <c r="ARR53" s="112"/>
      <c r="ARS53" s="111"/>
      <c r="ART53" s="112"/>
      <c r="ARU53" s="110"/>
      <c r="ARV53" s="112"/>
      <c r="ARW53" s="110"/>
      <c r="ARX53" s="112"/>
      <c r="ARY53" s="110"/>
      <c r="ARZ53" s="112"/>
      <c r="ASA53" s="111"/>
      <c r="ASB53" s="108"/>
      <c r="ASC53" s="108"/>
      <c r="ASD53" s="108"/>
      <c r="ASE53" s="109"/>
      <c r="ASF53" s="112"/>
      <c r="ASG53" s="109"/>
      <c r="ASH53" s="112"/>
      <c r="ASI53" s="65"/>
      <c r="ASJ53" s="112"/>
      <c r="ASK53" s="65"/>
      <c r="ASL53" s="112"/>
      <c r="ASM53" s="65"/>
      <c r="ASN53" s="112"/>
      <c r="ASO53" s="65"/>
      <c r="ASP53" s="112"/>
      <c r="ASQ53" s="65"/>
      <c r="ASR53" s="112"/>
      <c r="ASS53" s="65"/>
      <c r="AST53" s="112"/>
      <c r="ASU53" s="65"/>
      <c r="ASV53" s="112"/>
      <c r="ASW53" s="110"/>
      <c r="ASX53" s="112"/>
      <c r="ASY53" s="110"/>
      <c r="ASZ53" s="112"/>
      <c r="ATA53" s="110"/>
      <c r="ATB53" s="112"/>
      <c r="ATC53" s="110"/>
      <c r="ATD53" s="112"/>
      <c r="ATE53" s="110"/>
      <c r="ATF53" s="112"/>
      <c r="ATG53" s="110"/>
      <c r="ATH53" s="112"/>
      <c r="ATI53" s="110"/>
      <c r="ATJ53" s="112"/>
      <c r="ATK53" s="110"/>
      <c r="ATL53" s="112"/>
      <c r="ATM53" s="110"/>
      <c r="ATN53" s="112"/>
      <c r="ATO53" s="110"/>
      <c r="ATP53" s="112"/>
      <c r="ATQ53" s="110"/>
      <c r="ATR53" s="113"/>
      <c r="ATS53" s="110"/>
      <c r="ATT53" s="112"/>
      <c r="ATU53" s="110"/>
      <c r="ATV53" s="112"/>
      <c r="ATW53" s="110"/>
      <c r="ATX53" s="112"/>
      <c r="ATY53" s="110"/>
      <c r="ATZ53" s="112"/>
      <c r="AUA53" s="110"/>
      <c r="AUB53" s="112"/>
      <c r="AUC53" s="110"/>
      <c r="AUD53" s="112"/>
      <c r="AUE53" s="110"/>
      <c r="AUF53" s="112"/>
      <c r="AUG53" s="111"/>
      <c r="AUH53" s="112"/>
      <c r="AUI53" s="110"/>
      <c r="AUJ53" s="112"/>
      <c r="AUK53" s="110"/>
      <c r="AUL53" s="112"/>
      <c r="AUM53" s="110"/>
      <c r="AUN53" s="112"/>
      <c r="AUO53" s="110"/>
      <c r="AUP53" s="112"/>
      <c r="AUQ53" s="111"/>
      <c r="AUR53" s="112"/>
      <c r="AUS53" s="110"/>
      <c r="AUT53" s="112"/>
      <c r="AUU53" s="110"/>
      <c r="AUV53" s="112"/>
      <c r="AUW53" s="110"/>
      <c r="AUX53" s="112"/>
      <c r="AUY53" s="111"/>
      <c r="AUZ53" s="108"/>
      <c r="AVA53" s="108"/>
      <c r="AVB53" s="108"/>
      <c r="AVC53" s="109"/>
      <c r="AVD53" s="112"/>
      <c r="AVE53" s="109"/>
      <c r="AVF53" s="112"/>
      <c r="AVG53" s="65"/>
      <c r="AVH53" s="112"/>
      <c r="AVI53" s="65"/>
      <c r="AVJ53" s="112"/>
      <c r="AVK53" s="65"/>
      <c r="AVL53" s="112"/>
      <c r="AVM53" s="65"/>
      <c r="AVN53" s="112"/>
      <c r="AVO53" s="65"/>
      <c r="AVP53" s="112"/>
      <c r="AVQ53" s="65"/>
      <c r="AVR53" s="112"/>
      <c r="AVS53" s="65"/>
      <c r="AVT53" s="112"/>
      <c r="AVU53" s="110"/>
      <c r="AVV53" s="112"/>
      <c r="AVW53" s="110"/>
      <c r="AVX53" s="112"/>
      <c r="AVY53" s="110"/>
      <c r="AVZ53" s="112"/>
      <c r="AWA53" s="110"/>
      <c r="AWB53" s="112"/>
      <c r="AWC53" s="110"/>
      <c r="AWD53" s="112"/>
      <c r="AWE53" s="110"/>
      <c r="AWF53" s="112"/>
      <c r="AWG53" s="110"/>
      <c r="AWH53" s="112"/>
      <c r="AWI53" s="110"/>
      <c r="AWJ53" s="112"/>
      <c r="AWK53" s="110"/>
      <c r="AWL53" s="112"/>
      <c r="AWM53" s="110"/>
      <c r="AWN53" s="112"/>
      <c r="AWO53" s="110"/>
      <c r="AWP53" s="113"/>
      <c r="AWQ53" s="110"/>
      <c r="AWR53" s="112"/>
      <c r="AWS53" s="110"/>
      <c r="AWT53" s="112"/>
      <c r="AWU53" s="110"/>
      <c r="AWV53" s="112"/>
      <c r="AWW53" s="110"/>
      <c r="AWX53" s="112"/>
      <c r="AWY53" s="110"/>
      <c r="AWZ53" s="112"/>
      <c r="AXA53" s="110"/>
      <c r="AXB53" s="112"/>
      <c r="AXC53" s="110"/>
      <c r="AXD53" s="112"/>
      <c r="AXE53" s="111"/>
      <c r="AXF53" s="112"/>
      <c r="AXG53" s="110"/>
      <c r="AXH53" s="112"/>
      <c r="AXI53" s="110"/>
      <c r="AXJ53" s="112"/>
      <c r="AXK53" s="110"/>
      <c r="AXL53" s="112"/>
      <c r="AXM53" s="110"/>
      <c r="AXN53" s="112"/>
      <c r="AXO53" s="111"/>
      <c r="AXP53" s="112"/>
      <c r="AXQ53" s="110"/>
      <c r="AXR53" s="112"/>
      <c r="AXS53" s="110"/>
      <c r="AXT53" s="112"/>
      <c r="AXU53" s="110"/>
      <c r="AXV53" s="112"/>
      <c r="AXW53" s="111"/>
      <c r="AXX53" s="108"/>
      <c r="AXY53" s="108"/>
      <c r="AXZ53" s="108"/>
      <c r="AYA53" s="109"/>
      <c r="AYB53" s="112"/>
      <c r="AYC53" s="109"/>
      <c r="AYD53" s="112"/>
      <c r="AYE53" s="65"/>
      <c r="AYF53" s="112"/>
      <c r="AYG53" s="65"/>
      <c r="AYH53" s="112"/>
      <c r="AYI53" s="65"/>
      <c r="AYJ53" s="112"/>
      <c r="AYK53" s="65"/>
      <c r="AYL53" s="112"/>
      <c r="AYM53" s="65"/>
      <c r="AYN53" s="112"/>
      <c r="AYO53" s="65"/>
      <c r="AYP53" s="112"/>
      <c r="AYQ53" s="65"/>
      <c r="AYR53" s="112"/>
      <c r="AYS53" s="110"/>
      <c r="AYT53" s="112"/>
      <c r="AYU53" s="110"/>
      <c r="AYV53" s="112"/>
      <c r="AYW53" s="110"/>
      <c r="AYX53" s="112"/>
      <c r="AYY53" s="110"/>
      <c r="AYZ53" s="112"/>
      <c r="AZA53" s="110"/>
      <c r="AZB53" s="112"/>
      <c r="AZC53" s="110"/>
      <c r="AZD53" s="112"/>
      <c r="AZE53" s="110"/>
      <c r="AZF53" s="112"/>
      <c r="AZG53" s="110"/>
      <c r="AZH53" s="112"/>
      <c r="AZI53" s="110"/>
      <c r="AZJ53" s="112"/>
      <c r="AZK53" s="110"/>
      <c r="AZL53" s="112"/>
      <c r="AZM53" s="110"/>
      <c r="AZN53" s="113"/>
      <c r="AZO53" s="110"/>
      <c r="AZP53" s="112"/>
      <c r="AZQ53" s="110"/>
      <c r="AZR53" s="112"/>
      <c r="AZS53" s="110"/>
      <c r="AZT53" s="112"/>
      <c r="AZU53" s="110"/>
      <c r="AZV53" s="112"/>
      <c r="AZW53" s="110"/>
      <c r="AZX53" s="112"/>
      <c r="AZY53" s="110"/>
      <c r="AZZ53" s="112"/>
      <c r="BAA53" s="110"/>
      <c r="BAB53" s="112"/>
      <c r="BAC53" s="111"/>
      <c r="BAD53" s="112"/>
      <c r="BAE53" s="110"/>
      <c r="BAF53" s="112"/>
      <c r="BAG53" s="110"/>
      <c r="BAH53" s="112"/>
      <c r="BAI53" s="110"/>
      <c r="BAJ53" s="112"/>
      <c r="BAK53" s="110"/>
      <c r="BAL53" s="112"/>
      <c r="BAM53" s="111"/>
      <c r="BAN53" s="112"/>
      <c r="BAO53" s="110"/>
      <c r="BAP53" s="112"/>
      <c r="BAQ53" s="110"/>
      <c r="BAR53" s="112"/>
      <c r="BAS53" s="110"/>
      <c r="BAT53" s="112"/>
      <c r="BAU53" s="111"/>
      <c r="BAV53" s="108"/>
      <c r="BAW53" s="108"/>
      <c r="BAX53" s="108"/>
      <c r="BAY53" s="109"/>
      <c r="BAZ53" s="112"/>
      <c r="BBA53" s="109"/>
      <c r="BBB53" s="112"/>
      <c r="BBC53" s="65"/>
      <c r="BBD53" s="112"/>
      <c r="BBE53" s="65"/>
      <c r="BBF53" s="112"/>
      <c r="BBG53" s="65"/>
      <c r="BBH53" s="112"/>
      <c r="BBI53" s="65"/>
      <c r="BBJ53" s="112"/>
      <c r="BBK53" s="65"/>
      <c r="BBL53" s="112"/>
      <c r="BBM53" s="65"/>
      <c r="BBN53" s="112"/>
      <c r="BBO53" s="65"/>
      <c r="BBP53" s="112"/>
      <c r="BBQ53" s="110"/>
      <c r="BBR53" s="112"/>
      <c r="BBS53" s="110"/>
      <c r="BBT53" s="112"/>
      <c r="BBU53" s="110"/>
      <c r="BBV53" s="112"/>
      <c r="BBW53" s="110"/>
      <c r="BBX53" s="112"/>
      <c r="BBY53" s="110"/>
      <c r="BBZ53" s="112"/>
      <c r="BCA53" s="110"/>
      <c r="BCB53" s="112"/>
      <c r="BCC53" s="110"/>
      <c r="BCD53" s="112"/>
      <c r="BCE53" s="110"/>
      <c r="BCF53" s="112"/>
      <c r="BCG53" s="110"/>
      <c r="BCH53" s="112"/>
      <c r="BCI53" s="110"/>
      <c r="BCJ53" s="112"/>
      <c r="BCK53" s="110"/>
      <c r="BCL53" s="113"/>
      <c r="BCM53" s="110"/>
      <c r="BCN53" s="112"/>
      <c r="BCO53" s="110"/>
      <c r="BCP53" s="112"/>
      <c r="BCQ53" s="110"/>
      <c r="BCR53" s="112"/>
      <c r="BCS53" s="110"/>
      <c r="BCT53" s="112"/>
      <c r="BCU53" s="110"/>
      <c r="BCV53" s="112"/>
      <c r="BCW53" s="110"/>
      <c r="BCX53" s="112"/>
      <c r="BCY53" s="110"/>
      <c r="BCZ53" s="112"/>
      <c r="BDA53" s="111"/>
      <c r="BDB53" s="112"/>
      <c r="BDC53" s="110"/>
      <c r="BDD53" s="112"/>
      <c r="BDE53" s="110"/>
      <c r="BDF53" s="112"/>
      <c r="BDG53" s="110"/>
      <c r="BDH53" s="112"/>
      <c r="BDI53" s="110"/>
      <c r="BDJ53" s="112"/>
      <c r="BDK53" s="111"/>
      <c r="BDL53" s="112"/>
      <c r="BDM53" s="110"/>
      <c r="BDN53" s="112"/>
      <c r="BDO53" s="110"/>
      <c r="BDP53" s="112"/>
      <c r="BDQ53" s="110"/>
      <c r="BDR53" s="112"/>
      <c r="BDS53" s="111"/>
      <c r="BDT53" s="108"/>
      <c r="BDU53" s="108"/>
      <c r="BDV53" s="108"/>
      <c r="BDW53" s="109"/>
      <c r="BDX53" s="112"/>
      <c r="BDY53" s="109"/>
      <c r="BDZ53" s="112"/>
      <c r="BEA53" s="65"/>
      <c r="BEB53" s="112"/>
      <c r="BEC53" s="65"/>
      <c r="BED53" s="112"/>
      <c r="BEE53" s="65"/>
      <c r="BEF53" s="112"/>
      <c r="BEG53" s="65"/>
      <c r="BEH53" s="112"/>
      <c r="BEI53" s="65"/>
      <c r="BEJ53" s="112"/>
      <c r="BEK53" s="65"/>
      <c r="BEL53" s="112"/>
      <c r="BEM53" s="65"/>
      <c r="BEN53" s="112"/>
      <c r="BEO53" s="110"/>
      <c r="BEP53" s="112"/>
      <c r="BEQ53" s="110"/>
      <c r="BER53" s="112"/>
      <c r="BES53" s="110"/>
      <c r="BET53" s="112"/>
      <c r="BEU53" s="110"/>
      <c r="BEV53" s="112"/>
      <c r="BEW53" s="110"/>
      <c r="BEX53" s="112"/>
      <c r="BEY53" s="110"/>
      <c r="BEZ53" s="112"/>
      <c r="BFA53" s="110"/>
      <c r="BFB53" s="112"/>
      <c r="BFC53" s="110"/>
      <c r="BFD53" s="112"/>
      <c r="BFE53" s="110"/>
      <c r="BFF53" s="112"/>
      <c r="BFG53" s="110"/>
      <c r="BFH53" s="112"/>
      <c r="BFI53" s="110"/>
      <c r="BFJ53" s="113"/>
      <c r="BFK53" s="110"/>
      <c r="BFL53" s="112"/>
      <c r="BFM53" s="110"/>
      <c r="BFN53" s="112"/>
      <c r="BFO53" s="110"/>
      <c r="BFP53" s="112"/>
      <c r="BFQ53" s="110"/>
      <c r="BFR53" s="112"/>
      <c r="BFS53" s="110"/>
      <c r="BFT53" s="112"/>
      <c r="BFU53" s="110"/>
      <c r="BFV53" s="112"/>
      <c r="BFW53" s="110"/>
      <c r="BFX53" s="112"/>
      <c r="BFY53" s="111"/>
      <c r="BFZ53" s="112"/>
      <c r="BGA53" s="110"/>
      <c r="BGB53" s="112"/>
      <c r="BGC53" s="110"/>
      <c r="BGD53" s="112"/>
      <c r="BGE53" s="110"/>
      <c r="BGF53" s="112"/>
      <c r="BGG53" s="110"/>
      <c r="BGH53" s="112"/>
      <c r="BGI53" s="111"/>
      <c r="BGJ53" s="112"/>
      <c r="BGK53" s="110"/>
      <c r="BGL53" s="112"/>
      <c r="BGM53" s="110"/>
      <c r="BGN53" s="112"/>
      <c r="BGO53" s="110"/>
      <c r="BGP53" s="112"/>
      <c r="BGQ53" s="111"/>
      <c r="BGR53" s="108"/>
      <c r="BGS53" s="108"/>
      <c r="BGT53" s="108"/>
      <c r="BGU53" s="109"/>
      <c r="BGV53" s="112"/>
      <c r="BGW53" s="109"/>
      <c r="BGX53" s="112"/>
      <c r="BGY53" s="65"/>
      <c r="BGZ53" s="112"/>
      <c r="BHA53" s="65"/>
      <c r="BHB53" s="112"/>
      <c r="BHC53" s="65"/>
      <c r="BHD53" s="112"/>
      <c r="BHE53" s="65"/>
      <c r="BHF53" s="112"/>
      <c r="BHG53" s="65"/>
      <c r="BHH53" s="112"/>
      <c r="BHI53" s="65"/>
      <c r="BHJ53" s="112"/>
      <c r="BHK53" s="65"/>
      <c r="BHL53" s="112"/>
      <c r="BHM53" s="110"/>
      <c r="BHN53" s="112"/>
      <c r="BHO53" s="110"/>
      <c r="BHP53" s="112"/>
      <c r="BHQ53" s="110"/>
      <c r="BHR53" s="112"/>
      <c r="BHS53" s="110"/>
      <c r="BHT53" s="112"/>
      <c r="BHU53" s="110"/>
      <c r="BHV53" s="112"/>
      <c r="BHW53" s="110"/>
      <c r="BHX53" s="112"/>
      <c r="BHY53" s="110"/>
      <c r="BHZ53" s="112"/>
      <c r="BIA53" s="110"/>
      <c r="BIB53" s="112"/>
      <c r="BIC53" s="110"/>
      <c r="BID53" s="112"/>
      <c r="BIE53" s="110"/>
      <c r="BIF53" s="112"/>
      <c r="BIG53" s="110"/>
      <c r="BIH53" s="113"/>
      <c r="BII53" s="110"/>
      <c r="BIJ53" s="112"/>
      <c r="BIK53" s="110"/>
      <c r="BIL53" s="112"/>
      <c r="BIM53" s="110"/>
      <c r="BIN53" s="112"/>
      <c r="BIO53" s="110"/>
      <c r="BIP53" s="112"/>
      <c r="BIQ53" s="110"/>
      <c r="BIR53" s="112"/>
      <c r="BIS53" s="110"/>
      <c r="BIT53" s="112"/>
      <c r="BIU53" s="110"/>
      <c r="BIV53" s="112"/>
      <c r="BIW53" s="111"/>
      <c r="BIX53" s="112"/>
      <c r="BIY53" s="110"/>
      <c r="BIZ53" s="112"/>
      <c r="BJA53" s="110"/>
      <c r="BJB53" s="112"/>
      <c r="BJC53" s="110"/>
      <c r="BJD53" s="112"/>
      <c r="BJE53" s="110"/>
      <c r="BJF53" s="112"/>
      <c r="BJG53" s="111"/>
      <c r="BJH53" s="112"/>
      <c r="BJI53" s="110"/>
      <c r="BJJ53" s="112"/>
      <c r="BJK53" s="110"/>
      <c r="BJL53" s="112"/>
      <c r="BJM53" s="110"/>
      <c r="BJN53" s="112"/>
      <c r="BJO53" s="111"/>
      <c r="BJP53" s="108"/>
      <c r="BJQ53" s="108"/>
      <c r="BJR53" s="108"/>
      <c r="BJS53" s="109"/>
      <c r="BJT53" s="112"/>
      <c r="BJU53" s="109"/>
      <c r="BJV53" s="112"/>
      <c r="BJW53" s="65"/>
      <c r="BJX53" s="112"/>
      <c r="BJY53" s="65"/>
      <c r="BJZ53" s="112"/>
      <c r="BKA53" s="65"/>
      <c r="BKB53" s="112"/>
      <c r="BKC53" s="65"/>
      <c r="BKD53" s="112"/>
      <c r="BKE53" s="65"/>
      <c r="BKF53" s="112"/>
      <c r="BKG53" s="65"/>
      <c r="BKH53" s="112"/>
      <c r="BKI53" s="65"/>
      <c r="BKJ53" s="112"/>
      <c r="BKK53" s="110"/>
      <c r="BKL53" s="112"/>
      <c r="BKM53" s="110"/>
      <c r="BKN53" s="112"/>
      <c r="BKO53" s="110"/>
      <c r="BKP53" s="112"/>
      <c r="BKQ53" s="110"/>
      <c r="BKR53" s="112"/>
      <c r="BKS53" s="110"/>
      <c r="BKT53" s="112"/>
      <c r="BKU53" s="110"/>
      <c r="BKV53" s="112"/>
      <c r="BKW53" s="110"/>
      <c r="BKX53" s="112"/>
      <c r="BKY53" s="110"/>
      <c r="BKZ53" s="112"/>
      <c r="BLA53" s="110"/>
      <c r="BLB53" s="112"/>
      <c r="BLC53" s="110"/>
      <c r="BLD53" s="112"/>
      <c r="BLE53" s="110"/>
      <c r="BLF53" s="113"/>
      <c r="BLG53" s="110"/>
      <c r="BLH53" s="112"/>
      <c r="BLI53" s="110"/>
      <c r="BLJ53" s="112"/>
      <c r="BLK53" s="110"/>
      <c r="BLL53" s="112"/>
      <c r="BLM53" s="110"/>
      <c r="BLN53" s="112"/>
      <c r="BLO53" s="110"/>
      <c r="BLP53" s="112"/>
      <c r="BLQ53" s="110"/>
      <c r="BLR53" s="112"/>
      <c r="BLS53" s="110"/>
      <c r="BLT53" s="112"/>
      <c r="BLU53" s="111"/>
      <c r="BLV53" s="112"/>
      <c r="BLW53" s="110"/>
      <c r="BLX53" s="112"/>
      <c r="BLY53" s="110"/>
      <c r="BLZ53" s="112"/>
      <c r="BMA53" s="110"/>
      <c r="BMB53" s="112"/>
      <c r="BMC53" s="110"/>
      <c r="BMD53" s="112"/>
      <c r="BME53" s="111"/>
      <c r="BMF53" s="112"/>
      <c r="BMG53" s="110"/>
      <c r="BMH53" s="112"/>
      <c r="BMI53" s="110"/>
      <c r="BMJ53" s="112"/>
      <c r="BMK53" s="110"/>
      <c r="BML53" s="112"/>
      <c r="BMM53" s="111"/>
      <c r="BMN53" s="108"/>
      <c r="BMO53" s="108"/>
      <c r="BMP53" s="108"/>
      <c r="BMQ53" s="109"/>
      <c r="BMR53" s="112"/>
      <c r="BMS53" s="109"/>
      <c r="BMT53" s="112"/>
      <c r="BMU53" s="65"/>
      <c r="BMV53" s="112"/>
      <c r="BMW53" s="65"/>
      <c r="BMX53" s="112"/>
      <c r="BMY53" s="65"/>
      <c r="BMZ53" s="112"/>
      <c r="BNA53" s="65"/>
      <c r="BNB53" s="112"/>
      <c r="BNC53" s="65"/>
      <c r="BND53" s="112"/>
      <c r="BNE53" s="65"/>
      <c r="BNF53" s="112"/>
      <c r="BNG53" s="65"/>
      <c r="BNH53" s="112"/>
      <c r="BNI53" s="110"/>
      <c r="BNJ53" s="112"/>
      <c r="BNK53" s="110"/>
      <c r="BNL53" s="112"/>
      <c r="BNM53" s="110"/>
      <c r="BNN53" s="112"/>
      <c r="BNO53" s="110"/>
      <c r="BNP53" s="112"/>
      <c r="BNQ53" s="110"/>
      <c r="BNR53" s="112"/>
      <c r="BNS53" s="110"/>
      <c r="BNT53" s="112"/>
      <c r="BNU53" s="110"/>
      <c r="BNV53" s="112"/>
      <c r="BNW53" s="110"/>
      <c r="BNX53" s="112"/>
      <c r="BNY53" s="110"/>
      <c r="BNZ53" s="112"/>
      <c r="BOA53" s="110"/>
      <c r="BOB53" s="112"/>
      <c r="BOC53" s="110"/>
      <c r="BOD53" s="113"/>
      <c r="BOE53" s="110"/>
      <c r="BOF53" s="112"/>
      <c r="BOG53" s="110"/>
      <c r="BOH53" s="112"/>
      <c r="BOI53" s="110"/>
      <c r="BOJ53" s="112"/>
      <c r="BOK53" s="110"/>
      <c r="BOL53" s="112"/>
      <c r="BOM53" s="110"/>
      <c r="BON53" s="112"/>
      <c r="BOO53" s="110"/>
      <c r="BOP53" s="112"/>
      <c r="BOQ53" s="110"/>
      <c r="BOR53" s="112"/>
      <c r="BOS53" s="111"/>
      <c r="BOT53" s="112"/>
      <c r="BOU53" s="110"/>
      <c r="BOV53" s="112"/>
      <c r="BOW53" s="110"/>
      <c r="BOX53" s="112"/>
      <c r="BOY53" s="110"/>
      <c r="BOZ53" s="112"/>
      <c r="BPA53" s="110"/>
      <c r="BPB53" s="112"/>
      <c r="BPC53" s="111"/>
      <c r="BPD53" s="112"/>
      <c r="BPE53" s="110"/>
      <c r="BPF53" s="112"/>
      <c r="BPG53" s="110"/>
      <c r="BPH53" s="112"/>
      <c r="BPI53" s="110"/>
      <c r="BPJ53" s="112"/>
      <c r="BPK53" s="111"/>
      <c r="BPL53" s="108"/>
      <c r="BPM53" s="108"/>
      <c r="BPN53" s="108"/>
      <c r="BPO53" s="109"/>
      <c r="BPP53" s="112"/>
      <c r="BPQ53" s="109"/>
      <c r="BPR53" s="112"/>
      <c r="BPS53" s="65"/>
      <c r="BPT53" s="112"/>
      <c r="BPU53" s="65"/>
      <c r="BPV53" s="112"/>
      <c r="BPW53" s="65"/>
      <c r="BPX53" s="112"/>
      <c r="BPY53" s="65"/>
      <c r="BPZ53" s="112"/>
      <c r="BQA53" s="65"/>
      <c r="BQB53" s="112"/>
      <c r="BQC53" s="65"/>
      <c r="BQD53" s="112"/>
      <c r="BQE53" s="65"/>
      <c r="BQF53" s="112"/>
      <c r="BQG53" s="110"/>
      <c r="BQH53" s="112"/>
      <c r="BQI53" s="110"/>
      <c r="BQJ53" s="112"/>
      <c r="BQK53" s="110"/>
      <c r="BQL53" s="112"/>
      <c r="BQM53" s="110"/>
      <c r="BQN53" s="112"/>
      <c r="BQO53" s="110"/>
      <c r="BQP53" s="112"/>
      <c r="BQQ53" s="110"/>
      <c r="BQR53" s="112"/>
      <c r="BQS53" s="110"/>
      <c r="BQT53" s="112"/>
      <c r="BQU53" s="110"/>
      <c r="BQV53" s="112"/>
      <c r="BQW53" s="110"/>
      <c r="BQX53" s="112"/>
      <c r="BQY53" s="110"/>
      <c r="BQZ53" s="112"/>
      <c r="BRA53" s="110"/>
      <c r="BRB53" s="113"/>
      <c r="BRC53" s="110"/>
      <c r="BRD53" s="112"/>
      <c r="BRE53" s="110"/>
      <c r="BRF53" s="112"/>
      <c r="BRG53" s="110"/>
      <c r="BRH53" s="112"/>
      <c r="BRI53" s="110"/>
      <c r="BRJ53" s="112"/>
      <c r="BRK53" s="110"/>
      <c r="BRL53" s="112"/>
      <c r="BRM53" s="110"/>
      <c r="BRN53" s="112"/>
      <c r="BRO53" s="110"/>
      <c r="BRP53" s="112"/>
      <c r="BRQ53" s="111"/>
      <c r="BRR53" s="112"/>
      <c r="BRS53" s="110"/>
      <c r="BRT53" s="112"/>
      <c r="BRU53" s="110"/>
      <c r="BRV53" s="112"/>
      <c r="BRW53" s="110"/>
      <c r="BRX53" s="112"/>
      <c r="BRY53" s="110"/>
      <c r="BRZ53" s="112"/>
      <c r="BSA53" s="111"/>
      <c r="BSB53" s="112"/>
      <c r="BSC53" s="110"/>
      <c r="BSD53" s="112"/>
      <c r="BSE53" s="110"/>
      <c r="BSF53" s="112"/>
      <c r="BSG53" s="110"/>
      <c r="BSH53" s="112"/>
      <c r="BSI53" s="111"/>
      <c r="BSJ53" s="108"/>
      <c r="BSK53" s="108"/>
      <c r="BSL53" s="108"/>
      <c r="BSM53" s="109"/>
      <c r="BSN53" s="112"/>
      <c r="BSO53" s="109"/>
      <c r="BSP53" s="112"/>
      <c r="BSQ53" s="65"/>
      <c r="BSR53" s="112"/>
      <c r="BSS53" s="65"/>
      <c r="BST53" s="112"/>
      <c r="BSU53" s="65"/>
      <c r="BSV53" s="112"/>
      <c r="BSW53" s="65"/>
      <c r="BSX53" s="112"/>
      <c r="BSY53" s="65"/>
      <c r="BSZ53" s="112"/>
      <c r="BTA53" s="65"/>
      <c r="BTB53" s="112"/>
      <c r="BTC53" s="65"/>
      <c r="BTD53" s="112"/>
      <c r="BTE53" s="110"/>
      <c r="BTF53" s="112"/>
      <c r="BTG53" s="110"/>
      <c r="BTH53" s="112"/>
      <c r="BTI53" s="110"/>
      <c r="BTJ53" s="112"/>
      <c r="BTK53" s="110"/>
      <c r="BTL53" s="112"/>
      <c r="BTM53" s="110"/>
      <c r="BTN53" s="112"/>
      <c r="BTO53" s="110"/>
      <c r="BTP53" s="112"/>
      <c r="BTQ53" s="110"/>
      <c r="BTR53" s="112"/>
      <c r="BTS53" s="110"/>
      <c r="BTT53" s="112"/>
      <c r="BTU53" s="110"/>
      <c r="BTV53" s="112"/>
      <c r="BTW53" s="110"/>
      <c r="BTX53" s="112"/>
      <c r="BTY53" s="110"/>
      <c r="BTZ53" s="113"/>
      <c r="BUA53" s="110"/>
      <c r="BUB53" s="112"/>
      <c r="BUC53" s="110"/>
      <c r="BUD53" s="112"/>
      <c r="BUE53" s="110"/>
      <c r="BUF53" s="112"/>
      <c r="BUG53" s="110"/>
      <c r="BUH53" s="112"/>
      <c r="BUI53" s="110"/>
      <c r="BUJ53" s="112"/>
      <c r="BUK53" s="110"/>
      <c r="BUL53" s="112"/>
      <c r="BUM53" s="110"/>
      <c r="BUN53" s="112"/>
      <c r="BUO53" s="111"/>
      <c r="BUP53" s="112"/>
      <c r="BUQ53" s="110"/>
      <c r="BUR53" s="112"/>
      <c r="BUS53" s="110"/>
      <c r="BUT53" s="112"/>
      <c r="BUU53" s="110"/>
      <c r="BUV53" s="112"/>
      <c r="BUW53" s="110"/>
      <c r="BUX53" s="112"/>
      <c r="BUY53" s="111"/>
      <c r="BUZ53" s="112"/>
      <c r="BVA53" s="110"/>
      <c r="BVB53" s="112"/>
      <c r="BVC53" s="110"/>
      <c r="BVD53" s="112"/>
      <c r="BVE53" s="110"/>
      <c r="BVF53" s="112"/>
      <c r="BVG53" s="111"/>
      <c r="BVH53" s="108"/>
      <c r="BVI53" s="108"/>
      <c r="BVJ53" s="108"/>
      <c r="BVK53" s="109"/>
      <c r="BVL53" s="112"/>
      <c r="BVM53" s="109"/>
      <c r="BVN53" s="112"/>
      <c r="BVO53" s="65"/>
      <c r="BVP53" s="112"/>
      <c r="BVQ53" s="65"/>
      <c r="BVR53" s="112"/>
      <c r="BVS53" s="65"/>
      <c r="BVT53" s="112"/>
      <c r="BVU53" s="65"/>
      <c r="BVV53" s="112"/>
      <c r="BVW53" s="65"/>
      <c r="BVX53" s="112"/>
      <c r="BVY53" s="65"/>
      <c r="BVZ53" s="112"/>
      <c r="BWA53" s="65"/>
      <c r="BWB53" s="112"/>
      <c r="BWC53" s="110"/>
      <c r="BWD53" s="112"/>
      <c r="BWE53" s="110"/>
      <c r="BWF53" s="112"/>
      <c r="BWG53" s="110"/>
      <c r="BWH53" s="112"/>
      <c r="BWI53" s="110"/>
      <c r="BWJ53" s="112"/>
      <c r="BWK53" s="110"/>
      <c r="BWL53" s="112"/>
      <c r="BWM53" s="110"/>
      <c r="BWN53" s="112"/>
      <c r="BWO53" s="110"/>
      <c r="BWP53" s="112"/>
      <c r="BWQ53" s="110"/>
      <c r="BWR53" s="112"/>
      <c r="BWS53" s="110"/>
      <c r="BWT53" s="112"/>
      <c r="BWU53" s="110"/>
      <c r="BWV53" s="112"/>
      <c r="BWW53" s="110"/>
      <c r="BWX53" s="113"/>
      <c r="BWY53" s="110"/>
      <c r="BWZ53" s="112"/>
      <c r="BXA53" s="110"/>
      <c r="BXB53" s="112"/>
      <c r="BXC53" s="110"/>
      <c r="BXD53" s="112"/>
      <c r="BXE53" s="110"/>
      <c r="BXF53" s="112"/>
      <c r="BXG53" s="110"/>
      <c r="BXH53" s="112"/>
      <c r="BXI53" s="110"/>
      <c r="BXJ53" s="112"/>
      <c r="BXK53" s="110"/>
      <c r="BXL53" s="112"/>
      <c r="BXM53" s="111"/>
      <c r="BXN53" s="112"/>
      <c r="BXO53" s="110"/>
      <c r="BXP53" s="112"/>
      <c r="BXQ53" s="110"/>
      <c r="BXR53" s="112"/>
      <c r="BXS53" s="110"/>
      <c r="BXT53" s="112"/>
      <c r="BXU53" s="110"/>
      <c r="BXV53" s="112"/>
      <c r="BXW53" s="111"/>
      <c r="BXX53" s="112"/>
      <c r="BXY53" s="110"/>
      <c r="BXZ53" s="112"/>
      <c r="BYA53" s="110"/>
      <c r="BYB53" s="112"/>
      <c r="BYC53" s="110"/>
      <c r="BYD53" s="112"/>
      <c r="BYE53" s="111"/>
      <c r="BYF53" s="108"/>
      <c r="BYG53" s="108"/>
      <c r="BYH53" s="108"/>
      <c r="BYI53" s="109"/>
      <c r="BYJ53" s="112"/>
      <c r="BYK53" s="109"/>
      <c r="BYL53" s="112"/>
      <c r="BYM53" s="65"/>
      <c r="BYN53" s="112"/>
      <c r="BYO53" s="65"/>
      <c r="BYP53" s="112"/>
      <c r="BYQ53" s="65"/>
      <c r="BYR53" s="112"/>
      <c r="BYS53" s="65"/>
      <c r="BYT53" s="112"/>
      <c r="BYU53" s="65"/>
      <c r="BYV53" s="112"/>
      <c r="BYW53" s="65"/>
      <c r="BYX53" s="112"/>
      <c r="BYY53" s="65"/>
      <c r="BYZ53" s="112"/>
      <c r="BZA53" s="110"/>
      <c r="BZB53" s="112"/>
      <c r="BZC53" s="110"/>
      <c r="BZD53" s="112"/>
      <c r="BZE53" s="110"/>
      <c r="BZF53" s="112"/>
      <c r="BZG53" s="110"/>
      <c r="BZH53" s="112"/>
      <c r="BZI53" s="110"/>
      <c r="BZJ53" s="112"/>
      <c r="BZK53" s="110"/>
      <c r="BZL53" s="112"/>
      <c r="BZM53" s="110"/>
      <c r="BZN53" s="112"/>
      <c r="BZO53" s="110"/>
      <c r="BZP53" s="112"/>
      <c r="BZQ53" s="110"/>
      <c r="BZR53" s="112"/>
      <c r="BZS53" s="110"/>
      <c r="BZT53" s="112"/>
      <c r="BZU53" s="110"/>
      <c r="BZV53" s="113"/>
      <c r="BZW53" s="110"/>
      <c r="BZX53" s="112"/>
      <c r="BZY53" s="110"/>
      <c r="BZZ53" s="112"/>
      <c r="CAA53" s="110"/>
      <c r="CAB53" s="112"/>
      <c r="CAC53" s="110"/>
      <c r="CAD53" s="112"/>
      <c r="CAE53" s="110"/>
      <c r="CAF53" s="112"/>
      <c r="CAG53" s="110"/>
      <c r="CAH53" s="112"/>
      <c r="CAI53" s="110"/>
      <c r="CAJ53" s="112"/>
      <c r="CAK53" s="111"/>
      <c r="CAL53" s="112"/>
      <c r="CAM53" s="110"/>
      <c r="CAN53" s="112"/>
      <c r="CAO53" s="110"/>
      <c r="CAP53" s="112"/>
      <c r="CAQ53" s="110"/>
      <c r="CAR53" s="112"/>
      <c r="CAS53" s="110"/>
      <c r="CAT53" s="112"/>
      <c r="CAU53" s="111"/>
      <c r="CAV53" s="112"/>
      <c r="CAW53" s="110"/>
      <c r="CAX53" s="112"/>
      <c r="CAY53" s="110"/>
      <c r="CAZ53" s="112"/>
      <c r="CBA53" s="110"/>
      <c r="CBB53" s="112"/>
      <c r="CBC53" s="111"/>
      <c r="CBD53" s="108"/>
      <c r="CBE53" s="108"/>
      <c r="CBF53" s="108"/>
      <c r="CBG53" s="109"/>
      <c r="CBH53" s="112"/>
      <c r="CBI53" s="109"/>
      <c r="CBJ53" s="112"/>
      <c r="CBK53" s="65"/>
      <c r="CBL53" s="112"/>
      <c r="CBM53" s="65"/>
      <c r="CBN53" s="112"/>
      <c r="CBO53" s="65"/>
      <c r="CBP53" s="112"/>
      <c r="CBQ53" s="65"/>
      <c r="CBR53" s="112"/>
      <c r="CBS53" s="65"/>
      <c r="CBT53" s="112"/>
      <c r="CBU53" s="65"/>
      <c r="CBV53" s="112"/>
      <c r="CBW53" s="65"/>
      <c r="CBX53" s="112"/>
      <c r="CBY53" s="110"/>
      <c r="CBZ53" s="112"/>
      <c r="CCA53" s="110"/>
      <c r="CCB53" s="112"/>
      <c r="CCC53" s="110"/>
      <c r="CCD53" s="112"/>
      <c r="CCE53" s="110"/>
      <c r="CCF53" s="112"/>
      <c r="CCG53" s="110"/>
      <c r="CCH53" s="112"/>
      <c r="CCI53" s="110"/>
      <c r="CCJ53" s="112"/>
      <c r="CCK53" s="110"/>
      <c r="CCL53" s="112"/>
      <c r="CCM53" s="110"/>
      <c r="CCN53" s="112"/>
      <c r="CCO53" s="110"/>
      <c r="CCP53" s="112"/>
      <c r="CCQ53" s="110"/>
      <c r="CCR53" s="112"/>
      <c r="CCS53" s="110"/>
      <c r="CCT53" s="113"/>
      <c r="CCU53" s="110"/>
      <c r="CCV53" s="112"/>
      <c r="CCW53" s="110"/>
      <c r="CCX53" s="112"/>
      <c r="CCY53" s="110"/>
      <c r="CCZ53" s="112"/>
      <c r="CDA53" s="110"/>
      <c r="CDB53" s="112"/>
      <c r="CDC53" s="110"/>
      <c r="CDD53" s="112"/>
      <c r="CDE53" s="110"/>
      <c r="CDF53" s="112"/>
      <c r="CDG53" s="110"/>
      <c r="CDH53" s="112"/>
      <c r="CDI53" s="111"/>
      <c r="CDJ53" s="112"/>
      <c r="CDK53" s="110"/>
      <c r="CDL53" s="112"/>
      <c r="CDM53" s="110"/>
      <c r="CDN53" s="112"/>
      <c r="CDO53" s="110"/>
      <c r="CDP53" s="112"/>
      <c r="CDQ53" s="110"/>
      <c r="CDR53" s="112"/>
      <c r="CDS53" s="111"/>
      <c r="CDT53" s="112"/>
      <c r="CDU53" s="110"/>
      <c r="CDV53" s="112"/>
      <c r="CDW53" s="110"/>
      <c r="CDX53" s="112"/>
      <c r="CDY53" s="110"/>
      <c r="CDZ53" s="112"/>
      <c r="CEA53" s="111"/>
      <c r="CEB53" s="108"/>
      <c r="CEC53" s="108"/>
      <c r="CED53" s="108"/>
      <c r="CEE53" s="109"/>
      <c r="CEF53" s="112"/>
      <c r="CEG53" s="109"/>
      <c r="CEH53" s="112"/>
      <c r="CEI53" s="65"/>
      <c r="CEJ53" s="112"/>
      <c r="CEK53" s="65"/>
      <c r="CEL53" s="112"/>
      <c r="CEM53" s="65"/>
      <c r="CEN53" s="112"/>
      <c r="CEO53" s="65"/>
      <c r="CEP53" s="112"/>
      <c r="CEQ53" s="65"/>
      <c r="CER53" s="112"/>
      <c r="CES53" s="65"/>
      <c r="CET53" s="112"/>
      <c r="CEU53" s="65"/>
      <c r="CEV53" s="112"/>
      <c r="CEW53" s="110"/>
      <c r="CEX53" s="112"/>
      <c r="CEY53" s="110"/>
      <c r="CEZ53" s="112"/>
      <c r="CFA53" s="110"/>
      <c r="CFB53" s="112"/>
      <c r="CFC53" s="110"/>
      <c r="CFD53" s="112"/>
      <c r="CFE53" s="110"/>
      <c r="CFF53" s="112"/>
      <c r="CFG53" s="110"/>
      <c r="CFH53" s="112"/>
      <c r="CFI53" s="110"/>
      <c r="CFJ53" s="112"/>
      <c r="CFK53" s="110"/>
      <c r="CFL53" s="112"/>
      <c r="CFM53" s="110"/>
      <c r="CFN53" s="112"/>
      <c r="CFO53" s="110"/>
      <c r="CFP53" s="112"/>
      <c r="CFQ53" s="110"/>
      <c r="CFR53" s="113"/>
      <c r="CFS53" s="110"/>
      <c r="CFT53" s="112"/>
      <c r="CFU53" s="110"/>
      <c r="CFV53" s="112"/>
      <c r="CFW53" s="110"/>
      <c r="CFX53" s="112"/>
      <c r="CFY53" s="110"/>
      <c r="CFZ53" s="112"/>
      <c r="CGA53" s="110"/>
      <c r="CGB53" s="112"/>
      <c r="CGC53" s="110"/>
      <c r="CGD53" s="112"/>
      <c r="CGE53" s="110"/>
      <c r="CGF53" s="112"/>
      <c r="CGG53" s="111"/>
      <c r="CGH53" s="112"/>
      <c r="CGI53" s="110"/>
      <c r="CGJ53" s="112"/>
      <c r="CGK53" s="110"/>
      <c r="CGL53" s="112"/>
      <c r="CGM53" s="110"/>
      <c r="CGN53" s="112"/>
      <c r="CGO53" s="110"/>
      <c r="CGP53" s="112"/>
      <c r="CGQ53" s="111"/>
      <c r="CGR53" s="112"/>
      <c r="CGS53" s="110"/>
      <c r="CGT53" s="112"/>
      <c r="CGU53" s="110"/>
      <c r="CGV53" s="112"/>
      <c r="CGW53" s="110"/>
      <c r="CGX53" s="112"/>
      <c r="CGY53" s="111"/>
      <c r="CGZ53" s="108"/>
      <c r="CHA53" s="108"/>
      <c r="CHB53" s="108"/>
      <c r="CHC53" s="109"/>
      <c r="CHD53" s="112"/>
      <c r="CHE53" s="109"/>
      <c r="CHF53" s="112"/>
      <c r="CHG53" s="65"/>
      <c r="CHH53" s="112"/>
      <c r="CHI53" s="65"/>
      <c r="CHJ53" s="112"/>
      <c r="CHK53" s="65"/>
      <c r="CHL53" s="112"/>
      <c r="CHM53" s="65"/>
      <c r="CHN53" s="112"/>
      <c r="CHO53" s="65"/>
      <c r="CHP53" s="112"/>
      <c r="CHQ53" s="65"/>
      <c r="CHR53" s="112"/>
      <c r="CHS53" s="65"/>
      <c r="CHT53" s="112"/>
      <c r="CHU53" s="110"/>
      <c r="CHV53" s="112"/>
      <c r="CHW53" s="110"/>
      <c r="CHX53" s="112"/>
      <c r="CHY53" s="110"/>
      <c r="CHZ53" s="112"/>
      <c r="CIA53" s="110"/>
      <c r="CIB53" s="112"/>
      <c r="CIC53" s="110"/>
      <c r="CID53" s="112"/>
      <c r="CIE53" s="110"/>
      <c r="CIF53" s="112"/>
      <c r="CIG53" s="110"/>
      <c r="CIH53" s="112"/>
      <c r="CII53" s="110"/>
      <c r="CIJ53" s="112"/>
      <c r="CIK53" s="110"/>
      <c r="CIL53" s="112"/>
      <c r="CIM53" s="110"/>
      <c r="CIN53" s="112"/>
      <c r="CIO53" s="110"/>
      <c r="CIP53" s="113"/>
      <c r="CIQ53" s="110"/>
      <c r="CIR53" s="112"/>
      <c r="CIS53" s="110"/>
      <c r="CIT53" s="112"/>
      <c r="CIU53" s="110"/>
      <c r="CIV53" s="112"/>
      <c r="CIW53" s="110"/>
      <c r="CIX53" s="112"/>
      <c r="CIY53" s="110"/>
      <c r="CIZ53" s="112"/>
      <c r="CJA53" s="110"/>
      <c r="CJB53" s="112"/>
      <c r="CJC53" s="110"/>
      <c r="CJD53" s="112"/>
      <c r="CJE53" s="111"/>
      <c r="CJF53" s="112"/>
      <c r="CJG53" s="110"/>
      <c r="CJH53" s="112"/>
      <c r="CJI53" s="110"/>
      <c r="CJJ53" s="112"/>
      <c r="CJK53" s="110"/>
      <c r="CJL53" s="112"/>
      <c r="CJM53" s="110"/>
      <c r="CJN53" s="112"/>
      <c r="CJO53" s="111"/>
      <c r="CJP53" s="112"/>
      <c r="CJQ53" s="110"/>
      <c r="CJR53" s="112"/>
      <c r="CJS53" s="110"/>
      <c r="CJT53" s="112"/>
      <c r="CJU53" s="110"/>
      <c r="CJV53" s="112"/>
      <c r="CJW53" s="111"/>
      <c r="CJX53" s="108"/>
      <c r="CJY53" s="108"/>
      <c r="CJZ53" s="108"/>
      <c r="CKA53" s="109"/>
      <c r="CKB53" s="112"/>
      <c r="CKC53" s="109"/>
      <c r="CKD53" s="112"/>
      <c r="CKE53" s="65"/>
      <c r="CKF53" s="112"/>
      <c r="CKG53" s="65"/>
      <c r="CKH53" s="112"/>
      <c r="CKI53" s="65"/>
      <c r="CKJ53" s="112"/>
      <c r="CKK53" s="65"/>
      <c r="CKL53" s="112"/>
      <c r="CKM53" s="65"/>
      <c r="CKN53" s="112"/>
      <c r="CKO53" s="65"/>
      <c r="CKP53" s="112"/>
      <c r="CKQ53" s="65"/>
      <c r="CKR53" s="112"/>
      <c r="CKS53" s="110"/>
      <c r="CKT53" s="112"/>
      <c r="CKU53" s="110"/>
      <c r="CKV53" s="112"/>
      <c r="CKW53" s="110"/>
      <c r="CKX53" s="112"/>
      <c r="CKY53" s="110"/>
      <c r="CKZ53" s="112"/>
      <c r="CLA53" s="110"/>
      <c r="CLB53" s="112"/>
      <c r="CLC53" s="110"/>
      <c r="CLD53" s="112"/>
      <c r="CLE53" s="110"/>
      <c r="CLF53" s="112"/>
      <c r="CLG53" s="110"/>
      <c r="CLH53" s="112"/>
      <c r="CLI53" s="110"/>
      <c r="CLJ53" s="112"/>
      <c r="CLK53" s="110"/>
      <c r="CLL53" s="112"/>
      <c r="CLM53" s="110"/>
      <c r="CLN53" s="113"/>
      <c r="CLO53" s="110"/>
      <c r="CLP53" s="112"/>
      <c r="CLQ53" s="110"/>
      <c r="CLR53" s="112"/>
      <c r="CLS53" s="110"/>
      <c r="CLT53" s="112"/>
      <c r="CLU53" s="110"/>
      <c r="CLV53" s="112"/>
      <c r="CLW53" s="110"/>
      <c r="CLX53" s="112"/>
      <c r="CLY53" s="110"/>
      <c r="CLZ53" s="112"/>
      <c r="CMA53" s="110"/>
      <c r="CMB53" s="112"/>
      <c r="CMC53" s="111"/>
      <c r="CMD53" s="112"/>
      <c r="CME53" s="110"/>
      <c r="CMF53" s="112"/>
      <c r="CMG53" s="110"/>
      <c r="CMH53" s="112"/>
      <c r="CMI53" s="110"/>
      <c r="CMJ53" s="112"/>
      <c r="CMK53" s="110"/>
      <c r="CML53" s="112"/>
      <c r="CMM53" s="111"/>
      <c r="CMN53" s="112"/>
      <c r="CMO53" s="110"/>
      <c r="CMP53" s="112"/>
      <c r="CMQ53" s="110"/>
      <c r="CMR53" s="112"/>
      <c r="CMS53" s="110"/>
      <c r="CMT53" s="112"/>
      <c r="CMU53" s="111"/>
      <c r="CMV53" s="108"/>
      <c r="CMW53" s="108"/>
      <c r="CMX53" s="108"/>
      <c r="CMY53" s="109"/>
      <c r="CMZ53" s="112"/>
      <c r="CNA53" s="109"/>
      <c r="CNB53" s="112"/>
      <c r="CNC53" s="65"/>
      <c r="CND53" s="112"/>
      <c r="CNE53" s="65"/>
      <c r="CNF53" s="112"/>
      <c r="CNG53" s="65"/>
      <c r="CNH53" s="112"/>
      <c r="CNI53" s="65"/>
      <c r="CNJ53" s="112"/>
      <c r="CNK53" s="65"/>
      <c r="CNL53" s="112"/>
      <c r="CNM53" s="65"/>
      <c r="CNN53" s="112"/>
      <c r="CNO53" s="65"/>
      <c r="CNP53" s="112"/>
      <c r="CNQ53" s="110"/>
      <c r="CNR53" s="112"/>
      <c r="CNS53" s="110"/>
      <c r="CNT53" s="112"/>
      <c r="CNU53" s="110"/>
      <c r="CNV53" s="112"/>
      <c r="CNW53" s="110"/>
      <c r="CNX53" s="112"/>
      <c r="CNY53" s="110"/>
      <c r="CNZ53" s="112"/>
      <c r="COA53" s="110"/>
      <c r="COB53" s="112"/>
      <c r="COC53" s="110"/>
      <c r="COD53" s="112"/>
      <c r="COE53" s="110"/>
      <c r="COF53" s="112"/>
      <c r="COG53" s="110"/>
      <c r="COH53" s="112"/>
      <c r="COI53" s="110"/>
      <c r="COJ53" s="112"/>
      <c r="COK53" s="110"/>
      <c r="COL53" s="113"/>
      <c r="COM53" s="110"/>
      <c r="CON53" s="112"/>
      <c r="COO53" s="110"/>
      <c r="COP53" s="112"/>
      <c r="COQ53" s="110"/>
      <c r="COR53" s="112"/>
      <c r="COS53" s="110"/>
      <c r="COT53" s="112"/>
      <c r="COU53" s="110"/>
      <c r="COV53" s="112"/>
      <c r="COW53" s="110"/>
      <c r="COX53" s="112"/>
      <c r="COY53" s="110"/>
      <c r="COZ53" s="112"/>
      <c r="CPA53" s="111"/>
      <c r="CPB53" s="112"/>
      <c r="CPC53" s="110"/>
      <c r="CPD53" s="112"/>
      <c r="CPE53" s="110"/>
      <c r="CPF53" s="112"/>
      <c r="CPG53" s="110"/>
      <c r="CPH53" s="112"/>
      <c r="CPI53" s="110"/>
      <c r="CPJ53" s="112"/>
      <c r="CPK53" s="111"/>
      <c r="CPL53" s="112"/>
      <c r="CPM53" s="110"/>
      <c r="CPN53" s="112"/>
      <c r="CPO53" s="110"/>
      <c r="CPP53" s="112"/>
      <c r="CPQ53" s="110"/>
      <c r="CPR53" s="112"/>
      <c r="CPS53" s="111"/>
      <c r="CPT53" s="108"/>
      <c r="CPU53" s="108"/>
      <c r="CPV53" s="108"/>
      <c r="CPW53" s="109"/>
      <c r="CPX53" s="112"/>
      <c r="CPY53" s="109"/>
      <c r="CPZ53" s="112"/>
      <c r="CQA53" s="65"/>
      <c r="CQB53" s="112"/>
      <c r="CQC53" s="65"/>
      <c r="CQD53" s="112"/>
      <c r="CQE53" s="65"/>
      <c r="CQF53" s="112"/>
      <c r="CQG53" s="65"/>
      <c r="CQH53" s="112"/>
      <c r="CQI53" s="65"/>
      <c r="CQJ53" s="112"/>
      <c r="CQK53" s="65"/>
      <c r="CQL53" s="112"/>
      <c r="CQM53" s="65"/>
      <c r="CQN53" s="112"/>
      <c r="CQO53" s="110"/>
      <c r="CQP53" s="112"/>
      <c r="CQQ53" s="110"/>
      <c r="CQR53" s="112"/>
      <c r="CQS53" s="110"/>
      <c r="CQT53" s="112"/>
      <c r="CQU53" s="110"/>
      <c r="CQV53" s="112"/>
      <c r="CQW53" s="110"/>
      <c r="CQX53" s="112"/>
      <c r="CQY53" s="110"/>
      <c r="CQZ53" s="112"/>
      <c r="CRA53" s="110"/>
      <c r="CRB53" s="112"/>
      <c r="CRC53" s="110"/>
      <c r="CRD53" s="112"/>
      <c r="CRE53" s="110"/>
      <c r="CRF53" s="112"/>
      <c r="CRG53" s="110"/>
      <c r="CRH53" s="112"/>
      <c r="CRI53" s="110"/>
      <c r="CRJ53" s="113"/>
      <c r="CRK53" s="110"/>
      <c r="CRL53" s="112"/>
      <c r="CRM53" s="110"/>
      <c r="CRN53" s="112"/>
      <c r="CRO53" s="110"/>
      <c r="CRP53" s="112"/>
      <c r="CRQ53" s="110"/>
      <c r="CRR53" s="112"/>
      <c r="CRS53" s="110"/>
      <c r="CRT53" s="112"/>
      <c r="CRU53" s="110"/>
      <c r="CRV53" s="112"/>
      <c r="CRW53" s="110"/>
      <c r="CRX53" s="112"/>
      <c r="CRY53" s="111"/>
      <c r="CRZ53" s="112"/>
      <c r="CSA53" s="110"/>
      <c r="CSB53" s="112"/>
      <c r="CSC53" s="110"/>
      <c r="CSD53" s="112"/>
      <c r="CSE53" s="110"/>
      <c r="CSF53" s="112"/>
      <c r="CSG53" s="110"/>
      <c r="CSH53" s="112"/>
      <c r="CSI53" s="111"/>
      <c r="CSJ53" s="112"/>
      <c r="CSK53" s="110"/>
      <c r="CSL53" s="112"/>
      <c r="CSM53" s="110"/>
      <c r="CSN53" s="112"/>
      <c r="CSO53" s="110"/>
      <c r="CSP53" s="112"/>
      <c r="CSQ53" s="111"/>
      <c r="CSR53" s="108"/>
      <c r="CSS53" s="108"/>
      <c r="CST53" s="108"/>
      <c r="CSU53" s="109"/>
      <c r="CSV53" s="112"/>
      <c r="CSW53" s="109"/>
      <c r="CSX53" s="112"/>
      <c r="CSY53" s="65"/>
      <c r="CSZ53" s="112"/>
      <c r="CTA53" s="65"/>
      <c r="CTB53" s="112"/>
      <c r="CTC53" s="65"/>
      <c r="CTD53" s="112"/>
      <c r="CTE53" s="65"/>
      <c r="CTF53" s="112"/>
      <c r="CTG53" s="65"/>
      <c r="CTH53" s="112"/>
      <c r="CTI53" s="65"/>
      <c r="CTJ53" s="112"/>
      <c r="CTK53" s="65"/>
      <c r="CTL53" s="112"/>
      <c r="CTM53" s="110"/>
      <c r="CTN53" s="112"/>
      <c r="CTO53" s="110"/>
      <c r="CTP53" s="112"/>
      <c r="CTQ53" s="110"/>
      <c r="CTR53" s="112"/>
      <c r="CTS53" s="110"/>
      <c r="CTT53" s="112"/>
      <c r="CTU53" s="110"/>
      <c r="CTV53" s="112"/>
      <c r="CTW53" s="110"/>
      <c r="CTX53" s="112"/>
      <c r="CTY53" s="110"/>
      <c r="CTZ53" s="112"/>
      <c r="CUA53" s="110"/>
      <c r="CUB53" s="112"/>
      <c r="CUC53" s="110"/>
      <c r="CUD53" s="112"/>
      <c r="CUE53" s="110"/>
      <c r="CUF53" s="112"/>
      <c r="CUG53" s="110"/>
      <c r="CUH53" s="113"/>
      <c r="CUI53" s="110"/>
      <c r="CUJ53" s="112"/>
      <c r="CUK53" s="110"/>
      <c r="CUL53" s="112"/>
      <c r="CUM53" s="110"/>
      <c r="CUN53" s="112"/>
      <c r="CUO53" s="110"/>
      <c r="CUP53" s="112"/>
      <c r="CUQ53" s="110"/>
      <c r="CUR53" s="112"/>
      <c r="CUS53" s="110"/>
      <c r="CUT53" s="112"/>
      <c r="CUU53" s="110"/>
      <c r="CUV53" s="112"/>
      <c r="CUW53" s="111"/>
      <c r="CUX53" s="112"/>
      <c r="CUY53" s="110"/>
      <c r="CUZ53" s="112"/>
      <c r="CVA53" s="110"/>
      <c r="CVB53" s="112"/>
      <c r="CVC53" s="110"/>
      <c r="CVD53" s="112"/>
      <c r="CVE53" s="110"/>
      <c r="CVF53" s="112"/>
      <c r="CVG53" s="111"/>
      <c r="CVH53" s="112"/>
      <c r="CVI53" s="110"/>
      <c r="CVJ53" s="112"/>
      <c r="CVK53" s="110"/>
      <c r="CVL53" s="112"/>
      <c r="CVM53" s="110"/>
      <c r="CVN53" s="112"/>
      <c r="CVO53" s="111"/>
      <c r="CVP53" s="108"/>
      <c r="CVQ53" s="108"/>
      <c r="CVR53" s="108"/>
      <c r="CVS53" s="109"/>
      <c r="CVT53" s="112"/>
      <c r="CVU53" s="109"/>
      <c r="CVV53" s="112"/>
      <c r="CVW53" s="65"/>
      <c r="CVX53" s="112"/>
      <c r="CVY53" s="65"/>
      <c r="CVZ53" s="112"/>
      <c r="CWA53" s="65"/>
      <c r="CWB53" s="112"/>
      <c r="CWC53" s="65"/>
      <c r="CWD53" s="112"/>
      <c r="CWE53" s="65"/>
      <c r="CWF53" s="112"/>
      <c r="CWG53" s="65"/>
      <c r="CWH53" s="112"/>
      <c r="CWI53" s="65"/>
      <c r="CWJ53" s="112"/>
      <c r="CWK53" s="110"/>
      <c r="CWL53" s="112"/>
      <c r="CWM53" s="110"/>
      <c r="CWN53" s="112"/>
      <c r="CWO53" s="110"/>
      <c r="CWP53" s="112"/>
      <c r="CWQ53" s="110"/>
      <c r="CWR53" s="112"/>
      <c r="CWS53" s="110"/>
      <c r="CWT53" s="112"/>
      <c r="CWU53" s="110"/>
      <c r="CWV53" s="112"/>
      <c r="CWW53" s="110"/>
      <c r="CWX53" s="112"/>
      <c r="CWY53" s="110"/>
      <c r="CWZ53" s="112"/>
      <c r="CXA53" s="110"/>
      <c r="CXB53" s="112"/>
      <c r="CXC53" s="110"/>
      <c r="CXD53" s="112"/>
      <c r="CXE53" s="110"/>
      <c r="CXF53" s="113"/>
      <c r="CXG53" s="110"/>
      <c r="CXH53" s="112"/>
      <c r="CXI53" s="110"/>
      <c r="CXJ53" s="112"/>
      <c r="CXK53" s="110"/>
      <c r="CXL53" s="112"/>
      <c r="CXM53" s="110"/>
      <c r="CXN53" s="112"/>
      <c r="CXO53" s="110"/>
      <c r="CXP53" s="112"/>
      <c r="CXQ53" s="110"/>
      <c r="CXR53" s="112"/>
      <c r="CXS53" s="110"/>
      <c r="CXT53" s="112"/>
      <c r="CXU53" s="111"/>
      <c r="CXV53" s="112"/>
      <c r="CXW53" s="110"/>
      <c r="CXX53" s="112"/>
      <c r="CXY53" s="110"/>
      <c r="CXZ53" s="112"/>
      <c r="CYA53" s="110"/>
      <c r="CYB53" s="112"/>
      <c r="CYC53" s="110"/>
      <c r="CYD53" s="112"/>
      <c r="CYE53" s="111"/>
      <c r="CYF53" s="112"/>
      <c r="CYG53" s="110"/>
      <c r="CYH53" s="112"/>
      <c r="CYI53" s="110"/>
      <c r="CYJ53" s="112"/>
      <c r="CYK53" s="110"/>
      <c r="CYL53" s="112"/>
      <c r="CYM53" s="111"/>
      <c r="CYN53" s="108"/>
      <c r="CYO53" s="108"/>
      <c r="CYP53" s="108"/>
      <c r="CYQ53" s="109"/>
      <c r="CYR53" s="112"/>
      <c r="CYS53" s="109"/>
      <c r="CYT53" s="112"/>
      <c r="CYU53" s="65"/>
      <c r="CYV53" s="112"/>
      <c r="CYW53" s="65"/>
      <c r="CYX53" s="112"/>
      <c r="CYY53" s="65"/>
      <c r="CYZ53" s="112"/>
      <c r="CZA53" s="65"/>
      <c r="CZB53" s="112"/>
      <c r="CZC53" s="65"/>
      <c r="CZD53" s="112"/>
      <c r="CZE53" s="65"/>
      <c r="CZF53" s="112"/>
      <c r="CZG53" s="65"/>
      <c r="CZH53" s="112"/>
      <c r="CZI53" s="110"/>
      <c r="CZJ53" s="112"/>
      <c r="CZK53" s="110"/>
      <c r="CZL53" s="112"/>
      <c r="CZM53" s="110"/>
      <c r="CZN53" s="112"/>
      <c r="CZO53" s="110"/>
      <c r="CZP53" s="112"/>
      <c r="CZQ53" s="110"/>
      <c r="CZR53" s="112"/>
      <c r="CZS53" s="110"/>
      <c r="CZT53" s="112"/>
      <c r="CZU53" s="110"/>
      <c r="CZV53" s="112"/>
      <c r="CZW53" s="110"/>
      <c r="CZX53" s="112"/>
      <c r="CZY53" s="110"/>
      <c r="CZZ53" s="112"/>
      <c r="DAA53" s="110"/>
      <c r="DAB53" s="112"/>
      <c r="DAC53" s="110"/>
      <c r="DAD53" s="113"/>
      <c r="DAE53" s="110"/>
      <c r="DAF53" s="112"/>
      <c r="DAG53" s="110"/>
      <c r="DAH53" s="112"/>
      <c r="DAI53" s="110"/>
      <c r="DAJ53" s="112"/>
      <c r="DAK53" s="110"/>
      <c r="DAL53" s="112"/>
      <c r="DAM53" s="110"/>
      <c r="DAN53" s="112"/>
      <c r="DAO53" s="110"/>
      <c r="DAP53" s="112"/>
      <c r="DAQ53" s="110"/>
      <c r="DAR53" s="112"/>
      <c r="DAS53" s="111"/>
      <c r="DAT53" s="112"/>
      <c r="DAU53" s="110"/>
      <c r="DAV53" s="112"/>
      <c r="DAW53" s="110"/>
      <c r="DAX53" s="112"/>
      <c r="DAY53" s="110"/>
      <c r="DAZ53" s="112"/>
      <c r="DBA53" s="110"/>
      <c r="DBB53" s="112"/>
      <c r="DBC53" s="111"/>
      <c r="DBD53" s="112"/>
      <c r="DBE53" s="110"/>
      <c r="DBF53" s="112"/>
      <c r="DBG53" s="110"/>
      <c r="DBH53" s="112"/>
      <c r="DBI53" s="110"/>
      <c r="DBJ53" s="112"/>
      <c r="DBK53" s="111"/>
      <c r="DBL53" s="108"/>
      <c r="DBM53" s="108"/>
      <c r="DBN53" s="108"/>
      <c r="DBO53" s="109"/>
      <c r="DBP53" s="112"/>
      <c r="DBQ53" s="109"/>
      <c r="DBR53" s="112"/>
      <c r="DBS53" s="65"/>
      <c r="DBT53" s="112"/>
      <c r="DBU53" s="65"/>
      <c r="DBV53" s="112"/>
      <c r="DBW53" s="65"/>
      <c r="DBX53" s="112"/>
      <c r="DBY53" s="65"/>
      <c r="DBZ53" s="112"/>
      <c r="DCA53" s="65"/>
      <c r="DCB53" s="112"/>
      <c r="DCC53" s="65"/>
      <c r="DCD53" s="112"/>
      <c r="DCE53" s="65"/>
      <c r="DCF53" s="112"/>
      <c r="DCG53" s="110"/>
      <c r="DCH53" s="112"/>
      <c r="DCI53" s="110"/>
      <c r="DCJ53" s="112"/>
      <c r="DCK53" s="110"/>
      <c r="DCL53" s="112"/>
      <c r="DCM53" s="110"/>
      <c r="DCN53" s="112"/>
      <c r="DCO53" s="110"/>
      <c r="DCP53" s="112"/>
      <c r="DCQ53" s="110"/>
      <c r="DCR53" s="112"/>
      <c r="DCS53" s="110"/>
      <c r="DCT53" s="112"/>
      <c r="DCU53" s="110"/>
      <c r="DCV53" s="112"/>
      <c r="DCW53" s="110"/>
      <c r="DCX53" s="112"/>
      <c r="DCY53" s="110"/>
      <c r="DCZ53" s="112"/>
      <c r="DDA53" s="110"/>
      <c r="DDB53" s="113"/>
      <c r="DDC53" s="110"/>
      <c r="DDD53" s="112"/>
      <c r="DDE53" s="110"/>
      <c r="DDF53" s="112"/>
      <c r="DDG53" s="110"/>
      <c r="DDH53" s="112"/>
      <c r="DDI53" s="110"/>
      <c r="DDJ53" s="112"/>
      <c r="DDK53" s="110"/>
      <c r="DDL53" s="112"/>
      <c r="DDM53" s="110"/>
      <c r="DDN53" s="112"/>
      <c r="DDO53" s="110"/>
      <c r="DDP53" s="112"/>
      <c r="DDQ53" s="111"/>
      <c r="DDR53" s="112"/>
      <c r="DDS53" s="110"/>
      <c r="DDT53" s="112"/>
      <c r="DDU53" s="110"/>
      <c r="DDV53" s="112"/>
      <c r="DDW53" s="110"/>
      <c r="DDX53" s="112"/>
      <c r="DDY53" s="110"/>
      <c r="DDZ53" s="112"/>
      <c r="DEA53" s="111"/>
      <c r="DEB53" s="112"/>
      <c r="DEC53" s="110"/>
      <c r="DED53" s="112"/>
      <c r="DEE53" s="110"/>
      <c r="DEF53" s="112"/>
      <c r="DEG53" s="110"/>
      <c r="DEH53" s="112"/>
      <c r="DEI53" s="111"/>
      <c r="DEJ53" s="108"/>
      <c r="DEK53" s="108"/>
      <c r="DEL53" s="108"/>
      <c r="DEM53" s="109"/>
      <c r="DEN53" s="112"/>
      <c r="DEO53" s="109"/>
      <c r="DEP53" s="112"/>
      <c r="DEQ53" s="65"/>
      <c r="DER53" s="112"/>
      <c r="DES53" s="65"/>
      <c r="DET53" s="112"/>
      <c r="DEU53" s="65"/>
      <c r="DEV53" s="112"/>
      <c r="DEW53" s="65"/>
      <c r="DEX53" s="112"/>
      <c r="DEY53" s="65"/>
      <c r="DEZ53" s="112"/>
      <c r="DFA53" s="65"/>
      <c r="DFB53" s="112"/>
      <c r="DFC53" s="65"/>
      <c r="DFD53" s="112"/>
      <c r="DFE53" s="110"/>
      <c r="DFF53" s="112"/>
      <c r="DFG53" s="110"/>
      <c r="DFH53" s="112"/>
      <c r="DFI53" s="110"/>
      <c r="DFJ53" s="112"/>
      <c r="DFK53" s="110"/>
      <c r="DFL53" s="112"/>
      <c r="DFM53" s="110"/>
      <c r="DFN53" s="112"/>
      <c r="DFO53" s="110"/>
      <c r="DFP53" s="112"/>
      <c r="DFQ53" s="110"/>
      <c r="DFR53" s="112"/>
      <c r="DFS53" s="110"/>
      <c r="DFT53" s="112"/>
      <c r="DFU53" s="110"/>
      <c r="DFV53" s="112"/>
      <c r="DFW53" s="110"/>
      <c r="DFX53" s="112"/>
      <c r="DFY53" s="110"/>
      <c r="DFZ53" s="113"/>
      <c r="DGA53" s="110"/>
      <c r="DGB53" s="112"/>
      <c r="DGC53" s="110"/>
      <c r="DGD53" s="112"/>
      <c r="DGE53" s="110"/>
      <c r="DGF53" s="112"/>
      <c r="DGG53" s="110"/>
      <c r="DGH53" s="112"/>
      <c r="DGI53" s="110"/>
      <c r="DGJ53" s="112"/>
      <c r="DGK53" s="110"/>
      <c r="DGL53" s="112"/>
      <c r="DGM53" s="110"/>
      <c r="DGN53" s="112"/>
      <c r="DGO53" s="111"/>
      <c r="DGP53" s="112"/>
      <c r="DGQ53" s="110"/>
      <c r="DGR53" s="112"/>
      <c r="DGS53" s="110"/>
      <c r="DGT53" s="112"/>
      <c r="DGU53" s="110"/>
      <c r="DGV53" s="112"/>
      <c r="DGW53" s="110"/>
      <c r="DGX53" s="112"/>
      <c r="DGY53" s="111"/>
      <c r="DGZ53" s="112"/>
      <c r="DHA53" s="110"/>
      <c r="DHB53" s="112"/>
      <c r="DHC53" s="110"/>
      <c r="DHD53" s="112"/>
      <c r="DHE53" s="110"/>
      <c r="DHF53" s="112"/>
      <c r="DHG53" s="111"/>
      <c r="DHH53" s="108"/>
      <c r="DHI53" s="108"/>
      <c r="DHJ53" s="108"/>
      <c r="DHK53" s="109"/>
      <c r="DHL53" s="112"/>
      <c r="DHM53" s="109"/>
      <c r="DHN53" s="112"/>
      <c r="DHO53" s="65"/>
      <c r="DHP53" s="112"/>
      <c r="DHQ53" s="65"/>
      <c r="DHR53" s="112"/>
      <c r="DHS53" s="65"/>
      <c r="DHT53" s="112"/>
      <c r="DHU53" s="65"/>
      <c r="DHV53" s="112"/>
      <c r="DHW53" s="65"/>
      <c r="DHX53" s="112"/>
      <c r="DHY53" s="65"/>
      <c r="DHZ53" s="112"/>
      <c r="DIA53" s="65"/>
      <c r="DIB53" s="112"/>
      <c r="DIC53" s="110"/>
      <c r="DID53" s="112"/>
      <c r="DIE53" s="110"/>
      <c r="DIF53" s="112"/>
      <c r="DIG53" s="110"/>
      <c r="DIH53" s="112"/>
      <c r="DII53" s="110"/>
      <c r="DIJ53" s="112"/>
      <c r="DIK53" s="110"/>
      <c r="DIL53" s="112"/>
      <c r="DIM53" s="110"/>
      <c r="DIN53" s="112"/>
      <c r="DIO53" s="110"/>
      <c r="DIP53" s="112"/>
      <c r="DIQ53" s="110"/>
      <c r="DIR53" s="112"/>
      <c r="DIS53" s="110"/>
      <c r="DIT53" s="112"/>
      <c r="DIU53" s="110"/>
      <c r="DIV53" s="112"/>
      <c r="DIW53" s="110"/>
      <c r="DIX53" s="113"/>
      <c r="DIY53" s="110"/>
      <c r="DIZ53" s="112"/>
      <c r="DJA53" s="110"/>
      <c r="DJB53" s="112"/>
      <c r="DJC53" s="110"/>
      <c r="DJD53" s="112"/>
      <c r="DJE53" s="110"/>
      <c r="DJF53" s="112"/>
      <c r="DJG53" s="110"/>
      <c r="DJH53" s="112"/>
      <c r="DJI53" s="110"/>
      <c r="DJJ53" s="112"/>
      <c r="DJK53" s="110"/>
      <c r="DJL53" s="112"/>
      <c r="DJM53" s="111"/>
      <c r="DJN53" s="112"/>
      <c r="DJO53" s="110"/>
      <c r="DJP53" s="112"/>
      <c r="DJQ53" s="110"/>
      <c r="DJR53" s="112"/>
      <c r="DJS53" s="110"/>
      <c r="DJT53" s="112"/>
      <c r="DJU53" s="110"/>
      <c r="DJV53" s="112"/>
      <c r="DJW53" s="111"/>
      <c r="DJX53" s="112"/>
      <c r="DJY53" s="110"/>
      <c r="DJZ53" s="112"/>
      <c r="DKA53" s="110"/>
      <c r="DKB53" s="112"/>
      <c r="DKC53" s="110"/>
      <c r="DKD53" s="112"/>
      <c r="DKE53" s="111"/>
      <c r="DKF53" s="108"/>
      <c r="DKG53" s="108"/>
      <c r="DKH53" s="108"/>
      <c r="DKI53" s="109"/>
      <c r="DKJ53" s="112"/>
      <c r="DKK53" s="109"/>
      <c r="DKL53" s="112"/>
      <c r="DKM53" s="65"/>
      <c r="DKN53" s="112"/>
      <c r="DKO53" s="65"/>
      <c r="DKP53" s="112"/>
      <c r="DKQ53" s="65"/>
      <c r="DKR53" s="112"/>
      <c r="DKS53" s="65"/>
      <c r="DKT53" s="112"/>
      <c r="DKU53" s="65"/>
      <c r="DKV53" s="112"/>
      <c r="DKW53" s="65"/>
      <c r="DKX53" s="112"/>
      <c r="DKY53" s="65"/>
      <c r="DKZ53" s="112"/>
      <c r="DLA53" s="110"/>
      <c r="DLB53" s="112"/>
      <c r="DLC53" s="110"/>
      <c r="DLD53" s="112"/>
      <c r="DLE53" s="110"/>
      <c r="DLF53" s="112"/>
      <c r="DLG53" s="110"/>
      <c r="DLH53" s="112"/>
      <c r="DLI53" s="110"/>
      <c r="DLJ53" s="112"/>
      <c r="DLK53" s="110"/>
      <c r="DLL53" s="112"/>
      <c r="DLM53" s="110"/>
      <c r="DLN53" s="112"/>
      <c r="DLO53" s="110"/>
      <c r="DLP53" s="112"/>
      <c r="DLQ53" s="110"/>
      <c r="DLR53" s="112"/>
      <c r="DLS53" s="110"/>
      <c r="DLT53" s="112"/>
      <c r="DLU53" s="110"/>
      <c r="DLV53" s="113"/>
      <c r="DLW53" s="110"/>
      <c r="DLX53" s="112"/>
      <c r="DLY53" s="110"/>
      <c r="DLZ53" s="112"/>
      <c r="DMA53" s="110"/>
      <c r="DMB53" s="112"/>
      <c r="DMC53" s="110"/>
      <c r="DMD53" s="112"/>
      <c r="DME53" s="110"/>
      <c r="DMF53" s="112"/>
      <c r="DMG53" s="110"/>
      <c r="DMH53" s="112"/>
      <c r="DMI53" s="110"/>
      <c r="DMJ53" s="112"/>
      <c r="DMK53" s="111"/>
      <c r="DML53" s="112"/>
      <c r="DMM53" s="110"/>
      <c r="DMN53" s="112"/>
      <c r="DMO53" s="110"/>
      <c r="DMP53" s="112"/>
      <c r="DMQ53" s="110"/>
      <c r="DMR53" s="112"/>
      <c r="DMS53" s="110"/>
      <c r="DMT53" s="112"/>
      <c r="DMU53" s="111"/>
      <c r="DMV53" s="112"/>
      <c r="DMW53" s="110"/>
      <c r="DMX53" s="112"/>
      <c r="DMY53" s="110"/>
      <c r="DMZ53" s="112"/>
      <c r="DNA53" s="110"/>
      <c r="DNB53" s="112"/>
      <c r="DNC53" s="111"/>
      <c r="DND53" s="108"/>
      <c r="DNE53" s="108"/>
      <c r="DNF53" s="108"/>
      <c r="DNG53" s="109"/>
      <c r="DNH53" s="112"/>
      <c r="DNI53" s="109"/>
      <c r="DNJ53" s="112"/>
      <c r="DNK53" s="65"/>
      <c r="DNL53" s="112"/>
      <c r="DNM53" s="65"/>
      <c r="DNN53" s="112"/>
      <c r="DNO53" s="65"/>
      <c r="DNP53" s="112"/>
      <c r="DNQ53" s="65"/>
      <c r="DNR53" s="112"/>
      <c r="DNS53" s="65"/>
      <c r="DNT53" s="112"/>
      <c r="DNU53" s="65"/>
      <c r="DNV53" s="112"/>
      <c r="DNW53" s="65"/>
      <c r="DNX53" s="112"/>
      <c r="DNY53" s="110"/>
      <c r="DNZ53" s="112"/>
      <c r="DOA53" s="110"/>
      <c r="DOB53" s="112"/>
      <c r="DOC53" s="110"/>
      <c r="DOD53" s="112"/>
      <c r="DOE53" s="110"/>
      <c r="DOF53" s="112"/>
      <c r="DOG53" s="110"/>
      <c r="DOH53" s="112"/>
      <c r="DOI53" s="110"/>
      <c r="DOJ53" s="112"/>
      <c r="DOK53" s="110"/>
      <c r="DOL53" s="112"/>
      <c r="DOM53" s="110"/>
      <c r="DON53" s="112"/>
      <c r="DOO53" s="110"/>
      <c r="DOP53" s="112"/>
      <c r="DOQ53" s="110"/>
      <c r="DOR53" s="112"/>
      <c r="DOS53" s="110"/>
      <c r="DOT53" s="113"/>
      <c r="DOU53" s="110"/>
      <c r="DOV53" s="112"/>
      <c r="DOW53" s="110"/>
      <c r="DOX53" s="112"/>
      <c r="DOY53" s="110"/>
      <c r="DOZ53" s="112"/>
      <c r="DPA53" s="110"/>
      <c r="DPB53" s="112"/>
      <c r="DPC53" s="110"/>
      <c r="DPD53" s="112"/>
      <c r="DPE53" s="110"/>
      <c r="DPF53" s="112"/>
      <c r="DPG53" s="110"/>
      <c r="DPH53" s="112"/>
      <c r="DPI53" s="111"/>
      <c r="DPJ53" s="112"/>
      <c r="DPK53" s="110"/>
      <c r="DPL53" s="112"/>
      <c r="DPM53" s="110"/>
      <c r="DPN53" s="112"/>
      <c r="DPO53" s="110"/>
      <c r="DPP53" s="112"/>
      <c r="DPQ53" s="110"/>
      <c r="DPR53" s="112"/>
      <c r="DPS53" s="111"/>
      <c r="DPT53" s="112"/>
      <c r="DPU53" s="110"/>
      <c r="DPV53" s="112"/>
      <c r="DPW53" s="110"/>
      <c r="DPX53" s="112"/>
      <c r="DPY53" s="110"/>
      <c r="DPZ53" s="112"/>
      <c r="DQA53" s="111"/>
      <c r="DQB53" s="108"/>
      <c r="DQC53" s="108"/>
      <c r="DQD53" s="108"/>
      <c r="DQE53" s="109"/>
      <c r="DQF53" s="112"/>
      <c r="DQG53" s="109"/>
      <c r="DQH53" s="112"/>
      <c r="DQI53" s="65"/>
      <c r="DQJ53" s="112"/>
      <c r="DQK53" s="65"/>
      <c r="DQL53" s="112"/>
      <c r="DQM53" s="65"/>
      <c r="DQN53" s="112"/>
      <c r="DQO53" s="65"/>
      <c r="DQP53" s="112"/>
      <c r="DQQ53" s="65"/>
      <c r="DQR53" s="112"/>
      <c r="DQS53" s="65"/>
      <c r="DQT53" s="112"/>
      <c r="DQU53" s="65"/>
      <c r="DQV53" s="112"/>
      <c r="DQW53" s="110"/>
      <c r="DQX53" s="112"/>
      <c r="DQY53" s="110"/>
      <c r="DQZ53" s="112"/>
      <c r="DRA53" s="110"/>
      <c r="DRB53" s="112"/>
      <c r="DRC53" s="110"/>
      <c r="DRD53" s="112"/>
      <c r="DRE53" s="110"/>
      <c r="DRF53" s="112"/>
      <c r="DRG53" s="110"/>
      <c r="DRH53" s="112"/>
      <c r="DRI53" s="110"/>
      <c r="DRJ53" s="112"/>
      <c r="DRK53" s="110"/>
      <c r="DRL53" s="112"/>
      <c r="DRM53" s="110"/>
      <c r="DRN53" s="112"/>
      <c r="DRO53" s="110"/>
      <c r="DRP53" s="112"/>
      <c r="DRQ53" s="110"/>
      <c r="DRR53" s="113"/>
      <c r="DRS53" s="110"/>
      <c r="DRT53" s="112"/>
      <c r="DRU53" s="110"/>
      <c r="DRV53" s="112"/>
      <c r="DRW53" s="110"/>
      <c r="DRX53" s="112"/>
      <c r="DRY53" s="110"/>
      <c r="DRZ53" s="112"/>
      <c r="DSA53" s="110"/>
      <c r="DSB53" s="112"/>
      <c r="DSC53" s="110"/>
      <c r="DSD53" s="112"/>
      <c r="DSE53" s="110"/>
      <c r="DSF53" s="112"/>
      <c r="DSG53" s="111"/>
      <c r="DSH53" s="112"/>
      <c r="DSI53" s="110"/>
      <c r="DSJ53" s="112"/>
      <c r="DSK53" s="110"/>
      <c r="DSL53" s="112"/>
      <c r="DSM53" s="110"/>
      <c r="DSN53" s="112"/>
      <c r="DSO53" s="110"/>
      <c r="DSP53" s="112"/>
      <c r="DSQ53" s="111"/>
      <c r="DSR53" s="112"/>
      <c r="DSS53" s="110"/>
      <c r="DST53" s="112"/>
      <c r="DSU53" s="110"/>
      <c r="DSV53" s="112"/>
      <c r="DSW53" s="110"/>
      <c r="DSX53" s="112"/>
      <c r="DSY53" s="111"/>
      <c r="DSZ53" s="108"/>
      <c r="DTA53" s="108"/>
      <c r="DTB53" s="108"/>
      <c r="DTC53" s="109"/>
      <c r="DTD53" s="112"/>
      <c r="DTE53" s="109"/>
      <c r="DTF53" s="112"/>
      <c r="DTG53" s="65"/>
      <c r="DTH53" s="112"/>
      <c r="DTI53" s="65"/>
      <c r="DTJ53" s="112"/>
      <c r="DTK53" s="65"/>
      <c r="DTL53" s="112"/>
      <c r="DTM53" s="65"/>
      <c r="DTN53" s="112"/>
      <c r="DTO53" s="65"/>
      <c r="DTP53" s="112"/>
      <c r="DTQ53" s="65"/>
      <c r="DTR53" s="112"/>
      <c r="DTS53" s="65"/>
      <c r="DTT53" s="112"/>
      <c r="DTU53" s="110"/>
      <c r="DTV53" s="112"/>
      <c r="DTW53" s="110"/>
      <c r="DTX53" s="112"/>
      <c r="DTY53" s="110"/>
      <c r="DTZ53" s="112"/>
      <c r="DUA53" s="110"/>
      <c r="DUB53" s="112"/>
      <c r="DUC53" s="110"/>
      <c r="DUD53" s="112"/>
      <c r="DUE53" s="110"/>
      <c r="DUF53" s="112"/>
      <c r="DUG53" s="110"/>
      <c r="DUH53" s="112"/>
      <c r="DUI53" s="110"/>
      <c r="DUJ53" s="112"/>
      <c r="DUK53" s="110"/>
      <c r="DUL53" s="112"/>
      <c r="DUM53" s="110"/>
      <c r="DUN53" s="112"/>
      <c r="DUO53" s="110"/>
      <c r="DUP53" s="113"/>
      <c r="DUQ53" s="110"/>
      <c r="DUR53" s="112"/>
      <c r="DUS53" s="110"/>
      <c r="DUT53" s="112"/>
      <c r="DUU53" s="110"/>
      <c r="DUV53" s="112"/>
      <c r="DUW53" s="110"/>
      <c r="DUX53" s="112"/>
      <c r="DUY53" s="110"/>
      <c r="DUZ53" s="112"/>
      <c r="DVA53" s="110"/>
      <c r="DVB53" s="112"/>
      <c r="DVC53" s="110"/>
      <c r="DVD53" s="112"/>
      <c r="DVE53" s="111"/>
      <c r="DVF53" s="112"/>
      <c r="DVG53" s="110"/>
      <c r="DVH53" s="112"/>
      <c r="DVI53" s="110"/>
      <c r="DVJ53" s="112"/>
      <c r="DVK53" s="110"/>
      <c r="DVL53" s="112"/>
      <c r="DVM53" s="110"/>
      <c r="DVN53" s="112"/>
      <c r="DVO53" s="111"/>
      <c r="DVP53" s="112"/>
      <c r="DVQ53" s="110"/>
      <c r="DVR53" s="112"/>
      <c r="DVS53" s="110"/>
      <c r="DVT53" s="112"/>
      <c r="DVU53" s="110"/>
      <c r="DVV53" s="112"/>
      <c r="DVW53" s="111"/>
      <c r="DVX53" s="108"/>
      <c r="DVY53" s="108"/>
      <c r="DVZ53" s="108"/>
      <c r="DWA53" s="109"/>
      <c r="DWB53" s="112"/>
      <c r="DWC53" s="109"/>
      <c r="DWD53" s="112"/>
      <c r="DWE53" s="65"/>
      <c r="DWF53" s="112"/>
      <c r="DWG53" s="65"/>
      <c r="DWH53" s="112"/>
      <c r="DWI53" s="65"/>
      <c r="DWJ53" s="112"/>
      <c r="DWK53" s="65"/>
      <c r="DWL53" s="112"/>
      <c r="DWM53" s="65"/>
      <c r="DWN53" s="112"/>
      <c r="DWO53" s="65"/>
      <c r="DWP53" s="112"/>
      <c r="DWQ53" s="65"/>
      <c r="DWR53" s="112"/>
      <c r="DWS53" s="110"/>
      <c r="DWT53" s="112"/>
      <c r="DWU53" s="110"/>
      <c r="DWV53" s="112"/>
      <c r="DWW53" s="110"/>
      <c r="DWX53" s="112"/>
      <c r="DWY53" s="110"/>
      <c r="DWZ53" s="112"/>
      <c r="DXA53" s="110"/>
      <c r="DXB53" s="112"/>
      <c r="DXC53" s="110"/>
      <c r="DXD53" s="112"/>
      <c r="DXE53" s="110"/>
      <c r="DXF53" s="112"/>
      <c r="DXG53" s="110"/>
      <c r="DXH53" s="112"/>
      <c r="DXI53" s="110"/>
      <c r="DXJ53" s="112"/>
      <c r="DXK53" s="110"/>
      <c r="DXL53" s="112"/>
      <c r="DXM53" s="110"/>
      <c r="DXN53" s="113"/>
      <c r="DXO53" s="110"/>
      <c r="DXP53" s="112"/>
      <c r="DXQ53" s="110"/>
      <c r="DXR53" s="112"/>
      <c r="DXS53" s="110"/>
      <c r="DXT53" s="112"/>
      <c r="DXU53" s="110"/>
      <c r="DXV53" s="112"/>
      <c r="DXW53" s="110"/>
      <c r="DXX53" s="112"/>
      <c r="DXY53" s="110"/>
      <c r="DXZ53" s="112"/>
      <c r="DYA53" s="110"/>
      <c r="DYB53" s="112"/>
      <c r="DYC53" s="111"/>
      <c r="DYD53" s="112"/>
      <c r="DYE53" s="110"/>
      <c r="DYF53" s="112"/>
      <c r="DYG53" s="110"/>
      <c r="DYH53" s="112"/>
      <c r="DYI53" s="110"/>
      <c r="DYJ53" s="112"/>
      <c r="DYK53" s="110"/>
      <c r="DYL53" s="112"/>
      <c r="DYM53" s="111"/>
      <c r="DYN53" s="112"/>
      <c r="DYO53" s="110"/>
      <c r="DYP53" s="112"/>
      <c r="DYQ53" s="110"/>
      <c r="DYR53" s="112"/>
      <c r="DYS53" s="110"/>
      <c r="DYT53" s="112"/>
      <c r="DYU53" s="111"/>
      <c r="DYV53" s="108"/>
      <c r="DYW53" s="108"/>
      <c r="DYX53" s="108"/>
      <c r="DYY53" s="109"/>
      <c r="DYZ53" s="112"/>
      <c r="DZA53" s="109"/>
      <c r="DZB53" s="112"/>
      <c r="DZC53" s="65"/>
      <c r="DZD53" s="112"/>
      <c r="DZE53" s="65"/>
      <c r="DZF53" s="112"/>
      <c r="DZG53" s="65"/>
      <c r="DZH53" s="112"/>
      <c r="DZI53" s="65"/>
      <c r="DZJ53" s="112"/>
      <c r="DZK53" s="65"/>
      <c r="DZL53" s="112"/>
      <c r="DZM53" s="65"/>
      <c r="DZN53" s="112"/>
      <c r="DZO53" s="65"/>
      <c r="DZP53" s="112"/>
      <c r="DZQ53" s="110"/>
      <c r="DZR53" s="112"/>
      <c r="DZS53" s="110"/>
      <c r="DZT53" s="112"/>
      <c r="DZU53" s="110"/>
      <c r="DZV53" s="112"/>
      <c r="DZW53" s="110"/>
      <c r="DZX53" s="112"/>
      <c r="DZY53" s="110"/>
      <c r="DZZ53" s="112"/>
      <c r="EAA53" s="110"/>
      <c r="EAB53" s="112"/>
      <c r="EAC53" s="110"/>
      <c r="EAD53" s="112"/>
      <c r="EAE53" s="110"/>
      <c r="EAF53" s="112"/>
      <c r="EAG53" s="110"/>
      <c r="EAH53" s="112"/>
      <c r="EAI53" s="110"/>
      <c r="EAJ53" s="112"/>
      <c r="EAK53" s="110"/>
      <c r="EAL53" s="113"/>
      <c r="EAM53" s="110"/>
      <c r="EAN53" s="112"/>
      <c r="EAO53" s="110"/>
      <c r="EAP53" s="112"/>
      <c r="EAQ53" s="110"/>
      <c r="EAR53" s="112"/>
      <c r="EAS53" s="110"/>
      <c r="EAT53" s="112"/>
      <c r="EAU53" s="110"/>
      <c r="EAV53" s="112"/>
      <c r="EAW53" s="110"/>
      <c r="EAX53" s="112"/>
      <c r="EAY53" s="110"/>
      <c r="EAZ53" s="112"/>
      <c r="EBA53" s="111"/>
      <c r="EBB53" s="112"/>
      <c r="EBC53" s="110"/>
      <c r="EBD53" s="112"/>
      <c r="EBE53" s="110"/>
      <c r="EBF53" s="112"/>
      <c r="EBG53" s="110"/>
      <c r="EBH53" s="112"/>
      <c r="EBI53" s="110"/>
      <c r="EBJ53" s="112"/>
      <c r="EBK53" s="111"/>
      <c r="EBL53" s="112"/>
      <c r="EBM53" s="110"/>
      <c r="EBN53" s="112"/>
      <c r="EBO53" s="110"/>
      <c r="EBP53" s="112"/>
      <c r="EBQ53" s="110"/>
      <c r="EBR53" s="112"/>
      <c r="EBS53" s="111"/>
      <c r="EBT53" s="108"/>
      <c r="EBU53" s="108"/>
      <c r="EBV53" s="108"/>
      <c r="EBW53" s="109"/>
      <c r="EBX53" s="112"/>
      <c r="EBY53" s="109"/>
      <c r="EBZ53" s="112"/>
      <c r="ECA53" s="65"/>
      <c r="ECB53" s="112"/>
      <c r="ECC53" s="65"/>
      <c r="ECD53" s="112"/>
      <c r="ECE53" s="65"/>
      <c r="ECF53" s="112"/>
      <c r="ECG53" s="65"/>
      <c r="ECH53" s="112"/>
      <c r="ECI53" s="65"/>
      <c r="ECJ53" s="112"/>
      <c r="ECK53" s="65"/>
      <c r="ECL53" s="112"/>
      <c r="ECM53" s="65"/>
      <c r="ECN53" s="112"/>
      <c r="ECO53" s="110"/>
      <c r="ECP53" s="112"/>
      <c r="ECQ53" s="110"/>
      <c r="ECR53" s="112"/>
      <c r="ECS53" s="110"/>
      <c r="ECT53" s="112"/>
      <c r="ECU53" s="110"/>
      <c r="ECV53" s="112"/>
      <c r="ECW53" s="110"/>
      <c r="ECX53" s="112"/>
      <c r="ECY53" s="110"/>
      <c r="ECZ53" s="112"/>
      <c r="EDA53" s="110"/>
      <c r="EDB53" s="112"/>
      <c r="EDC53" s="110"/>
      <c r="EDD53" s="112"/>
      <c r="EDE53" s="110"/>
      <c r="EDF53" s="112"/>
      <c r="EDG53" s="110"/>
      <c r="EDH53" s="112"/>
      <c r="EDI53" s="110"/>
      <c r="EDJ53" s="113"/>
      <c r="EDK53" s="110"/>
      <c r="EDL53" s="112"/>
      <c r="EDM53" s="110"/>
      <c r="EDN53" s="112"/>
      <c r="EDO53" s="110"/>
      <c r="EDP53" s="112"/>
      <c r="EDQ53" s="110"/>
      <c r="EDR53" s="112"/>
      <c r="EDS53" s="110"/>
      <c r="EDT53" s="112"/>
      <c r="EDU53" s="110"/>
      <c r="EDV53" s="112"/>
      <c r="EDW53" s="110"/>
      <c r="EDX53" s="112"/>
      <c r="EDY53" s="111"/>
      <c r="EDZ53" s="112"/>
      <c r="EEA53" s="110"/>
      <c r="EEB53" s="112"/>
      <c r="EEC53" s="110"/>
      <c r="EED53" s="112"/>
      <c r="EEE53" s="110"/>
      <c r="EEF53" s="112"/>
      <c r="EEG53" s="110"/>
      <c r="EEH53" s="112"/>
      <c r="EEI53" s="111"/>
      <c r="EEJ53" s="112"/>
      <c r="EEK53" s="110"/>
      <c r="EEL53" s="112"/>
      <c r="EEM53" s="110"/>
      <c r="EEN53" s="112"/>
      <c r="EEO53" s="110"/>
      <c r="EEP53" s="112"/>
      <c r="EEQ53" s="111"/>
      <c r="EER53" s="108"/>
      <c r="EES53" s="108"/>
      <c r="EET53" s="108"/>
      <c r="EEU53" s="109"/>
      <c r="EEV53" s="112"/>
      <c r="EEW53" s="109"/>
      <c r="EEX53" s="112"/>
      <c r="EEY53" s="65"/>
      <c r="EEZ53" s="112"/>
      <c r="EFA53" s="65"/>
      <c r="EFB53" s="112"/>
      <c r="EFC53" s="65"/>
      <c r="EFD53" s="112"/>
      <c r="EFE53" s="65"/>
      <c r="EFF53" s="112"/>
      <c r="EFG53" s="65"/>
      <c r="EFH53" s="112"/>
      <c r="EFI53" s="65"/>
      <c r="EFJ53" s="112"/>
      <c r="EFK53" s="65"/>
      <c r="EFL53" s="112"/>
      <c r="EFM53" s="110"/>
      <c r="EFN53" s="112"/>
      <c r="EFO53" s="110"/>
      <c r="EFP53" s="112"/>
      <c r="EFQ53" s="110"/>
      <c r="EFR53" s="112"/>
      <c r="EFS53" s="110"/>
      <c r="EFT53" s="112"/>
      <c r="EFU53" s="110"/>
      <c r="EFV53" s="112"/>
      <c r="EFW53" s="110"/>
      <c r="EFX53" s="112"/>
      <c r="EFY53" s="110"/>
      <c r="EFZ53" s="112"/>
      <c r="EGA53" s="110"/>
      <c r="EGB53" s="112"/>
      <c r="EGC53" s="110"/>
      <c r="EGD53" s="112"/>
      <c r="EGE53" s="110"/>
      <c r="EGF53" s="112"/>
      <c r="EGG53" s="110"/>
      <c r="EGH53" s="113"/>
      <c r="EGI53" s="110"/>
      <c r="EGJ53" s="112"/>
      <c r="EGK53" s="110"/>
      <c r="EGL53" s="112"/>
      <c r="EGM53" s="110"/>
      <c r="EGN53" s="112"/>
      <c r="EGO53" s="110"/>
      <c r="EGP53" s="112"/>
      <c r="EGQ53" s="110"/>
      <c r="EGR53" s="112"/>
      <c r="EGS53" s="110"/>
      <c r="EGT53" s="112"/>
      <c r="EGU53" s="110"/>
      <c r="EGV53" s="112"/>
      <c r="EGW53" s="111"/>
      <c r="EGX53" s="112"/>
      <c r="EGY53" s="110"/>
      <c r="EGZ53" s="112"/>
      <c r="EHA53" s="110"/>
      <c r="EHB53" s="112"/>
      <c r="EHC53" s="110"/>
      <c r="EHD53" s="112"/>
      <c r="EHE53" s="110"/>
      <c r="EHF53" s="112"/>
      <c r="EHG53" s="111"/>
      <c r="EHH53" s="112"/>
      <c r="EHI53" s="110"/>
      <c r="EHJ53" s="112"/>
      <c r="EHK53" s="110"/>
      <c r="EHL53" s="112"/>
      <c r="EHM53" s="110"/>
      <c r="EHN53" s="112"/>
      <c r="EHO53" s="111"/>
      <c r="EHP53" s="108"/>
      <c r="EHQ53" s="108"/>
      <c r="EHR53" s="108"/>
      <c r="EHS53" s="109"/>
      <c r="EHT53" s="112"/>
      <c r="EHU53" s="109"/>
      <c r="EHV53" s="112"/>
      <c r="EHW53" s="65"/>
      <c r="EHX53" s="112"/>
      <c r="EHY53" s="65"/>
      <c r="EHZ53" s="112"/>
      <c r="EIA53" s="65"/>
      <c r="EIB53" s="112"/>
      <c r="EIC53" s="65"/>
      <c r="EID53" s="112"/>
      <c r="EIE53" s="65"/>
      <c r="EIF53" s="112"/>
      <c r="EIG53" s="65"/>
      <c r="EIH53" s="112"/>
      <c r="EII53" s="65"/>
      <c r="EIJ53" s="112"/>
      <c r="EIK53" s="110"/>
      <c r="EIL53" s="112"/>
      <c r="EIM53" s="110"/>
      <c r="EIN53" s="112"/>
      <c r="EIO53" s="110"/>
      <c r="EIP53" s="112"/>
      <c r="EIQ53" s="110"/>
      <c r="EIR53" s="112"/>
      <c r="EIS53" s="110"/>
      <c r="EIT53" s="112"/>
      <c r="EIU53" s="110"/>
      <c r="EIV53" s="112"/>
      <c r="EIW53" s="110"/>
      <c r="EIX53" s="112"/>
      <c r="EIY53" s="110"/>
      <c r="EIZ53" s="112"/>
      <c r="EJA53" s="110"/>
      <c r="EJB53" s="112"/>
      <c r="EJC53" s="110"/>
      <c r="EJD53" s="112"/>
      <c r="EJE53" s="110"/>
      <c r="EJF53" s="113"/>
      <c r="EJG53" s="110"/>
      <c r="EJH53" s="112"/>
      <c r="EJI53" s="110"/>
      <c r="EJJ53" s="112"/>
      <c r="EJK53" s="110"/>
      <c r="EJL53" s="112"/>
      <c r="EJM53" s="110"/>
      <c r="EJN53" s="112"/>
      <c r="EJO53" s="110"/>
      <c r="EJP53" s="112"/>
      <c r="EJQ53" s="110"/>
      <c r="EJR53" s="112"/>
      <c r="EJS53" s="110"/>
      <c r="EJT53" s="112"/>
      <c r="EJU53" s="111"/>
      <c r="EJV53" s="112"/>
      <c r="EJW53" s="110"/>
      <c r="EJX53" s="112"/>
      <c r="EJY53" s="110"/>
      <c r="EJZ53" s="112"/>
      <c r="EKA53" s="110"/>
      <c r="EKB53" s="112"/>
      <c r="EKC53" s="110"/>
      <c r="EKD53" s="112"/>
      <c r="EKE53" s="111"/>
      <c r="EKF53" s="112"/>
      <c r="EKG53" s="110"/>
      <c r="EKH53" s="112"/>
      <c r="EKI53" s="110"/>
      <c r="EKJ53" s="112"/>
      <c r="EKK53" s="110"/>
      <c r="EKL53" s="112"/>
      <c r="EKM53" s="111"/>
      <c r="EKN53" s="108"/>
      <c r="EKO53" s="108"/>
      <c r="EKP53" s="108"/>
      <c r="EKQ53" s="109"/>
      <c r="EKR53" s="112"/>
      <c r="EKS53" s="109"/>
      <c r="EKT53" s="112"/>
      <c r="EKU53" s="65"/>
      <c r="EKV53" s="112"/>
      <c r="EKW53" s="65"/>
      <c r="EKX53" s="112"/>
      <c r="EKY53" s="65"/>
      <c r="EKZ53" s="112"/>
      <c r="ELA53" s="65"/>
      <c r="ELB53" s="112"/>
      <c r="ELC53" s="65"/>
      <c r="ELD53" s="112"/>
      <c r="ELE53" s="65"/>
      <c r="ELF53" s="112"/>
      <c r="ELG53" s="65"/>
      <c r="ELH53" s="112"/>
      <c r="ELI53" s="110"/>
      <c r="ELJ53" s="112"/>
      <c r="ELK53" s="110"/>
      <c r="ELL53" s="112"/>
      <c r="ELM53" s="110"/>
      <c r="ELN53" s="112"/>
      <c r="ELO53" s="110"/>
      <c r="ELP53" s="112"/>
      <c r="ELQ53" s="110"/>
      <c r="ELR53" s="112"/>
      <c r="ELS53" s="110"/>
      <c r="ELT53" s="112"/>
      <c r="ELU53" s="110"/>
      <c r="ELV53" s="112"/>
      <c r="ELW53" s="110"/>
      <c r="ELX53" s="112"/>
      <c r="ELY53" s="110"/>
      <c r="ELZ53" s="112"/>
      <c r="EMA53" s="110"/>
      <c r="EMB53" s="112"/>
      <c r="EMC53" s="110"/>
      <c r="EMD53" s="113"/>
      <c r="EME53" s="110"/>
      <c r="EMF53" s="112"/>
      <c r="EMG53" s="110"/>
      <c r="EMH53" s="112"/>
      <c r="EMI53" s="110"/>
      <c r="EMJ53" s="112"/>
      <c r="EMK53" s="110"/>
      <c r="EML53" s="112"/>
      <c r="EMM53" s="110"/>
      <c r="EMN53" s="112"/>
      <c r="EMO53" s="110"/>
      <c r="EMP53" s="112"/>
      <c r="EMQ53" s="110"/>
      <c r="EMR53" s="112"/>
      <c r="EMS53" s="111"/>
      <c r="EMT53" s="112"/>
      <c r="EMU53" s="110"/>
      <c r="EMV53" s="112"/>
      <c r="EMW53" s="110"/>
      <c r="EMX53" s="112"/>
      <c r="EMY53" s="110"/>
      <c r="EMZ53" s="112"/>
      <c r="ENA53" s="110"/>
      <c r="ENB53" s="112"/>
      <c r="ENC53" s="111"/>
      <c r="END53" s="112"/>
      <c r="ENE53" s="110"/>
      <c r="ENF53" s="112"/>
      <c r="ENG53" s="110"/>
      <c r="ENH53" s="112"/>
      <c r="ENI53" s="110"/>
      <c r="ENJ53" s="112"/>
      <c r="ENK53" s="111"/>
      <c r="ENL53" s="108"/>
      <c r="ENM53" s="108"/>
      <c r="ENN53" s="108"/>
      <c r="ENO53" s="109"/>
      <c r="ENP53" s="112"/>
      <c r="ENQ53" s="109"/>
      <c r="ENR53" s="112"/>
      <c r="ENS53" s="65"/>
      <c r="ENT53" s="112"/>
      <c r="ENU53" s="65"/>
      <c r="ENV53" s="112"/>
      <c r="ENW53" s="65"/>
      <c r="ENX53" s="112"/>
      <c r="ENY53" s="65"/>
      <c r="ENZ53" s="112"/>
      <c r="EOA53" s="65"/>
      <c r="EOB53" s="112"/>
      <c r="EOC53" s="65"/>
      <c r="EOD53" s="112"/>
      <c r="EOE53" s="65"/>
      <c r="EOF53" s="112"/>
      <c r="EOG53" s="110"/>
      <c r="EOH53" s="112"/>
      <c r="EOI53" s="110"/>
      <c r="EOJ53" s="112"/>
      <c r="EOK53" s="110"/>
      <c r="EOL53" s="112"/>
      <c r="EOM53" s="110"/>
      <c r="EON53" s="112"/>
      <c r="EOO53" s="110"/>
      <c r="EOP53" s="112"/>
      <c r="EOQ53" s="110"/>
      <c r="EOR53" s="112"/>
      <c r="EOS53" s="110"/>
      <c r="EOT53" s="112"/>
      <c r="EOU53" s="110"/>
      <c r="EOV53" s="112"/>
      <c r="EOW53" s="110"/>
      <c r="EOX53" s="112"/>
      <c r="EOY53" s="110"/>
      <c r="EOZ53" s="112"/>
      <c r="EPA53" s="110"/>
      <c r="EPB53" s="113"/>
      <c r="EPC53" s="110"/>
      <c r="EPD53" s="112"/>
      <c r="EPE53" s="110"/>
      <c r="EPF53" s="112"/>
      <c r="EPG53" s="110"/>
      <c r="EPH53" s="112"/>
      <c r="EPI53" s="110"/>
      <c r="EPJ53" s="112"/>
      <c r="EPK53" s="110"/>
      <c r="EPL53" s="112"/>
      <c r="EPM53" s="110"/>
      <c r="EPN53" s="112"/>
      <c r="EPO53" s="110"/>
      <c r="EPP53" s="112"/>
      <c r="EPQ53" s="111"/>
      <c r="EPR53" s="112"/>
      <c r="EPS53" s="110"/>
      <c r="EPT53" s="112"/>
      <c r="EPU53" s="110"/>
      <c r="EPV53" s="112"/>
      <c r="EPW53" s="110"/>
      <c r="EPX53" s="112"/>
      <c r="EPY53" s="110"/>
      <c r="EPZ53" s="112"/>
      <c r="EQA53" s="111"/>
      <c r="EQB53" s="112"/>
      <c r="EQC53" s="110"/>
      <c r="EQD53" s="112"/>
      <c r="EQE53" s="110"/>
      <c r="EQF53" s="112"/>
      <c r="EQG53" s="110"/>
      <c r="EQH53" s="112"/>
      <c r="EQI53" s="111"/>
      <c r="EQJ53" s="108"/>
      <c r="EQK53" s="108"/>
      <c r="EQL53" s="108"/>
      <c r="EQM53" s="109"/>
      <c r="EQN53" s="112"/>
      <c r="EQO53" s="109"/>
      <c r="EQP53" s="112"/>
      <c r="EQQ53" s="65"/>
      <c r="EQR53" s="112"/>
      <c r="EQS53" s="65"/>
      <c r="EQT53" s="112"/>
      <c r="EQU53" s="65"/>
      <c r="EQV53" s="112"/>
      <c r="EQW53" s="65"/>
      <c r="EQX53" s="112"/>
      <c r="EQY53" s="65"/>
      <c r="EQZ53" s="112"/>
      <c r="ERA53" s="65"/>
      <c r="ERB53" s="112"/>
      <c r="ERC53" s="65"/>
      <c r="ERD53" s="112"/>
      <c r="ERE53" s="110"/>
      <c r="ERF53" s="112"/>
      <c r="ERG53" s="110"/>
      <c r="ERH53" s="112"/>
      <c r="ERI53" s="110"/>
      <c r="ERJ53" s="112"/>
      <c r="ERK53" s="110"/>
      <c r="ERL53" s="112"/>
      <c r="ERM53" s="110"/>
      <c r="ERN53" s="112"/>
      <c r="ERO53" s="110"/>
      <c r="ERP53" s="112"/>
      <c r="ERQ53" s="110"/>
      <c r="ERR53" s="112"/>
      <c r="ERS53" s="110"/>
      <c r="ERT53" s="112"/>
      <c r="ERU53" s="110"/>
      <c r="ERV53" s="112"/>
      <c r="ERW53" s="110"/>
      <c r="ERX53" s="112"/>
      <c r="ERY53" s="110"/>
      <c r="ERZ53" s="113"/>
      <c r="ESA53" s="110"/>
      <c r="ESB53" s="112"/>
      <c r="ESC53" s="110"/>
      <c r="ESD53" s="112"/>
      <c r="ESE53" s="110"/>
      <c r="ESF53" s="112"/>
      <c r="ESG53" s="110"/>
      <c r="ESH53" s="112"/>
      <c r="ESI53" s="110"/>
      <c r="ESJ53" s="112"/>
      <c r="ESK53" s="110"/>
      <c r="ESL53" s="112"/>
      <c r="ESM53" s="110"/>
      <c r="ESN53" s="112"/>
      <c r="ESO53" s="111"/>
      <c r="ESP53" s="112"/>
      <c r="ESQ53" s="110"/>
      <c r="ESR53" s="112"/>
      <c r="ESS53" s="110"/>
      <c r="EST53" s="112"/>
      <c r="ESU53" s="110"/>
      <c r="ESV53" s="112"/>
      <c r="ESW53" s="110"/>
      <c r="ESX53" s="112"/>
      <c r="ESY53" s="111"/>
      <c r="ESZ53" s="112"/>
      <c r="ETA53" s="110"/>
      <c r="ETB53" s="112"/>
      <c r="ETC53" s="110"/>
      <c r="ETD53" s="112"/>
      <c r="ETE53" s="110"/>
      <c r="ETF53" s="112"/>
      <c r="ETG53" s="111"/>
      <c r="ETH53" s="108"/>
      <c r="ETI53" s="108"/>
      <c r="ETJ53" s="108"/>
      <c r="ETK53" s="109"/>
      <c r="ETL53" s="112"/>
      <c r="ETM53" s="109"/>
      <c r="ETN53" s="112"/>
      <c r="ETO53" s="65"/>
      <c r="ETP53" s="112"/>
      <c r="ETQ53" s="65"/>
      <c r="ETR53" s="112"/>
      <c r="ETS53" s="65"/>
      <c r="ETT53" s="112"/>
      <c r="ETU53" s="65"/>
      <c r="ETV53" s="112"/>
      <c r="ETW53" s="65"/>
      <c r="ETX53" s="112"/>
      <c r="ETY53" s="65"/>
      <c r="ETZ53" s="112"/>
      <c r="EUA53" s="65"/>
      <c r="EUB53" s="112"/>
      <c r="EUC53" s="110"/>
      <c r="EUD53" s="112"/>
      <c r="EUE53" s="110"/>
      <c r="EUF53" s="112"/>
      <c r="EUG53" s="110"/>
      <c r="EUH53" s="112"/>
      <c r="EUI53" s="110"/>
      <c r="EUJ53" s="112"/>
      <c r="EUK53" s="110"/>
      <c r="EUL53" s="112"/>
      <c r="EUM53" s="110"/>
      <c r="EUN53" s="112"/>
      <c r="EUO53" s="110"/>
      <c r="EUP53" s="112"/>
      <c r="EUQ53" s="110"/>
      <c r="EUR53" s="112"/>
      <c r="EUS53" s="110"/>
      <c r="EUT53" s="112"/>
      <c r="EUU53" s="110"/>
      <c r="EUV53" s="112"/>
      <c r="EUW53" s="110"/>
      <c r="EUX53" s="113"/>
      <c r="EUY53" s="110"/>
      <c r="EUZ53" s="112"/>
      <c r="EVA53" s="110"/>
      <c r="EVB53" s="112"/>
      <c r="EVC53" s="110"/>
      <c r="EVD53" s="112"/>
      <c r="EVE53" s="110"/>
      <c r="EVF53" s="112"/>
      <c r="EVG53" s="110"/>
      <c r="EVH53" s="112"/>
      <c r="EVI53" s="110"/>
      <c r="EVJ53" s="112"/>
      <c r="EVK53" s="110"/>
      <c r="EVL53" s="112"/>
      <c r="EVM53" s="111"/>
      <c r="EVN53" s="112"/>
      <c r="EVO53" s="110"/>
      <c r="EVP53" s="112"/>
      <c r="EVQ53" s="110"/>
      <c r="EVR53" s="112"/>
      <c r="EVS53" s="110"/>
      <c r="EVT53" s="112"/>
      <c r="EVU53" s="110"/>
      <c r="EVV53" s="112"/>
      <c r="EVW53" s="111"/>
      <c r="EVX53" s="112"/>
      <c r="EVY53" s="110"/>
      <c r="EVZ53" s="112"/>
      <c r="EWA53" s="110"/>
      <c r="EWB53" s="112"/>
      <c r="EWC53" s="110"/>
      <c r="EWD53" s="112"/>
      <c r="EWE53" s="111"/>
      <c r="EWF53" s="108"/>
      <c r="EWG53" s="108"/>
      <c r="EWH53" s="108"/>
      <c r="EWI53" s="109"/>
      <c r="EWJ53" s="112"/>
      <c r="EWK53" s="109"/>
      <c r="EWL53" s="112"/>
      <c r="EWM53" s="65"/>
      <c r="EWN53" s="112"/>
      <c r="EWO53" s="65"/>
      <c r="EWP53" s="112"/>
      <c r="EWQ53" s="65"/>
      <c r="EWR53" s="112"/>
      <c r="EWS53" s="65"/>
      <c r="EWT53" s="112"/>
      <c r="EWU53" s="65"/>
      <c r="EWV53" s="112"/>
      <c r="EWW53" s="65"/>
      <c r="EWX53" s="112"/>
      <c r="EWY53" s="65"/>
      <c r="EWZ53" s="112"/>
      <c r="EXA53" s="110"/>
      <c r="EXB53" s="112"/>
      <c r="EXC53" s="110"/>
      <c r="EXD53" s="112"/>
      <c r="EXE53" s="110"/>
      <c r="EXF53" s="112"/>
      <c r="EXG53" s="110"/>
      <c r="EXH53" s="112"/>
      <c r="EXI53" s="110"/>
      <c r="EXJ53" s="112"/>
      <c r="EXK53" s="110"/>
      <c r="EXL53" s="112"/>
      <c r="EXM53" s="110"/>
      <c r="EXN53" s="112"/>
      <c r="EXO53" s="110"/>
      <c r="EXP53" s="112"/>
      <c r="EXQ53" s="110"/>
      <c r="EXR53" s="112"/>
      <c r="EXS53" s="110"/>
      <c r="EXT53" s="112"/>
      <c r="EXU53" s="110"/>
      <c r="EXV53" s="113"/>
      <c r="EXW53" s="110"/>
      <c r="EXX53" s="112"/>
      <c r="EXY53" s="110"/>
      <c r="EXZ53" s="112"/>
      <c r="EYA53" s="110"/>
      <c r="EYB53" s="112"/>
      <c r="EYC53" s="110"/>
      <c r="EYD53" s="112"/>
      <c r="EYE53" s="110"/>
      <c r="EYF53" s="112"/>
      <c r="EYG53" s="110"/>
      <c r="EYH53" s="112"/>
      <c r="EYI53" s="110"/>
      <c r="EYJ53" s="112"/>
      <c r="EYK53" s="111"/>
      <c r="EYL53" s="112"/>
      <c r="EYM53" s="110"/>
      <c r="EYN53" s="112"/>
      <c r="EYO53" s="110"/>
      <c r="EYP53" s="112"/>
      <c r="EYQ53" s="110"/>
      <c r="EYR53" s="112"/>
      <c r="EYS53" s="110"/>
      <c r="EYT53" s="112"/>
      <c r="EYU53" s="111"/>
      <c r="EYV53" s="112"/>
      <c r="EYW53" s="110"/>
      <c r="EYX53" s="112"/>
      <c r="EYY53" s="110"/>
      <c r="EYZ53" s="112"/>
      <c r="EZA53" s="110"/>
      <c r="EZB53" s="112"/>
      <c r="EZC53" s="111"/>
      <c r="EZD53" s="108"/>
      <c r="EZE53" s="108"/>
      <c r="EZF53" s="108"/>
      <c r="EZG53" s="109"/>
      <c r="EZH53" s="112"/>
      <c r="EZI53" s="109"/>
      <c r="EZJ53" s="112"/>
      <c r="EZK53" s="65"/>
      <c r="EZL53" s="112"/>
      <c r="EZM53" s="65"/>
      <c r="EZN53" s="112"/>
      <c r="EZO53" s="65"/>
      <c r="EZP53" s="112"/>
      <c r="EZQ53" s="65"/>
      <c r="EZR53" s="112"/>
      <c r="EZS53" s="65"/>
      <c r="EZT53" s="112"/>
      <c r="EZU53" s="65"/>
      <c r="EZV53" s="112"/>
      <c r="EZW53" s="65"/>
      <c r="EZX53" s="112"/>
      <c r="EZY53" s="110"/>
      <c r="EZZ53" s="112"/>
      <c r="FAA53" s="110"/>
      <c r="FAB53" s="112"/>
      <c r="FAC53" s="110"/>
      <c r="FAD53" s="112"/>
      <c r="FAE53" s="110"/>
      <c r="FAF53" s="112"/>
      <c r="FAG53" s="110"/>
      <c r="FAH53" s="112"/>
      <c r="FAI53" s="110"/>
      <c r="FAJ53" s="112"/>
      <c r="FAK53" s="110"/>
      <c r="FAL53" s="112"/>
      <c r="FAM53" s="110"/>
      <c r="FAN53" s="112"/>
      <c r="FAO53" s="110"/>
      <c r="FAP53" s="112"/>
      <c r="FAQ53" s="110"/>
      <c r="FAR53" s="112"/>
      <c r="FAS53" s="110"/>
      <c r="FAT53" s="113"/>
      <c r="FAU53" s="110"/>
      <c r="FAV53" s="112"/>
      <c r="FAW53" s="110"/>
      <c r="FAX53" s="112"/>
      <c r="FAY53" s="110"/>
      <c r="FAZ53" s="112"/>
      <c r="FBA53" s="110"/>
      <c r="FBB53" s="112"/>
      <c r="FBC53" s="110"/>
      <c r="FBD53" s="112"/>
      <c r="FBE53" s="110"/>
      <c r="FBF53" s="112"/>
      <c r="FBG53" s="110"/>
      <c r="FBH53" s="112"/>
      <c r="FBI53" s="111"/>
      <c r="FBJ53" s="112"/>
      <c r="FBK53" s="110"/>
      <c r="FBL53" s="112"/>
      <c r="FBM53" s="110"/>
      <c r="FBN53" s="112"/>
      <c r="FBO53" s="110"/>
      <c r="FBP53" s="112"/>
      <c r="FBQ53" s="110"/>
      <c r="FBR53" s="112"/>
      <c r="FBS53" s="111"/>
      <c r="FBT53" s="112"/>
      <c r="FBU53" s="110"/>
      <c r="FBV53" s="112"/>
      <c r="FBW53" s="110"/>
      <c r="FBX53" s="112"/>
      <c r="FBY53" s="110"/>
      <c r="FBZ53" s="112"/>
      <c r="FCA53" s="111"/>
      <c r="FCB53" s="108"/>
      <c r="FCC53" s="108"/>
      <c r="FCD53" s="108"/>
      <c r="FCE53" s="109"/>
      <c r="FCF53" s="112"/>
      <c r="FCG53" s="109"/>
      <c r="FCH53" s="112"/>
      <c r="FCI53" s="65"/>
      <c r="FCJ53" s="112"/>
      <c r="FCK53" s="65"/>
      <c r="FCL53" s="112"/>
      <c r="FCM53" s="65"/>
      <c r="FCN53" s="112"/>
      <c r="FCO53" s="65"/>
      <c r="FCP53" s="112"/>
      <c r="FCQ53" s="65"/>
      <c r="FCR53" s="112"/>
      <c r="FCS53" s="65"/>
      <c r="FCT53" s="112"/>
      <c r="FCU53" s="65"/>
      <c r="FCV53" s="112"/>
      <c r="FCW53" s="110"/>
      <c r="FCX53" s="112"/>
      <c r="FCY53" s="110"/>
      <c r="FCZ53" s="112"/>
      <c r="FDA53" s="110"/>
      <c r="FDB53" s="112"/>
      <c r="FDC53" s="110"/>
      <c r="FDD53" s="112"/>
      <c r="FDE53" s="110"/>
      <c r="FDF53" s="112"/>
      <c r="FDG53" s="110"/>
      <c r="FDH53" s="112"/>
      <c r="FDI53" s="110"/>
      <c r="FDJ53" s="112"/>
      <c r="FDK53" s="110"/>
      <c r="FDL53" s="112"/>
      <c r="FDM53" s="110"/>
      <c r="FDN53" s="112"/>
      <c r="FDO53" s="110"/>
      <c r="FDP53" s="112"/>
      <c r="FDQ53" s="110"/>
      <c r="FDR53" s="113"/>
      <c r="FDS53" s="110"/>
      <c r="FDT53" s="112"/>
      <c r="FDU53" s="110"/>
      <c r="FDV53" s="112"/>
      <c r="FDW53" s="110"/>
      <c r="FDX53" s="112"/>
      <c r="FDY53" s="110"/>
      <c r="FDZ53" s="112"/>
      <c r="FEA53" s="110"/>
      <c r="FEB53" s="112"/>
      <c r="FEC53" s="110"/>
      <c r="FED53" s="112"/>
      <c r="FEE53" s="110"/>
      <c r="FEF53" s="112"/>
      <c r="FEG53" s="111"/>
      <c r="FEH53" s="112"/>
      <c r="FEI53" s="110"/>
      <c r="FEJ53" s="112"/>
      <c r="FEK53" s="110"/>
      <c r="FEL53" s="112"/>
      <c r="FEM53" s="110"/>
      <c r="FEN53" s="112"/>
      <c r="FEO53" s="110"/>
      <c r="FEP53" s="112"/>
      <c r="FEQ53" s="111"/>
      <c r="FER53" s="112"/>
      <c r="FES53" s="110"/>
      <c r="FET53" s="112"/>
      <c r="FEU53" s="110"/>
      <c r="FEV53" s="112"/>
      <c r="FEW53" s="110"/>
      <c r="FEX53" s="112"/>
      <c r="FEY53" s="111"/>
      <c r="FEZ53" s="108"/>
      <c r="FFA53" s="108"/>
      <c r="FFB53" s="108"/>
      <c r="FFC53" s="109"/>
      <c r="FFD53" s="112"/>
      <c r="FFE53" s="109"/>
      <c r="FFF53" s="112"/>
      <c r="FFG53" s="65"/>
      <c r="FFH53" s="112"/>
      <c r="FFI53" s="65"/>
      <c r="FFJ53" s="112"/>
      <c r="FFK53" s="65"/>
      <c r="FFL53" s="112"/>
      <c r="FFM53" s="65"/>
      <c r="FFN53" s="112"/>
      <c r="FFO53" s="65"/>
      <c r="FFP53" s="112"/>
      <c r="FFQ53" s="65"/>
      <c r="FFR53" s="112"/>
      <c r="FFS53" s="65"/>
      <c r="FFT53" s="112"/>
      <c r="FFU53" s="110"/>
      <c r="FFV53" s="112"/>
      <c r="FFW53" s="110"/>
      <c r="FFX53" s="112"/>
      <c r="FFY53" s="110"/>
      <c r="FFZ53" s="112"/>
      <c r="FGA53" s="110"/>
      <c r="FGB53" s="112"/>
      <c r="FGC53" s="110"/>
      <c r="FGD53" s="112"/>
      <c r="FGE53" s="110"/>
      <c r="FGF53" s="112"/>
      <c r="FGG53" s="110"/>
      <c r="FGH53" s="112"/>
      <c r="FGI53" s="110"/>
      <c r="FGJ53" s="112"/>
      <c r="FGK53" s="110"/>
      <c r="FGL53" s="112"/>
      <c r="FGM53" s="110"/>
      <c r="FGN53" s="112"/>
      <c r="FGO53" s="110"/>
      <c r="FGP53" s="113"/>
      <c r="FGQ53" s="110"/>
      <c r="FGR53" s="112"/>
      <c r="FGS53" s="110"/>
      <c r="FGT53" s="112"/>
      <c r="FGU53" s="110"/>
      <c r="FGV53" s="112"/>
      <c r="FGW53" s="110"/>
      <c r="FGX53" s="112"/>
      <c r="FGY53" s="110"/>
      <c r="FGZ53" s="112"/>
      <c r="FHA53" s="110"/>
      <c r="FHB53" s="112"/>
      <c r="FHC53" s="110"/>
      <c r="FHD53" s="112"/>
      <c r="FHE53" s="111"/>
      <c r="FHF53" s="112"/>
      <c r="FHG53" s="110"/>
      <c r="FHH53" s="112"/>
      <c r="FHI53" s="110"/>
      <c r="FHJ53" s="112"/>
      <c r="FHK53" s="110"/>
      <c r="FHL53" s="112"/>
      <c r="FHM53" s="110"/>
      <c r="FHN53" s="112"/>
      <c r="FHO53" s="111"/>
      <c r="FHP53" s="112"/>
      <c r="FHQ53" s="110"/>
      <c r="FHR53" s="112"/>
      <c r="FHS53" s="110"/>
      <c r="FHT53" s="112"/>
      <c r="FHU53" s="110"/>
      <c r="FHV53" s="112"/>
      <c r="FHW53" s="111"/>
      <c r="FHX53" s="108"/>
      <c r="FHY53" s="108"/>
      <c r="FHZ53" s="108"/>
      <c r="FIA53" s="109"/>
      <c r="FIB53" s="112"/>
      <c r="FIC53" s="109"/>
      <c r="FID53" s="112"/>
      <c r="FIE53" s="65"/>
      <c r="FIF53" s="112"/>
      <c r="FIG53" s="65"/>
      <c r="FIH53" s="112"/>
      <c r="FII53" s="65"/>
      <c r="FIJ53" s="112"/>
      <c r="FIK53" s="65"/>
      <c r="FIL53" s="112"/>
      <c r="FIM53" s="65"/>
      <c r="FIN53" s="112"/>
      <c r="FIO53" s="65"/>
      <c r="FIP53" s="112"/>
      <c r="FIQ53" s="65"/>
      <c r="FIR53" s="112"/>
      <c r="FIS53" s="110"/>
      <c r="FIT53" s="112"/>
      <c r="FIU53" s="110"/>
      <c r="FIV53" s="112"/>
      <c r="FIW53" s="110"/>
      <c r="FIX53" s="112"/>
      <c r="FIY53" s="110"/>
      <c r="FIZ53" s="112"/>
      <c r="FJA53" s="110"/>
      <c r="FJB53" s="112"/>
      <c r="FJC53" s="110"/>
      <c r="FJD53" s="112"/>
      <c r="FJE53" s="110"/>
      <c r="FJF53" s="112"/>
      <c r="FJG53" s="110"/>
      <c r="FJH53" s="112"/>
      <c r="FJI53" s="110"/>
      <c r="FJJ53" s="112"/>
      <c r="FJK53" s="110"/>
      <c r="FJL53" s="112"/>
      <c r="FJM53" s="110"/>
      <c r="FJN53" s="113"/>
      <c r="FJO53" s="110"/>
      <c r="FJP53" s="112"/>
      <c r="FJQ53" s="110"/>
      <c r="FJR53" s="112"/>
      <c r="FJS53" s="110"/>
      <c r="FJT53" s="112"/>
      <c r="FJU53" s="110"/>
      <c r="FJV53" s="112"/>
      <c r="FJW53" s="110"/>
      <c r="FJX53" s="112"/>
      <c r="FJY53" s="110"/>
      <c r="FJZ53" s="112"/>
      <c r="FKA53" s="110"/>
      <c r="FKB53" s="112"/>
      <c r="FKC53" s="111"/>
      <c r="FKD53" s="112"/>
      <c r="FKE53" s="110"/>
      <c r="FKF53" s="112"/>
      <c r="FKG53" s="110"/>
      <c r="FKH53" s="112"/>
      <c r="FKI53" s="110"/>
      <c r="FKJ53" s="112"/>
      <c r="FKK53" s="110"/>
      <c r="FKL53" s="112"/>
      <c r="FKM53" s="111"/>
      <c r="FKN53" s="112"/>
      <c r="FKO53" s="110"/>
      <c r="FKP53" s="112"/>
      <c r="FKQ53" s="110"/>
      <c r="FKR53" s="112"/>
      <c r="FKS53" s="110"/>
      <c r="FKT53" s="112"/>
      <c r="FKU53" s="111"/>
      <c r="FKV53" s="108"/>
      <c r="FKW53" s="108"/>
      <c r="FKX53" s="108"/>
      <c r="FKY53" s="109"/>
      <c r="FKZ53" s="112"/>
      <c r="FLA53" s="109"/>
      <c r="FLB53" s="112"/>
      <c r="FLC53" s="65"/>
      <c r="FLD53" s="112"/>
      <c r="FLE53" s="65"/>
      <c r="FLF53" s="112"/>
      <c r="FLG53" s="65"/>
      <c r="FLH53" s="112"/>
      <c r="FLI53" s="65"/>
      <c r="FLJ53" s="112"/>
      <c r="FLK53" s="65"/>
      <c r="FLL53" s="112"/>
      <c r="FLM53" s="65"/>
      <c r="FLN53" s="112"/>
      <c r="FLO53" s="65"/>
      <c r="FLP53" s="112"/>
      <c r="FLQ53" s="110"/>
      <c r="FLR53" s="112"/>
      <c r="FLS53" s="110"/>
      <c r="FLT53" s="112"/>
      <c r="FLU53" s="110"/>
      <c r="FLV53" s="112"/>
      <c r="FLW53" s="110"/>
      <c r="FLX53" s="112"/>
      <c r="FLY53" s="110"/>
      <c r="FLZ53" s="112"/>
      <c r="FMA53" s="110"/>
      <c r="FMB53" s="112"/>
      <c r="FMC53" s="110"/>
      <c r="FMD53" s="112"/>
      <c r="FME53" s="110"/>
      <c r="FMF53" s="112"/>
      <c r="FMG53" s="110"/>
      <c r="FMH53" s="112"/>
      <c r="FMI53" s="110"/>
      <c r="FMJ53" s="112"/>
      <c r="FMK53" s="110"/>
      <c r="FML53" s="113"/>
      <c r="FMM53" s="110"/>
      <c r="FMN53" s="112"/>
      <c r="FMO53" s="110"/>
      <c r="FMP53" s="112"/>
      <c r="FMQ53" s="110"/>
      <c r="FMR53" s="112"/>
      <c r="FMS53" s="110"/>
      <c r="FMT53" s="112"/>
      <c r="FMU53" s="110"/>
      <c r="FMV53" s="112"/>
      <c r="FMW53" s="110"/>
      <c r="FMX53" s="112"/>
      <c r="FMY53" s="110"/>
      <c r="FMZ53" s="112"/>
      <c r="FNA53" s="111"/>
      <c r="FNB53" s="112"/>
      <c r="FNC53" s="110"/>
      <c r="FND53" s="112"/>
      <c r="FNE53" s="110"/>
      <c r="FNF53" s="112"/>
      <c r="FNG53" s="110"/>
      <c r="FNH53" s="112"/>
      <c r="FNI53" s="110"/>
      <c r="FNJ53" s="112"/>
      <c r="FNK53" s="111"/>
      <c r="FNL53" s="112"/>
      <c r="FNM53" s="110"/>
      <c r="FNN53" s="112"/>
      <c r="FNO53" s="110"/>
      <c r="FNP53" s="112"/>
      <c r="FNQ53" s="110"/>
      <c r="FNR53" s="112"/>
      <c r="FNS53" s="111"/>
      <c r="FNT53" s="108"/>
      <c r="FNU53" s="108"/>
      <c r="FNV53" s="108"/>
      <c r="FNW53" s="109"/>
      <c r="FNX53" s="112"/>
      <c r="FNY53" s="109"/>
      <c r="FNZ53" s="112"/>
      <c r="FOA53" s="65"/>
      <c r="FOB53" s="112"/>
      <c r="FOC53" s="65"/>
      <c r="FOD53" s="112"/>
      <c r="FOE53" s="65"/>
      <c r="FOF53" s="112"/>
      <c r="FOG53" s="65"/>
      <c r="FOH53" s="112"/>
      <c r="FOI53" s="65"/>
      <c r="FOJ53" s="112"/>
      <c r="FOK53" s="65"/>
      <c r="FOL53" s="112"/>
      <c r="FOM53" s="65"/>
      <c r="FON53" s="112"/>
      <c r="FOO53" s="110"/>
      <c r="FOP53" s="112"/>
      <c r="FOQ53" s="110"/>
      <c r="FOR53" s="112"/>
      <c r="FOS53" s="110"/>
      <c r="FOT53" s="112"/>
      <c r="FOU53" s="110"/>
      <c r="FOV53" s="112"/>
      <c r="FOW53" s="110"/>
      <c r="FOX53" s="112"/>
      <c r="FOY53" s="110"/>
      <c r="FOZ53" s="112"/>
      <c r="FPA53" s="110"/>
      <c r="FPB53" s="112"/>
      <c r="FPC53" s="110"/>
      <c r="FPD53" s="112"/>
      <c r="FPE53" s="110"/>
      <c r="FPF53" s="112"/>
      <c r="FPG53" s="110"/>
      <c r="FPH53" s="112"/>
      <c r="FPI53" s="110"/>
      <c r="FPJ53" s="113"/>
      <c r="FPK53" s="110"/>
      <c r="FPL53" s="112"/>
      <c r="FPM53" s="110"/>
      <c r="FPN53" s="112"/>
      <c r="FPO53" s="110"/>
      <c r="FPP53" s="112"/>
      <c r="FPQ53" s="110"/>
      <c r="FPR53" s="112"/>
      <c r="FPS53" s="110"/>
      <c r="FPT53" s="112"/>
      <c r="FPU53" s="110"/>
      <c r="FPV53" s="112"/>
      <c r="FPW53" s="110"/>
      <c r="FPX53" s="112"/>
      <c r="FPY53" s="111"/>
      <c r="FPZ53" s="112"/>
      <c r="FQA53" s="110"/>
      <c r="FQB53" s="112"/>
      <c r="FQC53" s="110"/>
      <c r="FQD53" s="112"/>
      <c r="FQE53" s="110"/>
      <c r="FQF53" s="112"/>
      <c r="FQG53" s="110"/>
      <c r="FQH53" s="112"/>
      <c r="FQI53" s="111"/>
      <c r="FQJ53" s="112"/>
      <c r="FQK53" s="110"/>
      <c r="FQL53" s="112"/>
      <c r="FQM53" s="110"/>
      <c r="FQN53" s="112"/>
      <c r="FQO53" s="110"/>
      <c r="FQP53" s="112"/>
      <c r="FQQ53" s="111"/>
      <c r="FQR53" s="108"/>
      <c r="FQS53" s="108"/>
      <c r="FQT53" s="108"/>
      <c r="FQU53" s="109"/>
      <c r="FQV53" s="112"/>
      <c r="FQW53" s="109"/>
      <c r="FQX53" s="112"/>
      <c r="FQY53" s="65"/>
      <c r="FQZ53" s="112"/>
      <c r="FRA53" s="65"/>
      <c r="FRB53" s="112"/>
      <c r="FRC53" s="65"/>
      <c r="FRD53" s="112"/>
      <c r="FRE53" s="65"/>
      <c r="FRF53" s="112"/>
      <c r="FRG53" s="65"/>
      <c r="FRH53" s="112"/>
      <c r="FRI53" s="65"/>
      <c r="FRJ53" s="112"/>
      <c r="FRK53" s="65"/>
      <c r="FRL53" s="112"/>
      <c r="FRM53" s="110"/>
      <c r="FRN53" s="112"/>
      <c r="FRO53" s="110"/>
      <c r="FRP53" s="112"/>
      <c r="FRQ53" s="110"/>
      <c r="FRR53" s="112"/>
      <c r="FRS53" s="110"/>
      <c r="FRT53" s="112"/>
      <c r="FRU53" s="110"/>
      <c r="FRV53" s="112"/>
      <c r="FRW53" s="110"/>
      <c r="FRX53" s="112"/>
      <c r="FRY53" s="110"/>
      <c r="FRZ53" s="112"/>
      <c r="FSA53" s="110"/>
      <c r="FSB53" s="112"/>
      <c r="FSC53" s="110"/>
      <c r="FSD53" s="112"/>
      <c r="FSE53" s="110"/>
      <c r="FSF53" s="112"/>
      <c r="FSG53" s="110"/>
      <c r="FSH53" s="113"/>
      <c r="FSI53" s="110"/>
      <c r="FSJ53" s="112"/>
      <c r="FSK53" s="110"/>
      <c r="FSL53" s="112"/>
      <c r="FSM53" s="110"/>
      <c r="FSN53" s="112"/>
      <c r="FSO53" s="110"/>
      <c r="FSP53" s="112"/>
      <c r="FSQ53" s="110"/>
      <c r="FSR53" s="112"/>
      <c r="FSS53" s="110"/>
      <c r="FST53" s="112"/>
      <c r="FSU53" s="110"/>
      <c r="FSV53" s="112"/>
      <c r="FSW53" s="111"/>
      <c r="FSX53" s="112"/>
      <c r="FSY53" s="110"/>
      <c r="FSZ53" s="112"/>
      <c r="FTA53" s="110"/>
      <c r="FTB53" s="112"/>
      <c r="FTC53" s="110"/>
      <c r="FTD53" s="112"/>
      <c r="FTE53" s="110"/>
      <c r="FTF53" s="112"/>
      <c r="FTG53" s="111"/>
      <c r="FTH53" s="112"/>
      <c r="FTI53" s="110"/>
      <c r="FTJ53" s="112"/>
      <c r="FTK53" s="110"/>
      <c r="FTL53" s="112"/>
      <c r="FTM53" s="110"/>
      <c r="FTN53" s="112"/>
      <c r="FTO53" s="111"/>
      <c r="FTP53" s="108"/>
      <c r="FTQ53" s="108"/>
      <c r="FTR53" s="108"/>
      <c r="FTS53" s="109"/>
      <c r="FTT53" s="112"/>
      <c r="FTU53" s="109"/>
      <c r="FTV53" s="112"/>
      <c r="FTW53" s="65"/>
      <c r="FTX53" s="112"/>
      <c r="FTY53" s="65"/>
      <c r="FTZ53" s="112"/>
      <c r="FUA53" s="65"/>
      <c r="FUB53" s="112"/>
      <c r="FUC53" s="65"/>
      <c r="FUD53" s="112"/>
      <c r="FUE53" s="65"/>
      <c r="FUF53" s="112"/>
      <c r="FUG53" s="65"/>
      <c r="FUH53" s="112"/>
      <c r="FUI53" s="65"/>
      <c r="FUJ53" s="112"/>
      <c r="FUK53" s="110"/>
      <c r="FUL53" s="112"/>
      <c r="FUM53" s="110"/>
      <c r="FUN53" s="112"/>
      <c r="FUO53" s="110"/>
      <c r="FUP53" s="112"/>
      <c r="FUQ53" s="110"/>
      <c r="FUR53" s="112"/>
      <c r="FUS53" s="110"/>
      <c r="FUT53" s="112"/>
      <c r="FUU53" s="110"/>
      <c r="FUV53" s="112"/>
      <c r="FUW53" s="110"/>
      <c r="FUX53" s="112"/>
      <c r="FUY53" s="110"/>
      <c r="FUZ53" s="112"/>
      <c r="FVA53" s="110"/>
      <c r="FVB53" s="112"/>
      <c r="FVC53" s="110"/>
      <c r="FVD53" s="112"/>
      <c r="FVE53" s="110"/>
      <c r="FVF53" s="113"/>
      <c r="FVG53" s="110"/>
      <c r="FVH53" s="112"/>
      <c r="FVI53" s="110"/>
      <c r="FVJ53" s="112"/>
      <c r="FVK53" s="110"/>
      <c r="FVL53" s="112"/>
      <c r="FVM53" s="110"/>
      <c r="FVN53" s="112"/>
      <c r="FVO53" s="110"/>
      <c r="FVP53" s="112"/>
      <c r="FVQ53" s="110"/>
      <c r="FVR53" s="112"/>
      <c r="FVS53" s="110"/>
      <c r="FVT53" s="112"/>
      <c r="FVU53" s="111"/>
      <c r="FVV53" s="112"/>
      <c r="FVW53" s="110"/>
      <c r="FVX53" s="112"/>
      <c r="FVY53" s="110"/>
      <c r="FVZ53" s="112"/>
      <c r="FWA53" s="110"/>
      <c r="FWB53" s="112"/>
      <c r="FWC53" s="110"/>
      <c r="FWD53" s="112"/>
      <c r="FWE53" s="111"/>
      <c r="FWF53" s="112"/>
      <c r="FWG53" s="110"/>
      <c r="FWH53" s="112"/>
      <c r="FWI53" s="110"/>
      <c r="FWJ53" s="112"/>
      <c r="FWK53" s="110"/>
      <c r="FWL53" s="112"/>
      <c r="FWM53" s="111"/>
      <c r="FWN53" s="108"/>
      <c r="FWO53" s="108"/>
      <c r="FWP53" s="108"/>
      <c r="FWQ53" s="109"/>
      <c r="FWR53" s="112"/>
      <c r="FWS53" s="109"/>
      <c r="FWT53" s="112"/>
      <c r="FWU53" s="65"/>
      <c r="FWV53" s="112"/>
      <c r="FWW53" s="65"/>
      <c r="FWX53" s="112"/>
      <c r="FWY53" s="65"/>
      <c r="FWZ53" s="112"/>
      <c r="FXA53" s="65"/>
      <c r="FXB53" s="112"/>
      <c r="FXC53" s="65"/>
      <c r="FXD53" s="112"/>
      <c r="FXE53" s="65"/>
      <c r="FXF53" s="112"/>
      <c r="FXG53" s="65"/>
      <c r="FXH53" s="112"/>
      <c r="FXI53" s="110"/>
      <c r="FXJ53" s="112"/>
      <c r="FXK53" s="110"/>
      <c r="FXL53" s="112"/>
      <c r="FXM53" s="110"/>
      <c r="FXN53" s="112"/>
      <c r="FXO53" s="110"/>
      <c r="FXP53" s="112"/>
      <c r="FXQ53" s="110"/>
      <c r="FXR53" s="112"/>
      <c r="FXS53" s="110"/>
      <c r="FXT53" s="112"/>
      <c r="FXU53" s="110"/>
      <c r="FXV53" s="112"/>
      <c r="FXW53" s="110"/>
      <c r="FXX53" s="112"/>
      <c r="FXY53" s="110"/>
      <c r="FXZ53" s="112"/>
      <c r="FYA53" s="110"/>
      <c r="FYB53" s="112"/>
      <c r="FYC53" s="110"/>
      <c r="FYD53" s="113"/>
      <c r="FYE53" s="110"/>
      <c r="FYF53" s="112"/>
      <c r="FYG53" s="110"/>
      <c r="FYH53" s="112"/>
      <c r="FYI53" s="110"/>
      <c r="FYJ53" s="112"/>
      <c r="FYK53" s="110"/>
      <c r="FYL53" s="112"/>
      <c r="FYM53" s="110"/>
      <c r="FYN53" s="112"/>
      <c r="FYO53" s="110"/>
      <c r="FYP53" s="112"/>
      <c r="FYQ53" s="110"/>
      <c r="FYR53" s="112"/>
      <c r="FYS53" s="111"/>
      <c r="FYT53" s="112"/>
      <c r="FYU53" s="110"/>
      <c r="FYV53" s="112"/>
      <c r="FYW53" s="110"/>
      <c r="FYX53" s="112"/>
      <c r="FYY53" s="110"/>
      <c r="FYZ53" s="112"/>
      <c r="FZA53" s="110"/>
      <c r="FZB53" s="112"/>
      <c r="FZC53" s="111"/>
      <c r="FZD53" s="112"/>
      <c r="FZE53" s="110"/>
      <c r="FZF53" s="112"/>
      <c r="FZG53" s="110"/>
      <c r="FZH53" s="112"/>
      <c r="FZI53" s="110"/>
      <c r="FZJ53" s="112"/>
      <c r="FZK53" s="111"/>
      <c r="FZL53" s="108"/>
      <c r="FZM53" s="108"/>
      <c r="FZN53" s="108"/>
      <c r="FZO53" s="109"/>
      <c r="FZP53" s="112"/>
      <c r="FZQ53" s="109"/>
      <c r="FZR53" s="112"/>
      <c r="FZS53" s="65"/>
      <c r="FZT53" s="112"/>
      <c r="FZU53" s="65"/>
      <c r="FZV53" s="112"/>
      <c r="FZW53" s="65"/>
      <c r="FZX53" s="112"/>
      <c r="FZY53" s="65"/>
      <c r="FZZ53" s="112"/>
      <c r="GAA53" s="65"/>
      <c r="GAB53" s="112"/>
      <c r="GAC53" s="65"/>
      <c r="GAD53" s="112"/>
      <c r="GAE53" s="65"/>
      <c r="GAF53" s="112"/>
      <c r="GAG53" s="110"/>
      <c r="GAH53" s="112"/>
      <c r="GAI53" s="110"/>
      <c r="GAJ53" s="112"/>
      <c r="GAK53" s="110"/>
      <c r="GAL53" s="112"/>
      <c r="GAM53" s="110"/>
      <c r="GAN53" s="112"/>
      <c r="GAO53" s="110"/>
      <c r="GAP53" s="112"/>
      <c r="GAQ53" s="110"/>
      <c r="GAR53" s="112"/>
      <c r="GAS53" s="110"/>
      <c r="GAT53" s="112"/>
      <c r="GAU53" s="110"/>
      <c r="GAV53" s="112"/>
      <c r="GAW53" s="110"/>
      <c r="GAX53" s="112"/>
      <c r="GAY53" s="110"/>
      <c r="GAZ53" s="112"/>
      <c r="GBA53" s="110"/>
      <c r="GBB53" s="113"/>
      <c r="GBC53" s="110"/>
      <c r="GBD53" s="112"/>
      <c r="GBE53" s="110"/>
      <c r="GBF53" s="112"/>
      <c r="GBG53" s="110"/>
      <c r="GBH53" s="112"/>
      <c r="GBI53" s="110"/>
      <c r="GBJ53" s="112"/>
      <c r="GBK53" s="110"/>
      <c r="GBL53" s="112"/>
      <c r="GBM53" s="110"/>
      <c r="GBN53" s="112"/>
      <c r="GBO53" s="110"/>
      <c r="GBP53" s="112"/>
      <c r="GBQ53" s="111"/>
      <c r="GBR53" s="112"/>
      <c r="GBS53" s="110"/>
      <c r="GBT53" s="112"/>
      <c r="GBU53" s="110"/>
      <c r="GBV53" s="112"/>
      <c r="GBW53" s="110"/>
      <c r="GBX53" s="112"/>
      <c r="GBY53" s="110"/>
      <c r="GBZ53" s="112"/>
      <c r="GCA53" s="111"/>
      <c r="GCB53" s="112"/>
      <c r="GCC53" s="110"/>
      <c r="GCD53" s="112"/>
      <c r="GCE53" s="110"/>
      <c r="GCF53" s="112"/>
      <c r="GCG53" s="110"/>
      <c r="GCH53" s="112"/>
      <c r="GCI53" s="111"/>
      <c r="GCJ53" s="108"/>
      <c r="GCK53" s="108"/>
      <c r="GCL53" s="108"/>
      <c r="GCM53" s="109"/>
      <c r="GCN53" s="112"/>
      <c r="GCO53" s="109"/>
      <c r="GCP53" s="112"/>
      <c r="GCQ53" s="65"/>
      <c r="GCR53" s="112"/>
      <c r="GCS53" s="65"/>
      <c r="GCT53" s="112"/>
      <c r="GCU53" s="65"/>
      <c r="GCV53" s="112"/>
      <c r="GCW53" s="65"/>
      <c r="GCX53" s="112"/>
      <c r="GCY53" s="65"/>
      <c r="GCZ53" s="112"/>
      <c r="GDA53" s="65"/>
      <c r="GDB53" s="112"/>
      <c r="GDC53" s="65"/>
      <c r="GDD53" s="112"/>
      <c r="GDE53" s="110"/>
      <c r="GDF53" s="112"/>
      <c r="GDG53" s="110"/>
      <c r="GDH53" s="112"/>
      <c r="GDI53" s="110"/>
      <c r="GDJ53" s="112"/>
      <c r="GDK53" s="110"/>
      <c r="GDL53" s="112"/>
      <c r="GDM53" s="110"/>
      <c r="GDN53" s="112"/>
      <c r="GDO53" s="110"/>
      <c r="GDP53" s="112"/>
      <c r="GDQ53" s="110"/>
      <c r="GDR53" s="112"/>
      <c r="GDS53" s="110"/>
      <c r="GDT53" s="112"/>
      <c r="GDU53" s="110"/>
      <c r="GDV53" s="112"/>
      <c r="GDW53" s="110"/>
      <c r="GDX53" s="112"/>
      <c r="GDY53" s="110"/>
      <c r="GDZ53" s="113"/>
      <c r="GEA53" s="110"/>
      <c r="GEB53" s="112"/>
      <c r="GEC53" s="110"/>
      <c r="GED53" s="112"/>
      <c r="GEE53" s="110"/>
      <c r="GEF53" s="112"/>
      <c r="GEG53" s="110"/>
      <c r="GEH53" s="112"/>
      <c r="GEI53" s="110"/>
      <c r="GEJ53" s="112"/>
      <c r="GEK53" s="110"/>
      <c r="GEL53" s="112"/>
      <c r="GEM53" s="110"/>
      <c r="GEN53" s="112"/>
      <c r="GEO53" s="111"/>
      <c r="GEP53" s="112"/>
      <c r="GEQ53" s="110"/>
      <c r="GER53" s="112"/>
      <c r="GES53" s="110"/>
      <c r="GET53" s="112"/>
      <c r="GEU53" s="110"/>
      <c r="GEV53" s="112"/>
      <c r="GEW53" s="110"/>
      <c r="GEX53" s="112"/>
      <c r="GEY53" s="111"/>
      <c r="GEZ53" s="112"/>
      <c r="GFA53" s="110"/>
      <c r="GFB53" s="112"/>
      <c r="GFC53" s="110"/>
      <c r="GFD53" s="112"/>
      <c r="GFE53" s="110"/>
      <c r="GFF53" s="112"/>
      <c r="GFG53" s="111"/>
      <c r="GFH53" s="108"/>
      <c r="GFI53" s="108"/>
      <c r="GFJ53" s="108"/>
      <c r="GFK53" s="109"/>
      <c r="GFL53" s="112"/>
      <c r="GFM53" s="109"/>
      <c r="GFN53" s="112"/>
      <c r="GFO53" s="65"/>
      <c r="GFP53" s="112"/>
      <c r="GFQ53" s="65"/>
      <c r="GFR53" s="112"/>
      <c r="GFS53" s="65"/>
      <c r="GFT53" s="112"/>
      <c r="GFU53" s="65"/>
      <c r="GFV53" s="112"/>
      <c r="GFW53" s="65"/>
      <c r="GFX53" s="112"/>
      <c r="GFY53" s="65"/>
      <c r="GFZ53" s="112"/>
      <c r="GGA53" s="65"/>
      <c r="GGB53" s="112"/>
      <c r="GGC53" s="110"/>
      <c r="GGD53" s="112"/>
      <c r="GGE53" s="110"/>
      <c r="GGF53" s="112"/>
      <c r="GGG53" s="110"/>
      <c r="GGH53" s="112"/>
      <c r="GGI53" s="110"/>
      <c r="GGJ53" s="112"/>
      <c r="GGK53" s="110"/>
      <c r="GGL53" s="112"/>
      <c r="GGM53" s="110"/>
      <c r="GGN53" s="112"/>
      <c r="GGO53" s="110"/>
      <c r="GGP53" s="112"/>
      <c r="GGQ53" s="110"/>
      <c r="GGR53" s="112"/>
      <c r="GGS53" s="110"/>
      <c r="GGT53" s="112"/>
      <c r="GGU53" s="110"/>
      <c r="GGV53" s="112"/>
      <c r="GGW53" s="110"/>
      <c r="GGX53" s="113"/>
      <c r="GGY53" s="110"/>
      <c r="GGZ53" s="112"/>
      <c r="GHA53" s="110"/>
      <c r="GHB53" s="112"/>
      <c r="GHC53" s="110"/>
      <c r="GHD53" s="112"/>
      <c r="GHE53" s="110"/>
      <c r="GHF53" s="112"/>
      <c r="GHG53" s="110"/>
      <c r="GHH53" s="112"/>
      <c r="GHI53" s="110"/>
      <c r="GHJ53" s="112"/>
      <c r="GHK53" s="110"/>
      <c r="GHL53" s="112"/>
      <c r="GHM53" s="111"/>
      <c r="GHN53" s="112"/>
      <c r="GHO53" s="110"/>
      <c r="GHP53" s="112"/>
      <c r="GHQ53" s="110"/>
      <c r="GHR53" s="112"/>
      <c r="GHS53" s="110"/>
      <c r="GHT53" s="112"/>
      <c r="GHU53" s="110"/>
      <c r="GHV53" s="112"/>
      <c r="GHW53" s="111"/>
      <c r="GHX53" s="112"/>
      <c r="GHY53" s="110"/>
      <c r="GHZ53" s="112"/>
      <c r="GIA53" s="110"/>
      <c r="GIB53" s="112"/>
      <c r="GIC53" s="110"/>
      <c r="GID53" s="112"/>
      <c r="GIE53" s="111"/>
      <c r="GIF53" s="108"/>
      <c r="GIG53" s="108"/>
      <c r="GIH53" s="108"/>
      <c r="GII53" s="109"/>
      <c r="GIJ53" s="112"/>
      <c r="GIK53" s="109"/>
      <c r="GIL53" s="112"/>
      <c r="GIM53" s="65"/>
      <c r="GIN53" s="112"/>
      <c r="GIO53" s="65"/>
      <c r="GIP53" s="112"/>
      <c r="GIQ53" s="65"/>
      <c r="GIR53" s="112"/>
      <c r="GIS53" s="65"/>
      <c r="GIT53" s="112"/>
      <c r="GIU53" s="65"/>
      <c r="GIV53" s="112"/>
      <c r="GIW53" s="65"/>
      <c r="GIX53" s="112"/>
      <c r="GIY53" s="65"/>
      <c r="GIZ53" s="112"/>
      <c r="GJA53" s="110"/>
      <c r="GJB53" s="112"/>
      <c r="GJC53" s="110"/>
      <c r="GJD53" s="112"/>
      <c r="GJE53" s="110"/>
      <c r="GJF53" s="112"/>
      <c r="GJG53" s="110"/>
      <c r="GJH53" s="112"/>
      <c r="GJI53" s="110"/>
      <c r="GJJ53" s="112"/>
      <c r="GJK53" s="110"/>
      <c r="GJL53" s="112"/>
      <c r="GJM53" s="110"/>
      <c r="GJN53" s="112"/>
      <c r="GJO53" s="110"/>
      <c r="GJP53" s="112"/>
      <c r="GJQ53" s="110"/>
      <c r="GJR53" s="112"/>
      <c r="GJS53" s="110"/>
      <c r="GJT53" s="112"/>
      <c r="GJU53" s="110"/>
      <c r="GJV53" s="113"/>
      <c r="GJW53" s="110"/>
      <c r="GJX53" s="112"/>
      <c r="GJY53" s="110"/>
      <c r="GJZ53" s="112"/>
      <c r="GKA53" s="110"/>
      <c r="GKB53" s="112"/>
      <c r="GKC53" s="110"/>
      <c r="GKD53" s="112"/>
      <c r="GKE53" s="110"/>
      <c r="GKF53" s="112"/>
      <c r="GKG53" s="110"/>
      <c r="GKH53" s="112"/>
      <c r="GKI53" s="110"/>
      <c r="GKJ53" s="112"/>
      <c r="GKK53" s="111"/>
      <c r="GKL53" s="112"/>
      <c r="GKM53" s="110"/>
      <c r="GKN53" s="112"/>
      <c r="GKO53" s="110"/>
      <c r="GKP53" s="112"/>
      <c r="GKQ53" s="110"/>
      <c r="GKR53" s="112"/>
      <c r="GKS53" s="110"/>
      <c r="GKT53" s="112"/>
      <c r="GKU53" s="111"/>
      <c r="GKV53" s="112"/>
      <c r="GKW53" s="110"/>
      <c r="GKX53" s="112"/>
      <c r="GKY53" s="110"/>
      <c r="GKZ53" s="112"/>
      <c r="GLA53" s="110"/>
      <c r="GLB53" s="112"/>
      <c r="GLC53" s="111"/>
      <c r="GLD53" s="108"/>
      <c r="GLE53" s="108"/>
      <c r="GLF53" s="108"/>
      <c r="GLG53" s="109"/>
      <c r="GLH53" s="112"/>
      <c r="GLI53" s="109"/>
      <c r="GLJ53" s="112"/>
      <c r="GLK53" s="65"/>
      <c r="GLL53" s="112"/>
      <c r="GLM53" s="65"/>
      <c r="GLN53" s="112"/>
      <c r="GLO53" s="65"/>
      <c r="GLP53" s="112"/>
      <c r="GLQ53" s="65"/>
      <c r="GLR53" s="112"/>
      <c r="GLS53" s="65"/>
      <c r="GLT53" s="112"/>
      <c r="GLU53" s="65"/>
      <c r="GLV53" s="112"/>
      <c r="GLW53" s="65"/>
      <c r="GLX53" s="112"/>
      <c r="GLY53" s="110"/>
      <c r="GLZ53" s="112"/>
      <c r="GMA53" s="110"/>
      <c r="GMB53" s="112"/>
      <c r="GMC53" s="110"/>
      <c r="GMD53" s="112"/>
      <c r="GME53" s="110"/>
      <c r="GMF53" s="112"/>
      <c r="GMG53" s="110"/>
      <c r="GMH53" s="112"/>
      <c r="GMI53" s="110"/>
      <c r="GMJ53" s="112"/>
      <c r="GMK53" s="110"/>
      <c r="GML53" s="112"/>
      <c r="GMM53" s="110"/>
      <c r="GMN53" s="112"/>
      <c r="GMO53" s="110"/>
      <c r="GMP53" s="112"/>
      <c r="GMQ53" s="110"/>
      <c r="GMR53" s="112"/>
      <c r="GMS53" s="110"/>
      <c r="GMT53" s="113"/>
      <c r="GMU53" s="110"/>
      <c r="GMV53" s="112"/>
      <c r="GMW53" s="110"/>
      <c r="GMX53" s="112"/>
      <c r="GMY53" s="110"/>
      <c r="GMZ53" s="112"/>
      <c r="GNA53" s="110"/>
      <c r="GNB53" s="112"/>
      <c r="GNC53" s="110"/>
      <c r="GND53" s="112"/>
      <c r="GNE53" s="110"/>
      <c r="GNF53" s="112"/>
      <c r="GNG53" s="110"/>
      <c r="GNH53" s="112"/>
      <c r="GNI53" s="111"/>
      <c r="GNJ53" s="112"/>
      <c r="GNK53" s="110"/>
      <c r="GNL53" s="112"/>
      <c r="GNM53" s="110"/>
      <c r="GNN53" s="112"/>
      <c r="GNO53" s="110"/>
      <c r="GNP53" s="112"/>
      <c r="GNQ53" s="110"/>
      <c r="GNR53" s="112"/>
      <c r="GNS53" s="111"/>
      <c r="GNT53" s="112"/>
      <c r="GNU53" s="110"/>
      <c r="GNV53" s="112"/>
      <c r="GNW53" s="110"/>
      <c r="GNX53" s="112"/>
      <c r="GNY53" s="110"/>
      <c r="GNZ53" s="112"/>
      <c r="GOA53" s="111"/>
      <c r="GOB53" s="108"/>
      <c r="GOC53" s="108"/>
      <c r="GOD53" s="108"/>
      <c r="GOE53" s="109"/>
      <c r="GOF53" s="112"/>
      <c r="GOG53" s="109"/>
      <c r="GOH53" s="112"/>
      <c r="GOI53" s="65"/>
      <c r="GOJ53" s="112"/>
      <c r="GOK53" s="65"/>
      <c r="GOL53" s="112"/>
      <c r="GOM53" s="65"/>
      <c r="GON53" s="112"/>
      <c r="GOO53" s="65"/>
      <c r="GOP53" s="112"/>
      <c r="GOQ53" s="65"/>
      <c r="GOR53" s="112"/>
      <c r="GOS53" s="65"/>
      <c r="GOT53" s="112"/>
      <c r="GOU53" s="65"/>
      <c r="GOV53" s="112"/>
      <c r="GOW53" s="110"/>
      <c r="GOX53" s="112"/>
      <c r="GOY53" s="110"/>
      <c r="GOZ53" s="112"/>
      <c r="GPA53" s="110"/>
      <c r="GPB53" s="112"/>
      <c r="GPC53" s="110"/>
      <c r="GPD53" s="112"/>
      <c r="GPE53" s="110"/>
      <c r="GPF53" s="112"/>
      <c r="GPG53" s="110"/>
      <c r="GPH53" s="112"/>
      <c r="GPI53" s="110"/>
      <c r="GPJ53" s="112"/>
      <c r="GPK53" s="110"/>
      <c r="GPL53" s="112"/>
      <c r="GPM53" s="110"/>
      <c r="GPN53" s="112"/>
      <c r="GPO53" s="110"/>
      <c r="GPP53" s="112"/>
      <c r="GPQ53" s="110"/>
      <c r="GPR53" s="113"/>
      <c r="GPS53" s="110"/>
      <c r="GPT53" s="112"/>
      <c r="GPU53" s="110"/>
      <c r="GPV53" s="112"/>
      <c r="GPW53" s="110"/>
      <c r="GPX53" s="112"/>
      <c r="GPY53" s="110"/>
      <c r="GPZ53" s="112"/>
      <c r="GQA53" s="110"/>
      <c r="GQB53" s="112"/>
      <c r="GQC53" s="110"/>
      <c r="GQD53" s="112"/>
      <c r="GQE53" s="110"/>
      <c r="GQF53" s="112"/>
      <c r="GQG53" s="111"/>
      <c r="GQH53" s="112"/>
      <c r="GQI53" s="110"/>
      <c r="GQJ53" s="112"/>
      <c r="GQK53" s="110"/>
      <c r="GQL53" s="112"/>
      <c r="GQM53" s="110"/>
      <c r="GQN53" s="112"/>
      <c r="GQO53" s="110"/>
      <c r="GQP53" s="112"/>
      <c r="GQQ53" s="111"/>
      <c r="GQR53" s="112"/>
      <c r="GQS53" s="110"/>
      <c r="GQT53" s="112"/>
      <c r="GQU53" s="110"/>
      <c r="GQV53" s="112"/>
      <c r="GQW53" s="110"/>
      <c r="GQX53" s="112"/>
      <c r="GQY53" s="111"/>
      <c r="GQZ53" s="108"/>
      <c r="GRA53" s="108"/>
      <c r="GRB53" s="108"/>
      <c r="GRC53" s="109"/>
      <c r="GRD53" s="112"/>
      <c r="GRE53" s="109"/>
      <c r="GRF53" s="112"/>
      <c r="GRG53" s="65"/>
      <c r="GRH53" s="112"/>
      <c r="GRI53" s="65"/>
      <c r="GRJ53" s="112"/>
      <c r="GRK53" s="65"/>
      <c r="GRL53" s="112"/>
      <c r="GRM53" s="65"/>
      <c r="GRN53" s="112"/>
      <c r="GRO53" s="65"/>
      <c r="GRP53" s="112"/>
      <c r="GRQ53" s="65"/>
      <c r="GRR53" s="112"/>
      <c r="GRS53" s="65"/>
      <c r="GRT53" s="112"/>
      <c r="GRU53" s="110"/>
      <c r="GRV53" s="112"/>
      <c r="GRW53" s="110"/>
      <c r="GRX53" s="112"/>
      <c r="GRY53" s="110"/>
      <c r="GRZ53" s="112"/>
      <c r="GSA53" s="110"/>
      <c r="GSB53" s="112"/>
      <c r="GSC53" s="110"/>
      <c r="GSD53" s="112"/>
      <c r="GSE53" s="110"/>
      <c r="GSF53" s="112"/>
      <c r="GSG53" s="110"/>
      <c r="GSH53" s="112"/>
      <c r="GSI53" s="110"/>
      <c r="GSJ53" s="112"/>
      <c r="GSK53" s="110"/>
      <c r="GSL53" s="112"/>
      <c r="GSM53" s="110"/>
      <c r="GSN53" s="112"/>
      <c r="GSO53" s="110"/>
      <c r="GSP53" s="113"/>
      <c r="GSQ53" s="110"/>
      <c r="GSR53" s="112"/>
      <c r="GSS53" s="110"/>
      <c r="GST53" s="112"/>
      <c r="GSU53" s="110"/>
      <c r="GSV53" s="112"/>
      <c r="GSW53" s="110"/>
      <c r="GSX53" s="112"/>
      <c r="GSY53" s="110"/>
      <c r="GSZ53" s="112"/>
      <c r="GTA53" s="110"/>
      <c r="GTB53" s="112"/>
      <c r="GTC53" s="110"/>
      <c r="GTD53" s="112"/>
      <c r="GTE53" s="111"/>
      <c r="GTF53" s="112"/>
      <c r="GTG53" s="110"/>
      <c r="GTH53" s="112"/>
      <c r="GTI53" s="110"/>
      <c r="GTJ53" s="112"/>
      <c r="GTK53" s="110"/>
      <c r="GTL53" s="112"/>
      <c r="GTM53" s="110"/>
      <c r="GTN53" s="112"/>
      <c r="GTO53" s="111"/>
      <c r="GTP53" s="112"/>
      <c r="GTQ53" s="110"/>
      <c r="GTR53" s="112"/>
      <c r="GTS53" s="110"/>
      <c r="GTT53" s="112"/>
      <c r="GTU53" s="110"/>
      <c r="GTV53" s="112"/>
      <c r="GTW53" s="111"/>
      <c r="GTX53" s="108"/>
      <c r="GTY53" s="108"/>
      <c r="GTZ53" s="108"/>
      <c r="GUA53" s="109"/>
      <c r="GUB53" s="112"/>
      <c r="GUC53" s="109"/>
      <c r="GUD53" s="112"/>
      <c r="GUE53" s="65"/>
      <c r="GUF53" s="112"/>
      <c r="GUG53" s="65"/>
      <c r="GUH53" s="112"/>
      <c r="GUI53" s="65"/>
      <c r="GUJ53" s="112"/>
      <c r="GUK53" s="65"/>
      <c r="GUL53" s="112"/>
      <c r="GUM53" s="65"/>
      <c r="GUN53" s="112"/>
      <c r="GUO53" s="65"/>
      <c r="GUP53" s="112"/>
      <c r="GUQ53" s="65"/>
      <c r="GUR53" s="112"/>
      <c r="GUS53" s="110"/>
      <c r="GUT53" s="112"/>
      <c r="GUU53" s="110"/>
      <c r="GUV53" s="112"/>
      <c r="GUW53" s="110"/>
      <c r="GUX53" s="112"/>
      <c r="GUY53" s="110"/>
      <c r="GUZ53" s="112"/>
      <c r="GVA53" s="110"/>
      <c r="GVB53" s="112"/>
      <c r="GVC53" s="110"/>
      <c r="GVD53" s="112"/>
      <c r="GVE53" s="110"/>
      <c r="GVF53" s="112"/>
      <c r="GVG53" s="110"/>
      <c r="GVH53" s="112"/>
      <c r="GVI53" s="110"/>
      <c r="GVJ53" s="112"/>
      <c r="GVK53" s="110"/>
      <c r="GVL53" s="112"/>
      <c r="GVM53" s="110"/>
      <c r="GVN53" s="113"/>
      <c r="GVO53" s="110"/>
      <c r="GVP53" s="112"/>
      <c r="GVQ53" s="110"/>
      <c r="GVR53" s="112"/>
      <c r="GVS53" s="110"/>
      <c r="GVT53" s="112"/>
      <c r="GVU53" s="110"/>
      <c r="GVV53" s="112"/>
      <c r="GVW53" s="110"/>
      <c r="GVX53" s="112"/>
      <c r="GVY53" s="110"/>
      <c r="GVZ53" s="112"/>
      <c r="GWA53" s="110"/>
      <c r="GWB53" s="112"/>
      <c r="GWC53" s="111"/>
      <c r="GWD53" s="112"/>
      <c r="GWE53" s="110"/>
      <c r="GWF53" s="112"/>
      <c r="GWG53" s="110"/>
      <c r="GWH53" s="112"/>
      <c r="GWI53" s="110"/>
      <c r="GWJ53" s="112"/>
      <c r="GWK53" s="110"/>
      <c r="GWL53" s="112"/>
      <c r="GWM53" s="111"/>
      <c r="GWN53" s="112"/>
      <c r="GWO53" s="110"/>
      <c r="GWP53" s="112"/>
      <c r="GWQ53" s="110"/>
      <c r="GWR53" s="112"/>
      <c r="GWS53" s="110"/>
      <c r="GWT53" s="112"/>
      <c r="GWU53" s="111"/>
      <c r="GWV53" s="108"/>
      <c r="GWW53" s="108"/>
      <c r="GWX53" s="108"/>
      <c r="GWY53" s="109"/>
      <c r="GWZ53" s="112"/>
      <c r="GXA53" s="109"/>
      <c r="GXB53" s="112"/>
      <c r="GXC53" s="65"/>
      <c r="GXD53" s="112"/>
      <c r="GXE53" s="65"/>
      <c r="GXF53" s="112"/>
      <c r="GXG53" s="65"/>
      <c r="GXH53" s="112"/>
      <c r="GXI53" s="65"/>
      <c r="GXJ53" s="112"/>
      <c r="GXK53" s="65"/>
      <c r="GXL53" s="112"/>
      <c r="GXM53" s="65"/>
      <c r="GXN53" s="112"/>
      <c r="GXO53" s="65"/>
      <c r="GXP53" s="112"/>
      <c r="GXQ53" s="110"/>
      <c r="GXR53" s="112"/>
      <c r="GXS53" s="110"/>
      <c r="GXT53" s="112"/>
      <c r="GXU53" s="110"/>
      <c r="GXV53" s="112"/>
      <c r="GXW53" s="110"/>
      <c r="GXX53" s="112"/>
      <c r="GXY53" s="110"/>
      <c r="GXZ53" s="112"/>
      <c r="GYA53" s="110"/>
      <c r="GYB53" s="112"/>
      <c r="GYC53" s="110"/>
      <c r="GYD53" s="112"/>
      <c r="GYE53" s="110"/>
      <c r="GYF53" s="112"/>
      <c r="GYG53" s="110"/>
      <c r="GYH53" s="112"/>
      <c r="GYI53" s="110"/>
      <c r="GYJ53" s="112"/>
      <c r="GYK53" s="110"/>
      <c r="GYL53" s="113"/>
      <c r="GYM53" s="110"/>
      <c r="GYN53" s="112"/>
      <c r="GYO53" s="110"/>
      <c r="GYP53" s="112"/>
      <c r="GYQ53" s="110"/>
      <c r="GYR53" s="112"/>
      <c r="GYS53" s="110"/>
      <c r="GYT53" s="112"/>
      <c r="GYU53" s="110"/>
      <c r="GYV53" s="112"/>
      <c r="GYW53" s="110"/>
      <c r="GYX53" s="112"/>
      <c r="GYY53" s="110"/>
      <c r="GYZ53" s="112"/>
      <c r="GZA53" s="111"/>
      <c r="GZB53" s="112"/>
      <c r="GZC53" s="110"/>
      <c r="GZD53" s="112"/>
      <c r="GZE53" s="110"/>
      <c r="GZF53" s="112"/>
      <c r="GZG53" s="110"/>
      <c r="GZH53" s="112"/>
      <c r="GZI53" s="110"/>
      <c r="GZJ53" s="112"/>
      <c r="GZK53" s="111"/>
      <c r="GZL53" s="112"/>
      <c r="GZM53" s="110"/>
      <c r="GZN53" s="112"/>
      <c r="GZO53" s="110"/>
      <c r="GZP53" s="112"/>
      <c r="GZQ53" s="110"/>
      <c r="GZR53" s="112"/>
      <c r="GZS53" s="111"/>
      <c r="GZT53" s="108"/>
      <c r="GZU53" s="108"/>
      <c r="GZV53" s="108"/>
      <c r="GZW53" s="109"/>
      <c r="GZX53" s="112"/>
      <c r="GZY53" s="109"/>
      <c r="GZZ53" s="112"/>
      <c r="HAA53" s="65"/>
      <c r="HAB53" s="112"/>
      <c r="HAC53" s="65"/>
      <c r="HAD53" s="112"/>
      <c r="HAE53" s="65"/>
      <c r="HAF53" s="112"/>
      <c r="HAG53" s="65"/>
      <c r="HAH53" s="112"/>
      <c r="HAI53" s="65"/>
      <c r="HAJ53" s="112"/>
      <c r="HAK53" s="65"/>
      <c r="HAL53" s="112"/>
      <c r="HAM53" s="65"/>
      <c r="HAN53" s="112"/>
      <c r="HAO53" s="110"/>
      <c r="HAP53" s="112"/>
      <c r="HAQ53" s="110"/>
      <c r="HAR53" s="112"/>
      <c r="HAS53" s="110"/>
      <c r="HAT53" s="112"/>
      <c r="HAU53" s="110"/>
      <c r="HAV53" s="112"/>
      <c r="HAW53" s="110"/>
      <c r="HAX53" s="112"/>
      <c r="HAY53" s="110"/>
      <c r="HAZ53" s="112"/>
      <c r="HBA53" s="110"/>
      <c r="HBB53" s="112"/>
      <c r="HBC53" s="110"/>
      <c r="HBD53" s="112"/>
      <c r="HBE53" s="110"/>
      <c r="HBF53" s="112"/>
      <c r="HBG53" s="110"/>
      <c r="HBH53" s="112"/>
      <c r="HBI53" s="110"/>
      <c r="HBJ53" s="113"/>
      <c r="HBK53" s="110"/>
      <c r="HBL53" s="112"/>
      <c r="HBM53" s="110"/>
      <c r="HBN53" s="112"/>
      <c r="HBO53" s="110"/>
      <c r="HBP53" s="112"/>
      <c r="HBQ53" s="110"/>
      <c r="HBR53" s="112"/>
      <c r="HBS53" s="110"/>
      <c r="HBT53" s="112"/>
      <c r="HBU53" s="110"/>
      <c r="HBV53" s="112"/>
      <c r="HBW53" s="110"/>
      <c r="HBX53" s="112"/>
      <c r="HBY53" s="111"/>
      <c r="HBZ53" s="112"/>
      <c r="HCA53" s="110"/>
      <c r="HCB53" s="112"/>
      <c r="HCC53" s="110"/>
      <c r="HCD53" s="112"/>
      <c r="HCE53" s="110"/>
      <c r="HCF53" s="112"/>
      <c r="HCG53" s="110"/>
      <c r="HCH53" s="112"/>
      <c r="HCI53" s="111"/>
      <c r="HCJ53" s="112"/>
      <c r="HCK53" s="110"/>
      <c r="HCL53" s="112"/>
      <c r="HCM53" s="110"/>
      <c r="HCN53" s="112"/>
      <c r="HCO53" s="110"/>
      <c r="HCP53" s="112"/>
      <c r="HCQ53" s="111"/>
      <c r="HCR53" s="108"/>
      <c r="HCS53" s="108"/>
      <c r="HCT53" s="108"/>
      <c r="HCU53" s="109"/>
      <c r="HCV53" s="112"/>
      <c r="HCW53" s="109"/>
      <c r="HCX53" s="112"/>
      <c r="HCY53" s="65"/>
      <c r="HCZ53" s="112"/>
      <c r="HDA53" s="65"/>
      <c r="HDB53" s="112"/>
      <c r="HDC53" s="65"/>
      <c r="HDD53" s="112"/>
      <c r="HDE53" s="65"/>
      <c r="HDF53" s="112"/>
      <c r="HDG53" s="65"/>
      <c r="HDH53" s="112"/>
      <c r="HDI53" s="65"/>
      <c r="HDJ53" s="112"/>
      <c r="HDK53" s="65"/>
      <c r="HDL53" s="112"/>
      <c r="HDM53" s="110"/>
      <c r="HDN53" s="112"/>
      <c r="HDO53" s="110"/>
      <c r="HDP53" s="112"/>
      <c r="HDQ53" s="110"/>
      <c r="HDR53" s="112"/>
      <c r="HDS53" s="110"/>
      <c r="HDT53" s="112"/>
      <c r="HDU53" s="110"/>
      <c r="HDV53" s="112"/>
      <c r="HDW53" s="110"/>
      <c r="HDX53" s="112"/>
      <c r="HDY53" s="110"/>
      <c r="HDZ53" s="112"/>
      <c r="HEA53" s="110"/>
      <c r="HEB53" s="112"/>
      <c r="HEC53" s="110"/>
      <c r="HED53" s="112"/>
      <c r="HEE53" s="110"/>
      <c r="HEF53" s="112"/>
      <c r="HEG53" s="110"/>
      <c r="HEH53" s="113"/>
      <c r="HEI53" s="110"/>
      <c r="HEJ53" s="112"/>
      <c r="HEK53" s="110"/>
      <c r="HEL53" s="112"/>
      <c r="HEM53" s="110"/>
      <c r="HEN53" s="112"/>
      <c r="HEO53" s="110"/>
      <c r="HEP53" s="112"/>
      <c r="HEQ53" s="110"/>
      <c r="HER53" s="112"/>
      <c r="HES53" s="110"/>
      <c r="HET53" s="112"/>
      <c r="HEU53" s="110"/>
      <c r="HEV53" s="112"/>
      <c r="HEW53" s="111"/>
      <c r="HEX53" s="112"/>
      <c r="HEY53" s="110"/>
      <c r="HEZ53" s="112"/>
      <c r="HFA53" s="110"/>
      <c r="HFB53" s="112"/>
      <c r="HFC53" s="110"/>
      <c r="HFD53" s="112"/>
      <c r="HFE53" s="110"/>
      <c r="HFF53" s="112"/>
      <c r="HFG53" s="111"/>
      <c r="HFH53" s="112"/>
      <c r="HFI53" s="110"/>
      <c r="HFJ53" s="112"/>
      <c r="HFK53" s="110"/>
      <c r="HFL53" s="112"/>
      <c r="HFM53" s="110"/>
      <c r="HFN53" s="112"/>
      <c r="HFO53" s="111"/>
      <c r="HFP53" s="108"/>
      <c r="HFQ53" s="108"/>
      <c r="HFR53" s="108"/>
      <c r="HFS53" s="109"/>
      <c r="HFT53" s="112"/>
      <c r="HFU53" s="109"/>
      <c r="HFV53" s="112"/>
      <c r="HFW53" s="65"/>
      <c r="HFX53" s="112"/>
      <c r="HFY53" s="65"/>
      <c r="HFZ53" s="112"/>
      <c r="HGA53" s="65"/>
      <c r="HGB53" s="112"/>
      <c r="HGC53" s="65"/>
      <c r="HGD53" s="112"/>
      <c r="HGE53" s="65"/>
      <c r="HGF53" s="112"/>
      <c r="HGG53" s="65"/>
      <c r="HGH53" s="112"/>
      <c r="HGI53" s="65"/>
      <c r="HGJ53" s="112"/>
      <c r="HGK53" s="110"/>
      <c r="HGL53" s="112"/>
      <c r="HGM53" s="110"/>
      <c r="HGN53" s="112"/>
      <c r="HGO53" s="110"/>
      <c r="HGP53" s="112"/>
      <c r="HGQ53" s="110"/>
      <c r="HGR53" s="112"/>
      <c r="HGS53" s="110"/>
      <c r="HGT53" s="112"/>
      <c r="HGU53" s="110"/>
      <c r="HGV53" s="112"/>
      <c r="HGW53" s="110"/>
      <c r="HGX53" s="112"/>
      <c r="HGY53" s="110"/>
      <c r="HGZ53" s="112"/>
      <c r="HHA53" s="110"/>
      <c r="HHB53" s="112"/>
      <c r="HHC53" s="110"/>
      <c r="HHD53" s="112"/>
      <c r="HHE53" s="110"/>
      <c r="HHF53" s="113"/>
      <c r="HHG53" s="110"/>
      <c r="HHH53" s="112"/>
      <c r="HHI53" s="110"/>
      <c r="HHJ53" s="112"/>
      <c r="HHK53" s="110"/>
      <c r="HHL53" s="112"/>
      <c r="HHM53" s="110"/>
      <c r="HHN53" s="112"/>
      <c r="HHO53" s="110"/>
      <c r="HHP53" s="112"/>
      <c r="HHQ53" s="110"/>
      <c r="HHR53" s="112"/>
      <c r="HHS53" s="110"/>
      <c r="HHT53" s="112"/>
      <c r="HHU53" s="111"/>
      <c r="HHV53" s="112"/>
      <c r="HHW53" s="110"/>
      <c r="HHX53" s="112"/>
      <c r="HHY53" s="110"/>
      <c r="HHZ53" s="112"/>
      <c r="HIA53" s="110"/>
      <c r="HIB53" s="112"/>
      <c r="HIC53" s="110"/>
      <c r="HID53" s="112"/>
      <c r="HIE53" s="111"/>
      <c r="HIF53" s="112"/>
      <c r="HIG53" s="110"/>
      <c r="HIH53" s="112"/>
      <c r="HII53" s="110"/>
      <c r="HIJ53" s="112"/>
      <c r="HIK53" s="110"/>
      <c r="HIL53" s="112"/>
      <c r="HIM53" s="111"/>
      <c r="HIN53" s="108"/>
      <c r="HIO53" s="108"/>
      <c r="HIP53" s="108"/>
      <c r="HIQ53" s="109"/>
      <c r="HIR53" s="112"/>
      <c r="HIS53" s="109"/>
      <c r="HIT53" s="112"/>
      <c r="HIU53" s="65"/>
      <c r="HIV53" s="112"/>
      <c r="HIW53" s="65"/>
      <c r="HIX53" s="112"/>
      <c r="HIY53" s="65"/>
      <c r="HIZ53" s="112"/>
      <c r="HJA53" s="65"/>
      <c r="HJB53" s="112"/>
      <c r="HJC53" s="65"/>
      <c r="HJD53" s="112"/>
      <c r="HJE53" s="65"/>
      <c r="HJF53" s="112"/>
      <c r="HJG53" s="65"/>
      <c r="HJH53" s="112"/>
      <c r="HJI53" s="110"/>
      <c r="HJJ53" s="112"/>
      <c r="HJK53" s="110"/>
      <c r="HJL53" s="112"/>
      <c r="HJM53" s="110"/>
      <c r="HJN53" s="112"/>
      <c r="HJO53" s="110"/>
      <c r="HJP53" s="112"/>
      <c r="HJQ53" s="110"/>
      <c r="HJR53" s="112"/>
      <c r="HJS53" s="110"/>
      <c r="HJT53" s="112"/>
      <c r="HJU53" s="110"/>
      <c r="HJV53" s="112"/>
      <c r="HJW53" s="110"/>
      <c r="HJX53" s="112"/>
      <c r="HJY53" s="110"/>
      <c r="HJZ53" s="112"/>
      <c r="HKA53" s="110"/>
      <c r="HKB53" s="112"/>
      <c r="HKC53" s="110"/>
      <c r="HKD53" s="113"/>
      <c r="HKE53" s="110"/>
      <c r="HKF53" s="112"/>
      <c r="HKG53" s="110"/>
      <c r="HKH53" s="112"/>
      <c r="HKI53" s="110"/>
      <c r="HKJ53" s="112"/>
      <c r="HKK53" s="110"/>
      <c r="HKL53" s="112"/>
      <c r="HKM53" s="110"/>
      <c r="HKN53" s="112"/>
      <c r="HKO53" s="110"/>
      <c r="HKP53" s="112"/>
      <c r="HKQ53" s="110"/>
      <c r="HKR53" s="112"/>
      <c r="HKS53" s="111"/>
      <c r="HKT53" s="112"/>
      <c r="HKU53" s="110"/>
      <c r="HKV53" s="112"/>
      <c r="HKW53" s="110"/>
      <c r="HKX53" s="112"/>
      <c r="HKY53" s="110"/>
      <c r="HKZ53" s="112"/>
      <c r="HLA53" s="110"/>
      <c r="HLB53" s="112"/>
      <c r="HLC53" s="111"/>
      <c r="HLD53" s="112"/>
      <c r="HLE53" s="110"/>
      <c r="HLF53" s="112"/>
      <c r="HLG53" s="110"/>
      <c r="HLH53" s="112"/>
      <c r="HLI53" s="110"/>
      <c r="HLJ53" s="112"/>
      <c r="HLK53" s="111"/>
      <c r="HLL53" s="108"/>
      <c r="HLM53" s="108"/>
      <c r="HLN53" s="108"/>
      <c r="HLO53" s="109"/>
      <c r="HLP53" s="112"/>
      <c r="HLQ53" s="109"/>
      <c r="HLR53" s="112"/>
      <c r="HLS53" s="65"/>
      <c r="HLT53" s="112"/>
      <c r="HLU53" s="65"/>
      <c r="HLV53" s="112"/>
      <c r="HLW53" s="65"/>
      <c r="HLX53" s="112"/>
      <c r="HLY53" s="65"/>
      <c r="HLZ53" s="112"/>
      <c r="HMA53" s="65"/>
      <c r="HMB53" s="112"/>
      <c r="HMC53" s="65"/>
      <c r="HMD53" s="112"/>
      <c r="HME53" s="65"/>
      <c r="HMF53" s="112"/>
      <c r="HMG53" s="110"/>
      <c r="HMH53" s="112"/>
      <c r="HMI53" s="110"/>
      <c r="HMJ53" s="112"/>
      <c r="HMK53" s="110"/>
      <c r="HML53" s="112"/>
      <c r="HMM53" s="110"/>
      <c r="HMN53" s="112"/>
      <c r="HMO53" s="110"/>
      <c r="HMP53" s="112"/>
      <c r="HMQ53" s="110"/>
      <c r="HMR53" s="112"/>
      <c r="HMS53" s="110"/>
      <c r="HMT53" s="112"/>
      <c r="HMU53" s="110"/>
      <c r="HMV53" s="112"/>
      <c r="HMW53" s="110"/>
      <c r="HMX53" s="112"/>
      <c r="HMY53" s="110"/>
      <c r="HMZ53" s="112"/>
      <c r="HNA53" s="110"/>
      <c r="HNB53" s="113"/>
      <c r="HNC53" s="110"/>
      <c r="HND53" s="112"/>
      <c r="HNE53" s="110"/>
      <c r="HNF53" s="112"/>
      <c r="HNG53" s="110"/>
      <c r="HNH53" s="112"/>
      <c r="HNI53" s="110"/>
      <c r="HNJ53" s="112"/>
      <c r="HNK53" s="110"/>
      <c r="HNL53" s="112"/>
      <c r="HNM53" s="110"/>
      <c r="HNN53" s="112"/>
      <c r="HNO53" s="110"/>
      <c r="HNP53" s="112"/>
      <c r="HNQ53" s="111"/>
      <c r="HNR53" s="112"/>
      <c r="HNS53" s="110"/>
      <c r="HNT53" s="112"/>
      <c r="HNU53" s="110"/>
      <c r="HNV53" s="112"/>
      <c r="HNW53" s="110"/>
      <c r="HNX53" s="112"/>
      <c r="HNY53" s="110"/>
      <c r="HNZ53" s="112"/>
      <c r="HOA53" s="111"/>
      <c r="HOB53" s="112"/>
      <c r="HOC53" s="110"/>
      <c r="HOD53" s="112"/>
      <c r="HOE53" s="110"/>
      <c r="HOF53" s="112"/>
      <c r="HOG53" s="110"/>
      <c r="HOH53" s="112"/>
      <c r="HOI53" s="111"/>
      <c r="HOJ53" s="108"/>
      <c r="HOK53" s="108"/>
      <c r="HOL53" s="108"/>
      <c r="HOM53" s="109"/>
      <c r="HON53" s="112"/>
      <c r="HOO53" s="109"/>
      <c r="HOP53" s="112"/>
      <c r="HOQ53" s="65"/>
      <c r="HOR53" s="112"/>
      <c r="HOS53" s="65"/>
      <c r="HOT53" s="112"/>
      <c r="HOU53" s="65"/>
      <c r="HOV53" s="112"/>
      <c r="HOW53" s="65"/>
      <c r="HOX53" s="112"/>
      <c r="HOY53" s="65"/>
      <c r="HOZ53" s="112"/>
      <c r="HPA53" s="65"/>
      <c r="HPB53" s="112"/>
      <c r="HPC53" s="65"/>
      <c r="HPD53" s="112"/>
      <c r="HPE53" s="110"/>
      <c r="HPF53" s="112"/>
      <c r="HPG53" s="110"/>
      <c r="HPH53" s="112"/>
      <c r="HPI53" s="110"/>
      <c r="HPJ53" s="112"/>
      <c r="HPK53" s="110"/>
      <c r="HPL53" s="112"/>
      <c r="HPM53" s="110"/>
      <c r="HPN53" s="112"/>
      <c r="HPO53" s="110"/>
      <c r="HPP53" s="112"/>
      <c r="HPQ53" s="110"/>
      <c r="HPR53" s="112"/>
      <c r="HPS53" s="110"/>
      <c r="HPT53" s="112"/>
      <c r="HPU53" s="110"/>
      <c r="HPV53" s="112"/>
      <c r="HPW53" s="110"/>
      <c r="HPX53" s="112"/>
      <c r="HPY53" s="110"/>
      <c r="HPZ53" s="113"/>
      <c r="HQA53" s="110"/>
      <c r="HQB53" s="112"/>
      <c r="HQC53" s="110"/>
      <c r="HQD53" s="112"/>
      <c r="HQE53" s="110"/>
      <c r="HQF53" s="112"/>
      <c r="HQG53" s="110"/>
      <c r="HQH53" s="112"/>
      <c r="HQI53" s="110"/>
      <c r="HQJ53" s="112"/>
      <c r="HQK53" s="110"/>
      <c r="HQL53" s="112"/>
      <c r="HQM53" s="110"/>
      <c r="HQN53" s="112"/>
      <c r="HQO53" s="111"/>
      <c r="HQP53" s="112"/>
      <c r="HQQ53" s="110"/>
      <c r="HQR53" s="112"/>
      <c r="HQS53" s="110"/>
      <c r="HQT53" s="112"/>
      <c r="HQU53" s="110"/>
      <c r="HQV53" s="112"/>
      <c r="HQW53" s="110"/>
      <c r="HQX53" s="112"/>
      <c r="HQY53" s="111"/>
      <c r="HQZ53" s="112"/>
      <c r="HRA53" s="110"/>
      <c r="HRB53" s="112"/>
      <c r="HRC53" s="110"/>
      <c r="HRD53" s="112"/>
      <c r="HRE53" s="110"/>
      <c r="HRF53" s="112"/>
      <c r="HRG53" s="111"/>
      <c r="HRH53" s="108"/>
      <c r="HRI53" s="108"/>
      <c r="HRJ53" s="108"/>
      <c r="HRK53" s="109"/>
      <c r="HRL53" s="112"/>
      <c r="HRM53" s="109"/>
      <c r="HRN53" s="112"/>
      <c r="HRO53" s="65"/>
      <c r="HRP53" s="112"/>
      <c r="HRQ53" s="65"/>
      <c r="HRR53" s="112"/>
      <c r="HRS53" s="65"/>
      <c r="HRT53" s="112"/>
      <c r="HRU53" s="65"/>
      <c r="HRV53" s="112"/>
      <c r="HRW53" s="65"/>
      <c r="HRX53" s="112"/>
      <c r="HRY53" s="65"/>
      <c r="HRZ53" s="112"/>
      <c r="HSA53" s="65"/>
      <c r="HSB53" s="112"/>
      <c r="HSC53" s="110"/>
      <c r="HSD53" s="112"/>
      <c r="HSE53" s="110"/>
      <c r="HSF53" s="112"/>
      <c r="HSG53" s="110"/>
      <c r="HSH53" s="112"/>
      <c r="HSI53" s="110"/>
      <c r="HSJ53" s="112"/>
      <c r="HSK53" s="110"/>
      <c r="HSL53" s="112"/>
      <c r="HSM53" s="110"/>
      <c r="HSN53" s="112"/>
      <c r="HSO53" s="110"/>
      <c r="HSP53" s="112"/>
      <c r="HSQ53" s="110"/>
      <c r="HSR53" s="112"/>
      <c r="HSS53" s="110"/>
      <c r="HST53" s="112"/>
      <c r="HSU53" s="110"/>
      <c r="HSV53" s="112"/>
      <c r="HSW53" s="110"/>
      <c r="HSX53" s="113"/>
      <c r="HSY53" s="110"/>
      <c r="HSZ53" s="112"/>
      <c r="HTA53" s="110"/>
      <c r="HTB53" s="112"/>
      <c r="HTC53" s="110"/>
      <c r="HTD53" s="112"/>
      <c r="HTE53" s="110"/>
      <c r="HTF53" s="112"/>
      <c r="HTG53" s="110"/>
      <c r="HTH53" s="112"/>
      <c r="HTI53" s="110"/>
      <c r="HTJ53" s="112"/>
      <c r="HTK53" s="110"/>
      <c r="HTL53" s="112"/>
      <c r="HTM53" s="111"/>
      <c r="HTN53" s="112"/>
      <c r="HTO53" s="110"/>
      <c r="HTP53" s="112"/>
      <c r="HTQ53" s="110"/>
      <c r="HTR53" s="112"/>
      <c r="HTS53" s="110"/>
      <c r="HTT53" s="112"/>
      <c r="HTU53" s="110"/>
      <c r="HTV53" s="112"/>
      <c r="HTW53" s="111"/>
      <c r="HTX53" s="112"/>
      <c r="HTY53" s="110"/>
      <c r="HTZ53" s="112"/>
      <c r="HUA53" s="110"/>
      <c r="HUB53" s="112"/>
      <c r="HUC53" s="110"/>
      <c r="HUD53" s="112"/>
      <c r="HUE53" s="111"/>
      <c r="HUF53" s="108"/>
      <c r="HUG53" s="108"/>
      <c r="HUH53" s="108"/>
      <c r="HUI53" s="109"/>
      <c r="HUJ53" s="112"/>
      <c r="HUK53" s="109"/>
      <c r="HUL53" s="112"/>
      <c r="HUM53" s="65"/>
      <c r="HUN53" s="112"/>
      <c r="HUO53" s="65"/>
      <c r="HUP53" s="112"/>
      <c r="HUQ53" s="65"/>
      <c r="HUR53" s="112"/>
      <c r="HUS53" s="65"/>
      <c r="HUT53" s="112"/>
      <c r="HUU53" s="65"/>
      <c r="HUV53" s="112"/>
      <c r="HUW53" s="65"/>
      <c r="HUX53" s="112"/>
      <c r="HUY53" s="65"/>
      <c r="HUZ53" s="112"/>
      <c r="HVA53" s="110"/>
      <c r="HVB53" s="112"/>
      <c r="HVC53" s="110"/>
      <c r="HVD53" s="112"/>
      <c r="HVE53" s="110"/>
      <c r="HVF53" s="112"/>
      <c r="HVG53" s="110"/>
      <c r="HVH53" s="112"/>
      <c r="HVI53" s="110"/>
      <c r="HVJ53" s="112"/>
      <c r="HVK53" s="110"/>
      <c r="HVL53" s="112"/>
      <c r="HVM53" s="110"/>
      <c r="HVN53" s="112"/>
      <c r="HVO53" s="110"/>
      <c r="HVP53" s="112"/>
      <c r="HVQ53" s="110"/>
      <c r="HVR53" s="112"/>
      <c r="HVS53" s="110"/>
      <c r="HVT53" s="112"/>
      <c r="HVU53" s="110"/>
      <c r="HVV53" s="113"/>
      <c r="HVW53" s="110"/>
      <c r="HVX53" s="112"/>
      <c r="HVY53" s="110"/>
      <c r="HVZ53" s="112"/>
      <c r="HWA53" s="110"/>
      <c r="HWB53" s="112"/>
      <c r="HWC53" s="110"/>
      <c r="HWD53" s="112"/>
      <c r="HWE53" s="110"/>
      <c r="HWF53" s="112"/>
      <c r="HWG53" s="110"/>
      <c r="HWH53" s="112"/>
      <c r="HWI53" s="110"/>
      <c r="HWJ53" s="112"/>
      <c r="HWK53" s="111"/>
      <c r="HWL53" s="112"/>
      <c r="HWM53" s="110"/>
      <c r="HWN53" s="112"/>
      <c r="HWO53" s="110"/>
      <c r="HWP53" s="112"/>
      <c r="HWQ53" s="110"/>
      <c r="HWR53" s="112"/>
      <c r="HWS53" s="110"/>
      <c r="HWT53" s="112"/>
      <c r="HWU53" s="111"/>
      <c r="HWV53" s="112"/>
      <c r="HWW53" s="110"/>
      <c r="HWX53" s="112"/>
      <c r="HWY53" s="110"/>
      <c r="HWZ53" s="112"/>
      <c r="HXA53" s="110"/>
      <c r="HXB53" s="112"/>
      <c r="HXC53" s="111"/>
      <c r="HXD53" s="108"/>
      <c r="HXE53" s="108"/>
      <c r="HXF53" s="108"/>
      <c r="HXG53" s="109"/>
      <c r="HXH53" s="112"/>
      <c r="HXI53" s="109"/>
      <c r="HXJ53" s="112"/>
      <c r="HXK53" s="65"/>
      <c r="HXL53" s="112"/>
      <c r="HXM53" s="65"/>
      <c r="HXN53" s="112"/>
      <c r="HXO53" s="65"/>
      <c r="HXP53" s="112"/>
      <c r="HXQ53" s="65"/>
      <c r="HXR53" s="112"/>
      <c r="HXS53" s="65"/>
      <c r="HXT53" s="112"/>
      <c r="HXU53" s="65"/>
      <c r="HXV53" s="112"/>
      <c r="HXW53" s="65"/>
      <c r="HXX53" s="112"/>
      <c r="HXY53" s="110"/>
      <c r="HXZ53" s="112"/>
      <c r="HYA53" s="110"/>
      <c r="HYB53" s="112"/>
      <c r="HYC53" s="110"/>
      <c r="HYD53" s="112"/>
      <c r="HYE53" s="110"/>
      <c r="HYF53" s="112"/>
      <c r="HYG53" s="110"/>
      <c r="HYH53" s="112"/>
      <c r="HYI53" s="110"/>
      <c r="HYJ53" s="112"/>
      <c r="HYK53" s="110"/>
      <c r="HYL53" s="112"/>
      <c r="HYM53" s="110"/>
      <c r="HYN53" s="112"/>
      <c r="HYO53" s="110"/>
      <c r="HYP53" s="112"/>
      <c r="HYQ53" s="110"/>
      <c r="HYR53" s="112"/>
      <c r="HYS53" s="110"/>
      <c r="HYT53" s="113"/>
      <c r="HYU53" s="110"/>
      <c r="HYV53" s="112"/>
      <c r="HYW53" s="110"/>
      <c r="HYX53" s="112"/>
      <c r="HYY53" s="110"/>
      <c r="HYZ53" s="112"/>
      <c r="HZA53" s="110"/>
      <c r="HZB53" s="112"/>
      <c r="HZC53" s="110"/>
      <c r="HZD53" s="112"/>
      <c r="HZE53" s="110"/>
      <c r="HZF53" s="112"/>
      <c r="HZG53" s="110"/>
      <c r="HZH53" s="112"/>
      <c r="HZI53" s="111"/>
      <c r="HZJ53" s="112"/>
      <c r="HZK53" s="110"/>
      <c r="HZL53" s="112"/>
      <c r="HZM53" s="110"/>
      <c r="HZN53" s="112"/>
      <c r="HZO53" s="110"/>
      <c r="HZP53" s="112"/>
      <c r="HZQ53" s="110"/>
      <c r="HZR53" s="112"/>
      <c r="HZS53" s="111"/>
      <c r="HZT53" s="112"/>
      <c r="HZU53" s="110"/>
      <c r="HZV53" s="112"/>
      <c r="HZW53" s="110"/>
      <c r="HZX53" s="112"/>
      <c r="HZY53" s="110"/>
      <c r="HZZ53" s="112"/>
      <c r="IAA53" s="111"/>
      <c r="IAB53" s="108"/>
      <c r="IAC53" s="108"/>
      <c r="IAD53" s="108"/>
      <c r="IAE53" s="109"/>
      <c r="IAF53" s="112"/>
      <c r="IAG53" s="109"/>
      <c r="IAH53" s="112"/>
      <c r="IAI53" s="65"/>
      <c r="IAJ53" s="112"/>
      <c r="IAK53" s="65"/>
      <c r="IAL53" s="112"/>
      <c r="IAM53" s="65"/>
      <c r="IAN53" s="112"/>
      <c r="IAO53" s="65"/>
      <c r="IAP53" s="112"/>
      <c r="IAQ53" s="65"/>
      <c r="IAR53" s="112"/>
      <c r="IAS53" s="65"/>
      <c r="IAT53" s="112"/>
      <c r="IAU53" s="65"/>
      <c r="IAV53" s="112"/>
      <c r="IAW53" s="110"/>
      <c r="IAX53" s="112"/>
      <c r="IAY53" s="110"/>
      <c r="IAZ53" s="112"/>
      <c r="IBA53" s="110"/>
      <c r="IBB53" s="112"/>
      <c r="IBC53" s="110"/>
      <c r="IBD53" s="112"/>
      <c r="IBE53" s="110"/>
      <c r="IBF53" s="112"/>
      <c r="IBG53" s="110"/>
      <c r="IBH53" s="112"/>
      <c r="IBI53" s="110"/>
      <c r="IBJ53" s="112"/>
      <c r="IBK53" s="110"/>
      <c r="IBL53" s="112"/>
      <c r="IBM53" s="110"/>
      <c r="IBN53" s="112"/>
      <c r="IBO53" s="110"/>
      <c r="IBP53" s="112"/>
      <c r="IBQ53" s="110"/>
      <c r="IBR53" s="113"/>
      <c r="IBS53" s="110"/>
      <c r="IBT53" s="112"/>
      <c r="IBU53" s="110"/>
      <c r="IBV53" s="112"/>
      <c r="IBW53" s="110"/>
      <c r="IBX53" s="112"/>
      <c r="IBY53" s="110"/>
      <c r="IBZ53" s="112"/>
      <c r="ICA53" s="110"/>
      <c r="ICB53" s="112"/>
      <c r="ICC53" s="110"/>
      <c r="ICD53" s="112"/>
      <c r="ICE53" s="110"/>
      <c r="ICF53" s="112"/>
      <c r="ICG53" s="111"/>
      <c r="ICH53" s="112"/>
      <c r="ICI53" s="110"/>
      <c r="ICJ53" s="112"/>
      <c r="ICK53" s="110"/>
      <c r="ICL53" s="112"/>
      <c r="ICM53" s="110"/>
      <c r="ICN53" s="112"/>
      <c r="ICO53" s="110"/>
      <c r="ICP53" s="112"/>
      <c r="ICQ53" s="111"/>
      <c r="ICR53" s="112"/>
      <c r="ICS53" s="110"/>
      <c r="ICT53" s="112"/>
      <c r="ICU53" s="110"/>
      <c r="ICV53" s="112"/>
      <c r="ICW53" s="110"/>
      <c r="ICX53" s="112"/>
      <c r="ICY53" s="111"/>
      <c r="ICZ53" s="108"/>
      <c r="IDA53" s="108"/>
      <c r="IDB53" s="108"/>
      <c r="IDC53" s="109"/>
      <c r="IDD53" s="112"/>
      <c r="IDE53" s="109"/>
      <c r="IDF53" s="112"/>
      <c r="IDG53" s="65"/>
      <c r="IDH53" s="112"/>
      <c r="IDI53" s="65"/>
      <c r="IDJ53" s="112"/>
      <c r="IDK53" s="65"/>
      <c r="IDL53" s="112"/>
      <c r="IDM53" s="65"/>
      <c r="IDN53" s="112"/>
      <c r="IDO53" s="65"/>
      <c r="IDP53" s="112"/>
      <c r="IDQ53" s="65"/>
      <c r="IDR53" s="112"/>
      <c r="IDS53" s="65"/>
      <c r="IDT53" s="112"/>
      <c r="IDU53" s="110"/>
      <c r="IDV53" s="112"/>
      <c r="IDW53" s="110"/>
      <c r="IDX53" s="112"/>
      <c r="IDY53" s="110"/>
      <c r="IDZ53" s="112"/>
      <c r="IEA53" s="110"/>
      <c r="IEB53" s="112"/>
      <c r="IEC53" s="110"/>
      <c r="IED53" s="112"/>
      <c r="IEE53" s="110"/>
      <c r="IEF53" s="112"/>
      <c r="IEG53" s="110"/>
      <c r="IEH53" s="112"/>
      <c r="IEI53" s="110"/>
      <c r="IEJ53" s="112"/>
      <c r="IEK53" s="110"/>
      <c r="IEL53" s="112"/>
      <c r="IEM53" s="110"/>
      <c r="IEN53" s="112"/>
      <c r="IEO53" s="110"/>
      <c r="IEP53" s="113"/>
      <c r="IEQ53" s="110"/>
      <c r="IER53" s="112"/>
      <c r="IES53" s="110"/>
      <c r="IET53" s="112"/>
      <c r="IEU53" s="110"/>
      <c r="IEV53" s="112"/>
      <c r="IEW53" s="110"/>
      <c r="IEX53" s="112"/>
      <c r="IEY53" s="110"/>
      <c r="IEZ53" s="112"/>
      <c r="IFA53" s="110"/>
      <c r="IFB53" s="112"/>
      <c r="IFC53" s="110"/>
      <c r="IFD53" s="112"/>
      <c r="IFE53" s="111"/>
      <c r="IFF53" s="112"/>
      <c r="IFG53" s="110"/>
      <c r="IFH53" s="112"/>
      <c r="IFI53" s="110"/>
      <c r="IFJ53" s="112"/>
      <c r="IFK53" s="110"/>
      <c r="IFL53" s="112"/>
      <c r="IFM53" s="110"/>
      <c r="IFN53" s="112"/>
      <c r="IFO53" s="111"/>
      <c r="IFP53" s="112"/>
      <c r="IFQ53" s="110"/>
      <c r="IFR53" s="112"/>
      <c r="IFS53" s="110"/>
      <c r="IFT53" s="112"/>
      <c r="IFU53" s="110"/>
      <c r="IFV53" s="112"/>
      <c r="IFW53" s="111"/>
      <c r="IFX53" s="108"/>
      <c r="IFY53" s="108"/>
      <c r="IFZ53" s="108"/>
      <c r="IGA53" s="109"/>
      <c r="IGB53" s="112"/>
      <c r="IGC53" s="109"/>
      <c r="IGD53" s="112"/>
      <c r="IGE53" s="65"/>
      <c r="IGF53" s="112"/>
      <c r="IGG53" s="65"/>
      <c r="IGH53" s="112"/>
      <c r="IGI53" s="65"/>
      <c r="IGJ53" s="112"/>
      <c r="IGK53" s="65"/>
      <c r="IGL53" s="112"/>
      <c r="IGM53" s="65"/>
      <c r="IGN53" s="112"/>
      <c r="IGO53" s="65"/>
      <c r="IGP53" s="112"/>
      <c r="IGQ53" s="65"/>
      <c r="IGR53" s="112"/>
      <c r="IGS53" s="110"/>
      <c r="IGT53" s="112"/>
      <c r="IGU53" s="110"/>
      <c r="IGV53" s="112"/>
      <c r="IGW53" s="110"/>
      <c r="IGX53" s="112"/>
      <c r="IGY53" s="110"/>
      <c r="IGZ53" s="112"/>
      <c r="IHA53" s="110"/>
      <c r="IHB53" s="112"/>
      <c r="IHC53" s="110"/>
      <c r="IHD53" s="112"/>
      <c r="IHE53" s="110"/>
      <c r="IHF53" s="112"/>
      <c r="IHG53" s="110"/>
      <c r="IHH53" s="112"/>
      <c r="IHI53" s="110"/>
      <c r="IHJ53" s="112"/>
      <c r="IHK53" s="110"/>
      <c r="IHL53" s="112"/>
      <c r="IHM53" s="110"/>
      <c r="IHN53" s="113"/>
      <c r="IHO53" s="110"/>
      <c r="IHP53" s="112"/>
      <c r="IHQ53" s="110"/>
      <c r="IHR53" s="112"/>
      <c r="IHS53" s="110"/>
      <c r="IHT53" s="112"/>
      <c r="IHU53" s="110"/>
      <c r="IHV53" s="112"/>
      <c r="IHW53" s="110"/>
      <c r="IHX53" s="112"/>
      <c r="IHY53" s="110"/>
      <c r="IHZ53" s="112"/>
      <c r="IIA53" s="110"/>
      <c r="IIB53" s="112"/>
      <c r="IIC53" s="111"/>
      <c r="IID53" s="112"/>
      <c r="IIE53" s="110"/>
      <c r="IIF53" s="112"/>
      <c r="IIG53" s="110"/>
      <c r="IIH53" s="112"/>
      <c r="III53" s="110"/>
      <c r="IIJ53" s="112"/>
      <c r="IIK53" s="110"/>
      <c r="IIL53" s="112"/>
      <c r="IIM53" s="111"/>
      <c r="IIN53" s="112"/>
      <c r="IIO53" s="110"/>
      <c r="IIP53" s="112"/>
      <c r="IIQ53" s="110"/>
      <c r="IIR53" s="112"/>
      <c r="IIS53" s="110"/>
      <c r="IIT53" s="112"/>
      <c r="IIU53" s="111"/>
      <c r="IIV53" s="108"/>
      <c r="IIW53" s="108"/>
      <c r="IIX53" s="108"/>
      <c r="IIY53" s="109"/>
      <c r="IIZ53" s="112"/>
      <c r="IJA53" s="109"/>
      <c r="IJB53" s="112"/>
      <c r="IJC53" s="65"/>
      <c r="IJD53" s="112"/>
      <c r="IJE53" s="65"/>
      <c r="IJF53" s="112"/>
      <c r="IJG53" s="65"/>
      <c r="IJH53" s="112"/>
      <c r="IJI53" s="65"/>
      <c r="IJJ53" s="112"/>
      <c r="IJK53" s="65"/>
      <c r="IJL53" s="112"/>
      <c r="IJM53" s="65"/>
      <c r="IJN53" s="112"/>
      <c r="IJO53" s="65"/>
      <c r="IJP53" s="112"/>
      <c r="IJQ53" s="110"/>
      <c r="IJR53" s="112"/>
      <c r="IJS53" s="110"/>
      <c r="IJT53" s="112"/>
      <c r="IJU53" s="110"/>
      <c r="IJV53" s="112"/>
      <c r="IJW53" s="110"/>
      <c r="IJX53" s="112"/>
      <c r="IJY53" s="110"/>
      <c r="IJZ53" s="112"/>
      <c r="IKA53" s="110"/>
      <c r="IKB53" s="112"/>
      <c r="IKC53" s="110"/>
      <c r="IKD53" s="112"/>
      <c r="IKE53" s="110"/>
      <c r="IKF53" s="112"/>
      <c r="IKG53" s="110"/>
      <c r="IKH53" s="112"/>
      <c r="IKI53" s="110"/>
      <c r="IKJ53" s="112"/>
      <c r="IKK53" s="110"/>
      <c r="IKL53" s="113"/>
      <c r="IKM53" s="110"/>
      <c r="IKN53" s="112"/>
      <c r="IKO53" s="110"/>
      <c r="IKP53" s="112"/>
      <c r="IKQ53" s="110"/>
      <c r="IKR53" s="112"/>
      <c r="IKS53" s="110"/>
      <c r="IKT53" s="112"/>
      <c r="IKU53" s="110"/>
      <c r="IKV53" s="112"/>
      <c r="IKW53" s="110"/>
      <c r="IKX53" s="112"/>
      <c r="IKY53" s="110"/>
      <c r="IKZ53" s="112"/>
      <c r="ILA53" s="111"/>
      <c r="ILB53" s="112"/>
      <c r="ILC53" s="110"/>
      <c r="ILD53" s="112"/>
      <c r="ILE53" s="110"/>
      <c r="ILF53" s="112"/>
      <c r="ILG53" s="110"/>
      <c r="ILH53" s="112"/>
      <c r="ILI53" s="110"/>
      <c r="ILJ53" s="112"/>
      <c r="ILK53" s="111"/>
      <c r="ILL53" s="112"/>
      <c r="ILM53" s="110"/>
      <c r="ILN53" s="112"/>
      <c r="ILO53" s="110"/>
      <c r="ILP53" s="112"/>
      <c r="ILQ53" s="110"/>
      <c r="ILR53" s="112"/>
      <c r="ILS53" s="111"/>
      <c r="ILT53" s="108"/>
      <c r="ILU53" s="108"/>
      <c r="ILV53" s="108"/>
      <c r="ILW53" s="109"/>
      <c r="ILX53" s="112"/>
      <c r="ILY53" s="109"/>
      <c r="ILZ53" s="112"/>
      <c r="IMA53" s="65"/>
      <c r="IMB53" s="112"/>
      <c r="IMC53" s="65"/>
      <c r="IMD53" s="112"/>
      <c r="IME53" s="65"/>
      <c r="IMF53" s="112"/>
      <c r="IMG53" s="65"/>
      <c r="IMH53" s="112"/>
      <c r="IMI53" s="65"/>
      <c r="IMJ53" s="112"/>
      <c r="IMK53" s="65"/>
      <c r="IML53" s="112"/>
      <c r="IMM53" s="65"/>
      <c r="IMN53" s="112"/>
      <c r="IMO53" s="110"/>
      <c r="IMP53" s="112"/>
      <c r="IMQ53" s="110"/>
      <c r="IMR53" s="112"/>
      <c r="IMS53" s="110"/>
      <c r="IMT53" s="112"/>
      <c r="IMU53" s="110"/>
      <c r="IMV53" s="112"/>
      <c r="IMW53" s="110"/>
      <c r="IMX53" s="112"/>
      <c r="IMY53" s="110"/>
      <c r="IMZ53" s="112"/>
      <c r="INA53" s="110"/>
      <c r="INB53" s="112"/>
      <c r="INC53" s="110"/>
      <c r="IND53" s="112"/>
      <c r="INE53" s="110"/>
      <c r="INF53" s="112"/>
      <c r="ING53" s="110"/>
      <c r="INH53" s="112"/>
      <c r="INI53" s="110"/>
      <c r="INJ53" s="113"/>
      <c r="INK53" s="110"/>
      <c r="INL53" s="112"/>
      <c r="INM53" s="110"/>
      <c r="INN53" s="112"/>
      <c r="INO53" s="110"/>
      <c r="INP53" s="112"/>
      <c r="INQ53" s="110"/>
      <c r="INR53" s="112"/>
      <c r="INS53" s="110"/>
      <c r="INT53" s="112"/>
      <c r="INU53" s="110"/>
      <c r="INV53" s="112"/>
      <c r="INW53" s="110"/>
      <c r="INX53" s="112"/>
      <c r="INY53" s="111"/>
      <c r="INZ53" s="112"/>
      <c r="IOA53" s="110"/>
      <c r="IOB53" s="112"/>
      <c r="IOC53" s="110"/>
      <c r="IOD53" s="112"/>
      <c r="IOE53" s="110"/>
      <c r="IOF53" s="112"/>
      <c r="IOG53" s="110"/>
      <c r="IOH53" s="112"/>
      <c r="IOI53" s="111"/>
      <c r="IOJ53" s="112"/>
      <c r="IOK53" s="110"/>
      <c r="IOL53" s="112"/>
      <c r="IOM53" s="110"/>
      <c r="ION53" s="112"/>
      <c r="IOO53" s="110"/>
      <c r="IOP53" s="112"/>
      <c r="IOQ53" s="111"/>
      <c r="IOR53" s="108"/>
      <c r="IOS53" s="108"/>
      <c r="IOT53" s="108"/>
      <c r="IOU53" s="109"/>
      <c r="IOV53" s="112"/>
      <c r="IOW53" s="109"/>
      <c r="IOX53" s="112"/>
      <c r="IOY53" s="65"/>
      <c r="IOZ53" s="112"/>
      <c r="IPA53" s="65"/>
      <c r="IPB53" s="112"/>
      <c r="IPC53" s="65"/>
      <c r="IPD53" s="112"/>
      <c r="IPE53" s="65"/>
      <c r="IPF53" s="112"/>
      <c r="IPG53" s="65"/>
      <c r="IPH53" s="112"/>
      <c r="IPI53" s="65"/>
      <c r="IPJ53" s="112"/>
      <c r="IPK53" s="65"/>
      <c r="IPL53" s="112"/>
      <c r="IPM53" s="110"/>
      <c r="IPN53" s="112"/>
      <c r="IPO53" s="110"/>
      <c r="IPP53" s="112"/>
      <c r="IPQ53" s="110"/>
      <c r="IPR53" s="112"/>
      <c r="IPS53" s="110"/>
      <c r="IPT53" s="112"/>
      <c r="IPU53" s="110"/>
      <c r="IPV53" s="112"/>
      <c r="IPW53" s="110"/>
      <c r="IPX53" s="112"/>
      <c r="IPY53" s="110"/>
      <c r="IPZ53" s="112"/>
      <c r="IQA53" s="110"/>
      <c r="IQB53" s="112"/>
      <c r="IQC53" s="110"/>
      <c r="IQD53" s="112"/>
      <c r="IQE53" s="110"/>
      <c r="IQF53" s="112"/>
      <c r="IQG53" s="110"/>
      <c r="IQH53" s="113"/>
      <c r="IQI53" s="110"/>
      <c r="IQJ53" s="112"/>
      <c r="IQK53" s="110"/>
      <c r="IQL53" s="112"/>
      <c r="IQM53" s="110"/>
      <c r="IQN53" s="112"/>
      <c r="IQO53" s="110"/>
      <c r="IQP53" s="112"/>
      <c r="IQQ53" s="110"/>
      <c r="IQR53" s="112"/>
      <c r="IQS53" s="110"/>
      <c r="IQT53" s="112"/>
      <c r="IQU53" s="110"/>
      <c r="IQV53" s="112"/>
      <c r="IQW53" s="111"/>
      <c r="IQX53" s="112"/>
      <c r="IQY53" s="110"/>
      <c r="IQZ53" s="112"/>
      <c r="IRA53" s="110"/>
      <c r="IRB53" s="112"/>
      <c r="IRC53" s="110"/>
      <c r="IRD53" s="112"/>
      <c r="IRE53" s="110"/>
      <c r="IRF53" s="112"/>
      <c r="IRG53" s="111"/>
      <c r="IRH53" s="112"/>
      <c r="IRI53" s="110"/>
      <c r="IRJ53" s="112"/>
      <c r="IRK53" s="110"/>
      <c r="IRL53" s="112"/>
      <c r="IRM53" s="110"/>
      <c r="IRN53" s="112"/>
      <c r="IRO53" s="111"/>
      <c r="IRP53" s="108"/>
      <c r="IRQ53" s="108"/>
      <c r="IRR53" s="108"/>
      <c r="IRS53" s="109"/>
      <c r="IRT53" s="112"/>
      <c r="IRU53" s="109"/>
      <c r="IRV53" s="112"/>
      <c r="IRW53" s="65"/>
      <c r="IRX53" s="112"/>
      <c r="IRY53" s="65"/>
      <c r="IRZ53" s="112"/>
      <c r="ISA53" s="65"/>
      <c r="ISB53" s="112"/>
      <c r="ISC53" s="65"/>
      <c r="ISD53" s="112"/>
      <c r="ISE53" s="65"/>
      <c r="ISF53" s="112"/>
      <c r="ISG53" s="65"/>
      <c r="ISH53" s="112"/>
      <c r="ISI53" s="65"/>
      <c r="ISJ53" s="112"/>
      <c r="ISK53" s="110"/>
      <c r="ISL53" s="112"/>
      <c r="ISM53" s="110"/>
      <c r="ISN53" s="112"/>
      <c r="ISO53" s="110"/>
      <c r="ISP53" s="112"/>
      <c r="ISQ53" s="110"/>
      <c r="ISR53" s="112"/>
      <c r="ISS53" s="110"/>
      <c r="IST53" s="112"/>
      <c r="ISU53" s="110"/>
      <c r="ISV53" s="112"/>
      <c r="ISW53" s="110"/>
      <c r="ISX53" s="112"/>
      <c r="ISY53" s="110"/>
      <c r="ISZ53" s="112"/>
      <c r="ITA53" s="110"/>
      <c r="ITB53" s="112"/>
      <c r="ITC53" s="110"/>
      <c r="ITD53" s="112"/>
      <c r="ITE53" s="110"/>
      <c r="ITF53" s="113"/>
      <c r="ITG53" s="110"/>
      <c r="ITH53" s="112"/>
      <c r="ITI53" s="110"/>
      <c r="ITJ53" s="112"/>
      <c r="ITK53" s="110"/>
      <c r="ITL53" s="112"/>
      <c r="ITM53" s="110"/>
      <c r="ITN53" s="112"/>
      <c r="ITO53" s="110"/>
      <c r="ITP53" s="112"/>
      <c r="ITQ53" s="110"/>
      <c r="ITR53" s="112"/>
      <c r="ITS53" s="110"/>
      <c r="ITT53" s="112"/>
      <c r="ITU53" s="111"/>
      <c r="ITV53" s="112"/>
      <c r="ITW53" s="110"/>
      <c r="ITX53" s="112"/>
      <c r="ITY53" s="110"/>
      <c r="ITZ53" s="112"/>
      <c r="IUA53" s="110"/>
      <c r="IUB53" s="112"/>
      <c r="IUC53" s="110"/>
      <c r="IUD53" s="112"/>
      <c r="IUE53" s="111"/>
      <c r="IUF53" s="112"/>
      <c r="IUG53" s="110"/>
      <c r="IUH53" s="112"/>
      <c r="IUI53" s="110"/>
      <c r="IUJ53" s="112"/>
      <c r="IUK53" s="110"/>
      <c r="IUL53" s="112"/>
      <c r="IUM53" s="111"/>
      <c r="IUN53" s="108"/>
      <c r="IUO53" s="108"/>
      <c r="IUP53" s="108"/>
      <c r="IUQ53" s="109"/>
      <c r="IUR53" s="112"/>
      <c r="IUS53" s="109"/>
      <c r="IUT53" s="112"/>
      <c r="IUU53" s="65"/>
      <c r="IUV53" s="112"/>
      <c r="IUW53" s="65"/>
      <c r="IUX53" s="112"/>
      <c r="IUY53" s="65"/>
      <c r="IUZ53" s="112"/>
      <c r="IVA53" s="65"/>
      <c r="IVB53" s="112"/>
      <c r="IVC53" s="65"/>
      <c r="IVD53" s="112"/>
      <c r="IVE53" s="65"/>
      <c r="IVF53" s="112"/>
      <c r="IVG53" s="65"/>
      <c r="IVH53" s="112"/>
      <c r="IVI53" s="110"/>
      <c r="IVJ53" s="112"/>
      <c r="IVK53" s="110"/>
      <c r="IVL53" s="112"/>
      <c r="IVM53" s="110"/>
      <c r="IVN53" s="112"/>
      <c r="IVO53" s="110"/>
      <c r="IVP53" s="112"/>
      <c r="IVQ53" s="110"/>
      <c r="IVR53" s="112"/>
      <c r="IVS53" s="110"/>
      <c r="IVT53" s="112"/>
      <c r="IVU53" s="110"/>
      <c r="IVV53" s="112"/>
      <c r="IVW53" s="110"/>
      <c r="IVX53" s="112"/>
      <c r="IVY53" s="110"/>
      <c r="IVZ53" s="112"/>
      <c r="IWA53" s="110"/>
      <c r="IWB53" s="112"/>
      <c r="IWC53" s="110"/>
      <c r="IWD53" s="113"/>
      <c r="IWE53" s="110"/>
      <c r="IWF53" s="112"/>
      <c r="IWG53" s="110"/>
      <c r="IWH53" s="112"/>
      <c r="IWI53" s="110"/>
      <c r="IWJ53" s="112"/>
      <c r="IWK53" s="110"/>
      <c r="IWL53" s="112"/>
      <c r="IWM53" s="110"/>
      <c r="IWN53" s="112"/>
      <c r="IWO53" s="110"/>
      <c r="IWP53" s="112"/>
      <c r="IWQ53" s="110"/>
      <c r="IWR53" s="112"/>
      <c r="IWS53" s="111"/>
      <c r="IWT53" s="112"/>
      <c r="IWU53" s="110"/>
      <c r="IWV53" s="112"/>
      <c r="IWW53" s="110"/>
      <c r="IWX53" s="112"/>
      <c r="IWY53" s="110"/>
      <c r="IWZ53" s="112"/>
      <c r="IXA53" s="110"/>
      <c r="IXB53" s="112"/>
      <c r="IXC53" s="111"/>
      <c r="IXD53" s="112"/>
      <c r="IXE53" s="110"/>
      <c r="IXF53" s="112"/>
      <c r="IXG53" s="110"/>
      <c r="IXH53" s="112"/>
      <c r="IXI53" s="110"/>
      <c r="IXJ53" s="112"/>
      <c r="IXK53" s="111"/>
      <c r="IXL53" s="108"/>
      <c r="IXM53" s="108"/>
      <c r="IXN53" s="108"/>
      <c r="IXO53" s="109"/>
      <c r="IXP53" s="112"/>
      <c r="IXQ53" s="109"/>
      <c r="IXR53" s="112"/>
      <c r="IXS53" s="65"/>
      <c r="IXT53" s="112"/>
      <c r="IXU53" s="65"/>
      <c r="IXV53" s="112"/>
      <c r="IXW53" s="65"/>
      <c r="IXX53" s="112"/>
      <c r="IXY53" s="65"/>
      <c r="IXZ53" s="112"/>
      <c r="IYA53" s="65"/>
      <c r="IYB53" s="112"/>
      <c r="IYC53" s="65"/>
      <c r="IYD53" s="112"/>
      <c r="IYE53" s="65"/>
      <c r="IYF53" s="112"/>
      <c r="IYG53" s="110"/>
      <c r="IYH53" s="112"/>
      <c r="IYI53" s="110"/>
      <c r="IYJ53" s="112"/>
      <c r="IYK53" s="110"/>
      <c r="IYL53" s="112"/>
      <c r="IYM53" s="110"/>
      <c r="IYN53" s="112"/>
      <c r="IYO53" s="110"/>
      <c r="IYP53" s="112"/>
      <c r="IYQ53" s="110"/>
      <c r="IYR53" s="112"/>
      <c r="IYS53" s="110"/>
      <c r="IYT53" s="112"/>
      <c r="IYU53" s="110"/>
      <c r="IYV53" s="112"/>
      <c r="IYW53" s="110"/>
      <c r="IYX53" s="112"/>
      <c r="IYY53" s="110"/>
      <c r="IYZ53" s="112"/>
      <c r="IZA53" s="110"/>
      <c r="IZB53" s="113"/>
      <c r="IZC53" s="110"/>
      <c r="IZD53" s="112"/>
      <c r="IZE53" s="110"/>
      <c r="IZF53" s="112"/>
      <c r="IZG53" s="110"/>
      <c r="IZH53" s="112"/>
      <c r="IZI53" s="110"/>
      <c r="IZJ53" s="112"/>
      <c r="IZK53" s="110"/>
      <c r="IZL53" s="112"/>
      <c r="IZM53" s="110"/>
      <c r="IZN53" s="112"/>
      <c r="IZO53" s="110"/>
      <c r="IZP53" s="112"/>
      <c r="IZQ53" s="111"/>
      <c r="IZR53" s="112"/>
      <c r="IZS53" s="110"/>
      <c r="IZT53" s="112"/>
      <c r="IZU53" s="110"/>
      <c r="IZV53" s="112"/>
      <c r="IZW53" s="110"/>
      <c r="IZX53" s="112"/>
      <c r="IZY53" s="110"/>
      <c r="IZZ53" s="112"/>
      <c r="JAA53" s="111"/>
      <c r="JAB53" s="112"/>
      <c r="JAC53" s="110"/>
      <c r="JAD53" s="112"/>
      <c r="JAE53" s="110"/>
      <c r="JAF53" s="112"/>
      <c r="JAG53" s="110"/>
      <c r="JAH53" s="112"/>
      <c r="JAI53" s="111"/>
      <c r="JAJ53" s="108"/>
      <c r="JAK53" s="108"/>
      <c r="JAL53" s="108"/>
      <c r="JAM53" s="109"/>
      <c r="JAN53" s="112"/>
      <c r="JAO53" s="109"/>
      <c r="JAP53" s="112"/>
      <c r="JAQ53" s="65"/>
      <c r="JAR53" s="112"/>
      <c r="JAS53" s="65"/>
      <c r="JAT53" s="112"/>
      <c r="JAU53" s="65"/>
      <c r="JAV53" s="112"/>
      <c r="JAW53" s="65"/>
      <c r="JAX53" s="112"/>
      <c r="JAY53" s="65"/>
      <c r="JAZ53" s="112"/>
      <c r="JBA53" s="65"/>
      <c r="JBB53" s="112"/>
      <c r="JBC53" s="65"/>
      <c r="JBD53" s="112"/>
      <c r="JBE53" s="110"/>
      <c r="JBF53" s="112"/>
      <c r="JBG53" s="110"/>
      <c r="JBH53" s="112"/>
      <c r="JBI53" s="110"/>
      <c r="JBJ53" s="112"/>
      <c r="JBK53" s="110"/>
      <c r="JBL53" s="112"/>
      <c r="JBM53" s="110"/>
      <c r="JBN53" s="112"/>
      <c r="JBO53" s="110"/>
      <c r="JBP53" s="112"/>
      <c r="JBQ53" s="110"/>
      <c r="JBR53" s="112"/>
      <c r="JBS53" s="110"/>
      <c r="JBT53" s="112"/>
      <c r="JBU53" s="110"/>
      <c r="JBV53" s="112"/>
      <c r="JBW53" s="110"/>
      <c r="JBX53" s="112"/>
      <c r="JBY53" s="110"/>
      <c r="JBZ53" s="113"/>
      <c r="JCA53" s="110"/>
      <c r="JCB53" s="112"/>
      <c r="JCC53" s="110"/>
      <c r="JCD53" s="112"/>
      <c r="JCE53" s="110"/>
      <c r="JCF53" s="112"/>
      <c r="JCG53" s="110"/>
      <c r="JCH53" s="112"/>
      <c r="JCI53" s="110"/>
      <c r="JCJ53" s="112"/>
      <c r="JCK53" s="110"/>
      <c r="JCL53" s="112"/>
      <c r="JCM53" s="110"/>
      <c r="JCN53" s="112"/>
      <c r="JCO53" s="111"/>
      <c r="JCP53" s="112"/>
      <c r="JCQ53" s="110"/>
      <c r="JCR53" s="112"/>
      <c r="JCS53" s="110"/>
      <c r="JCT53" s="112"/>
      <c r="JCU53" s="110"/>
      <c r="JCV53" s="112"/>
      <c r="JCW53" s="110"/>
      <c r="JCX53" s="112"/>
      <c r="JCY53" s="111"/>
      <c r="JCZ53" s="112"/>
      <c r="JDA53" s="110"/>
      <c r="JDB53" s="112"/>
      <c r="JDC53" s="110"/>
      <c r="JDD53" s="112"/>
      <c r="JDE53" s="110"/>
      <c r="JDF53" s="112"/>
      <c r="JDG53" s="111"/>
      <c r="JDH53" s="108"/>
      <c r="JDI53" s="108"/>
      <c r="JDJ53" s="108"/>
      <c r="JDK53" s="109"/>
      <c r="JDL53" s="112"/>
      <c r="JDM53" s="109"/>
      <c r="JDN53" s="112"/>
      <c r="JDO53" s="65"/>
      <c r="JDP53" s="112"/>
      <c r="JDQ53" s="65"/>
      <c r="JDR53" s="112"/>
      <c r="JDS53" s="65"/>
      <c r="JDT53" s="112"/>
      <c r="JDU53" s="65"/>
      <c r="JDV53" s="112"/>
      <c r="JDW53" s="65"/>
      <c r="JDX53" s="112"/>
      <c r="JDY53" s="65"/>
      <c r="JDZ53" s="112"/>
      <c r="JEA53" s="65"/>
      <c r="JEB53" s="112"/>
      <c r="JEC53" s="110"/>
      <c r="JED53" s="112"/>
      <c r="JEE53" s="110"/>
      <c r="JEF53" s="112"/>
      <c r="JEG53" s="110"/>
      <c r="JEH53" s="112"/>
      <c r="JEI53" s="110"/>
      <c r="JEJ53" s="112"/>
      <c r="JEK53" s="110"/>
      <c r="JEL53" s="112"/>
      <c r="JEM53" s="110"/>
      <c r="JEN53" s="112"/>
      <c r="JEO53" s="110"/>
      <c r="JEP53" s="112"/>
      <c r="JEQ53" s="110"/>
      <c r="JER53" s="112"/>
      <c r="JES53" s="110"/>
      <c r="JET53" s="112"/>
      <c r="JEU53" s="110"/>
      <c r="JEV53" s="112"/>
      <c r="JEW53" s="110"/>
      <c r="JEX53" s="113"/>
      <c r="JEY53" s="110"/>
      <c r="JEZ53" s="112"/>
      <c r="JFA53" s="110"/>
      <c r="JFB53" s="112"/>
      <c r="JFC53" s="110"/>
      <c r="JFD53" s="112"/>
      <c r="JFE53" s="110"/>
      <c r="JFF53" s="112"/>
      <c r="JFG53" s="110"/>
      <c r="JFH53" s="112"/>
      <c r="JFI53" s="110"/>
      <c r="JFJ53" s="112"/>
      <c r="JFK53" s="110"/>
      <c r="JFL53" s="112"/>
      <c r="JFM53" s="111"/>
      <c r="JFN53" s="112"/>
      <c r="JFO53" s="110"/>
      <c r="JFP53" s="112"/>
      <c r="JFQ53" s="110"/>
      <c r="JFR53" s="112"/>
      <c r="JFS53" s="110"/>
      <c r="JFT53" s="112"/>
      <c r="JFU53" s="110"/>
      <c r="JFV53" s="112"/>
      <c r="JFW53" s="111"/>
      <c r="JFX53" s="112"/>
      <c r="JFY53" s="110"/>
      <c r="JFZ53" s="112"/>
      <c r="JGA53" s="110"/>
      <c r="JGB53" s="112"/>
      <c r="JGC53" s="110"/>
      <c r="JGD53" s="112"/>
      <c r="JGE53" s="111"/>
      <c r="JGF53" s="108"/>
      <c r="JGG53" s="108"/>
      <c r="JGH53" s="108"/>
      <c r="JGI53" s="109"/>
      <c r="JGJ53" s="112"/>
      <c r="JGK53" s="109"/>
      <c r="JGL53" s="112"/>
      <c r="JGM53" s="65"/>
      <c r="JGN53" s="112"/>
      <c r="JGO53" s="65"/>
      <c r="JGP53" s="112"/>
      <c r="JGQ53" s="65"/>
      <c r="JGR53" s="112"/>
      <c r="JGS53" s="65"/>
      <c r="JGT53" s="112"/>
      <c r="JGU53" s="65"/>
      <c r="JGV53" s="112"/>
      <c r="JGW53" s="65"/>
      <c r="JGX53" s="112"/>
      <c r="JGY53" s="65"/>
      <c r="JGZ53" s="112"/>
      <c r="JHA53" s="110"/>
      <c r="JHB53" s="112"/>
      <c r="JHC53" s="110"/>
      <c r="JHD53" s="112"/>
      <c r="JHE53" s="110"/>
      <c r="JHF53" s="112"/>
      <c r="JHG53" s="110"/>
      <c r="JHH53" s="112"/>
      <c r="JHI53" s="110"/>
      <c r="JHJ53" s="112"/>
      <c r="JHK53" s="110"/>
      <c r="JHL53" s="112"/>
      <c r="JHM53" s="110"/>
      <c r="JHN53" s="112"/>
      <c r="JHO53" s="110"/>
      <c r="JHP53" s="112"/>
      <c r="JHQ53" s="110"/>
      <c r="JHR53" s="112"/>
      <c r="JHS53" s="110"/>
      <c r="JHT53" s="112"/>
      <c r="JHU53" s="110"/>
      <c r="JHV53" s="113"/>
      <c r="JHW53" s="110"/>
      <c r="JHX53" s="112"/>
      <c r="JHY53" s="110"/>
      <c r="JHZ53" s="112"/>
      <c r="JIA53" s="110"/>
      <c r="JIB53" s="112"/>
      <c r="JIC53" s="110"/>
      <c r="JID53" s="112"/>
      <c r="JIE53" s="110"/>
      <c r="JIF53" s="112"/>
      <c r="JIG53" s="110"/>
      <c r="JIH53" s="112"/>
      <c r="JII53" s="110"/>
      <c r="JIJ53" s="112"/>
      <c r="JIK53" s="111"/>
      <c r="JIL53" s="112"/>
      <c r="JIM53" s="110"/>
      <c r="JIN53" s="112"/>
      <c r="JIO53" s="110"/>
      <c r="JIP53" s="112"/>
      <c r="JIQ53" s="110"/>
      <c r="JIR53" s="112"/>
      <c r="JIS53" s="110"/>
      <c r="JIT53" s="112"/>
      <c r="JIU53" s="111"/>
      <c r="JIV53" s="112"/>
      <c r="JIW53" s="110"/>
      <c r="JIX53" s="112"/>
      <c r="JIY53" s="110"/>
      <c r="JIZ53" s="112"/>
      <c r="JJA53" s="110"/>
      <c r="JJB53" s="112"/>
      <c r="JJC53" s="111"/>
      <c r="JJD53" s="108"/>
      <c r="JJE53" s="108"/>
      <c r="JJF53" s="108"/>
      <c r="JJG53" s="109"/>
      <c r="JJH53" s="112"/>
      <c r="JJI53" s="109"/>
      <c r="JJJ53" s="112"/>
      <c r="JJK53" s="65"/>
      <c r="JJL53" s="112"/>
      <c r="JJM53" s="65"/>
      <c r="JJN53" s="112"/>
      <c r="JJO53" s="65"/>
      <c r="JJP53" s="112"/>
      <c r="JJQ53" s="65"/>
      <c r="JJR53" s="112"/>
      <c r="JJS53" s="65"/>
      <c r="JJT53" s="112"/>
      <c r="JJU53" s="65"/>
      <c r="JJV53" s="112"/>
      <c r="JJW53" s="65"/>
      <c r="JJX53" s="112"/>
      <c r="JJY53" s="110"/>
      <c r="JJZ53" s="112"/>
      <c r="JKA53" s="110"/>
      <c r="JKB53" s="112"/>
      <c r="JKC53" s="110"/>
      <c r="JKD53" s="112"/>
      <c r="JKE53" s="110"/>
      <c r="JKF53" s="112"/>
      <c r="JKG53" s="110"/>
      <c r="JKH53" s="112"/>
      <c r="JKI53" s="110"/>
      <c r="JKJ53" s="112"/>
      <c r="JKK53" s="110"/>
      <c r="JKL53" s="112"/>
      <c r="JKM53" s="110"/>
      <c r="JKN53" s="112"/>
      <c r="JKO53" s="110"/>
      <c r="JKP53" s="112"/>
      <c r="JKQ53" s="110"/>
      <c r="JKR53" s="112"/>
      <c r="JKS53" s="110"/>
      <c r="JKT53" s="113"/>
      <c r="JKU53" s="110"/>
      <c r="JKV53" s="112"/>
      <c r="JKW53" s="110"/>
      <c r="JKX53" s="112"/>
      <c r="JKY53" s="110"/>
      <c r="JKZ53" s="112"/>
      <c r="JLA53" s="110"/>
      <c r="JLB53" s="112"/>
      <c r="JLC53" s="110"/>
      <c r="JLD53" s="112"/>
      <c r="JLE53" s="110"/>
      <c r="JLF53" s="112"/>
      <c r="JLG53" s="110"/>
      <c r="JLH53" s="112"/>
      <c r="JLI53" s="111"/>
      <c r="JLJ53" s="112"/>
      <c r="JLK53" s="110"/>
      <c r="JLL53" s="112"/>
      <c r="JLM53" s="110"/>
      <c r="JLN53" s="112"/>
      <c r="JLO53" s="110"/>
      <c r="JLP53" s="112"/>
      <c r="JLQ53" s="110"/>
      <c r="JLR53" s="112"/>
      <c r="JLS53" s="111"/>
      <c r="JLT53" s="112"/>
      <c r="JLU53" s="110"/>
      <c r="JLV53" s="112"/>
      <c r="JLW53" s="110"/>
      <c r="JLX53" s="112"/>
      <c r="JLY53" s="110"/>
      <c r="JLZ53" s="112"/>
      <c r="JMA53" s="111"/>
      <c r="JMB53" s="108"/>
      <c r="JMC53" s="108"/>
      <c r="JMD53" s="108"/>
      <c r="JME53" s="109"/>
      <c r="JMF53" s="112"/>
      <c r="JMG53" s="109"/>
      <c r="JMH53" s="112"/>
      <c r="JMI53" s="65"/>
      <c r="JMJ53" s="112"/>
      <c r="JMK53" s="65"/>
      <c r="JML53" s="112"/>
      <c r="JMM53" s="65"/>
      <c r="JMN53" s="112"/>
      <c r="JMO53" s="65"/>
      <c r="JMP53" s="112"/>
      <c r="JMQ53" s="65"/>
      <c r="JMR53" s="112"/>
      <c r="JMS53" s="65"/>
      <c r="JMT53" s="112"/>
      <c r="JMU53" s="65"/>
      <c r="JMV53" s="112"/>
      <c r="JMW53" s="110"/>
      <c r="JMX53" s="112"/>
      <c r="JMY53" s="110"/>
      <c r="JMZ53" s="112"/>
      <c r="JNA53" s="110"/>
      <c r="JNB53" s="112"/>
      <c r="JNC53" s="110"/>
      <c r="JND53" s="112"/>
      <c r="JNE53" s="110"/>
      <c r="JNF53" s="112"/>
      <c r="JNG53" s="110"/>
      <c r="JNH53" s="112"/>
      <c r="JNI53" s="110"/>
      <c r="JNJ53" s="112"/>
      <c r="JNK53" s="110"/>
      <c r="JNL53" s="112"/>
      <c r="JNM53" s="110"/>
      <c r="JNN53" s="112"/>
      <c r="JNO53" s="110"/>
      <c r="JNP53" s="112"/>
      <c r="JNQ53" s="110"/>
      <c r="JNR53" s="113"/>
      <c r="JNS53" s="110"/>
      <c r="JNT53" s="112"/>
      <c r="JNU53" s="110"/>
      <c r="JNV53" s="112"/>
      <c r="JNW53" s="110"/>
      <c r="JNX53" s="112"/>
      <c r="JNY53" s="110"/>
      <c r="JNZ53" s="112"/>
      <c r="JOA53" s="110"/>
      <c r="JOB53" s="112"/>
      <c r="JOC53" s="110"/>
      <c r="JOD53" s="112"/>
      <c r="JOE53" s="110"/>
      <c r="JOF53" s="112"/>
      <c r="JOG53" s="111"/>
      <c r="JOH53" s="112"/>
      <c r="JOI53" s="110"/>
      <c r="JOJ53" s="112"/>
      <c r="JOK53" s="110"/>
      <c r="JOL53" s="112"/>
      <c r="JOM53" s="110"/>
      <c r="JON53" s="112"/>
      <c r="JOO53" s="110"/>
      <c r="JOP53" s="112"/>
      <c r="JOQ53" s="111"/>
      <c r="JOR53" s="112"/>
      <c r="JOS53" s="110"/>
      <c r="JOT53" s="112"/>
      <c r="JOU53" s="110"/>
      <c r="JOV53" s="112"/>
      <c r="JOW53" s="110"/>
      <c r="JOX53" s="112"/>
      <c r="JOY53" s="111"/>
      <c r="JOZ53" s="108"/>
      <c r="JPA53" s="108"/>
      <c r="JPB53" s="108"/>
      <c r="JPC53" s="109"/>
      <c r="JPD53" s="112"/>
      <c r="JPE53" s="109"/>
      <c r="JPF53" s="112"/>
      <c r="JPG53" s="65"/>
      <c r="JPH53" s="112"/>
      <c r="JPI53" s="65"/>
      <c r="JPJ53" s="112"/>
      <c r="JPK53" s="65"/>
      <c r="JPL53" s="112"/>
      <c r="JPM53" s="65"/>
      <c r="JPN53" s="112"/>
      <c r="JPO53" s="65"/>
      <c r="JPP53" s="112"/>
      <c r="JPQ53" s="65"/>
      <c r="JPR53" s="112"/>
      <c r="JPS53" s="65"/>
      <c r="JPT53" s="112"/>
      <c r="JPU53" s="110"/>
      <c r="JPV53" s="112"/>
      <c r="JPW53" s="110"/>
      <c r="JPX53" s="112"/>
      <c r="JPY53" s="110"/>
      <c r="JPZ53" s="112"/>
      <c r="JQA53" s="110"/>
      <c r="JQB53" s="112"/>
      <c r="JQC53" s="110"/>
      <c r="JQD53" s="112"/>
      <c r="JQE53" s="110"/>
      <c r="JQF53" s="112"/>
      <c r="JQG53" s="110"/>
      <c r="JQH53" s="112"/>
      <c r="JQI53" s="110"/>
      <c r="JQJ53" s="112"/>
      <c r="JQK53" s="110"/>
      <c r="JQL53" s="112"/>
      <c r="JQM53" s="110"/>
      <c r="JQN53" s="112"/>
      <c r="JQO53" s="110"/>
      <c r="JQP53" s="113"/>
      <c r="JQQ53" s="110"/>
      <c r="JQR53" s="112"/>
      <c r="JQS53" s="110"/>
      <c r="JQT53" s="112"/>
      <c r="JQU53" s="110"/>
      <c r="JQV53" s="112"/>
      <c r="JQW53" s="110"/>
      <c r="JQX53" s="112"/>
      <c r="JQY53" s="110"/>
      <c r="JQZ53" s="112"/>
      <c r="JRA53" s="110"/>
      <c r="JRB53" s="112"/>
      <c r="JRC53" s="110"/>
      <c r="JRD53" s="112"/>
      <c r="JRE53" s="111"/>
      <c r="JRF53" s="112"/>
      <c r="JRG53" s="110"/>
      <c r="JRH53" s="112"/>
      <c r="JRI53" s="110"/>
      <c r="JRJ53" s="112"/>
      <c r="JRK53" s="110"/>
      <c r="JRL53" s="112"/>
      <c r="JRM53" s="110"/>
      <c r="JRN53" s="112"/>
      <c r="JRO53" s="111"/>
      <c r="JRP53" s="112"/>
      <c r="JRQ53" s="110"/>
      <c r="JRR53" s="112"/>
      <c r="JRS53" s="110"/>
      <c r="JRT53" s="112"/>
      <c r="JRU53" s="110"/>
      <c r="JRV53" s="112"/>
      <c r="JRW53" s="111"/>
      <c r="JRX53" s="108"/>
      <c r="JRY53" s="108"/>
      <c r="JRZ53" s="108"/>
      <c r="JSA53" s="109"/>
      <c r="JSB53" s="112"/>
      <c r="JSC53" s="109"/>
      <c r="JSD53" s="112"/>
      <c r="JSE53" s="65"/>
      <c r="JSF53" s="112"/>
      <c r="JSG53" s="65"/>
      <c r="JSH53" s="112"/>
      <c r="JSI53" s="65"/>
      <c r="JSJ53" s="112"/>
      <c r="JSK53" s="65"/>
      <c r="JSL53" s="112"/>
      <c r="JSM53" s="65"/>
      <c r="JSN53" s="112"/>
      <c r="JSO53" s="65"/>
      <c r="JSP53" s="112"/>
      <c r="JSQ53" s="65"/>
      <c r="JSR53" s="112"/>
      <c r="JSS53" s="110"/>
      <c r="JST53" s="112"/>
      <c r="JSU53" s="110"/>
      <c r="JSV53" s="112"/>
      <c r="JSW53" s="110"/>
      <c r="JSX53" s="112"/>
      <c r="JSY53" s="110"/>
      <c r="JSZ53" s="112"/>
      <c r="JTA53" s="110"/>
      <c r="JTB53" s="112"/>
      <c r="JTC53" s="110"/>
      <c r="JTD53" s="112"/>
      <c r="JTE53" s="110"/>
      <c r="JTF53" s="112"/>
      <c r="JTG53" s="110"/>
      <c r="JTH53" s="112"/>
      <c r="JTI53" s="110"/>
      <c r="JTJ53" s="112"/>
      <c r="JTK53" s="110"/>
      <c r="JTL53" s="112"/>
      <c r="JTM53" s="110"/>
      <c r="JTN53" s="113"/>
      <c r="JTO53" s="110"/>
      <c r="JTP53" s="112"/>
      <c r="JTQ53" s="110"/>
      <c r="JTR53" s="112"/>
      <c r="JTS53" s="110"/>
      <c r="JTT53" s="112"/>
      <c r="JTU53" s="110"/>
      <c r="JTV53" s="112"/>
      <c r="JTW53" s="110"/>
      <c r="JTX53" s="112"/>
      <c r="JTY53" s="110"/>
      <c r="JTZ53" s="112"/>
      <c r="JUA53" s="110"/>
      <c r="JUB53" s="112"/>
      <c r="JUC53" s="111"/>
      <c r="JUD53" s="112"/>
      <c r="JUE53" s="110"/>
      <c r="JUF53" s="112"/>
      <c r="JUG53" s="110"/>
      <c r="JUH53" s="112"/>
      <c r="JUI53" s="110"/>
      <c r="JUJ53" s="112"/>
      <c r="JUK53" s="110"/>
      <c r="JUL53" s="112"/>
      <c r="JUM53" s="111"/>
      <c r="JUN53" s="112"/>
      <c r="JUO53" s="110"/>
      <c r="JUP53" s="112"/>
      <c r="JUQ53" s="110"/>
      <c r="JUR53" s="112"/>
      <c r="JUS53" s="110"/>
      <c r="JUT53" s="112"/>
      <c r="JUU53" s="111"/>
      <c r="JUV53" s="108"/>
      <c r="JUW53" s="108"/>
      <c r="JUX53" s="108"/>
      <c r="JUY53" s="109"/>
      <c r="JUZ53" s="112"/>
      <c r="JVA53" s="109"/>
      <c r="JVB53" s="112"/>
      <c r="JVC53" s="65"/>
      <c r="JVD53" s="112"/>
      <c r="JVE53" s="65"/>
      <c r="JVF53" s="112"/>
      <c r="JVG53" s="65"/>
      <c r="JVH53" s="112"/>
      <c r="JVI53" s="65"/>
      <c r="JVJ53" s="112"/>
      <c r="JVK53" s="65"/>
      <c r="JVL53" s="112"/>
      <c r="JVM53" s="65"/>
      <c r="JVN53" s="112"/>
      <c r="JVO53" s="65"/>
      <c r="JVP53" s="112"/>
      <c r="JVQ53" s="110"/>
      <c r="JVR53" s="112"/>
      <c r="JVS53" s="110"/>
      <c r="JVT53" s="112"/>
      <c r="JVU53" s="110"/>
      <c r="JVV53" s="112"/>
      <c r="JVW53" s="110"/>
      <c r="JVX53" s="112"/>
      <c r="JVY53" s="110"/>
      <c r="JVZ53" s="112"/>
      <c r="JWA53" s="110"/>
      <c r="JWB53" s="112"/>
      <c r="JWC53" s="110"/>
      <c r="JWD53" s="112"/>
      <c r="JWE53" s="110"/>
      <c r="JWF53" s="112"/>
      <c r="JWG53" s="110"/>
      <c r="JWH53" s="112"/>
      <c r="JWI53" s="110"/>
      <c r="JWJ53" s="112"/>
      <c r="JWK53" s="110"/>
      <c r="JWL53" s="113"/>
      <c r="JWM53" s="110"/>
      <c r="JWN53" s="112"/>
      <c r="JWO53" s="110"/>
      <c r="JWP53" s="112"/>
      <c r="JWQ53" s="110"/>
      <c r="JWR53" s="112"/>
      <c r="JWS53" s="110"/>
      <c r="JWT53" s="112"/>
      <c r="JWU53" s="110"/>
      <c r="JWV53" s="112"/>
      <c r="JWW53" s="110"/>
      <c r="JWX53" s="112"/>
      <c r="JWY53" s="110"/>
      <c r="JWZ53" s="112"/>
      <c r="JXA53" s="111"/>
      <c r="JXB53" s="112"/>
      <c r="JXC53" s="110"/>
      <c r="JXD53" s="112"/>
      <c r="JXE53" s="110"/>
      <c r="JXF53" s="112"/>
      <c r="JXG53" s="110"/>
      <c r="JXH53" s="112"/>
      <c r="JXI53" s="110"/>
      <c r="JXJ53" s="112"/>
      <c r="JXK53" s="111"/>
      <c r="JXL53" s="112"/>
      <c r="JXM53" s="110"/>
      <c r="JXN53" s="112"/>
      <c r="JXO53" s="110"/>
      <c r="JXP53" s="112"/>
      <c r="JXQ53" s="110"/>
      <c r="JXR53" s="112"/>
      <c r="JXS53" s="111"/>
      <c r="JXT53" s="108"/>
      <c r="JXU53" s="108"/>
      <c r="JXV53" s="108"/>
      <c r="JXW53" s="109"/>
      <c r="JXX53" s="112"/>
      <c r="JXY53" s="109"/>
      <c r="JXZ53" s="112"/>
      <c r="JYA53" s="65"/>
      <c r="JYB53" s="112"/>
      <c r="JYC53" s="65"/>
      <c r="JYD53" s="112"/>
      <c r="JYE53" s="65"/>
      <c r="JYF53" s="112"/>
      <c r="JYG53" s="65"/>
      <c r="JYH53" s="112"/>
      <c r="JYI53" s="65"/>
      <c r="JYJ53" s="112"/>
      <c r="JYK53" s="65"/>
      <c r="JYL53" s="112"/>
      <c r="JYM53" s="65"/>
      <c r="JYN53" s="112"/>
      <c r="JYO53" s="110"/>
      <c r="JYP53" s="112"/>
      <c r="JYQ53" s="110"/>
      <c r="JYR53" s="112"/>
      <c r="JYS53" s="110"/>
      <c r="JYT53" s="112"/>
      <c r="JYU53" s="110"/>
      <c r="JYV53" s="112"/>
      <c r="JYW53" s="110"/>
      <c r="JYX53" s="112"/>
      <c r="JYY53" s="110"/>
      <c r="JYZ53" s="112"/>
      <c r="JZA53" s="110"/>
      <c r="JZB53" s="112"/>
      <c r="JZC53" s="110"/>
      <c r="JZD53" s="112"/>
      <c r="JZE53" s="110"/>
      <c r="JZF53" s="112"/>
      <c r="JZG53" s="110"/>
      <c r="JZH53" s="112"/>
      <c r="JZI53" s="110"/>
      <c r="JZJ53" s="113"/>
      <c r="JZK53" s="110"/>
      <c r="JZL53" s="112"/>
      <c r="JZM53" s="110"/>
      <c r="JZN53" s="112"/>
      <c r="JZO53" s="110"/>
      <c r="JZP53" s="112"/>
      <c r="JZQ53" s="110"/>
      <c r="JZR53" s="112"/>
      <c r="JZS53" s="110"/>
      <c r="JZT53" s="112"/>
      <c r="JZU53" s="110"/>
      <c r="JZV53" s="112"/>
      <c r="JZW53" s="110"/>
      <c r="JZX53" s="112"/>
      <c r="JZY53" s="111"/>
      <c r="JZZ53" s="112"/>
      <c r="KAA53" s="110"/>
      <c r="KAB53" s="112"/>
      <c r="KAC53" s="110"/>
      <c r="KAD53" s="112"/>
      <c r="KAE53" s="110"/>
      <c r="KAF53" s="112"/>
      <c r="KAG53" s="110"/>
      <c r="KAH53" s="112"/>
      <c r="KAI53" s="111"/>
      <c r="KAJ53" s="112"/>
      <c r="KAK53" s="110"/>
      <c r="KAL53" s="112"/>
      <c r="KAM53" s="110"/>
      <c r="KAN53" s="112"/>
      <c r="KAO53" s="110"/>
      <c r="KAP53" s="112"/>
      <c r="KAQ53" s="111"/>
      <c r="KAR53" s="108"/>
      <c r="KAS53" s="108"/>
      <c r="KAT53" s="108"/>
      <c r="KAU53" s="109"/>
      <c r="KAV53" s="112"/>
      <c r="KAW53" s="109"/>
      <c r="KAX53" s="112"/>
      <c r="KAY53" s="65"/>
      <c r="KAZ53" s="112"/>
      <c r="KBA53" s="65"/>
      <c r="KBB53" s="112"/>
      <c r="KBC53" s="65"/>
      <c r="KBD53" s="112"/>
      <c r="KBE53" s="65"/>
      <c r="KBF53" s="112"/>
      <c r="KBG53" s="65"/>
      <c r="KBH53" s="112"/>
      <c r="KBI53" s="65"/>
      <c r="KBJ53" s="112"/>
      <c r="KBK53" s="65"/>
      <c r="KBL53" s="112"/>
      <c r="KBM53" s="110"/>
      <c r="KBN53" s="112"/>
      <c r="KBO53" s="110"/>
      <c r="KBP53" s="112"/>
      <c r="KBQ53" s="110"/>
      <c r="KBR53" s="112"/>
      <c r="KBS53" s="110"/>
      <c r="KBT53" s="112"/>
      <c r="KBU53" s="110"/>
      <c r="KBV53" s="112"/>
      <c r="KBW53" s="110"/>
      <c r="KBX53" s="112"/>
      <c r="KBY53" s="110"/>
      <c r="KBZ53" s="112"/>
      <c r="KCA53" s="110"/>
      <c r="KCB53" s="112"/>
      <c r="KCC53" s="110"/>
      <c r="KCD53" s="112"/>
      <c r="KCE53" s="110"/>
      <c r="KCF53" s="112"/>
      <c r="KCG53" s="110"/>
      <c r="KCH53" s="113"/>
      <c r="KCI53" s="110"/>
      <c r="KCJ53" s="112"/>
      <c r="KCK53" s="110"/>
      <c r="KCL53" s="112"/>
      <c r="KCM53" s="110"/>
      <c r="KCN53" s="112"/>
      <c r="KCO53" s="110"/>
      <c r="KCP53" s="112"/>
      <c r="KCQ53" s="110"/>
      <c r="KCR53" s="112"/>
      <c r="KCS53" s="110"/>
      <c r="KCT53" s="112"/>
      <c r="KCU53" s="110"/>
      <c r="KCV53" s="112"/>
      <c r="KCW53" s="111"/>
      <c r="KCX53" s="112"/>
      <c r="KCY53" s="110"/>
      <c r="KCZ53" s="112"/>
      <c r="KDA53" s="110"/>
      <c r="KDB53" s="112"/>
      <c r="KDC53" s="110"/>
      <c r="KDD53" s="112"/>
      <c r="KDE53" s="110"/>
      <c r="KDF53" s="112"/>
      <c r="KDG53" s="111"/>
      <c r="KDH53" s="112"/>
      <c r="KDI53" s="110"/>
      <c r="KDJ53" s="112"/>
      <c r="KDK53" s="110"/>
      <c r="KDL53" s="112"/>
      <c r="KDM53" s="110"/>
      <c r="KDN53" s="112"/>
      <c r="KDO53" s="111"/>
      <c r="KDP53" s="108"/>
      <c r="KDQ53" s="108"/>
      <c r="KDR53" s="108"/>
      <c r="KDS53" s="109"/>
      <c r="KDT53" s="112"/>
      <c r="KDU53" s="109"/>
      <c r="KDV53" s="112"/>
      <c r="KDW53" s="65"/>
      <c r="KDX53" s="112"/>
      <c r="KDY53" s="65"/>
      <c r="KDZ53" s="112"/>
      <c r="KEA53" s="65"/>
      <c r="KEB53" s="112"/>
      <c r="KEC53" s="65"/>
      <c r="KED53" s="112"/>
      <c r="KEE53" s="65"/>
      <c r="KEF53" s="112"/>
      <c r="KEG53" s="65"/>
      <c r="KEH53" s="112"/>
      <c r="KEI53" s="65"/>
      <c r="KEJ53" s="112"/>
      <c r="KEK53" s="110"/>
      <c r="KEL53" s="112"/>
      <c r="KEM53" s="110"/>
      <c r="KEN53" s="112"/>
      <c r="KEO53" s="110"/>
      <c r="KEP53" s="112"/>
      <c r="KEQ53" s="110"/>
      <c r="KER53" s="112"/>
      <c r="KES53" s="110"/>
      <c r="KET53" s="112"/>
      <c r="KEU53" s="110"/>
      <c r="KEV53" s="112"/>
      <c r="KEW53" s="110"/>
      <c r="KEX53" s="112"/>
      <c r="KEY53" s="110"/>
      <c r="KEZ53" s="112"/>
      <c r="KFA53" s="110"/>
      <c r="KFB53" s="112"/>
      <c r="KFC53" s="110"/>
      <c r="KFD53" s="112"/>
      <c r="KFE53" s="110"/>
      <c r="KFF53" s="113"/>
      <c r="KFG53" s="110"/>
      <c r="KFH53" s="112"/>
      <c r="KFI53" s="110"/>
      <c r="KFJ53" s="112"/>
      <c r="KFK53" s="110"/>
      <c r="KFL53" s="112"/>
      <c r="KFM53" s="110"/>
      <c r="KFN53" s="112"/>
      <c r="KFO53" s="110"/>
      <c r="KFP53" s="112"/>
      <c r="KFQ53" s="110"/>
      <c r="KFR53" s="112"/>
      <c r="KFS53" s="110"/>
      <c r="KFT53" s="112"/>
      <c r="KFU53" s="111"/>
      <c r="KFV53" s="112"/>
      <c r="KFW53" s="110"/>
      <c r="KFX53" s="112"/>
      <c r="KFY53" s="110"/>
      <c r="KFZ53" s="112"/>
      <c r="KGA53" s="110"/>
      <c r="KGB53" s="112"/>
      <c r="KGC53" s="110"/>
      <c r="KGD53" s="112"/>
      <c r="KGE53" s="111"/>
      <c r="KGF53" s="112"/>
      <c r="KGG53" s="110"/>
      <c r="KGH53" s="112"/>
      <c r="KGI53" s="110"/>
      <c r="KGJ53" s="112"/>
      <c r="KGK53" s="110"/>
      <c r="KGL53" s="112"/>
      <c r="KGM53" s="111"/>
      <c r="KGN53" s="108"/>
      <c r="KGO53" s="108"/>
      <c r="KGP53" s="108"/>
      <c r="KGQ53" s="109"/>
      <c r="KGR53" s="112"/>
      <c r="KGS53" s="109"/>
      <c r="KGT53" s="112"/>
      <c r="KGU53" s="65"/>
      <c r="KGV53" s="112"/>
      <c r="KGW53" s="65"/>
      <c r="KGX53" s="112"/>
      <c r="KGY53" s="65"/>
      <c r="KGZ53" s="112"/>
      <c r="KHA53" s="65"/>
      <c r="KHB53" s="112"/>
      <c r="KHC53" s="65"/>
      <c r="KHD53" s="112"/>
      <c r="KHE53" s="65"/>
      <c r="KHF53" s="112"/>
      <c r="KHG53" s="65"/>
      <c r="KHH53" s="112"/>
      <c r="KHI53" s="110"/>
      <c r="KHJ53" s="112"/>
      <c r="KHK53" s="110"/>
      <c r="KHL53" s="112"/>
      <c r="KHM53" s="110"/>
      <c r="KHN53" s="112"/>
      <c r="KHO53" s="110"/>
      <c r="KHP53" s="112"/>
      <c r="KHQ53" s="110"/>
      <c r="KHR53" s="112"/>
      <c r="KHS53" s="110"/>
      <c r="KHT53" s="112"/>
      <c r="KHU53" s="110"/>
      <c r="KHV53" s="112"/>
      <c r="KHW53" s="110"/>
      <c r="KHX53" s="112"/>
      <c r="KHY53" s="110"/>
      <c r="KHZ53" s="112"/>
      <c r="KIA53" s="110"/>
      <c r="KIB53" s="112"/>
      <c r="KIC53" s="110"/>
      <c r="KID53" s="113"/>
      <c r="KIE53" s="110"/>
      <c r="KIF53" s="112"/>
      <c r="KIG53" s="110"/>
      <c r="KIH53" s="112"/>
      <c r="KII53" s="110"/>
      <c r="KIJ53" s="112"/>
      <c r="KIK53" s="110"/>
      <c r="KIL53" s="112"/>
      <c r="KIM53" s="110"/>
      <c r="KIN53" s="112"/>
      <c r="KIO53" s="110"/>
      <c r="KIP53" s="112"/>
      <c r="KIQ53" s="110"/>
      <c r="KIR53" s="112"/>
      <c r="KIS53" s="111"/>
      <c r="KIT53" s="112"/>
      <c r="KIU53" s="110"/>
      <c r="KIV53" s="112"/>
      <c r="KIW53" s="110"/>
      <c r="KIX53" s="112"/>
      <c r="KIY53" s="110"/>
      <c r="KIZ53" s="112"/>
      <c r="KJA53" s="110"/>
      <c r="KJB53" s="112"/>
      <c r="KJC53" s="111"/>
      <c r="KJD53" s="112"/>
      <c r="KJE53" s="110"/>
      <c r="KJF53" s="112"/>
      <c r="KJG53" s="110"/>
      <c r="KJH53" s="112"/>
      <c r="KJI53" s="110"/>
      <c r="KJJ53" s="112"/>
      <c r="KJK53" s="111"/>
      <c r="KJL53" s="108"/>
      <c r="KJM53" s="108"/>
      <c r="KJN53" s="108"/>
      <c r="KJO53" s="109"/>
      <c r="KJP53" s="112"/>
      <c r="KJQ53" s="109"/>
      <c r="KJR53" s="112"/>
      <c r="KJS53" s="65"/>
      <c r="KJT53" s="112"/>
      <c r="KJU53" s="65"/>
      <c r="KJV53" s="112"/>
      <c r="KJW53" s="65"/>
      <c r="KJX53" s="112"/>
      <c r="KJY53" s="65"/>
      <c r="KJZ53" s="112"/>
      <c r="KKA53" s="65"/>
      <c r="KKB53" s="112"/>
      <c r="KKC53" s="65"/>
      <c r="KKD53" s="112"/>
      <c r="KKE53" s="65"/>
      <c r="KKF53" s="112"/>
      <c r="KKG53" s="110"/>
      <c r="KKH53" s="112"/>
      <c r="KKI53" s="110"/>
      <c r="KKJ53" s="112"/>
      <c r="KKK53" s="110"/>
      <c r="KKL53" s="112"/>
      <c r="KKM53" s="110"/>
      <c r="KKN53" s="112"/>
      <c r="KKO53" s="110"/>
      <c r="KKP53" s="112"/>
      <c r="KKQ53" s="110"/>
      <c r="KKR53" s="112"/>
      <c r="KKS53" s="110"/>
      <c r="KKT53" s="112"/>
      <c r="KKU53" s="110"/>
      <c r="KKV53" s="112"/>
      <c r="KKW53" s="110"/>
      <c r="KKX53" s="112"/>
      <c r="KKY53" s="110"/>
      <c r="KKZ53" s="112"/>
      <c r="KLA53" s="110"/>
      <c r="KLB53" s="113"/>
      <c r="KLC53" s="110"/>
      <c r="KLD53" s="112"/>
      <c r="KLE53" s="110"/>
      <c r="KLF53" s="112"/>
      <c r="KLG53" s="110"/>
      <c r="KLH53" s="112"/>
      <c r="KLI53" s="110"/>
      <c r="KLJ53" s="112"/>
      <c r="KLK53" s="110"/>
      <c r="KLL53" s="112"/>
      <c r="KLM53" s="110"/>
      <c r="KLN53" s="112"/>
      <c r="KLO53" s="110"/>
      <c r="KLP53" s="112"/>
      <c r="KLQ53" s="111"/>
      <c r="KLR53" s="112"/>
      <c r="KLS53" s="110"/>
      <c r="KLT53" s="112"/>
      <c r="KLU53" s="110"/>
      <c r="KLV53" s="112"/>
      <c r="KLW53" s="110"/>
      <c r="KLX53" s="112"/>
      <c r="KLY53" s="110"/>
      <c r="KLZ53" s="112"/>
      <c r="KMA53" s="111"/>
      <c r="KMB53" s="112"/>
      <c r="KMC53" s="110"/>
      <c r="KMD53" s="112"/>
      <c r="KME53" s="110"/>
      <c r="KMF53" s="112"/>
      <c r="KMG53" s="110"/>
      <c r="KMH53" s="112"/>
      <c r="KMI53" s="111"/>
      <c r="KMJ53" s="108"/>
      <c r="KMK53" s="108"/>
      <c r="KML53" s="108"/>
      <c r="KMM53" s="109"/>
      <c r="KMN53" s="112"/>
      <c r="KMO53" s="109"/>
      <c r="KMP53" s="112"/>
      <c r="KMQ53" s="65"/>
      <c r="KMR53" s="112"/>
      <c r="KMS53" s="65"/>
      <c r="KMT53" s="112"/>
      <c r="KMU53" s="65"/>
      <c r="KMV53" s="112"/>
      <c r="KMW53" s="65"/>
      <c r="KMX53" s="112"/>
      <c r="KMY53" s="65"/>
      <c r="KMZ53" s="112"/>
      <c r="KNA53" s="65"/>
      <c r="KNB53" s="112"/>
      <c r="KNC53" s="65"/>
      <c r="KND53" s="112"/>
      <c r="KNE53" s="110"/>
      <c r="KNF53" s="112"/>
      <c r="KNG53" s="110"/>
      <c r="KNH53" s="112"/>
      <c r="KNI53" s="110"/>
      <c r="KNJ53" s="112"/>
      <c r="KNK53" s="110"/>
      <c r="KNL53" s="112"/>
      <c r="KNM53" s="110"/>
      <c r="KNN53" s="112"/>
      <c r="KNO53" s="110"/>
      <c r="KNP53" s="112"/>
      <c r="KNQ53" s="110"/>
      <c r="KNR53" s="112"/>
      <c r="KNS53" s="110"/>
      <c r="KNT53" s="112"/>
      <c r="KNU53" s="110"/>
      <c r="KNV53" s="112"/>
      <c r="KNW53" s="110"/>
      <c r="KNX53" s="112"/>
      <c r="KNY53" s="110"/>
      <c r="KNZ53" s="113"/>
      <c r="KOA53" s="110"/>
      <c r="KOB53" s="112"/>
      <c r="KOC53" s="110"/>
      <c r="KOD53" s="112"/>
      <c r="KOE53" s="110"/>
      <c r="KOF53" s="112"/>
      <c r="KOG53" s="110"/>
      <c r="KOH53" s="112"/>
      <c r="KOI53" s="110"/>
      <c r="KOJ53" s="112"/>
      <c r="KOK53" s="110"/>
      <c r="KOL53" s="112"/>
      <c r="KOM53" s="110"/>
      <c r="KON53" s="112"/>
      <c r="KOO53" s="111"/>
      <c r="KOP53" s="112"/>
      <c r="KOQ53" s="110"/>
      <c r="KOR53" s="112"/>
      <c r="KOS53" s="110"/>
      <c r="KOT53" s="112"/>
      <c r="KOU53" s="110"/>
      <c r="KOV53" s="112"/>
      <c r="KOW53" s="110"/>
      <c r="KOX53" s="112"/>
      <c r="KOY53" s="111"/>
      <c r="KOZ53" s="112"/>
      <c r="KPA53" s="110"/>
      <c r="KPB53" s="112"/>
      <c r="KPC53" s="110"/>
      <c r="KPD53" s="112"/>
      <c r="KPE53" s="110"/>
      <c r="KPF53" s="112"/>
      <c r="KPG53" s="111"/>
      <c r="KPH53" s="108"/>
      <c r="KPI53" s="108"/>
      <c r="KPJ53" s="108"/>
      <c r="KPK53" s="109"/>
      <c r="KPL53" s="112"/>
      <c r="KPM53" s="109"/>
      <c r="KPN53" s="112"/>
      <c r="KPO53" s="65"/>
      <c r="KPP53" s="112"/>
      <c r="KPQ53" s="65"/>
      <c r="KPR53" s="112"/>
      <c r="KPS53" s="65"/>
      <c r="KPT53" s="112"/>
      <c r="KPU53" s="65"/>
      <c r="KPV53" s="112"/>
      <c r="KPW53" s="65"/>
      <c r="KPX53" s="112"/>
      <c r="KPY53" s="65"/>
      <c r="KPZ53" s="112"/>
      <c r="KQA53" s="65"/>
      <c r="KQB53" s="112"/>
      <c r="KQC53" s="110"/>
      <c r="KQD53" s="112"/>
      <c r="KQE53" s="110"/>
      <c r="KQF53" s="112"/>
      <c r="KQG53" s="110"/>
      <c r="KQH53" s="112"/>
      <c r="KQI53" s="110"/>
      <c r="KQJ53" s="112"/>
      <c r="KQK53" s="110"/>
      <c r="KQL53" s="112"/>
      <c r="KQM53" s="110"/>
      <c r="KQN53" s="112"/>
      <c r="KQO53" s="110"/>
      <c r="KQP53" s="112"/>
      <c r="KQQ53" s="110"/>
      <c r="KQR53" s="112"/>
      <c r="KQS53" s="110"/>
      <c r="KQT53" s="112"/>
      <c r="KQU53" s="110"/>
      <c r="KQV53" s="112"/>
      <c r="KQW53" s="110"/>
      <c r="KQX53" s="113"/>
      <c r="KQY53" s="110"/>
      <c r="KQZ53" s="112"/>
      <c r="KRA53" s="110"/>
      <c r="KRB53" s="112"/>
      <c r="KRC53" s="110"/>
      <c r="KRD53" s="112"/>
      <c r="KRE53" s="110"/>
      <c r="KRF53" s="112"/>
      <c r="KRG53" s="110"/>
      <c r="KRH53" s="112"/>
      <c r="KRI53" s="110"/>
      <c r="KRJ53" s="112"/>
      <c r="KRK53" s="110"/>
      <c r="KRL53" s="112"/>
      <c r="KRM53" s="111"/>
      <c r="KRN53" s="112"/>
      <c r="KRO53" s="110"/>
      <c r="KRP53" s="112"/>
      <c r="KRQ53" s="110"/>
      <c r="KRR53" s="112"/>
      <c r="KRS53" s="110"/>
      <c r="KRT53" s="112"/>
      <c r="KRU53" s="110"/>
      <c r="KRV53" s="112"/>
      <c r="KRW53" s="111"/>
      <c r="KRX53" s="112"/>
      <c r="KRY53" s="110"/>
      <c r="KRZ53" s="112"/>
      <c r="KSA53" s="110"/>
      <c r="KSB53" s="112"/>
      <c r="KSC53" s="110"/>
      <c r="KSD53" s="112"/>
      <c r="KSE53" s="111"/>
      <c r="KSF53" s="108"/>
      <c r="KSG53" s="108"/>
      <c r="KSH53" s="108"/>
      <c r="KSI53" s="109"/>
      <c r="KSJ53" s="112"/>
      <c r="KSK53" s="109"/>
      <c r="KSL53" s="112"/>
      <c r="KSM53" s="65"/>
      <c r="KSN53" s="112"/>
      <c r="KSO53" s="65"/>
      <c r="KSP53" s="112"/>
      <c r="KSQ53" s="65"/>
      <c r="KSR53" s="112"/>
      <c r="KSS53" s="65"/>
      <c r="KST53" s="112"/>
      <c r="KSU53" s="65"/>
      <c r="KSV53" s="112"/>
      <c r="KSW53" s="65"/>
      <c r="KSX53" s="112"/>
      <c r="KSY53" s="65"/>
      <c r="KSZ53" s="112"/>
      <c r="KTA53" s="110"/>
      <c r="KTB53" s="112"/>
      <c r="KTC53" s="110"/>
      <c r="KTD53" s="112"/>
      <c r="KTE53" s="110"/>
      <c r="KTF53" s="112"/>
      <c r="KTG53" s="110"/>
      <c r="KTH53" s="112"/>
      <c r="KTI53" s="110"/>
      <c r="KTJ53" s="112"/>
      <c r="KTK53" s="110"/>
      <c r="KTL53" s="112"/>
      <c r="KTM53" s="110"/>
      <c r="KTN53" s="112"/>
      <c r="KTO53" s="110"/>
      <c r="KTP53" s="112"/>
      <c r="KTQ53" s="110"/>
      <c r="KTR53" s="112"/>
      <c r="KTS53" s="110"/>
      <c r="KTT53" s="112"/>
      <c r="KTU53" s="110"/>
      <c r="KTV53" s="113"/>
      <c r="KTW53" s="110"/>
      <c r="KTX53" s="112"/>
      <c r="KTY53" s="110"/>
      <c r="KTZ53" s="112"/>
      <c r="KUA53" s="110"/>
      <c r="KUB53" s="112"/>
      <c r="KUC53" s="110"/>
      <c r="KUD53" s="112"/>
      <c r="KUE53" s="110"/>
      <c r="KUF53" s="112"/>
      <c r="KUG53" s="110"/>
      <c r="KUH53" s="112"/>
      <c r="KUI53" s="110"/>
      <c r="KUJ53" s="112"/>
      <c r="KUK53" s="111"/>
      <c r="KUL53" s="112"/>
      <c r="KUM53" s="110"/>
      <c r="KUN53" s="112"/>
      <c r="KUO53" s="110"/>
      <c r="KUP53" s="112"/>
      <c r="KUQ53" s="110"/>
      <c r="KUR53" s="112"/>
      <c r="KUS53" s="110"/>
      <c r="KUT53" s="112"/>
      <c r="KUU53" s="111"/>
      <c r="KUV53" s="112"/>
      <c r="KUW53" s="110"/>
      <c r="KUX53" s="112"/>
      <c r="KUY53" s="110"/>
      <c r="KUZ53" s="112"/>
      <c r="KVA53" s="110"/>
      <c r="KVB53" s="112"/>
      <c r="KVC53" s="111"/>
      <c r="KVD53" s="108"/>
      <c r="KVE53" s="108"/>
      <c r="KVF53" s="108"/>
      <c r="KVG53" s="109"/>
      <c r="KVH53" s="112"/>
      <c r="KVI53" s="109"/>
      <c r="KVJ53" s="112"/>
      <c r="KVK53" s="65"/>
      <c r="KVL53" s="112"/>
      <c r="KVM53" s="65"/>
      <c r="KVN53" s="112"/>
      <c r="KVO53" s="65"/>
      <c r="KVP53" s="112"/>
      <c r="KVQ53" s="65"/>
      <c r="KVR53" s="112"/>
      <c r="KVS53" s="65"/>
      <c r="KVT53" s="112"/>
      <c r="KVU53" s="65"/>
      <c r="KVV53" s="112"/>
      <c r="KVW53" s="65"/>
      <c r="KVX53" s="112"/>
      <c r="KVY53" s="110"/>
      <c r="KVZ53" s="112"/>
      <c r="KWA53" s="110"/>
      <c r="KWB53" s="112"/>
      <c r="KWC53" s="110"/>
      <c r="KWD53" s="112"/>
      <c r="KWE53" s="110"/>
      <c r="KWF53" s="112"/>
      <c r="KWG53" s="110"/>
      <c r="KWH53" s="112"/>
      <c r="KWI53" s="110"/>
      <c r="KWJ53" s="112"/>
      <c r="KWK53" s="110"/>
      <c r="KWL53" s="112"/>
      <c r="KWM53" s="110"/>
      <c r="KWN53" s="112"/>
      <c r="KWO53" s="110"/>
      <c r="KWP53" s="112"/>
      <c r="KWQ53" s="110"/>
      <c r="KWR53" s="112"/>
      <c r="KWS53" s="110"/>
      <c r="KWT53" s="113"/>
      <c r="KWU53" s="110"/>
      <c r="KWV53" s="112"/>
      <c r="KWW53" s="110"/>
      <c r="KWX53" s="112"/>
      <c r="KWY53" s="110"/>
      <c r="KWZ53" s="112"/>
      <c r="KXA53" s="110"/>
      <c r="KXB53" s="112"/>
      <c r="KXC53" s="110"/>
      <c r="KXD53" s="112"/>
      <c r="KXE53" s="110"/>
      <c r="KXF53" s="112"/>
      <c r="KXG53" s="110"/>
      <c r="KXH53" s="112"/>
      <c r="KXI53" s="111"/>
      <c r="KXJ53" s="112"/>
      <c r="KXK53" s="110"/>
      <c r="KXL53" s="112"/>
      <c r="KXM53" s="110"/>
      <c r="KXN53" s="112"/>
      <c r="KXO53" s="110"/>
      <c r="KXP53" s="112"/>
      <c r="KXQ53" s="110"/>
      <c r="KXR53" s="112"/>
      <c r="KXS53" s="111"/>
      <c r="KXT53" s="112"/>
      <c r="KXU53" s="110"/>
      <c r="KXV53" s="112"/>
      <c r="KXW53" s="110"/>
      <c r="KXX53" s="112"/>
      <c r="KXY53" s="110"/>
      <c r="KXZ53" s="112"/>
      <c r="KYA53" s="111"/>
      <c r="KYB53" s="108"/>
      <c r="KYC53" s="108"/>
      <c r="KYD53" s="108"/>
      <c r="KYE53" s="109"/>
      <c r="KYF53" s="112"/>
      <c r="KYG53" s="109"/>
      <c r="KYH53" s="112"/>
      <c r="KYI53" s="65"/>
      <c r="KYJ53" s="112"/>
      <c r="KYK53" s="65"/>
      <c r="KYL53" s="112"/>
      <c r="KYM53" s="65"/>
      <c r="KYN53" s="112"/>
      <c r="KYO53" s="65"/>
      <c r="KYP53" s="112"/>
      <c r="KYQ53" s="65"/>
      <c r="KYR53" s="112"/>
      <c r="KYS53" s="65"/>
      <c r="KYT53" s="112"/>
      <c r="KYU53" s="65"/>
      <c r="KYV53" s="112"/>
      <c r="KYW53" s="110"/>
      <c r="KYX53" s="112"/>
      <c r="KYY53" s="110"/>
      <c r="KYZ53" s="112"/>
      <c r="KZA53" s="110"/>
      <c r="KZB53" s="112"/>
      <c r="KZC53" s="110"/>
      <c r="KZD53" s="112"/>
      <c r="KZE53" s="110"/>
      <c r="KZF53" s="112"/>
      <c r="KZG53" s="110"/>
      <c r="KZH53" s="112"/>
      <c r="KZI53" s="110"/>
      <c r="KZJ53" s="112"/>
      <c r="KZK53" s="110"/>
      <c r="KZL53" s="112"/>
      <c r="KZM53" s="110"/>
      <c r="KZN53" s="112"/>
      <c r="KZO53" s="110"/>
      <c r="KZP53" s="112"/>
      <c r="KZQ53" s="110"/>
      <c r="KZR53" s="113"/>
      <c r="KZS53" s="110"/>
      <c r="KZT53" s="112"/>
      <c r="KZU53" s="110"/>
      <c r="KZV53" s="112"/>
      <c r="KZW53" s="110"/>
      <c r="KZX53" s="112"/>
      <c r="KZY53" s="110"/>
      <c r="KZZ53" s="112"/>
      <c r="LAA53" s="110"/>
      <c r="LAB53" s="112"/>
      <c r="LAC53" s="110"/>
      <c r="LAD53" s="112"/>
      <c r="LAE53" s="110"/>
      <c r="LAF53" s="112"/>
      <c r="LAG53" s="111"/>
      <c r="LAH53" s="112"/>
      <c r="LAI53" s="110"/>
      <c r="LAJ53" s="112"/>
      <c r="LAK53" s="110"/>
      <c r="LAL53" s="112"/>
      <c r="LAM53" s="110"/>
      <c r="LAN53" s="112"/>
      <c r="LAO53" s="110"/>
      <c r="LAP53" s="112"/>
      <c r="LAQ53" s="111"/>
      <c r="LAR53" s="112"/>
      <c r="LAS53" s="110"/>
      <c r="LAT53" s="112"/>
      <c r="LAU53" s="110"/>
      <c r="LAV53" s="112"/>
      <c r="LAW53" s="110"/>
      <c r="LAX53" s="112"/>
      <c r="LAY53" s="111"/>
      <c r="LAZ53" s="108"/>
      <c r="LBA53" s="108"/>
      <c r="LBB53" s="108"/>
      <c r="LBC53" s="109"/>
      <c r="LBD53" s="112"/>
      <c r="LBE53" s="109"/>
      <c r="LBF53" s="112"/>
      <c r="LBG53" s="65"/>
      <c r="LBH53" s="112"/>
      <c r="LBI53" s="65"/>
      <c r="LBJ53" s="112"/>
      <c r="LBK53" s="65"/>
      <c r="LBL53" s="112"/>
      <c r="LBM53" s="65"/>
      <c r="LBN53" s="112"/>
      <c r="LBO53" s="65"/>
      <c r="LBP53" s="112"/>
      <c r="LBQ53" s="65"/>
      <c r="LBR53" s="112"/>
      <c r="LBS53" s="65"/>
      <c r="LBT53" s="112"/>
      <c r="LBU53" s="110"/>
      <c r="LBV53" s="112"/>
      <c r="LBW53" s="110"/>
      <c r="LBX53" s="112"/>
      <c r="LBY53" s="110"/>
      <c r="LBZ53" s="112"/>
      <c r="LCA53" s="110"/>
      <c r="LCB53" s="112"/>
      <c r="LCC53" s="110"/>
      <c r="LCD53" s="112"/>
      <c r="LCE53" s="110"/>
      <c r="LCF53" s="112"/>
      <c r="LCG53" s="110"/>
      <c r="LCH53" s="112"/>
      <c r="LCI53" s="110"/>
      <c r="LCJ53" s="112"/>
      <c r="LCK53" s="110"/>
      <c r="LCL53" s="112"/>
      <c r="LCM53" s="110"/>
      <c r="LCN53" s="112"/>
      <c r="LCO53" s="110"/>
      <c r="LCP53" s="113"/>
      <c r="LCQ53" s="110"/>
      <c r="LCR53" s="112"/>
      <c r="LCS53" s="110"/>
      <c r="LCT53" s="112"/>
      <c r="LCU53" s="110"/>
      <c r="LCV53" s="112"/>
      <c r="LCW53" s="110"/>
      <c r="LCX53" s="112"/>
      <c r="LCY53" s="110"/>
      <c r="LCZ53" s="112"/>
      <c r="LDA53" s="110"/>
      <c r="LDB53" s="112"/>
      <c r="LDC53" s="110"/>
      <c r="LDD53" s="112"/>
      <c r="LDE53" s="111"/>
      <c r="LDF53" s="112"/>
      <c r="LDG53" s="110"/>
      <c r="LDH53" s="112"/>
      <c r="LDI53" s="110"/>
      <c r="LDJ53" s="112"/>
      <c r="LDK53" s="110"/>
      <c r="LDL53" s="112"/>
      <c r="LDM53" s="110"/>
      <c r="LDN53" s="112"/>
      <c r="LDO53" s="111"/>
      <c r="LDP53" s="112"/>
      <c r="LDQ53" s="110"/>
      <c r="LDR53" s="112"/>
      <c r="LDS53" s="110"/>
      <c r="LDT53" s="112"/>
      <c r="LDU53" s="110"/>
      <c r="LDV53" s="112"/>
      <c r="LDW53" s="111"/>
      <c r="LDX53" s="108"/>
      <c r="LDY53" s="108"/>
      <c r="LDZ53" s="108"/>
      <c r="LEA53" s="109"/>
      <c r="LEB53" s="112"/>
      <c r="LEC53" s="109"/>
      <c r="LED53" s="112"/>
      <c r="LEE53" s="65"/>
      <c r="LEF53" s="112"/>
      <c r="LEG53" s="65"/>
      <c r="LEH53" s="112"/>
      <c r="LEI53" s="65"/>
      <c r="LEJ53" s="112"/>
      <c r="LEK53" s="65"/>
      <c r="LEL53" s="112"/>
      <c r="LEM53" s="65"/>
      <c r="LEN53" s="112"/>
      <c r="LEO53" s="65"/>
      <c r="LEP53" s="112"/>
      <c r="LEQ53" s="65"/>
      <c r="LER53" s="112"/>
      <c r="LES53" s="110"/>
      <c r="LET53" s="112"/>
      <c r="LEU53" s="110"/>
      <c r="LEV53" s="112"/>
      <c r="LEW53" s="110"/>
      <c r="LEX53" s="112"/>
      <c r="LEY53" s="110"/>
      <c r="LEZ53" s="112"/>
      <c r="LFA53" s="110"/>
      <c r="LFB53" s="112"/>
      <c r="LFC53" s="110"/>
      <c r="LFD53" s="112"/>
      <c r="LFE53" s="110"/>
      <c r="LFF53" s="112"/>
      <c r="LFG53" s="110"/>
      <c r="LFH53" s="112"/>
      <c r="LFI53" s="110"/>
      <c r="LFJ53" s="112"/>
      <c r="LFK53" s="110"/>
      <c r="LFL53" s="112"/>
      <c r="LFM53" s="110"/>
      <c r="LFN53" s="113"/>
      <c r="LFO53" s="110"/>
      <c r="LFP53" s="112"/>
      <c r="LFQ53" s="110"/>
      <c r="LFR53" s="112"/>
      <c r="LFS53" s="110"/>
      <c r="LFT53" s="112"/>
      <c r="LFU53" s="110"/>
      <c r="LFV53" s="112"/>
      <c r="LFW53" s="110"/>
      <c r="LFX53" s="112"/>
      <c r="LFY53" s="110"/>
      <c r="LFZ53" s="112"/>
      <c r="LGA53" s="110"/>
      <c r="LGB53" s="112"/>
      <c r="LGC53" s="111"/>
      <c r="LGD53" s="112"/>
      <c r="LGE53" s="110"/>
      <c r="LGF53" s="112"/>
      <c r="LGG53" s="110"/>
      <c r="LGH53" s="112"/>
      <c r="LGI53" s="110"/>
      <c r="LGJ53" s="112"/>
      <c r="LGK53" s="110"/>
      <c r="LGL53" s="112"/>
      <c r="LGM53" s="111"/>
      <c r="LGN53" s="112"/>
      <c r="LGO53" s="110"/>
      <c r="LGP53" s="112"/>
      <c r="LGQ53" s="110"/>
      <c r="LGR53" s="112"/>
      <c r="LGS53" s="110"/>
      <c r="LGT53" s="112"/>
      <c r="LGU53" s="111"/>
      <c r="LGV53" s="108"/>
      <c r="LGW53" s="108"/>
      <c r="LGX53" s="108"/>
      <c r="LGY53" s="109"/>
      <c r="LGZ53" s="112"/>
      <c r="LHA53" s="109"/>
      <c r="LHB53" s="112"/>
      <c r="LHC53" s="65"/>
      <c r="LHD53" s="112"/>
      <c r="LHE53" s="65"/>
      <c r="LHF53" s="112"/>
      <c r="LHG53" s="65"/>
      <c r="LHH53" s="112"/>
      <c r="LHI53" s="65"/>
      <c r="LHJ53" s="112"/>
      <c r="LHK53" s="65"/>
      <c r="LHL53" s="112"/>
      <c r="LHM53" s="65"/>
      <c r="LHN53" s="112"/>
      <c r="LHO53" s="65"/>
      <c r="LHP53" s="112"/>
      <c r="LHQ53" s="110"/>
      <c r="LHR53" s="112"/>
      <c r="LHS53" s="110"/>
      <c r="LHT53" s="112"/>
      <c r="LHU53" s="110"/>
      <c r="LHV53" s="112"/>
      <c r="LHW53" s="110"/>
      <c r="LHX53" s="112"/>
      <c r="LHY53" s="110"/>
      <c r="LHZ53" s="112"/>
      <c r="LIA53" s="110"/>
      <c r="LIB53" s="112"/>
      <c r="LIC53" s="110"/>
      <c r="LID53" s="112"/>
      <c r="LIE53" s="110"/>
      <c r="LIF53" s="112"/>
      <c r="LIG53" s="110"/>
      <c r="LIH53" s="112"/>
      <c r="LII53" s="110"/>
      <c r="LIJ53" s="112"/>
      <c r="LIK53" s="110"/>
      <c r="LIL53" s="113"/>
      <c r="LIM53" s="110"/>
      <c r="LIN53" s="112"/>
      <c r="LIO53" s="110"/>
      <c r="LIP53" s="112"/>
      <c r="LIQ53" s="110"/>
      <c r="LIR53" s="112"/>
      <c r="LIS53" s="110"/>
      <c r="LIT53" s="112"/>
      <c r="LIU53" s="110"/>
      <c r="LIV53" s="112"/>
      <c r="LIW53" s="110"/>
      <c r="LIX53" s="112"/>
      <c r="LIY53" s="110"/>
      <c r="LIZ53" s="112"/>
      <c r="LJA53" s="111"/>
      <c r="LJB53" s="112"/>
      <c r="LJC53" s="110"/>
      <c r="LJD53" s="112"/>
      <c r="LJE53" s="110"/>
      <c r="LJF53" s="112"/>
      <c r="LJG53" s="110"/>
      <c r="LJH53" s="112"/>
      <c r="LJI53" s="110"/>
      <c r="LJJ53" s="112"/>
      <c r="LJK53" s="111"/>
      <c r="LJL53" s="112"/>
      <c r="LJM53" s="110"/>
      <c r="LJN53" s="112"/>
      <c r="LJO53" s="110"/>
      <c r="LJP53" s="112"/>
      <c r="LJQ53" s="110"/>
      <c r="LJR53" s="112"/>
      <c r="LJS53" s="111"/>
      <c r="LJT53" s="108"/>
      <c r="LJU53" s="108"/>
      <c r="LJV53" s="108"/>
      <c r="LJW53" s="109"/>
      <c r="LJX53" s="112"/>
      <c r="LJY53" s="109"/>
      <c r="LJZ53" s="112"/>
      <c r="LKA53" s="65"/>
      <c r="LKB53" s="112"/>
      <c r="LKC53" s="65"/>
      <c r="LKD53" s="112"/>
      <c r="LKE53" s="65"/>
      <c r="LKF53" s="112"/>
      <c r="LKG53" s="65"/>
      <c r="LKH53" s="112"/>
      <c r="LKI53" s="65"/>
      <c r="LKJ53" s="112"/>
      <c r="LKK53" s="65"/>
      <c r="LKL53" s="112"/>
      <c r="LKM53" s="65"/>
      <c r="LKN53" s="112"/>
      <c r="LKO53" s="110"/>
      <c r="LKP53" s="112"/>
      <c r="LKQ53" s="110"/>
      <c r="LKR53" s="112"/>
      <c r="LKS53" s="110"/>
      <c r="LKT53" s="112"/>
      <c r="LKU53" s="110"/>
      <c r="LKV53" s="112"/>
      <c r="LKW53" s="110"/>
      <c r="LKX53" s="112"/>
      <c r="LKY53" s="110"/>
      <c r="LKZ53" s="112"/>
      <c r="LLA53" s="110"/>
      <c r="LLB53" s="112"/>
      <c r="LLC53" s="110"/>
      <c r="LLD53" s="112"/>
      <c r="LLE53" s="110"/>
      <c r="LLF53" s="112"/>
      <c r="LLG53" s="110"/>
      <c r="LLH53" s="112"/>
      <c r="LLI53" s="110"/>
      <c r="LLJ53" s="113"/>
      <c r="LLK53" s="110"/>
      <c r="LLL53" s="112"/>
      <c r="LLM53" s="110"/>
      <c r="LLN53" s="112"/>
      <c r="LLO53" s="110"/>
      <c r="LLP53" s="112"/>
      <c r="LLQ53" s="110"/>
      <c r="LLR53" s="112"/>
      <c r="LLS53" s="110"/>
      <c r="LLT53" s="112"/>
      <c r="LLU53" s="110"/>
      <c r="LLV53" s="112"/>
      <c r="LLW53" s="110"/>
      <c r="LLX53" s="112"/>
      <c r="LLY53" s="111"/>
      <c r="LLZ53" s="112"/>
      <c r="LMA53" s="110"/>
      <c r="LMB53" s="112"/>
      <c r="LMC53" s="110"/>
      <c r="LMD53" s="112"/>
      <c r="LME53" s="110"/>
      <c r="LMF53" s="112"/>
      <c r="LMG53" s="110"/>
      <c r="LMH53" s="112"/>
      <c r="LMI53" s="111"/>
      <c r="LMJ53" s="112"/>
      <c r="LMK53" s="110"/>
      <c r="LML53" s="112"/>
      <c r="LMM53" s="110"/>
      <c r="LMN53" s="112"/>
      <c r="LMO53" s="110"/>
      <c r="LMP53" s="112"/>
      <c r="LMQ53" s="111"/>
      <c r="LMR53" s="108"/>
      <c r="LMS53" s="108"/>
      <c r="LMT53" s="108"/>
      <c r="LMU53" s="109"/>
      <c r="LMV53" s="112"/>
      <c r="LMW53" s="109"/>
      <c r="LMX53" s="112"/>
      <c r="LMY53" s="65"/>
      <c r="LMZ53" s="112"/>
      <c r="LNA53" s="65"/>
      <c r="LNB53" s="112"/>
      <c r="LNC53" s="65"/>
      <c r="LND53" s="112"/>
      <c r="LNE53" s="65"/>
      <c r="LNF53" s="112"/>
      <c r="LNG53" s="65"/>
      <c r="LNH53" s="112"/>
      <c r="LNI53" s="65"/>
      <c r="LNJ53" s="112"/>
      <c r="LNK53" s="65"/>
      <c r="LNL53" s="112"/>
      <c r="LNM53" s="110"/>
      <c r="LNN53" s="112"/>
      <c r="LNO53" s="110"/>
      <c r="LNP53" s="112"/>
      <c r="LNQ53" s="110"/>
      <c r="LNR53" s="112"/>
      <c r="LNS53" s="110"/>
      <c r="LNT53" s="112"/>
      <c r="LNU53" s="110"/>
      <c r="LNV53" s="112"/>
      <c r="LNW53" s="110"/>
      <c r="LNX53" s="112"/>
      <c r="LNY53" s="110"/>
      <c r="LNZ53" s="112"/>
      <c r="LOA53" s="110"/>
      <c r="LOB53" s="112"/>
      <c r="LOC53" s="110"/>
      <c r="LOD53" s="112"/>
      <c r="LOE53" s="110"/>
      <c r="LOF53" s="112"/>
      <c r="LOG53" s="110"/>
      <c r="LOH53" s="113"/>
      <c r="LOI53" s="110"/>
      <c r="LOJ53" s="112"/>
      <c r="LOK53" s="110"/>
      <c r="LOL53" s="112"/>
      <c r="LOM53" s="110"/>
      <c r="LON53" s="112"/>
      <c r="LOO53" s="110"/>
      <c r="LOP53" s="112"/>
      <c r="LOQ53" s="110"/>
      <c r="LOR53" s="112"/>
      <c r="LOS53" s="110"/>
      <c r="LOT53" s="112"/>
      <c r="LOU53" s="110"/>
      <c r="LOV53" s="112"/>
      <c r="LOW53" s="111"/>
      <c r="LOX53" s="112"/>
      <c r="LOY53" s="110"/>
      <c r="LOZ53" s="112"/>
      <c r="LPA53" s="110"/>
      <c r="LPB53" s="112"/>
      <c r="LPC53" s="110"/>
      <c r="LPD53" s="112"/>
      <c r="LPE53" s="110"/>
      <c r="LPF53" s="112"/>
      <c r="LPG53" s="111"/>
      <c r="LPH53" s="112"/>
      <c r="LPI53" s="110"/>
      <c r="LPJ53" s="112"/>
      <c r="LPK53" s="110"/>
      <c r="LPL53" s="112"/>
      <c r="LPM53" s="110"/>
      <c r="LPN53" s="112"/>
      <c r="LPO53" s="111"/>
      <c r="LPP53" s="108"/>
      <c r="LPQ53" s="108"/>
      <c r="LPR53" s="108"/>
      <c r="LPS53" s="109"/>
      <c r="LPT53" s="112"/>
      <c r="LPU53" s="109"/>
      <c r="LPV53" s="112"/>
      <c r="LPW53" s="65"/>
      <c r="LPX53" s="112"/>
      <c r="LPY53" s="65"/>
      <c r="LPZ53" s="112"/>
      <c r="LQA53" s="65"/>
      <c r="LQB53" s="112"/>
      <c r="LQC53" s="65"/>
      <c r="LQD53" s="112"/>
      <c r="LQE53" s="65"/>
      <c r="LQF53" s="112"/>
      <c r="LQG53" s="65"/>
      <c r="LQH53" s="112"/>
      <c r="LQI53" s="65"/>
      <c r="LQJ53" s="112"/>
      <c r="LQK53" s="110"/>
      <c r="LQL53" s="112"/>
      <c r="LQM53" s="110"/>
      <c r="LQN53" s="112"/>
      <c r="LQO53" s="110"/>
      <c r="LQP53" s="112"/>
      <c r="LQQ53" s="110"/>
      <c r="LQR53" s="112"/>
      <c r="LQS53" s="110"/>
      <c r="LQT53" s="112"/>
      <c r="LQU53" s="110"/>
      <c r="LQV53" s="112"/>
      <c r="LQW53" s="110"/>
      <c r="LQX53" s="112"/>
      <c r="LQY53" s="110"/>
      <c r="LQZ53" s="112"/>
      <c r="LRA53" s="110"/>
      <c r="LRB53" s="112"/>
      <c r="LRC53" s="110"/>
      <c r="LRD53" s="112"/>
      <c r="LRE53" s="110"/>
      <c r="LRF53" s="113"/>
      <c r="LRG53" s="110"/>
      <c r="LRH53" s="112"/>
      <c r="LRI53" s="110"/>
      <c r="LRJ53" s="112"/>
      <c r="LRK53" s="110"/>
      <c r="LRL53" s="112"/>
      <c r="LRM53" s="110"/>
      <c r="LRN53" s="112"/>
      <c r="LRO53" s="110"/>
      <c r="LRP53" s="112"/>
      <c r="LRQ53" s="110"/>
      <c r="LRR53" s="112"/>
      <c r="LRS53" s="110"/>
      <c r="LRT53" s="112"/>
      <c r="LRU53" s="111"/>
      <c r="LRV53" s="112"/>
      <c r="LRW53" s="110"/>
      <c r="LRX53" s="112"/>
      <c r="LRY53" s="110"/>
      <c r="LRZ53" s="112"/>
      <c r="LSA53" s="110"/>
      <c r="LSB53" s="112"/>
      <c r="LSC53" s="110"/>
      <c r="LSD53" s="112"/>
      <c r="LSE53" s="111"/>
      <c r="LSF53" s="112"/>
      <c r="LSG53" s="110"/>
      <c r="LSH53" s="112"/>
      <c r="LSI53" s="110"/>
      <c r="LSJ53" s="112"/>
      <c r="LSK53" s="110"/>
      <c r="LSL53" s="112"/>
      <c r="LSM53" s="111"/>
      <c r="LSN53" s="108"/>
      <c r="LSO53" s="108"/>
      <c r="LSP53" s="108"/>
      <c r="LSQ53" s="109"/>
      <c r="LSR53" s="112"/>
      <c r="LSS53" s="109"/>
      <c r="LST53" s="112"/>
      <c r="LSU53" s="65"/>
      <c r="LSV53" s="112"/>
      <c r="LSW53" s="65"/>
      <c r="LSX53" s="112"/>
      <c r="LSY53" s="65"/>
      <c r="LSZ53" s="112"/>
      <c r="LTA53" s="65"/>
      <c r="LTB53" s="112"/>
      <c r="LTC53" s="65"/>
      <c r="LTD53" s="112"/>
      <c r="LTE53" s="65"/>
      <c r="LTF53" s="112"/>
      <c r="LTG53" s="65"/>
      <c r="LTH53" s="112"/>
      <c r="LTI53" s="110"/>
      <c r="LTJ53" s="112"/>
      <c r="LTK53" s="110"/>
      <c r="LTL53" s="112"/>
      <c r="LTM53" s="110"/>
      <c r="LTN53" s="112"/>
      <c r="LTO53" s="110"/>
      <c r="LTP53" s="112"/>
      <c r="LTQ53" s="110"/>
      <c r="LTR53" s="112"/>
      <c r="LTS53" s="110"/>
      <c r="LTT53" s="112"/>
      <c r="LTU53" s="110"/>
      <c r="LTV53" s="112"/>
      <c r="LTW53" s="110"/>
      <c r="LTX53" s="112"/>
      <c r="LTY53" s="110"/>
      <c r="LTZ53" s="112"/>
      <c r="LUA53" s="110"/>
      <c r="LUB53" s="112"/>
      <c r="LUC53" s="110"/>
      <c r="LUD53" s="113"/>
      <c r="LUE53" s="110"/>
      <c r="LUF53" s="112"/>
      <c r="LUG53" s="110"/>
      <c r="LUH53" s="112"/>
      <c r="LUI53" s="110"/>
      <c r="LUJ53" s="112"/>
      <c r="LUK53" s="110"/>
      <c r="LUL53" s="112"/>
      <c r="LUM53" s="110"/>
      <c r="LUN53" s="112"/>
      <c r="LUO53" s="110"/>
      <c r="LUP53" s="112"/>
      <c r="LUQ53" s="110"/>
      <c r="LUR53" s="112"/>
      <c r="LUS53" s="111"/>
      <c r="LUT53" s="112"/>
      <c r="LUU53" s="110"/>
      <c r="LUV53" s="112"/>
      <c r="LUW53" s="110"/>
      <c r="LUX53" s="112"/>
      <c r="LUY53" s="110"/>
      <c r="LUZ53" s="112"/>
      <c r="LVA53" s="110"/>
      <c r="LVB53" s="112"/>
      <c r="LVC53" s="111"/>
      <c r="LVD53" s="112"/>
      <c r="LVE53" s="110"/>
      <c r="LVF53" s="112"/>
      <c r="LVG53" s="110"/>
      <c r="LVH53" s="112"/>
      <c r="LVI53" s="110"/>
      <c r="LVJ53" s="112"/>
      <c r="LVK53" s="111"/>
      <c r="LVL53" s="108"/>
      <c r="LVM53" s="108"/>
      <c r="LVN53" s="108"/>
      <c r="LVO53" s="109"/>
      <c r="LVP53" s="112"/>
      <c r="LVQ53" s="109"/>
      <c r="LVR53" s="112"/>
      <c r="LVS53" s="65"/>
      <c r="LVT53" s="112"/>
      <c r="LVU53" s="65"/>
      <c r="LVV53" s="112"/>
      <c r="LVW53" s="65"/>
      <c r="LVX53" s="112"/>
      <c r="LVY53" s="65"/>
      <c r="LVZ53" s="112"/>
      <c r="LWA53" s="65"/>
      <c r="LWB53" s="112"/>
      <c r="LWC53" s="65"/>
      <c r="LWD53" s="112"/>
      <c r="LWE53" s="65"/>
      <c r="LWF53" s="112"/>
      <c r="LWG53" s="110"/>
      <c r="LWH53" s="112"/>
      <c r="LWI53" s="110"/>
      <c r="LWJ53" s="112"/>
      <c r="LWK53" s="110"/>
      <c r="LWL53" s="112"/>
      <c r="LWM53" s="110"/>
      <c r="LWN53" s="112"/>
      <c r="LWO53" s="110"/>
      <c r="LWP53" s="112"/>
      <c r="LWQ53" s="110"/>
      <c r="LWR53" s="112"/>
      <c r="LWS53" s="110"/>
      <c r="LWT53" s="112"/>
      <c r="LWU53" s="110"/>
      <c r="LWV53" s="112"/>
      <c r="LWW53" s="110"/>
      <c r="LWX53" s="112"/>
      <c r="LWY53" s="110"/>
      <c r="LWZ53" s="112"/>
      <c r="LXA53" s="110"/>
      <c r="LXB53" s="113"/>
      <c r="LXC53" s="110"/>
      <c r="LXD53" s="112"/>
      <c r="LXE53" s="110"/>
      <c r="LXF53" s="112"/>
      <c r="LXG53" s="110"/>
      <c r="LXH53" s="112"/>
      <c r="LXI53" s="110"/>
      <c r="LXJ53" s="112"/>
      <c r="LXK53" s="110"/>
      <c r="LXL53" s="112"/>
      <c r="LXM53" s="110"/>
      <c r="LXN53" s="112"/>
      <c r="LXO53" s="110"/>
      <c r="LXP53" s="112"/>
      <c r="LXQ53" s="111"/>
      <c r="LXR53" s="112"/>
      <c r="LXS53" s="110"/>
      <c r="LXT53" s="112"/>
      <c r="LXU53" s="110"/>
      <c r="LXV53" s="112"/>
      <c r="LXW53" s="110"/>
      <c r="LXX53" s="112"/>
      <c r="LXY53" s="110"/>
      <c r="LXZ53" s="112"/>
      <c r="LYA53" s="111"/>
      <c r="LYB53" s="112"/>
      <c r="LYC53" s="110"/>
      <c r="LYD53" s="112"/>
      <c r="LYE53" s="110"/>
      <c r="LYF53" s="112"/>
      <c r="LYG53" s="110"/>
      <c r="LYH53" s="112"/>
      <c r="LYI53" s="111"/>
      <c r="LYJ53" s="108"/>
      <c r="LYK53" s="108"/>
      <c r="LYL53" s="108"/>
      <c r="LYM53" s="109"/>
      <c r="LYN53" s="112"/>
      <c r="LYO53" s="109"/>
      <c r="LYP53" s="112"/>
      <c r="LYQ53" s="65"/>
      <c r="LYR53" s="112"/>
      <c r="LYS53" s="65"/>
      <c r="LYT53" s="112"/>
      <c r="LYU53" s="65"/>
      <c r="LYV53" s="112"/>
      <c r="LYW53" s="65"/>
      <c r="LYX53" s="112"/>
      <c r="LYY53" s="65"/>
      <c r="LYZ53" s="112"/>
      <c r="LZA53" s="65"/>
      <c r="LZB53" s="112"/>
      <c r="LZC53" s="65"/>
      <c r="LZD53" s="112"/>
      <c r="LZE53" s="110"/>
      <c r="LZF53" s="112"/>
      <c r="LZG53" s="110"/>
      <c r="LZH53" s="112"/>
      <c r="LZI53" s="110"/>
      <c r="LZJ53" s="112"/>
      <c r="LZK53" s="110"/>
      <c r="LZL53" s="112"/>
      <c r="LZM53" s="110"/>
      <c r="LZN53" s="112"/>
      <c r="LZO53" s="110"/>
      <c r="LZP53" s="112"/>
      <c r="LZQ53" s="110"/>
      <c r="LZR53" s="112"/>
      <c r="LZS53" s="110"/>
      <c r="LZT53" s="112"/>
      <c r="LZU53" s="110"/>
      <c r="LZV53" s="112"/>
      <c r="LZW53" s="110"/>
      <c r="LZX53" s="112"/>
      <c r="LZY53" s="110"/>
      <c r="LZZ53" s="113"/>
      <c r="MAA53" s="110"/>
      <c r="MAB53" s="112"/>
      <c r="MAC53" s="110"/>
      <c r="MAD53" s="112"/>
      <c r="MAE53" s="110"/>
      <c r="MAF53" s="112"/>
      <c r="MAG53" s="110"/>
      <c r="MAH53" s="112"/>
      <c r="MAI53" s="110"/>
      <c r="MAJ53" s="112"/>
      <c r="MAK53" s="110"/>
      <c r="MAL53" s="112"/>
      <c r="MAM53" s="110"/>
      <c r="MAN53" s="112"/>
      <c r="MAO53" s="111"/>
      <c r="MAP53" s="112"/>
      <c r="MAQ53" s="110"/>
      <c r="MAR53" s="112"/>
      <c r="MAS53" s="110"/>
      <c r="MAT53" s="112"/>
      <c r="MAU53" s="110"/>
      <c r="MAV53" s="112"/>
      <c r="MAW53" s="110"/>
      <c r="MAX53" s="112"/>
      <c r="MAY53" s="111"/>
      <c r="MAZ53" s="112"/>
      <c r="MBA53" s="110"/>
      <c r="MBB53" s="112"/>
      <c r="MBC53" s="110"/>
      <c r="MBD53" s="112"/>
      <c r="MBE53" s="110"/>
      <c r="MBF53" s="112"/>
      <c r="MBG53" s="111"/>
      <c r="MBH53" s="108"/>
      <c r="MBI53" s="108"/>
      <c r="MBJ53" s="108"/>
      <c r="MBK53" s="109"/>
      <c r="MBL53" s="112"/>
      <c r="MBM53" s="109"/>
      <c r="MBN53" s="112"/>
      <c r="MBO53" s="65"/>
      <c r="MBP53" s="112"/>
      <c r="MBQ53" s="65"/>
      <c r="MBR53" s="112"/>
      <c r="MBS53" s="65"/>
      <c r="MBT53" s="112"/>
      <c r="MBU53" s="65"/>
      <c r="MBV53" s="112"/>
      <c r="MBW53" s="65"/>
      <c r="MBX53" s="112"/>
      <c r="MBY53" s="65"/>
      <c r="MBZ53" s="112"/>
      <c r="MCA53" s="65"/>
      <c r="MCB53" s="112"/>
      <c r="MCC53" s="110"/>
      <c r="MCD53" s="112"/>
      <c r="MCE53" s="110"/>
      <c r="MCF53" s="112"/>
      <c r="MCG53" s="110"/>
      <c r="MCH53" s="112"/>
      <c r="MCI53" s="110"/>
      <c r="MCJ53" s="112"/>
      <c r="MCK53" s="110"/>
      <c r="MCL53" s="112"/>
      <c r="MCM53" s="110"/>
      <c r="MCN53" s="112"/>
      <c r="MCO53" s="110"/>
      <c r="MCP53" s="112"/>
      <c r="MCQ53" s="110"/>
      <c r="MCR53" s="112"/>
      <c r="MCS53" s="110"/>
      <c r="MCT53" s="112"/>
      <c r="MCU53" s="110"/>
      <c r="MCV53" s="112"/>
      <c r="MCW53" s="110"/>
      <c r="MCX53" s="113"/>
      <c r="MCY53" s="110"/>
      <c r="MCZ53" s="112"/>
      <c r="MDA53" s="110"/>
      <c r="MDB53" s="112"/>
      <c r="MDC53" s="110"/>
      <c r="MDD53" s="112"/>
      <c r="MDE53" s="110"/>
      <c r="MDF53" s="112"/>
      <c r="MDG53" s="110"/>
      <c r="MDH53" s="112"/>
      <c r="MDI53" s="110"/>
      <c r="MDJ53" s="112"/>
      <c r="MDK53" s="110"/>
      <c r="MDL53" s="112"/>
      <c r="MDM53" s="111"/>
      <c r="MDN53" s="112"/>
      <c r="MDO53" s="110"/>
      <c r="MDP53" s="112"/>
      <c r="MDQ53" s="110"/>
      <c r="MDR53" s="112"/>
      <c r="MDS53" s="110"/>
      <c r="MDT53" s="112"/>
      <c r="MDU53" s="110"/>
      <c r="MDV53" s="112"/>
      <c r="MDW53" s="111"/>
      <c r="MDX53" s="112"/>
      <c r="MDY53" s="110"/>
      <c r="MDZ53" s="112"/>
      <c r="MEA53" s="110"/>
      <c r="MEB53" s="112"/>
      <c r="MEC53" s="110"/>
      <c r="MED53" s="112"/>
      <c r="MEE53" s="111"/>
      <c r="MEF53" s="108"/>
      <c r="MEG53" s="108"/>
      <c r="MEH53" s="108"/>
      <c r="MEI53" s="109"/>
      <c r="MEJ53" s="112"/>
      <c r="MEK53" s="109"/>
      <c r="MEL53" s="112"/>
      <c r="MEM53" s="65"/>
      <c r="MEN53" s="112"/>
      <c r="MEO53" s="65"/>
      <c r="MEP53" s="112"/>
      <c r="MEQ53" s="65"/>
      <c r="MER53" s="112"/>
      <c r="MES53" s="65"/>
      <c r="MET53" s="112"/>
      <c r="MEU53" s="65"/>
      <c r="MEV53" s="112"/>
      <c r="MEW53" s="65"/>
      <c r="MEX53" s="112"/>
      <c r="MEY53" s="65"/>
      <c r="MEZ53" s="112"/>
      <c r="MFA53" s="110"/>
      <c r="MFB53" s="112"/>
      <c r="MFC53" s="110"/>
      <c r="MFD53" s="112"/>
      <c r="MFE53" s="110"/>
      <c r="MFF53" s="112"/>
      <c r="MFG53" s="110"/>
      <c r="MFH53" s="112"/>
      <c r="MFI53" s="110"/>
      <c r="MFJ53" s="112"/>
      <c r="MFK53" s="110"/>
      <c r="MFL53" s="112"/>
      <c r="MFM53" s="110"/>
      <c r="MFN53" s="112"/>
      <c r="MFO53" s="110"/>
      <c r="MFP53" s="112"/>
      <c r="MFQ53" s="110"/>
      <c r="MFR53" s="112"/>
      <c r="MFS53" s="110"/>
      <c r="MFT53" s="112"/>
      <c r="MFU53" s="110"/>
      <c r="MFV53" s="113"/>
      <c r="MFW53" s="110"/>
      <c r="MFX53" s="112"/>
      <c r="MFY53" s="110"/>
      <c r="MFZ53" s="112"/>
      <c r="MGA53" s="110"/>
      <c r="MGB53" s="112"/>
      <c r="MGC53" s="110"/>
      <c r="MGD53" s="112"/>
      <c r="MGE53" s="110"/>
      <c r="MGF53" s="112"/>
      <c r="MGG53" s="110"/>
      <c r="MGH53" s="112"/>
      <c r="MGI53" s="110"/>
      <c r="MGJ53" s="112"/>
      <c r="MGK53" s="111"/>
      <c r="MGL53" s="112"/>
      <c r="MGM53" s="110"/>
      <c r="MGN53" s="112"/>
      <c r="MGO53" s="110"/>
      <c r="MGP53" s="112"/>
      <c r="MGQ53" s="110"/>
      <c r="MGR53" s="112"/>
      <c r="MGS53" s="110"/>
      <c r="MGT53" s="112"/>
      <c r="MGU53" s="111"/>
      <c r="MGV53" s="112"/>
      <c r="MGW53" s="110"/>
      <c r="MGX53" s="112"/>
      <c r="MGY53" s="110"/>
      <c r="MGZ53" s="112"/>
      <c r="MHA53" s="110"/>
      <c r="MHB53" s="112"/>
      <c r="MHC53" s="111"/>
      <c r="MHD53" s="108"/>
      <c r="MHE53" s="108"/>
      <c r="MHF53" s="108"/>
      <c r="MHG53" s="109"/>
      <c r="MHH53" s="112"/>
      <c r="MHI53" s="109"/>
      <c r="MHJ53" s="112"/>
      <c r="MHK53" s="65"/>
      <c r="MHL53" s="112"/>
      <c r="MHM53" s="65"/>
      <c r="MHN53" s="112"/>
      <c r="MHO53" s="65"/>
      <c r="MHP53" s="112"/>
      <c r="MHQ53" s="65"/>
      <c r="MHR53" s="112"/>
      <c r="MHS53" s="65"/>
      <c r="MHT53" s="112"/>
      <c r="MHU53" s="65"/>
      <c r="MHV53" s="112"/>
      <c r="MHW53" s="65"/>
      <c r="MHX53" s="112"/>
      <c r="MHY53" s="110"/>
      <c r="MHZ53" s="112"/>
      <c r="MIA53" s="110"/>
      <c r="MIB53" s="112"/>
      <c r="MIC53" s="110"/>
      <c r="MID53" s="112"/>
      <c r="MIE53" s="110"/>
      <c r="MIF53" s="112"/>
      <c r="MIG53" s="110"/>
      <c r="MIH53" s="112"/>
      <c r="MII53" s="110"/>
      <c r="MIJ53" s="112"/>
      <c r="MIK53" s="110"/>
      <c r="MIL53" s="112"/>
      <c r="MIM53" s="110"/>
      <c r="MIN53" s="112"/>
      <c r="MIO53" s="110"/>
      <c r="MIP53" s="112"/>
      <c r="MIQ53" s="110"/>
      <c r="MIR53" s="112"/>
      <c r="MIS53" s="110"/>
      <c r="MIT53" s="113"/>
      <c r="MIU53" s="110"/>
      <c r="MIV53" s="112"/>
      <c r="MIW53" s="110"/>
      <c r="MIX53" s="112"/>
      <c r="MIY53" s="110"/>
      <c r="MIZ53" s="112"/>
      <c r="MJA53" s="110"/>
      <c r="MJB53" s="112"/>
      <c r="MJC53" s="110"/>
      <c r="MJD53" s="112"/>
      <c r="MJE53" s="110"/>
      <c r="MJF53" s="112"/>
      <c r="MJG53" s="110"/>
      <c r="MJH53" s="112"/>
      <c r="MJI53" s="111"/>
      <c r="MJJ53" s="112"/>
      <c r="MJK53" s="110"/>
      <c r="MJL53" s="112"/>
      <c r="MJM53" s="110"/>
      <c r="MJN53" s="112"/>
      <c r="MJO53" s="110"/>
      <c r="MJP53" s="112"/>
      <c r="MJQ53" s="110"/>
      <c r="MJR53" s="112"/>
      <c r="MJS53" s="111"/>
      <c r="MJT53" s="112"/>
      <c r="MJU53" s="110"/>
      <c r="MJV53" s="112"/>
      <c r="MJW53" s="110"/>
      <c r="MJX53" s="112"/>
      <c r="MJY53" s="110"/>
      <c r="MJZ53" s="112"/>
      <c r="MKA53" s="111"/>
      <c r="MKB53" s="108"/>
      <c r="MKC53" s="108"/>
      <c r="MKD53" s="108"/>
      <c r="MKE53" s="109"/>
      <c r="MKF53" s="112"/>
      <c r="MKG53" s="109"/>
      <c r="MKH53" s="112"/>
      <c r="MKI53" s="65"/>
      <c r="MKJ53" s="112"/>
      <c r="MKK53" s="65"/>
      <c r="MKL53" s="112"/>
      <c r="MKM53" s="65"/>
      <c r="MKN53" s="112"/>
      <c r="MKO53" s="65"/>
      <c r="MKP53" s="112"/>
      <c r="MKQ53" s="65"/>
      <c r="MKR53" s="112"/>
      <c r="MKS53" s="65"/>
      <c r="MKT53" s="112"/>
      <c r="MKU53" s="65"/>
      <c r="MKV53" s="112"/>
      <c r="MKW53" s="110"/>
      <c r="MKX53" s="112"/>
      <c r="MKY53" s="110"/>
      <c r="MKZ53" s="112"/>
      <c r="MLA53" s="110"/>
      <c r="MLB53" s="112"/>
      <c r="MLC53" s="110"/>
      <c r="MLD53" s="112"/>
      <c r="MLE53" s="110"/>
      <c r="MLF53" s="112"/>
      <c r="MLG53" s="110"/>
      <c r="MLH53" s="112"/>
      <c r="MLI53" s="110"/>
      <c r="MLJ53" s="112"/>
      <c r="MLK53" s="110"/>
      <c r="MLL53" s="112"/>
      <c r="MLM53" s="110"/>
      <c r="MLN53" s="112"/>
      <c r="MLO53" s="110"/>
      <c r="MLP53" s="112"/>
      <c r="MLQ53" s="110"/>
      <c r="MLR53" s="113"/>
      <c r="MLS53" s="110"/>
      <c r="MLT53" s="112"/>
      <c r="MLU53" s="110"/>
      <c r="MLV53" s="112"/>
      <c r="MLW53" s="110"/>
      <c r="MLX53" s="112"/>
      <c r="MLY53" s="110"/>
      <c r="MLZ53" s="112"/>
      <c r="MMA53" s="110"/>
      <c r="MMB53" s="112"/>
      <c r="MMC53" s="110"/>
      <c r="MMD53" s="112"/>
      <c r="MME53" s="110"/>
      <c r="MMF53" s="112"/>
      <c r="MMG53" s="111"/>
      <c r="MMH53" s="112"/>
      <c r="MMI53" s="110"/>
      <c r="MMJ53" s="112"/>
      <c r="MMK53" s="110"/>
      <c r="MML53" s="112"/>
      <c r="MMM53" s="110"/>
      <c r="MMN53" s="112"/>
      <c r="MMO53" s="110"/>
      <c r="MMP53" s="112"/>
      <c r="MMQ53" s="111"/>
      <c r="MMR53" s="112"/>
      <c r="MMS53" s="110"/>
      <c r="MMT53" s="112"/>
      <c r="MMU53" s="110"/>
      <c r="MMV53" s="112"/>
      <c r="MMW53" s="110"/>
      <c r="MMX53" s="112"/>
      <c r="MMY53" s="111"/>
      <c r="MMZ53" s="108"/>
      <c r="MNA53" s="108"/>
      <c r="MNB53" s="108"/>
      <c r="MNC53" s="109"/>
      <c r="MND53" s="112"/>
      <c r="MNE53" s="109"/>
      <c r="MNF53" s="112"/>
      <c r="MNG53" s="65"/>
      <c r="MNH53" s="112"/>
      <c r="MNI53" s="65"/>
      <c r="MNJ53" s="112"/>
      <c r="MNK53" s="65"/>
      <c r="MNL53" s="112"/>
      <c r="MNM53" s="65"/>
      <c r="MNN53" s="112"/>
      <c r="MNO53" s="65"/>
      <c r="MNP53" s="112"/>
      <c r="MNQ53" s="65"/>
      <c r="MNR53" s="112"/>
      <c r="MNS53" s="65"/>
      <c r="MNT53" s="112"/>
      <c r="MNU53" s="110"/>
      <c r="MNV53" s="112"/>
      <c r="MNW53" s="110"/>
      <c r="MNX53" s="112"/>
      <c r="MNY53" s="110"/>
      <c r="MNZ53" s="112"/>
      <c r="MOA53" s="110"/>
      <c r="MOB53" s="112"/>
      <c r="MOC53" s="110"/>
      <c r="MOD53" s="112"/>
      <c r="MOE53" s="110"/>
      <c r="MOF53" s="112"/>
      <c r="MOG53" s="110"/>
      <c r="MOH53" s="112"/>
      <c r="MOI53" s="110"/>
      <c r="MOJ53" s="112"/>
      <c r="MOK53" s="110"/>
      <c r="MOL53" s="112"/>
      <c r="MOM53" s="110"/>
      <c r="MON53" s="112"/>
      <c r="MOO53" s="110"/>
      <c r="MOP53" s="113"/>
      <c r="MOQ53" s="110"/>
      <c r="MOR53" s="112"/>
      <c r="MOS53" s="110"/>
      <c r="MOT53" s="112"/>
      <c r="MOU53" s="110"/>
      <c r="MOV53" s="112"/>
      <c r="MOW53" s="110"/>
      <c r="MOX53" s="112"/>
      <c r="MOY53" s="110"/>
      <c r="MOZ53" s="112"/>
      <c r="MPA53" s="110"/>
      <c r="MPB53" s="112"/>
      <c r="MPC53" s="110"/>
      <c r="MPD53" s="112"/>
      <c r="MPE53" s="111"/>
      <c r="MPF53" s="112"/>
      <c r="MPG53" s="110"/>
      <c r="MPH53" s="112"/>
      <c r="MPI53" s="110"/>
      <c r="MPJ53" s="112"/>
      <c r="MPK53" s="110"/>
      <c r="MPL53" s="112"/>
      <c r="MPM53" s="110"/>
      <c r="MPN53" s="112"/>
      <c r="MPO53" s="111"/>
      <c r="MPP53" s="112"/>
      <c r="MPQ53" s="110"/>
      <c r="MPR53" s="112"/>
      <c r="MPS53" s="110"/>
      <c r="MPT53" s="112"/>
      <c r="MPU53" s="110"/>
      <c r="MPV53" s="112"/>
      <c r="MPW53" s="111"/>
      <c r="MPX53" s="108"/>
      <c r="MPY53" s="108"/>
      <c r="MPZ53" s="108"/>
      <c r="MQA53" s="109"/>
      <c r="MQB53" s="112"/>
      <c r="MQC53" s="109"/>
      <c r="MQD53" s="112"/>
      <c r="MQE53" s="65"/>
      <c r="MQF53" s="112"/>
      <c r="MQG53" s="65"/>
      <c r="MQH53" s="112"/>
      <c r="MQI53" s="65"/>
      <c r="MQJ53" s="112"/>
      <c r="MQK53" s="65"/>
      <c r="MQL53" s="112"/>
      <c r="MQM53" s="65"/>
      <c r="MQN53" s="112"/>
      <c r="MQO53" s="65"/>
      <c r="MQP53" s="112"/>
      <c r="MQQ53" s="65"/>
      <c r="MQR53" s="112"/>
      <c r="MQS53" s="110"/>
      <c r="MQT53" s="112"/>
      <c r="MQU53" s="110"/>
      <c r="MQV53" s="112"/>
      <c r="MQW53" s="110"/>
      <c r="MQX53" s="112"/>
      <c r="MQY53" s="110"/>
      <c r="MQZ53" s="112"/>
      <c r="MRA53" s="110"/>
      <c r="MRB53" s="112"/>
      <c r="MRC53" s="110"/>
      <c r="MRD53" s="112"/>
      <c r="MRE53" s="110"/>
      <c r="MRF53" s="112"/>
      <c r="MRG53" s="110"/>
      <c r="MRH53" s="112"/>
      <c r="MRI53" s="110"/>
      <c r="MRJ53" s="112"/>
      <c r="MRK53" s="110"/>
      <c r="MRL53" s="112"/>
      <c r="MRM53" s="110"/>
      <c r="MRN53" s="113"/>
      <c r="MRO53" s="110"/>
      <c r="MRP53" s="112"/>
      <c r="MRQ53" s="110"/>
      <c r="MRR53" s="112"/>
      <c r="MRS53" s="110"/>
      <c r="MRT53" s="112"/>
      <c r="MRU53" s="110"/>
      <c r="MRV53" s="112"/>
      <c r="MRW53" s="110"/>
      <c r="MRX53" s="112"/>
      <c r="MRY53" s="110"/>
      <c r="MRZ53" s="112"/>
      <c r="MSA53" s="110"/>
      <c r="MSB53" s="112"/>
      <c r="MSC53" s="111"/>
      <c r="MSD53" s="112"/>
      <c r="MSE53" s="110"/>
      <c r="MSF53" s="112"/>
      <c r="MSG53" s="110"/>
      <c r="MSH53" s="112"/>
      <c r="MSI53" s="110"/>
      <c r="MSJ53" s="112"/>
      <c r="MSK53" s="110"/>
      <c r="MSL53" s="112"/>
      <c r="MSM53" s="111"/>
      <c r="MSN53" s="112"/>
      <c r="MSO53" s="110"/>
      <c r="MSP53" s="112"/>
      <c r="MSQ53" s="110"/>
      <c r="MSR53" s="112"/>
      <c r="MSS53" s="110"/>
      <c r="MST53" s="112"/>
      <c r="MSU53" s="111"/>
      <c r="MSV53" s="108"/>
      <c r="MSW53" s="108"/>
      <c r="MSX53" s="108"/>
      <c r="MSY53" s="109"/>
      <c r="MSZ53" s="112"/>
      <c r="MTA53" s="109"/>
      <c r="MTB53" s="112"/>
      <c r="MTC53" s="65"/>
      <c r="MTD53" s="112"/>
      <c r="MTE53" s="65"/>
      <c r="MTF53" s="112"/>
      <c r="MTG53" s="65"/>
      <c r="MTH53" s="112"/>
      <c r="MTI53" s="65"/>
      <c r="MTJ53" s="112"/>
      <c r="MTK53" s="65"/>
      <c r="MTL53" s="112"/>
      <c r="MTM53" s="65"/>
      <c r="MTN53" s="112"/>
      <c r="MTO53" s="65"/>
      <c r="MTP53" s="112"/>
      <c r="MTQ53" s="110"/>
      <c r="MTR53" s="112"/>
      <c r="MTS53" s="110"/>
      <c r="MTT53" s="112"/>
      <c r="MTU53" s="110"/>
      <c r="MTV53" s="112"/>
      <c r="MTW53" s="110"/>
      <c r="MTX53" s="112"/>
      <c r="MTY53" s="110"/>
      <c r="MTZ53" s="112"/>
      <c r="MUA53" s="110"/>
      <c r="MUB53" s="112"/>
      <c r="MUC53" s="110"/>
      <c r="MUD53" s="112"/>
      <c r="MUE53" s="110"/>
      <c r="MUF53" s="112"/>
      <c r="MUG53" s="110"/>
      <c r="MUH53" s="112"/>
      <c r="MUI53" s="110"/>
      <c r="MUJ53" s="112"/>
      <c r="MUK53" s="110"/>
      <c r="MUL53" s="113"/>
      <c r="MUM53" s="110"/>
      <c r="MUN53" s="112"/>
      <c r="MUO53" s="110"/>
      <c r="MUP53" s="112"/>
      <c r="MUQ53" s="110"/>
      <c r="MUR53" s="112"/>
      <c r="MUS53" s="110"/>
      <c r="MUT53" s="112"/>
      <c r="MUU53" s="110"/>
      <c r="MUV53" s="112"/>
      <c r="MUW53" s="110"/>
      <c r="MUX53" s="112"/>
      <c r="MUY53" s="110"/>
      <c r="MUZ53" s="112"/>
      <c r="MVA53" s="111"/>
      <c r="MVB53" s="112"/>
      <c r="MVC53" s="110"/>
      <c r="MVD53" s="112"/>
      <c r="MVE53" s="110"/>
      <c r="MVF53" s="112"/>
      <c r="MVG53" s="110"/>
      <c r="MVH53" s="112"/>
      <c r="MVI53" s="110"/>
      <c r="MVJ53" s="112"/>
      <c r="MVK53" s="111"/>
      <c r="MVL53" s="112"/>
      <c r="MVM53" s="110"/>
      <c r="MVN53" s="112"/>
      <c r="MVO53" s="110"/>
      <c r="MVP53" s="112"/>
      <c r="MVQ53" s="110"/>
      <c r="MVR53" s="112"/>
      <c r="MVS53" s="111"/>
      <c r="MVT53" s="108"/>
      <c r="MVU53" s="108"/>
      <c r="MVV53" s="108"/>
      <c r="MVW53" s="109"/>
      <c r="MVX53" s="112"/>
      <c r="MVY53" s="109"/>
      <c r="MVZ53" s="112"/>
      <c r="MWA53" s="65"/>
      <c r="MWB53" s="112"/>
      <c r="MWC53" s="65"/>
      <c r="MWD53" s="112"/>
      <c r="MWE53" s="65"/>
      <c r="MWF53" s="112"/>
      <c r="MWG53" s="65"/>
      <c r="MWH53" s="112"/>
      <c r="MWI53" s="65"/>
      <c r="MWJ53" s="112"/>
      <c r="MWK53" s="65"/>
      <c r="MWL53" s="112"/>
      <c r="MWM53" s="65"/>
      <c r="MWN53" s="112"/>
      <c r="MWO53" s="110"/>
      <c r="MWP53" s="112"/>
      <c r="MWQ53" s="110"/>
      <c r="MWR53" s="112"/>
      <c r="MWS53" s="110"/>
      <c r="MWT53" s="112"/>
      <c r="MWU53" s="110"/>
      <c r="MWV53" s="112"/>
      <c r="MWW53" s="110"/>
      <c r="MWX53" s="112"/>
      <c r="MWY53" s="110"/>
      <c r="MWZ53" s="112"/>
      <c r="MXA53" s="110"/>
      <c r="MXB53" s="112"/>
      <c r="MXC53" s="110"/>
      <c r="MXD53" s="112"/>
      <c r="MXE53" s="110"/>
      <c r="MXF53" s="112"/>
      <c r="MXG53" s="110"/>
      <c r="MXH53" s="112"/>
      <c r="MXI53" s="110"/>
      <c r="MXJ53" s="113"/>
      <c r="MXK53" s="110"/>
      <c r="MXL53" s="112"/>
      <c r="MXM53" s="110"/>
      <c r="MXN53" s="112"/>
      <c r="MXO53" s="110"/>
      <c r="MXP53" s="112"/>
      <c r="MXQ53" s="110"/>
      <c r="MXR53" s="112"/>
      <c r="MXS53" s="110"/>
      <c r="MXT53" s="112"/>
      <c r="MXU53" s="110"/>
      <c r="MXV53" s="112"/>
      <c r="MXW53" s="110"/>
      <c r="MXX53" s="112"/>
      <c r="MXY53" s="111"/>
      <c r="MXZ53" s="112"/>
      <c r="MYA53" s="110"/>
      <c r="MYB53" s="112"/>
      <c r="MYC53" s="110"/>
      <c r="MYD53" s="112"/>
      <c r="MYE53" s="110"/>
      <c r="MYF53" s="112"/>
      <c r="MYG53" s="110"/>
      <c r="MYH53" s="112"/>
      <c r="MYI53" s="111"/>
      <c r="MYJ53" s="112"/>
      <c r="MYK53" s="110"/>
      <c r="MYL53" s="112"/>
      <c r="MYM53" s="110"/>
      <c r="MYN53" s="112"/>
      <c r="MYO53" s="110"/>
      <c r="MYP53" s="112"/>
      <c r="MYQ53" s="111"/>
      <c r="MYR53" s="108"/>
      <c r="MYS53" s="108"/>
      <c r="MYT53" s="108"/>
      <c r="MYU53" s="109"/>
      <c r="MYV53" s="112"/>
      <c r="MYW53" s="109"/>
      <c r="MYX53" s="112"/>
      <c r="MYY53" s="65"/>
      <c r="MYZ53" s="112"/>
      <c r="MZA53" s="65"/>
      <c r="MZB53" s="112"/>
      <c r="MZC53" s="65"/>
      <c r="MZD53" s="112"/>
      <c r="MZE53" s="65"/>
      <c r="MZF53" s="112"/>
      <c r="MZG53" s="65"/>
      <c r="MZH53" s="112"/>
      <c r="MZI53" s="65"/>
      <c r="MZJ53" s="112"/>
      <c r="MZK53" s="65"/>
      <c r="MZL53" s="112"/>
      <c r="MZM53" s="110"/>
      <c r="MZN53" s="112"/>
      <c r="MZO53" s="110"/>
      <c r="MZP53" s="112"/>
      <c r="MZQ53" s="110"/>
      <c r="MZR53" s="112"/>
      <c r="MZS53" s="110"/>
      <c r="MZT53" s="112"/>
      <c r="MZU53" s="110"/>
      <c r="MZV53" s="112"/>
      <c r="MZW53" s="110"/>
      <c r="MZX53" s="112"/>
      <c r="MZY53" s="110"/>
      <c r="MZZ53" s="112"/>
      <c r="NAA53" s="110"/>
      <c r="NAB53" s="112"/>
      <c r="NAC53" s="110"/>
      <c r="NAD53" s="112"/>
      <c r="NAE53" s="110"/>
      <c r="NAF53" s="112"/>
      <c r="NAG53" s="110"/>
      <c r="NAH53" s="113"/>
      <c r="NAI53" s="110"/>
      <c r="NAJ53" s="112"/>
      <c r="NAK53" s="110"/>
      <c r="NAL53" s="112"/>
      <c r="NAM53" s="110"/>
      <c r="NAN53" s="112"/>
      <c r="NAO53" s="110"/>
      <c r="NAP53" s="112"/>
      <c r="NAQ53" s="110"/>
      <c r="NAR53" s="112"/>
      <c r="NAS53" s="110"/>
      <c r="NAT53" s="112"/>
      <c r="NAU53" s="110"/>
      <c r="NAV53" s="112"/>
      <c r="NAW53" s="111"/>
      <c r="NAX53" s="112"/>
      <c r="NAY53" s="110"/>
      <c r="NAZ53" s="112"/>
      <c r="NBA53" s="110"/>
      <c r="NBB53" s="112"/>
      <c r="NBC53" s="110"/>
      <c r="NBD53" s="112"/>
      <c r="NBE53" s="110"/>
      <c r="NBF53" s="112"/>
      <c r="NBG53" s="111"/>
      <c r="NBH53" s="112"/>
      <c r="NBI53" s="110"/>
      <c r="NBJ53" s="112"/>
      <c r="NBK53" s="110"/>
      <c r="NBL53" s="112"/>
      <c r="NBM53" s="110"/>
      <c r="NBN53" s="112"/>
      <c r="NBO53" s="111"/>
      <c r="NBP53" s="108"/>
      <c r="NBQ53" s="108"/>
      <c r="NBR53" s="108"/>
      <c r="NBS53" s="109"/>
      <c r="NBT53" s="112"/>
      <c r="NBU53" s="109"/>
      <c r="NBV53" s="112"/>
      <c r="NBW53" s="65"/>
      <c r="NBX53" s="112"/>
      <c r="NBY53" s="65"/>
      <c r="NBZ53" s="112"/>
      <c r="NCA53" s="65"/>
      <c r="NCB53" s="112"/>
      <c r="NCC53" s="65"/>
      <c r="NCD53" s="112"/>
      <c r="NCE53" s="65"/>
      <c r="NCF53" s="112"/>
      <c r="NCG53" s="65"/>
      <c r="NCH53" s="112"/>
      <c r="NCI53" s="65"/>
      <c r="NCJ53" s="112"/>
      <c r="NCK53" s="110"/>
      <c r="NCL53" s="112"/>
      <c r="NCM53" s="110"/>
      <c r="NCN53" s="112"/>
      <c r="NCO53" s="110"/>
      <c r="NCP53" s="112"/>
      <c r="NCQ53" s="110"/>
      <c r="NCR53" s="112"/>
      <c r="NCS53" s="110"/>
      <c r="NCT53" s="112"/>
      <c r="NCU53" s="110"/>
      <c r="NCV53" s="112"/>
      <c r="NCW53" s="110"/>
      <c r="NCX53" s="112"/>
      <c r="NCY53" s="110"/>
      <c r="NCZ53" s="112"/>
      <c r="NDA53" s="110"/>
      <c r="NDB53" s="112"/>
      <c r="NDC53" s="110"/>
      <c r="NDD53" s="112"/>
      <c r="NDE53" s="110"/>
      <c r="NDF53" s="113"/>
      <c r="NDG53" s="110"/>
      <c r="NDH53" s="112"/>
      <c r="NDI53" s="110"/>
      <c r="NDJ53" s="112"/>
      <c r="NDK53" s="110"/>
      <c r="NDL53" s="112"/>
      <c r="NDM53" s="110"/>
      <c r="NDN53" s="112"/>
      <c r="NDO53" s="110"/>
      <c r="NDP53" s="112"/>
      <c r="NDQ53" s="110"/>
      <c r="NDR53" s="112"/>
      <c r="NDS53" s="110"/>
      <c r="NDT53" s="112"/>
      <c r="NDU53" s="111"/>
      <c r="NDV53" s="112"/>
      <c r="NDW53" s="110"/>
      <c r="NDX53" s="112"/>
      <c r="NDY53" s="110"/>
      <c r="NDZ53" s="112"/>
      <c r="NEA53" s="110"/>
      <c r="NEB53" s="112"/>
      <c r="NEC53" s="110"/>
      <c r="NED53" s="112"/>
      <c r="NEE53" s="111"/>
      <c r="NEF53" s="112"/>
      <c r="NEG53" s="110"/>
      <c r="NEH53" s="112"/>
      <c r="NEI53" s="110"/>
      <c r="NEJ53" s="112"/>
      <c r="NEK53" s="110"/>
      <c r="NEL53" s="112"/>
      <c r="NEM53" s="111"/>
      <c r="NEN53" s="108"/>
      <c r="NEO53" s="108"/>
      <c r="NEP53" s="108"/>
      <c r="NEQ53" s="109"/>
      <c r="NER53" s="112"/>
      <c r="NES53" s="109"/>
      <c r="NET53" s="112"/>
      <c r="NEU53" s="65"/>
      <c r="NEV53" s="112"/>
      <c r="NEW53" s="65"/>
      <c r="NEX53" s="112"/>
      <c r="NEY53" s="65"/>
      <c r="NEZ53" s="112"/>
      <c r="NFA53" s="65"/>
      <c r="NFB53" s="112"/>
      <c r="NFC53" s="65"/>
      <c r="NFD53" s="112"/>
      <c r="NFE53" s="65"/>
      <c r="NFF53" s="112"/>
      <c r="NFG53" s="65"/>
      <c r="NFH53" s="112"/>
      <c r="NFI53" s="110"/>
      <c r="NFJ53" s="112"/>
      <c r="NFK53" s="110"/>
      <c r="NFL53" s="112"/>
      <c r="NFM53" s="110"/>
      <c r="NFN53" s="112"/>
      <c r="NFO53" s="110"/>
      <c r="NFP53" s="112"/>
      <c r="NFQ53" s="110"/>
      <c r="NFR53" s="112"/>
      <c r="NFS53" s="110"/>
      <c r="NFT53" s="112"/>
      <c r="NFU53" s="110"/>
      <c r="NFV53" s="112"/>
      <c r="NFW53" s="110"/>
      <c r="NFX53" s="112"/>
      <c r="NFY53" s="110"/>
      <c r="NFZ53" s="112"/>
      <c r="NGA53" s="110"/>
      <c r="NGB53" s="112"/>
      <c r="NGC53" s="110"/>
      <c r="NGD53" s="113"/>
      <c r="NGE53" s="110"/>
      <c r="NGF53" s="112"/>
      <c r="NGG53" s="110"/>
      <c r="NGH53" s="112"/>
      <c r="NGI53" s="110"/>
      <c r="NGJ53" s="112"/>
      <c r="NGK53" s="110"/>
      <c r="NGL53" s="112"/>
      <c r="NGM53" s="110"/>
      <c r="NGN53" s="112"/>
      <c r="NGO53" s="110"/>
      <c r="NGP53" s="112"/>
      <c r="NGQ53" s="110"/>
      <c r="NGR53" s="112"/>
      <c r="NGS53" s="111"/>
      <c r="NGT53" s="112"/>
      <c r="NGU53" s="110"/>
      <c r="NGV53" s="112"/>
      <c r="NGW53" s="110"/>
      <c r="NGX53" s="112"/>
      <c r="NGY53" s="110"/>
      <c r="NGZ53" s="112"/>
      <c r="NHA53" s="110"/>
      <c r="NHB53" s="112"/>
      <c r="NHC53" s="111"/>
      <c r="NHD53" s="112"/>
      <c r="NHE53" s="110"/>
      <c r="NHF53" s="112"/>
      <c r="NHG53" s="110"/>
      <c r="NHH53" s="112"/>
      <c r="NHI53" s="110"/>
      <c r="NHJ53" s="112"/>
      <c r="NHK53" s="111"/>
      <c r="NHL53" s="108"/>
      <c r="NHM53" s="108"/>
      <c r="NHN53" s="108"/>
      <c r="NHO53" s="109"/>
      <c r="NHP53" s="112"/>
      <c r="NHQ53" s="109"/>
      <c r="NHR53" s="112"/>
      <c r="NHS53" s="65"/>
      <c r="NHT53" s="112"/>
      <c r="NHU53" s="65"/>
      <c r="NHV53" s="112"/>
      <c r="NHW53" s="65"/>
      <c r="NHX53" s="112"/>
      <c r="NHY53" s="65"/>
      <c r="NHZ53" s="112"/>
      <c r="NIA53" s="65"/>
      <c r="NIB53" s="112"/>
      <c r="NIC53" s="65"/>
      <c r="NID53" s="112"/>
      <c r="NIE53" s="65"/>
      <c r="NIF53" s="112"/>
      <c r="NIG53" s="110"/>
      <c r="NIH53" s="112"/>
      <c r="NII53" s="110"/>
      <c r="NIJ53" s="112"/>
      <c r="NIK53" s="110"/>
      <c r="NIL53" s="112"/>
      <c r="NIM53" s="110"/>
      <c r="NIN53" s="112"/>
      <c r="NIO53" s="110"/>
      <c r="NIP53" s="112"/>
      <c r="NIQ53" s="110"/>
      <c r="NIR53" s="112"/>
      <c r="NIS53" s="110"/>
      <c r="NIT53" s="112"/>
      <c r="NIU53" s="110"/>
      <c r="NIV53" s="112"/>
      <c r="NIW53" s="110"/>
      <c r="NIX53" s="112"/>
      <c r="NIY53" s="110"/>
      <c r="NIZ53" s="112"/>
      <c r="NJA53" s="110"/>
      <c r="NJB53" s="113"/>
      <c r="NJC53" s="110"/>
      <c r="NJD53" s="112"/>
      <c r="NJE53" s="110"/>
      <c r="NJF53" s="112"/>
      <c r="NJG53" s="110"/>
      <c r="NJH53" s="112"/>
      <c r="NJI53" s="110"/>
      <c r="NJJ53" s="112"/>
      <c r="NJK53" s="110"/>
      <c r="NJL53" s="112"/>
      <c r="NJM53" s="110"/>
      <c r="NJN53" s="112"/>
      <c r="NJO53" s="110"/>
      <c r="NJP53" s="112"/>
      <c r="NJQ53" s="111"/>
      <c r="NJR53" s="112"/>
      <c r="NJS53" s="110"/>
      <c r="NJT53" s="112"/>
      <c r="NJU53" s="110"/>
      <c r="NJV53" s="112"/>
      <c r="NJW53" s="110"/>
      <c r="NJX53" s="112"/>
      <c r="NJY53" s="110"/>
      <c r="NJZ53" s="112"/>
      <c r="NKA53" s="111"/>
      <c r="NKB53" s="112"/>
      <c r="NKC53" s="110"/>
      <c r="NKD53" s="112"/>
      <c r="NKE53" s="110"/>
      <c r="NKF53" s="112"/>
      <c r="NKG53" s="110"/>
      <c r="NKH53" s="112"/>
      <c r="NKI53" s="111"/>
      <c r="NKJ53" s="108"/>
      <c r="NKK53" s="108"/>
      <c r="NKL53" s="108"/>
      <c r="NKM53" s="109"/>
      <c r="NKN53" s="112"/>
      <c r="NKO53" s="109"/>
      <c r="NKP53" s="112"/>
      <c r="NKQ53" s="65"/>
      <c r="NKR53" s="112"/>
      <c r="NKS53" s="65"/>
      <c r="NKT53" s="112"/>
      <c r="NKU53" s="65"/>
      <c r="NKV53" s="112"/>
      <c r="NKW53" s="65"/>
      <c r="NKX53" s="112"/>
      <c r="NKY53" s="65"/>
      <c r="NKZ53" s="112"/>
      <c r="NLA53" s="65"/>
      <c r="NLB53" s="112"/>
      <c r="NLC53" s="65"/>
      <c r="NLD53" s="112"/>
      <c r="NLE53" s="110"/>
      <c r="NLF53" s="112"/>
      <c r="NLG53" s="110"/>
      <c r="NLH53" s="112"/>
      <c r="NLI53" s="110"/>
      <c r="NLJ53" s="112"/>
      <c r="NLK53" s="110"/>
      <c r="NLL53" s="112"/>
      <c r="NLM53" s="110"/>
      <c r="NLN53" s="112"/>
      <c r="NLO53" s="110"/>
      <c r="NLP53" s="112"/>
      <c r="NLQ53" s="110"/>
      <c r="NLR53" s="112"/>
      <c r="NLS53" s="110"/>
      <c r="NLT53" s="112"/>
      <c r="NLU53" s="110"/>
      <c r="NLV53" s="112"/>
      <c r="NLW53" s="110"/>
      <c r="NLX53" s="112"/>
      <c r="NLY53" s="110"/>
      <c r="NLZ53" s="113"/>
      <c r="NMA53" s="110"/>
      <c r="NMB53" s="112"/>
      <c r="NMC53" s="110"/>
      <c r="NMD53" s="112"/>
      <c r="NME53" s="110"/>
      <c r="NMF53" s="112"/>
      <c r="NMG53" s="110"/>
      <c r="NMH53" s="112"/>
      <c r="NMI53" s="110"/>
      <c r="NMJ53" s="112"/>
      <c r="NMK53" s="110"/>
      <c r="NML53" s="112"/>
      <c r="NMM53" s="110"/>
      <c r="NMN53" s="112"/>
      <c r="NMO53" s="111"/>
      <c r="NMP53" s="112"/>
      <c r="NMQ53" s="110"/>
      <c r="NMR53" s="112"/>
      <c r="NMS53" s="110"/>
      <c r="NMT53" s="112"/>
      <c r="NMU53" s="110"/>
      <c r="NMV53" s="112"/>
      <c r="NMW53" s="110"/>
      <c r="NMX53" s="112"/>
      <c r="NMY53" s="111"/>
      <c r="NMZ53" s="112"/>
      <c r="NNA53" s="110"/>
      <c r="NNB53" s="112"/>
      <c r="NNC53" s="110"/>
      <c r="NND53" s="112"/>
      <c r="NNE53" s="110"/>
      <c r="NNF53" s="112"/>
      <c r="NNG53" s="111"/>
      <c r="NNH53" s="108"/>
      <c r="NNI53" s="108"/>
      <c r="NNJ53" s="108"/>
      <c r="NNK53" s="109"/>
      <c r="NNL53" s="112"/>
      <c r="NNM53" s="109"/>
      <c r="NNN53" s="112"/>
      <c r="NNO53" s="65"/>
      <c r="NNP53" s="112"/>
      <c r="NNQ53" s="65"/>
      <c r="NNR53" s="112"/>
      <c r="NNS53" s="65"/>
      <c r="NNT53" s="112"/>
      <c r="NNU53" s="65"/>
      <c r="NNV53" s="112"/>
      <c r="NNW53" s="65"/>
      <c r="NNX53" s="112"/>
      <c r="NNY53" s="65"/>
      <c r="NNZ53" s="112"/>
      <c r="NOA53" s="65"/>
      <c r="NOB53" s="112"/>
      <c r="NOC53" s="110"/>
      <c r="NOD53" s="112"/>
      <c r="NOE53" s="110"/>
      <c r="NOF53" s="112"/>
      <c r="NOG53" s="110"/>
      <c r="NOH53" s="112"/>
      <c r="NOI53" s="110"/>
      <c r="NOJ53" s="112"/>
      <c r="NOK53" s="110"/>
      <c r="NOL53" s="112"/>
      <c r="NOM53" s="110"/>
      <c r="NON53" s="112"/>
      <c r="NOO53" s="110"/>
      <c r="NOP53" s="112"/>
      <c r="NOQ53" s="110"/>
      <c r="NOR53" s="112"/>
      <c r="NOS53" s="110"/>
      <c r="NOT53" s="112"/>
      <c r="NOU53" s="110"/>
      <c r="NOV53" s="112"/>
      <c r="NOW53" s="110"/>
      <c r="NOX53" s="113"/>
      <c r="NOY53" s="110"/>
      <c r="NOZ53" s="112"/>
      <c r="NPA53" s="110"/>
      <c r="NPB53" s="112"/>
      <c r="NPC53" s="110"/>
      <c r="NPD53" s="112"/>
      <c r="NPE53" s="110"/>
      <c r="NPF53" s="112"/>
      <c r="NPG53" s="110"/>
      <c r="NPH53" s="112"/>
      <c r="NPI53" s="110"/>
      <c r="NPJ53" s="112"/>
      <c r="NPK53" s="110"/>
      <c r="NPL53" s="112"/>
      <c r="NPM53" s="111"/>
      <c r="NPN53" s="112"/>
      <c r="NPO53" s="110"/>
      <c r="NPP53" s="112"/>
      <c r="NPQ53" s="110"/>
      <c r="NPR53" s="112"/>
      <c r="NPS53" s="110"/>
      <c r="NPT53" s="112"/>
      <c r="NPU53" s="110"/>
      <c r="NPV53" s="112"/>
      <c r="NPW53" s="111"/>
      <c r="NPX53" s="112"/>
      <c r="NPY53" s="110"/>
      <c r="NPZ53" s="112"/>
      <c r="NQA53" s="110"/>
      <c r="NQB53" s="112"/>
      <c r="NQC53" s="110"/>
      <c r="NQD53" s="112"/>
      <c r="NQE53" s="111"/>
      <c r="NQF53" s="108"/>
      <c r="NQG53" s="108"/>
      <c r="NQH53" s="108"/>
      <c r="NQI53" s="109"/>
      <c r="NQJ53" s="112"/>
      <c r="NQK53" s="109"/>
      <c r="NQL53" s="112"/>
      <c r="NQM53" s="65"/>
      <c r="NQN53" s="112"/>
      <c r="NQO53" s="65"/>
      <c r="NQP53" s="112"/>
      <c r="NQQ53" s="65"/>
      <c r="NQR53" s="112"/>
      <c r="NQS53" s="65"/>
      <c r="NQT53" s="112"/>
      <c r="NQU53" s="65"/>
      <c r="NQV53" s="112"/>
      <c r="NQW53" s="65"/>
      <c r="NQX53" s="112"/>
      <c r="NQY53" s="65"/>
      <c r="NQZ53" s="112"/>
      <c r="NRA53" s="110"/>
      <c r="NRB53" s="112"/>
      <c r="NRC53" s="110"/>
      <c r="NRD53" s="112"/>
      <c r="NRE53" s="110"/>
      <c r="NRF53" s="112"/>
      <c r="NRG53" s="110"/>
      <c r="NRH53" s="112"/>
      <c r="NRI53" s="110"/>
      <c r="NRJ53" s="112"/>
      <c r="NRK53" s="110"/>
      <c r="NRL53" s="112"/>
      <c r="NRM53" s="110"/>
      <c r="NRN53" s="112"/>
      <c r="NRO53" s="110"/>
      <c r="NRP53" s="112"/>
      <c r="NRQ53" s="110"/>
      <c r="NRR53" s="112"/>
      <c r="NRS53" s="110"/>
      <c r="NRT53" s="112"/>
      <c r="NRU53" s="110"/>
      <c r="NRV53" s="113"/>
      <c r="NRW53" s="110"/>
      <c r="NRX53" s="112"/>
      <c r="NRY53" s="110"/>
      <c r="NRZ53" s="112"/>
      <c r="NSA53" s="110"/>
      <c r="NSB53" s="112"/>
      <c r="NSC53" s="110"/>
      <c r="NSD53" s="112"/>
      <c r="NSE53" s="110"/>
      <c r="NSF53" s="112"/>
      <c r="NSG53" s="110"/>
      <c r="NSH53" s="112"/>
      <c r="NSI53" s="110"/>
      <c r="NSJ53" s="112"/>
      <c r="NSK53" s="111"/>
      <c r="NSL53" s="112"/>
      <c r="NSM53" s="110"/>
      <c r="NSN53" s="112"/>
      <c r="NSO53" s="110"/>
      <c r="NSP53" s="112"/>
      <c r="NSQ53" s="110"/>
      <c r="NSR53" s="112"/>
      <c r="NSS53" s="110"/>
      <c r="NST53" s="112"/>
      <c r="NSU53" s="111"/>
      <c r="NSV53" s="112"/>
      <c r="NSW53" s="110"/>
      <c r="NSX53" s="112"/>
      <c r="NSY53" s="110"/>
      <c r="NSZ53" s="112"/>
      <c r="NTA53" s="110"/>
      <c r="NTB53" s="112"/>
      <c r="NTC53" s="111"/>
      <c r="NTD53" s="108"/>
      <c r="NTE53" s="108"/>
      <c r="NTF53" s="108"/>
      <c r="NTG53" s="109"/>
      <c r="NTH53" s="112"/>
      <c r="NTI53" s="109"/>
      <c r="NTJ53" s="112"/>
      <c r="NTK53" s="65"/>
      <c r="NTL53" s="112"/>
      <c r="NTM53" s="65"/>
      <c r="NTN53" s="112"/>
      <c r="NTO53" s="65"/>
      <c r="NTP53" s="112"/>
      <c r="NTQ53" s="65"/>
      <c r="NTR53" s="112"/>
      <c r="NTS53" s="65"/>
      <c r="NTT53" s="112"/>
      <c r="NTU53" s="65"/>
      <c r="NTV53" s="112"/>
      <c r="NTW53" s="65"/>
      <c r="NTX53" s="112"/>
      <c r="NTY53" s="110"/>
      <c r="NTZ53" s="112"/>
      <c r="NUA53" s="110"/>
      <c r="NUB53" s="112"/>
      <c r="NUC53" s="110"/>
      <c r="NUD53" s="112"/>
      <c r="NUE53" s="110"/>
      <c r="NUF53" s="112"/>
      <c r="NUG53" s="110"/>
      <c r="NUH53" s="112"/>
      <c r="NUI53" s="110"/>
      <c r="NUJ53" s="112"/>
      <c r="NUK53" s="110"/>
      <c r="NUL53" s="112"/>
      <c r="NUM53" s="110"/>
      <c r="NUN53" s="112"/>
      <c r="NUO53" s="110"/>
      <c r="NUP53" s="112"/>
      <c r="NUQ53" s="110"/>
      <c r="NUR53" s="112"/>
      <c r="NUS53" s="110"/>
      <c r="NUT53" s="113"/>
      <c r="NUU53" s="110"/>
      <c r="NUV53" s="112"/>
      <c r="NUW53" s="110"/>
      <c r="NUX53" s="112"/>
      <c r="NUY53" s="110"/>
      <c r="NUZ53" s="112"/>
      <c r="NVA53" s="110"/>
      <c r="NVB53" s="112"/>
      <c r="NVC53" s="110"/>
      <c r="NVD53" s="112"/>
      <c r="NVE53" s="110"/>
      <c r="NVF53" s="112"/>
      <c r="NVG53" s="110"/>
      <c r="NVH53" s="112"/>
      <c r="NVI53" s="111"/>
      <c r="NVJ53" s="112"/>
      <c r="NVK53" s="110"/>
      <c r="NVL53" s="112"/>
      <c r="NVM53" s="110"/>
      <c r="NVN53" s="112"/>
      <c r="NVO53" s="110"/>
      <c r="NVP53" s="112"/>
      <c r="NVQ53" s="110"/>
      <c r="NVR53" s="112"/>
      <c r="NVS53" s="111"/>
      <c r="NVT53" s="112"/>
      <c r="NVU53" s="110"/>
      <c r="NVV53" s="112"/>
      <c r="NVW53" s="110"/>
      <c r="NVX53" s="112"/>
      <c r="NVY53" s="110"/>
      <c r="NVZ53" s="112"/>
      <c r="NWA53" s="111"/>
      <c r="NWB53" s="108"/>
      <c r="NWC53" s="108"/>
      <c r="NWD53" s="108"/>
      <c r="NWE53" s="109"/>
      <c r="NWF53" s="112"/>
      <c r="NWG53" s="109"/>
      <c r="NWH53" s="112"/>
      <c r="NWI53" s="65"/>
      <c r="NWJ53" s="112"/>
      <c r="NWK53" s="65"/>
      <c r="NWL53" s="112"/>
      <c r="NWM53" s="65"/>
      <c r="NWN53" s="112"/>
      <c r="NWO53" s="65"/>
      <c r="NWP53" s="112"/>
      <c r="NWQ53" s="65"/>
      <c r="NWR53" s="112"/>
      <c r="NWS53" s="65"/>
      <c r="NWT53" s="112"/>
      <c r="NWU53" s="65"/>
      <c r="NWV53" s="112"/>
      <c r="NWW53" s="110"/>
      <c r="NWX53" s="112"/>
      <c r="NWY53" s="110"/>
      <c r="NWZ53" s="112"/>
      <c r="NXA53" s="110"/>
      <c r="NXB53" s="112"/>
      <c r="NXC53" s="110"/>
      <c r="NXD53" s="112"/>
      <c r="NXE53" s="110"/>
      <c r="NXF53" s="112"/>
      <c r="NXG53" s="110"/>
      <c r="NXH53" s="112"/>
      <c r="NXI53" s="110"/>
      <c r="NXJ53" s="112"/>
      <c r="NXK53" s="110"/>
      <c r="NXL53" s="112"/>
      <c r="NXM53" s="110"/>
      <c r="NXN53" s="112"/>
      <c r="NXO53" s="110"/>
      <c r="NXP53" s="112"/>
      <c r="NXQ53" s="110"/>
      <c r="NXR53" s="113"/>
      <c r="NXS53" s="110"/>
      <c r="NXT53" s="112"/>
      <c r="NXU53" s="110"/>
      <c r="NXV53" s="112"/>
      <c r="NXW53" s="110"/>
      <c r="NXX53" s="112"/>
      <c r="NXY53" s="110"/>
      <c r="NXZ53" s="112"/>
      <c r="NYA53" s="110"/>
      <c r="NYB53" s="112"/>
      <c r="NYC53" s="110"/>
      <c r="NYD53" s="112"/>
      <c r="NYE53" s="110"/>
      <c r="NYF53" s="112"/>
      <c r="NYG53" s="111"/>
      <c r="NYH53" s="112"/>
      <c r="NYI53" s="110"/>
      <c r="NYJ53" s="112"/>
      <c r="NYK53" s="110"/>
      <c r="NYL53" s="112"/>
      <c r="NYM53" s="110"/>
      <c r="NYN53" s="112"/>
      <c r="NYO53" s="110"/>
      <c r="NYP53" s="112"/>
      <c r="NYQ53" s="111"/>
      <c r="NYR53" s="112"/>
      <c r="NYS53" s="110"/>
      <c r="NYT53" s="112"/>
      <c r="NYU53" s="110"/>
      <c r="NYV53" s="112"/>
      <c r="NYW53" s="110"/>
      <c r="NYX53" s="112"/>
      <c r="NYY53" s="111"/>
      <c r="NYZ53" s="108"/>
      <c r="NZA53" s="108"/>
      <c r="NZB53" s="108"/>
      <c r="NZC53" s="109"/>
      <c r="NZD53" s="112"/>
      <c r="NZE53" s="109"/>
      <c r="NZF53" s="112"/>
      <c r="NZG53" s="65"/>
      <c r="NZH53" s="112"/>
      <c r="NZI53" s="65"/>
      <c r="NZJ53" s="112"/>
      <c r="NZK53" s="65"/>
      <c r="NZL53" s="112"/>
      <c r="NZM53" s="65"/>
      <c r="NZN53" s="112"/>
      <c r="NZO53" s="65"/>
      <c r="NZP53" s="112"/>
      <c r="NZQ53" s="65"/>
      <c r="NZR53" s="112"/>
      <c r="NZS53" s="65"/>
      <c r="NZT53" s="112"/>
      <c r="NZU53" s="110"/>
      <c r="NZV53" s="112"/>
      <c r="NZW53" s="110"/>
      <c r="NZX53" s="112"/>
      <c r="NZY53" s="110"/>
      <c r="NZZ53" s="112"/>
      <c r="OAA53" s="110"/>
      <c r="OAB53" s="112"/>
      <c r="OAC53" s="110"/>
      <c r="OAD53" s="112"/>
      <c r="OAE53" s="110"/>
      <c r="OAF53" s="112"/>
      <c r="OAG53" s="110"/>
      <c r="OAH53" s="112"/>
      <c r="OAI53" s="110"/>
      <c r="OAJ53" s="112"/>
      <c r="OAK53" s="110"/>
      <c r="OAL53" s="112"/>
      <c r="OAM53" s="110"/>
      <c r="OAN53" s="112"/>
      <c r="OAO53" s="110"/>
      <c r="OAP53" s="113"/>
      <c r="OAQ53" s="110"/>
      <c r="OAR53" s="112"/>
      <c r="OAS53" s="110"/>
      <c r="OAT53" s="112"/>
      <c r="OAU53" s="110"/>
      <c r="OAV53" s="112"/>
      <c r="OAW53" s="110"/>
      <c r="OAX53" s="112"/>
      <c r="OAY53" s="110"/>
      <c r="OAZ53" s="112"/>
      <c r="OBA53" s="110"/>
      <c r="OBB53" s="112"/>
      <c r="OBC53" s="110"/>
      <c r="OBD53" s="112"/>
      <c r="OBE53" s="111"/>
      <c r="OBF53" s="112"/>
      <c r="OBG53" s="110"/>
      <c r="OBH53" s="112"/>
      <c r="OBI53" s="110"/>
      <c r="OBJ53" s="112"/>
      <c r="OBK53" s="110"/>
      <c r="OBL53" s="112"/>
      <c r="OBM53" s="110"/>
      <c r="OBN53" s="112"/>
      <c r="OBO53" s="111"/>
      <c r="OBP53" s="112"/>
      <c r="OBQ53" s="110"/>
      <c r="OBR53" s="112"/>
      <c r="OBS53" s="110"/>
      <c r="OBT53" s="112"/>
      <c r="OBU53" s="110"/>
      <c r="OBV53" s="112"/>
      <c r="OBW53" s="111"/>
      <c r="OBX53" s="108"/>
      <c r="OBY53" s="108"/>
      <c r="OBZ53" s="108"/>
      <c r="OCA53" s="109"/>
      <c r="OCB53" s="112"/>
      <c r="OCC53" s="109"/>
      <c r="OCD53" s="112"/>
      <c r="OCE53" s="65"/>
      <c r="OCF53" s="112"/>
      <c r="OCG53" s="65"/>
      <c r="OCH53" s="112"/>
      <c r="OCI53" s="65"/>
      <c r="OCJ53" s="112"/>
      <c r="OCK53" s="65"/>
      <c r="OCL53" s="112"/>
      <c r="OCM53" s="65"/>
      <c r="OCN53" s="112"/>
      <c r="OCO53" s="65"/>
      <c r="OCP53" s="112"/>
      <c r="OCQ53" s="65"/>
      <c r="OCR53" s="112"/>
      <c r="OCS53" s="110"/>
      <c r="OCT53" s="112"/>
      <c r="OCU53" s="110"/>
      <c r="OCV53" s="112"/>
      <c r="OCW53" s="110"/>
      <c r="OCX53" s="112"/>
      <c r="OCY53" s="110"/>
      <c r="OCZ53" s="112"/>
      <c r="ODA53" s="110"/>
      <c r="ODB53" s="112"/>
      <c r="ODC53" s="110"/>
      <c r="ODD53" s="112"/>
      <c r="ODE53" s="110"/>
      <c r="ODF53" s="112"/>
      <c r="ODG53" s="110"/>
      <c r="ODH53" s="112"/>
      <c r="ODI53" s="110"/>
      <c r="ODJ53" s="112"/>
      <c r="ODK53" s="110"/>
      <c r="ODL53" s="112"/>
      <c r="ODM53" s="110"/>
      <c r="ODN53" s="113"/>
      <c r="ODO53" s="110"/>
      <c r="ODP53" s="112"/>
      <c r="ODQ53" s="110"/>
      <c r="ODR53" s="112"/>
      <c r="ODS53" s="110"/>
      <c r="ODT53" s="112"/>
      <c r="ODU53" s="110"/>
      <c r="ODV53" s="112"/>
      <c r="ODW53" s="110"/>
      <c r="ODX53" s="112"/>
      <c r="ODY53" s="110"/>
      <c r="ODZ53" s="112"/>
      <c r="OEA53" s="110"/>
      <c r="OEB53" s="112"/>
      <c r="OEC53" s="111"/>
      <c r="OED53" s="112"/>
      <c r="OEE53" s="110"/>
      <c r="OEF53" s="112"/>
      <c r="OEG53" s="110"/>
      <c r="OEH53" s="112"/>
      <c r="OEI53" s="110"/>
      <c r="OEJ53" s="112"/>
      <c r="OEK53" s="110"/>
      <c r="OEL53" s="112"/>
      <c r="OEM53" s="111"/>
      <c r="OEN53" s="112"/>
      <c r="OEO53" s="110"/>
      <c r="OEP53" s="112"/>
      <c r="OEQ53" s="110"/>
      <c r="OER53" s="112"/>
      <c r="OES53" s="110"/>
      <c r="OET53" s="112"/>
      <c r="OEU53" s="111"/>
      <c r="OEV53" s="108"/>
      <c r="OEW53" s="108"/>
      <c r="OEX53" s="108"/>
      <c r="OEY53" s="109"/>
      <c r="OEZ53" s="112"/>
      <c r="OFA53" s="109"/>
      <c r="OFB53" s="112"/>
      <c r="OFC53" s="65"/>
      <c r="OFD53" s="112"/>
      <c r="OFE53" s="65"/>
      <c r="OFF53" s="112"/>
      <c r="OFG53" s="65"/>
      <c r="OFH53" s="112"/>
      <c r="OFI53" s="65"/>
      <c r="OFJ53" s="112"/>
      <c r="OFK53" s="65"/>
      <c r="OFL53" s="112"/>
      <c r="OFM53" s="65"/>
      <c r="OFN53" s="112"/>
      <c r="OFO53" s="65"/>
      <c r="OFP53" s="112"/>
      <c r="OFQ53" s="110"/>
      <c r="OFR53" s="112"/>
      <c r="OFS53" s="110"/>
      <c r="OFT53" s="112"/>
      <c r="OFU53" s="110"/>
      <c r="OFV53" s="112"/>
      <c r="OFW53" s="110"/>
      <c r="OFX53" s="112"/>
      <c r="OFY53" s="110"/>
      <c r="OFZ53" s="112"/>
      <c r="OGA53" s="110"/>
      <c r="OGB53" s="112"/>
      <c r="OGC53" s="110"/>
      <c r="OGD53" s="112"/>
      <c r="OGE53" s="110"/>
      <c r="OGF53" s="112"/>
      <c r="OGG53" s="110"/>
      <c r="OGH53" s="112"/>
      <c r="OGI53" s="110"/>
      <c r="OGJ53" s="112"/>
      <c r="OGK53" s="110"/>
      <c r="OGL53" s="113"/>
      <c r="OGM53" s="110"/>
      <c r="OGN53" s="112"/>
      <c r="OGO53" s="110"/>
      <c r="OGP53" s="112"/>
      <c r="OGQ53" s="110"/>
      <c r="OGR53" s="112"/>
      <c r="OGS53" s="110"/>
      <c r="OGT53" s="112"/>
      <c r="OGU53" s="110"/>
      <c r="OGV53" s="112"/>
      <c r="OGW53" s="110"/>
      <c r="OGX53" s="112"/>
      <c r="OGY53" s="110"/>
      <c r="OGZ53" s="112"/>
      <c r="OHA53" s="111"/>
      <c r="OHB53" s="112"/>
      <c r="OHC53" s="110"/>
      <c r="OHD53" s="112"/>
      <c r="OHE53" s="110"/>
      <c r="OHF53" s="112"/>
      <c r="OHG53" s="110"/>
      <c r="OHH53" s="112"/>
      <c r="OHI53" s="110"/>
      <c r="OHJ53" s="112"/>
      <c r="OHK53" s="111"/>
      <c r="OHL53" s="112"/>
      <c r="OHM53" s="110"/>
      <c r="OHN53" s="112"/>
      <c r="OHO53" s="110"/>
      <c r="OHP53" s="112"/>
      <c r="OHQ53" s="110"/>
      <c r="OHR53" s="112"/>
      <c r="OHS53" s="111"/>
      <c r="OHT53" s="108"/>
      <c r="OHU53" s="108"/>
      <c r="OHV53" s="108"/>
      <c r="OHW53" s="109"/>
      <c r="OHX53" s="112"/>
      <c r="OHY53" s="109"/>
      <c r="OHZ53" s="112"/>
      <c r="OIA53" s="65"/>
      <c r="OIB53" s="112"/>
      <c r="OIC53" s="65"/>
      <c r="OID53" s="112"/>
      <c r="OIE53" s="65"/>
      <c r="OIF53" s="112"/>
      <c r="OIG53" s="65"/>
      <c r="OIH53" s="112"/>
      <c r="OII53" s="65"/>
      <c r="OIJ53" s="112"/>
      <c r="OIK53" s="65"/>
      <c r="OIL53" s="112"/>
      <c r="OIM53" s="65"/>
      <c r="OIN53" s="112"/>
      <c r="OIO53" s="110"/>
      <c r="OIP53" s="112"/>
      <c r="OIQ53" s="110"/>
      <c r="OIR53" s="112"/>
      <c r="OIS53" s="110"/>
      <c r="OIT53" s="112"/>
      <c r="OIU53" s="110"/>
      <c r="OIV53" s="112"/>
      <c r="OIW53" s="110"/>
      <c r="OIX53" s="112"/>
      <c r="OIY53" s="110"/>
      <c r="OIZ53" s="112"/>
      <c r="OJA53" s="110"/>
      <c r="OJB53" s="112"/>
      <c r="OJC53" s="110"/>
      <c r="OJD53" s="112"/>
      <c r="OJE53" s="110"/>
      <c r="OJF53" s="112"/>
      <c r="OJG53" s="110"/>
      <c r="OJH53" s="112"/>
      <c r="OJI53" s="110"/>
      <c r="OJJ53" s="113"/>
      <c r="OJK53" s="110"/>
      <c r="OJL53" s="112"/>
      <c r="OJM53" s="110"/>
      <c r="OJN53" s="112"/>
      <c r="OJO53" s="110"/>
      <c r="OJP53" s="112"/>
      <c r="OJQ53" s="110"/>
      <c r="OJR53" s="112"/>
      <c r="OJS53" s="110"/>
      <c r="OJT53" s="112"/>
      <c r="OJU53" s="110"/>
      <c r="OJV53" s="112"/>
      <c r="OJW53" s="110"/>
      <c r="OJX53" s="112"/>
      <c r="OJY53" s="111"/>
      <c r="OJZ53" s="112"/>
      <c r="OKA53" s="110"/>
      <c r="OKB53" s="112"/>
      <c r="OKC53" s="110"/>
      <c r="OKD53" s="112"/>
      <c r="OKE53" s="110"/>
      <c r="OKF53" s="112"/>
      <c r="OKG53" s="110"/>
      <c r="OKH53" s="112"/>
      <c r="OKI53" s="111"/>
      <c r="OKJ53" s="112"/>
      <c r="OKK53" s="110"/>
      <c r="OKL53" s="112"/>
      <c r="OKM53" s="110"/>
      <c r="OKN53" s="112"/>
      <c r="OKO53" s="110"/>
      <c r="OKP53" s="112"/>
      <c r="OKQ53" s="111"/>
      <c r="OKR53" s="108"/>
      <c r="OKS53" s="108"/>
      <c r="OKT53" s="108"/>
      <c r="OKU53" s="109"/>
      <c r="OKV53" s="112"/>
      <c r="OKW53" s="109"/>
      <c r="OKX53" s="112"/>
      <c r="OKY53" s="65"/>
      <c r="OKZ53" s="112"/>
      <c r="OLA53" s="65"/>
      <c r="OLB53" s="112"/>
      <c r="OLC53" s="65"/>
      <c r="OLD53" s="112"/>
      <c r="OLE53" s="65"/>
      <c r="OLF53" s="112"/>
      <c r="OLG53" s="65"/>
      <c r="OLH53" s="112"/>
      <c r="OLI53" s="65"/>
      <c r="OLJ53" s="112"/>
      <c r="OLK53" s="65"/>
      <c r="OLL53" s="112"/>
      <c r="OLM53" s="110"/>
      <c r="OLN53" s="112"/>
      <c r="OLO53" s="110"/>
      <c r="OLP53" s="112"/>
      <c r="OLQ53" s="110"/>
      <c r="OLR53" s="112"/>
      <c r="OLS53" s="110"/>
      <c r="OLT53" s="112"/>
      <c r="OLU53" s="110"/>
      <c r="OLV53" s="112"/>
      <c r="OLW53" s="110"/>
      <c r="OLX53" s="112"/>
      <c r="OLY53" s="110"/>
      <c r="OLZ53" s="112"/>
      <c r="OMA53" s="110"/>
      <c r="OMB53" s="112"/>
      <c r="OMC53" s="110"/>
      <c r="OMD53" s="112"/>
      <c r="OME53" s="110"/>
      <c r="OMF53" s="112"/>
      <c r="OMG53" s="110"/>
      <c r="OMH53" s="113"/>
    </row>
    <row r="54" spans="1:10486" s="84" customFormat="1" ht="14.1" customHeight="1" x14ac:dyDescent="0.2">
      <c r="A54" s="85"/>
      <c r="B54" s="82"/>
      <c r="C54" s="102"/>
      <c r="D54" s="236"/>
      <c r="E54" s="102"/>
      <c r="F54" s="236"/>
      <c r="G54" s="102"/>
      <c r="H54" s="82"/>
      <c r="I54" s="102"/>
      <c r="J54" s="82"/>
      <c r="K54" s="102"/>
      <c r="L54" s="82"/>
      <c r="M54" s="102"/>
      <c r="N54" s="82"/>
      <c r="O54" s="102"/>
      <c r="P54" s="82"/>
      <c r="Q54" s="102"/>
      <c r="R54" s="82"/>
      <c r="S54" s="102"/>
      <c r="T54" s="82"/>
      <c r="U54" s="102"/>
      <c r="V54" s="82"/>
      <c r="W54" s="102"/>
      <c r="X54" s="82"/>
      <c r="Y54" s="102"/>
      <c r="AA54" s="102"/>
      <c r="AC54" s="102"/>
      <c r="AE54" s="102"/>
      <c r="AG54" s="102"/>
      <c r="AI54" s="103"/>
      <c r="AJ54" s="82"/>
      <c r="AK54" s="102"/>
      <c r="AM54" s="102"/>
      <c r="AO54" s="102"/>
      <c r="AQ54" s="103"/>
      <c r="AR54" s="82"/>
      <c r="AS54" s="102"/>
      <c r="AU54" s="102"/>
      <c r="AW54" s="102"/>
      <c r="AY54" s="103"/>
      <c r="AZ54" s="82"/>
      <c r="BA54" s="102"/>
      <c r="BC54" s="102"/>
      <c r="BE54" s="102"/>
      <c r="BG54" s="103"/>
    </row>
    <row r="55" spans="1:10486" s="84" customFormat="1" ht="14.1" customHeight="1" x14ac:dyDescent="0.2">
      <c r="A55" s="141" t="s">
        <v>103</v>
      </c>
      <c r="B55" s="104"/>
      <c r="C55" s="94">
        <v>3580</v>
      </c>
      <c r="D55" s="95"/>
      <c r="E55" s="94">
        <v>3580</v>
      </c>
      <c r="F55" s="95"/>
      <c r="G55" s="94">
        <v>3580</v>
      </c>
      <c r="H55" s="104"/>
      <c r="I55" s="94">
        <v>3156</v>
      </c>
      <c r="J55" s="104"/>
      <c r="K55" s="94">
        <f t="shared" ref="K55:K56" si="5">I55-M55-O55-Q55</f>
        <v>-6312</v>
      </c>
      <c r="L55" s="104"/>
      <c r="M55" s="94">
        <v>3156</v>
      </c>
      <c r="N55" s="104"/>
      <c r="O55" s="94">
        <v>3156</v>
      </c>
      <c r="P55" s="104"/>
      <c r="Q55" s="94">
        <v>3156</v>
      </c>
      <c r="R55" s="104"/>
      <c r="S55" s="94">
        <v>2642</v>
      </c>
      <c r="T55" s="104"/>
      <c r="U55" s="94">
        <v>2642</v>
      </c>
      <c r="V55" s="104"/>
      <c r="W55" s="94">
        <v>2642</v>
      </c>
      <c r="X55" s="104"/>
      <c r="Y55" s="94">
        <v>2642</v>
      </c>
      <c r="AA55" s="94">
        <v>2398</v>
      </c>
      <c r="AC55" s="94">
        <v>2398</v>
      </c>
      <c r="AE55" s="94">
        <v>2398</v>
      </c>
      <c r="AG55" s="94">
        <v>2398</v>
      </c>
      <c r="AI55" s="96">
        <v>1092</v>
      </c>
      <c r="AJ55" s="104"/>
      <c r="AK55" s="94">
        <v>1092</v>
      </c>
      <c r="AM55" s="94">
        <v>1092</v>
      </c>
      <c r="AO55" s="94">
        <v>1092</v>
      </c>
      <c r="AQ55" s="96">
        <v>1091</v>
      </c>
      <c r="AR55" s="104"/>
      <c r="AS55" s="94">
        <v>1091</v>
      </c>
      <c r="AU55" s="94">
        <v>1091</v>
      </c>
      <c r="AW55" s="94">
        <v>1091</v>
      </c>
      <c r="AY55" s="96">
        <v>936</v>
      </c>
      <c r="AZ55" s="104"/>
      <c r="BA55" s="94">
        <v>936</v>
      </c>
      <c r="BC55" s="94">
        <v>936</v>
      </c>
      <c r="BE55" s="94">
        <v>936</v>
      </c>
      <c r="BG55" s="96">
        <v>71</v>
      </c>
    </row>
    <row r="56" spans="1:10486" s="84" customFormat="1" ht="14.1" customHeight="1" x14ac:dyDescent="0.2">
      <c r="A56" s="141" t="s">
        <v>104</v>
      </c>
      <c r="B56" s="104"/>
      <c r="C56" s="94">
        <v>2385</v>
      </c>
      <c r="D56" s="95"/>
      <c r="E56" s="94">
        <v>4260</v>
      </c>
      <c r="F56" s="95"/>
      <c r="G56" s="94">
        <v>4387</v>
      </c>
      <c r="H56" s="104"/>
      <c r="I56" s="94">
        <v>3580</v>
      </c>
      <c r="J56" s="104"/>
      <c r="K56" s="94">
        <f t="shared" si="5"/>
        <v>-9133</v>
      </c>
      <c r="L56" s="104"/>
      <c r="M56" s="94">
        <v>5155</v>
      </c>
      <c r="N56" s="104"/>
      <c r="O56" s="94">
        <v>3810</v>
      </c>
      <c r="P56" s="104"/>
      <c r="Q56" s="94">
        <v>3748</v>
      </c>
      <c r="R56" s="104"/>
      <c r="S56" s="94">
        <v>3156</v>
      </c>
      <c r="T56" s="104"/>
      <c r="U56" s="94">
        <v>3228</v>
      </c>
      <c r="V56" s="104"/>
      <c r="W56" s="94">
        <v>3849</v>
      </c>
      <c r="X56" s="104"/>
      <c r="Y56" s="94">
        <v>2741</v>
      </c>
      <c r="AA56" s="94">
        <v>2642</v>
      </c>
      <c r="AC56" s="94">
        <v>2545</v>
      </c>
      <c r="AE56" s="94">
        <v>1140</v>
      </c>
      <c r="AG56" s="94">
        <v>1818</v>
      </c>
      <c r="AI56" s="96">
        <v>2398</v>
      </c>
      <c r="AJ56" s="104"/>
      <c r="AK56" s="94">
        <v>1050</v>
      </c>
      <c r="AM56" s="94">
        <v>3680</v>
      </c>
      <c r="AO56" s="94">
        <v>1213</v>
      </c>
      <c r="AQ56" s="96">
        <v>1092</v>
      </c>
      <c r="AR56" s="104"/>
      <c r="AS56" s="94">
        <v>971</v>
      </c>
      <c r="AU56" s="94">
        <v>990</v>
      </c>
      <c r="AW56" s="94">
        <v>1057</v>
      </c>
      <c r="AY56" s="96">
        <v>1091</v>
      </c>
      <c r="AZ56" s="104"/>
      <c r="BA56" s="94">
        <v>965</v>
      </c>
      <c r="BC56" s="94">
        <v>661</v>
      </c>
      <c r="BE56" s="94">
        <v>921</v>
      </c>
      <c r="BG56" s="96">
        <v>936</v>
      </c>
    </row>
    <row r="57" spans="1:10486" s="89" customFormat="1" ht="14.1" customHeight="1" x14ac:dyDescent="0.2">
      <c r="A57" s="107"/>
      <c r="B57" s="108"/>
      <c r="C57" s="31">
        <f>C56-C55</f>
        <v>-1195</v>
      </c>
      <c r="D57" s="112"/>
      <c r="E57" s="31">
        <f>E56-E55</f>
        <v>680</v>
      </c>
      <c r="F57" s="112"/>
      <c r="G57" s="31">
        <f>G56-G55</f>
        <v>807</v>
      </c>
      <c r="H57" s="109"/>
      <c r="I57" s="31">
        <f>I56-I55</f>
        <v>424</v>
      </c>
      <c r="J57" s="109"/>
      <c r="K57" s="31">
        <f>K56-K55</f>
        <v>-2821</v>
      </c>
      <c r="L57" s="65"/>
      <c r="M57" s="31">
        <f>M56-M55</f>
        <v>1999</v>
      </c>
      <c r="N57" s="65"/>
      <c r="O57" s="31">
        <f>O56-O55</f>
        <v>654</v>
      </c>
      <c r="P57" s="65"/>
      <c r="Q57" s="31">
        <f>Q56-Q55</f>
        <v>592</v>
      </c>
      <c r="R57" s="65"/>
      <c r="S57" s="31">
        <f>S56-S55</f>
        <v>514</v>
      </c>
      <c r="T57" s="65"/>
      <c r="U57" s="31">
        <f>U56-U55</f>
        <v>586</v>
      </c>
      <c r="V57" s="65"/>
      <c r="W57" s="31">
        <f>W56-W55</f>
        <v>1207</v>
      </c>
      <c r="X57" s="65"/>
      <c r="Y57" s="31">
        <v>99</v>
      </c>
      <c r="Z57" s="110"/>
      <c r="AA57" s="31">
        <v>244</v>
      </c>
      <c r="AB57" s="110"/>
      <c r="AC57" s="31">
        <v>147</v>
      </c>
      <c r="AD57" s="110"/>
      <c r="AE57" s="31">
        <v>-1258</v>
      </c>
      <c r="AF57" s="110"/>
      <c r="AG57" s="31">
        <v>-580</v>
      </c>
      <c r="AH57" s="110"/>
      <c r="AI57" s="31">
        <v>1306</v>
      </c>
      <c r="AJ57" s="110"/>
      <c r="AK57" s="31">
        <v>-42</v>
      </c>
      <c r="AL57" s="110"/>
      <c r="AM57" s="31">
        <v>2588</v>
      </c>
      <c r="AN57" s="110"/>
      <c r="AO57" s="31">
        <v>121</v>
      </c>
      <c r="AP57" s="110"/>
      <c r="AQ57" s="31">
        <v>1</v>
      </c>
      <c r="AR57" s="110"/>
      <c r="AS57" s="31">
        <v>-120</v>
      </c>
      <c r="AT57" s="110"/>
      <c r="AU57" s="31">
        <v>-101</v>
      </c>
      <c r="AV57" s="110"/>
      <c r="AW57" s="31">
        <v>-34</v>
      </c>
      <c r="AX57" s="110"/>
      <c r="AY57" s="31">
        <f>AY53</f>
        <v>155</v>
      </c>
      <c r="AZ57" s="110"/>
      <c r="BA57" s="31">
        <v>29</v>
      </c>
      <c r="BB57" s="110"/>
      <c r="BC57" s="31">
        <f>BC56-BC55</f>
        <v>-275</v>
      </c>
      <c r="BD57" s="110"/>
      <c r="BE57" s="31">
        <v>-34</v>
      </c>
      <c r="BF57" s="110"/>
      <c r="BG57" s="31">
        <v>865</v>
      </c>
      <c r="BH57" s="112"/>
      <c r="BI57" s="110"/>
      <c r="BJ57" s="112"/>
      <c r="BK57" s="110"/>
      <c r="BL57" s="112"/>
      <c r="BM57" s="110"/>
      <c r="BN57" s="112"/>
      <c r="BO57" s="110"/>
      <c r="BP57" s="112"/>
      <c r="BQ57" s="110"/>
      <c r="BR57" s="112"/>
      <c r="BS57" s="110"/>
      <c r="BT57" s="112"/>
      <c r="BU57" s="110"/>
      <c r="BV57" s="113"/>
      <c r="BW57" s="110"/>
      <c r="BX57" s="112"/>
      <c r="BY57" s="110"/>
      <c r="BZ57" s="112"/>
      <c r="CA57" s="110"/>
      <c r="CB57" s="112"/>
      <c r="CC57" s="110"/>
      <c r="CD57" s="112"/>
      <c r="CE57" s="110"/>
      <c r="CF57" s="112"/>
      <c r="CG57" s="110"/>
      <c r="CH57" s="112"/>
      <c r="CI57" s="110"/>
      <c r="CJ57" s="112"/>
      <c r="CK57" s="111"/>
      <c r="CL57" s="112"/>
      <c r="CM57" s="110"/>
      <c r="CN57" s="112"/>
      <c r="CO57" s="110"/>
      <c r="CP57" s="112"/>
      <c r="CQ57" s="110"/>
      <c r="CR57" s="112"/>
      <c r="CS57" s="110"/>
      <c r="CT57" s="112"/>
      <c r="CU57" s="111"/>
      <c r="CV57" s="112"/>
      <c r="CW57" s="110"/>
      <c r="CX57" s="112"/>
      <c r="CY57" s="110"/>
      <c r="CZ57" s="112"/>
      <c r="DA57" s="110"/>
      <c r="DB57" s="112"/>
      <c r="DC57" s="111"/>
      <c r="DD57" s="108"/>
      <c r="DE57" s="108"/>
      <c r="DF57" s="108"/>
      <c r="DG57" s="109"/>
      <c r="DH57" s="112"/>
      <c r="DI57" s="109"/>
      <c r="DJ57" s="112"/>
      <c r="DK57" s="65"/>
      <c r="DL57" s="112"/>
      <c r="DM57" s="65"/>
      <c r="DN57" s="112"/>
      <c r="DO57" s="65"/>
      <c r="DP57" s="112"/>
      <c r="DQ57" s="65"/>
      <c r="DR57" s="112"/>
      <c r="DS57" s="65"/>
      <c r="DT57" s="112"/>
      <c r="DU57" s="65"/>
      <c r="DV57" s="112"/>
      <c r="DW57" s="65"/>
      <c r="DX57" s="112"/>
      <c r="DY57" s="110"/>
      <c r="DZ57" s="112"/>
      <c r="EA57" s="110"/>
      <c r="EB57" s="112"/>
      <c r="EC57" s="110"/>
      <c r="ED57" s="112"/>
      <c r="EE57" s="110"/>
      <c r="EF57" s="112"/>
      <c r="EG57" s="110"/>
      <c r="EH57" s="112"/>
      <c r="EI57" s="110"/>
      <c r="EJ57" s="112"/>
      <c r="EK57" s="110"/>
      <c r="EL57" s="112"/>
      <c r="EM57" s="110"/>
      <c r="EN57" s="112"/>
      <c r="EO57" s="110"/>
      <c r="EP57" s="112"/>
      <c r="EQ57" s="110"/>
      <c r="ER57" s="112"/>
      <c r="ES57" s="110"/>
      <c r="ET57" s="113"/>
      <c r="EU57" s="110"/>
      <c r="EV57" s="112"/>
      <c r="EW57" s="110"/>
      <c r="EX57" s="112"/>
      <c r="EY57" s="110"/>
      <c r="EZ57" s="112"/>
      <c r="FA57" s="110"/>
      <c r="FB57" s="112"/>
      <c r="FC57" s="110"/>
      <c r="FD57" s="112"/>
      <c r="FE57" s="110"/>
      <c r="FF57" s="112"/>
      <c r="FG57" s="110"/>
      <c r="FH57" s="112"/>
      <c r="FI57" s="111"/>
      <c r="FJ57" s="112"/>
      <c r="FK57" s="110"/>
      <c r="FL57" s="112"/>
      <c r="FM57" s="110"/>
      <c r="FN57" s="112"/>
      <c r="FO57" s="110"/>
      <c r="FP57" s="112"/>
      <c r="FQ57" s="110"/>
      <c r="FR57" s="112"/>
      <c r="FS57" s="111"/>
      <c r="FT57" s="112"/>
      <c r="FU57" s="110"/>
      <c r="FV57" s="112"/>
      <c r="FW57" s="110"/>
      <c r="FX57" s="112"/>
      <c r="FY57" s="110"/>
      <c r="FZ57" s="112"/>
      <c r="GA57" s="111"/>
      <c r="GB57" s="108"/>
      <c r="GC57" s="108"/>
      <c r="GD57" s="108"/>
      <c r="GE57" s="109"/>
      <c r="GF57" s="112"/>
      <c r="GG57" s="109"/>
      <c r="GH57" s="112"/>
      <c r="GI57" s="65"/>
      <c r="GJ57" s="112"/>
      <c r="GK57" s="65"/>
      <c r="GL57" s="112"/>
      <c r="GM57" s="65"/>
      <c r="GN57" s="112"/>
      <c r="GO57" s="65"/>
      <c r="GP57" s="112"/>
      <c r="GQ57" s="65"/>
      <c r="GR57" s="112"/>
      <c r="GS57" s="65"/>
      <c r="GT57" s="112"/>
      <c r="GU57" s="65"/>
      <c r="GV57" s="112"/>
      <c r="GW57" s="110"/>
      <c r="GX57" s="112"/>
      <c r="GY57" s="110"/>
      <c r="GZ57" s="112"/>
      <c r="HA57" s="110"/>
      <c r="HB57" s="112"/>
      <c r="HC57" s="110"/>
      <c r="HD57" s="112"/>
      <c r="HE57" s="110"/>
      <c r="HF57" s="112"/>
      <c r="HG57" s="110"/>
      <c r="HH57" s="112"/>
      <c r="HI57" s="110"/>
      <c r="HJ57" s="112"/>
      <c r="HK57" s="110"/>
      <c r="HL57" s="112"/>
      <c r="HM57" s="110"/>
      <c r="HN57" s="112"/>
      <c r="HO57" s="110"/>
      <c r="HP57" s="112"/>
      <c r="HQ57" s="110"/>
      <c r="HR57" s="113"/>
      <c r="HS57" s="110"/>
      <c r="HT57" s="112"/>
      <c r="HU57" s="110"/>
      <c r="HV57" s="112"/>
      <c r="HW57" s="110"/>
      <c r="HX57" s="112"/>
      <c r="HY57" s="110"/>
      <c r="HZ57" s="112"/>
      <c r="IA57" s="110"/>
      <c r="IB57" s="112"/>
      <c r="IC57" s="110"/>
      <c r="ID57" s="112"/>
      <c r="IE57" s="110"/>
      <c r="IF57" s="112"/>
      <c r="IG57" s="111"/>
      <c r="IH57" s="112"/>
      <c r="II57" s="110"/>
      <c r="IJ57" s="112"/>
      <c r="IK57" s="110"/>
      <c r="IL57" s="112"/>
      <c r="IM57" s="110"/>
      <c r="IN57" s="112"/>
      <c r="IO57" s="110"/>
      <c r="IP57" s="112"/>
      <c r="IQ57" s="111"/>
      <c r="IR57" s="112"/>
      <c r="IS57" s="110"/>
      <c r="IT57" s="112"/>
      <c r="IU57" s="110"/>
      <c r="IV57" s="112"/>
      <c r="IW57" s="110"/>
      <c r="IX57" s="112"/>
      <c r="IY57" s="111"/>
      <c r="IZ57" s="108"/>
      <c r="JA57" s="108"/>
      <c r="JB57" s="108"/>
      <c r="JC57" s="109"/>
      <c r="JD57" s="112"/>
      <c r="JE57" s="109"/>
      <c r="JF57" s="112"/>
      <c r="JG57" s="65"/>
      <c r="JH57" s="112"/>
      <c r="JI57" s="65"/>
      <c r="JJ57" s="112"/>
      <c r="JK57" s="65"/>
      <c r="JL57" s="112"/>
      <c r="JM57" s="65"/>
      <c r="JN57" s="112"/>
      <c r="JO57" s="65"/>
      <c r="JP57" s="112"/>
      <c r="JQ57" s="65"/>
      <c r="JR57" s="112"/>
      <c r="JS57" s="65"/>
      <c r="JT57" s="112"/>
      <c r="JU57" s="110"/>
      <c r="JV57" s="112"/>
      <c r="JW57" s="110"/>
      <c r="JX57" s="112"/>
      <c r="JY57" s="110"/>
      <c r="JZ57" s="112"/>
      <c r="KA57" s="110"/>
      <c r="KB57" s="112"/>
      <c r="KC57" s="110"/>
      <c r="KD57" s="112"/>
      <c r="KE57" s="110"/>
      <c r="KF57" s="112"/>
      <c r="KG57" s="110"/>
      <c r="KH57" s="112"/>
      <c r="KI57" s="110"/>
      <c r="KJ57" s="112"/>
      <c r="KK57" s="110"/>
      <c r="KL57" s="112"/>
      <c r="KM57" s="110"/>
      <c r="KN57" s="112"/>
      <c r="KO57" s="110"/>
      <c r="KP57" s="113"/>
      <c r="KQ57" s="110"/>
      <c r="KR57" s="112"/>
      <c r="KS57" s="110"/>
      <c r="KT57" s="112"/>
      <c r="KU57" s="110"/>
      <c r="KV57" s="112"/>
      <c r="KW57" s="110"/>
      <c r="KX57" s="112"/>
      <c r="KY57" s="110"/>
      <c r="KZ57" s="112"/>
      <c r="LA57" s="110"/>
      <c r="LB57" s="112"/>
      <c r="LC57" s="110"/>
      <c r="LD57" s="112"/>
      <c r="LE57" s="111"/>
      <c r="LF57" s="112"/>
      <c r="LG57" s="110"/>
      <c r="LH57" s="112"/>
      <c r="LI57" s="110"/>
      <c r="LJ57" s="112"/>
      <c r="LK57" s="110"/>
      <c r="LL57" s="112"/>
      <c r="LM57" s="110"/>
      <c r="LN57" s="112"/>
      <c r="LO57" s="111"/>
      <c r="LP57" s="112"/>
      <c r="LQ57" s="110"/>
      <c r="LR57" s="112"/>
      <c r="LS57" s="110"/>
      <c r="LT57" s="112"/>
      <c r="LU57" s="110"/>
      <c r="LV57" s="112"/>
      <c r="LW57" s="111"/>
      <c r="LX57" s="108"/>
      <c r="LY57" s="108"/>
      <c r="LZ57" s="108"/>
      <c r="MA57" s="109"/>
      <c r="MB57" s="112"/>
      <c r="MC57" s="109"/>
      <c r="MD57" s="112"/>
      <c r="ME57" s="65"/>
      <c r="MF57" s="112"/>
      <c r="MG57" s="65"/>
      <c r="MH57" s="112"/>
      <c r="MI57" s="65"/>
      <c r="MJ57" s="112"/>
      <c r="MK57" s="65"/>
      <c r="ML57" s="112"/>
      <c r="MM57" s="65"/>
      <c r="MN57" s="112"/>
      <c r="MO57" s="65"/>
      <c r="MP57" s="112"/>
      <c r="MQ57" s="65"/>
      <c r="MR57" s="112"/>
      <c r="MS57" s="110"/>
      <c r="MT57" s="112"/>
      <c r="MU57" s="110"/>
      <c r="MV57" s="112"/>
      <c r="MW57" s="110"/>
      <c r="MX57" s="112"/>
      <c r="MY57" s="110"/>
      <c r="MZ57" s="112"/>
      <c r="NA57" s="110"/>
      <c r="NB57" s="112"/>
      <c r="NC57" s="110"/>
      <c r="ND57" s="112"/>
      <c r="NE57" s="110"/>
      <c r="NF57" s="112"/>
      <c r="NG57" s="110"/>
      <c r="NH57" s="112"/>
      <c r="NI57" s="110"/>
      <c r="NJ57" s="112"/>
      <c r="NK57" s="110"/>
      <c r="NL57" s="112"/>
      <c r="NM57" s="110"/>
      <c r="NN57" s="113"/>
      <c r="NO57" s="110"/>
      <c r="NP57" s="112"/>
      <c r="NQ57" s="110"/>
      <c r="NR57" s="112"/>
      <c r="NS57" s="110"/>
      <c r="NT57" s="112"/>
      <c r="NU57" s="110"/>
      <c r="NV57" s="112"/>
      <c r="NW57" s="110"/>
      <c r="NX57" s="112"/>
      <c r="NY57" s="110"/>
      <c r="NZ57" s="112"/>
      <c r="OA57" s="110"/>
      <c r="OB57" s="112"/>
      <c r="OC57" s="111"/>
      <c r="OD57" s="112"/>
      <c r="OE57" s="110"/>
      <c r="OF57" s="112"/>
      <c r="OG57" s="110"/>
      <c r="OH57" s="112"/>
      <c r="OI57" s="110"/>
      <c r="OJ57" s="112"/>
      <c r="OK57" s="110"/>
      <c r="OL57" s="112"/>
      <c r="OM57" s="111"/>
      <c r="ON57" s="112"/>
      <c r="OO57" s="110"/>
      <c r="OP57" s="112"/>
      <c r="OQ57" s="110"/>
      <c r="OR57" s="112"/>
      <c r="OS57" s="110"/>
      <c r="OT57" s="112"/>
      <c r="OU57" s="111"/>
      <c r="OV57" s="108"/>
      <c r="OW57" s="108"/>
      <c r="OX57" s="108"/>
      <c r="OY57" s="109"/>
      <c r="OZ57" s="112"/>
      <c r="PA57" s="109"/>
      <c r="PB57" s="112"/>
      <c r="PC57" s="65"/>
      <c r="PD57" s="112"/>
      <c r="PE57" s="65"/>
      <c r="PF57" s="112"/>
      <c r="PG57" s="65"/>
      <c r="PH57" s="112"/>
      <c r="PI57" s="65"/>
      <c r="PJ57" s="112"/>
      <c r="PK57" s="65"/>
      <c r="PL57" s="112"/>
      <c r="PM57" s="65"/>
      <c r="PN57" s="112"/>
      <c r="PO57" s="65"/>
      <c r="PP57" s="112"/>
      <c r="PQ57" s="110"/>
      <c r="PR57" s="112"/>
      <c r="PS57" s="110"/>
      <c r="PT57" s="112"/>
      <c r="PU57" s="110"/>
      <c r="PV57" s="112"/>
      <c r="PW57" s="110"/>
      <c r="PX57" s="112"/>
      <c r="PY57" s="110"/>
      <c r="PZ57" s="112"/>
      <c r="QA57" s="110"/>
      <c r="QB57" s="112"/>
      <c r="QC57" s="110"/>
      <c r="QD57" s="112"/>
      <c r="QE57" s="110"/>
      <c r="QF57" s="112"/>
      <c r="QG57" s="110"/>
      <c r="QH57" s="112"/>
      <c r="QI57" s="110"/>
      <c r="QJ57" s="112"/>
      <c r="QK57" s="110"/>
      <c r="QL57" s="113"/>
      <c r="QM57" s="110"/>
      <c r="QN57" s="112"/>
      <c r="QO57" s="110"/>
      <c r="QP57" s="112"/>
      <c r="QQ57" s="110"/>
      <c r="QR57" s="112"/>
      <c r="QS57" s="110"/>
      <c r="QT57" s="112"/>
      <c r="QU57" s="110"/>
      <c r="QV57" s="112"/>
      <c r="QW57" s="110"/>
      <c r="QX57" s="112"/>
      <c r="QY57" s="110"/>
      <c r="QZ57" s="112"/>
      <c r="RA57" s="111"/>
      <c r="RB57" s="112"/>
      <c r="RC57" s="110"/>
      <c r="RD57" s="112"/>
      <c r="RE57" s="110"/>
      <c r="RF57" s="112"/>
      <c r="RG57" s="110"/>
      <c r="RH57" s="112"/>
      <c r="RI57" s="110"/>
      <c r="RJ57" s="112"/>
      <c r="RK57" s="111"/>
      <c r="RL57" s="112"/>
      <c r="RM57" s="110"/>
      <c r="RN57" s="112"/>
      <c r="RO57" s="110"/>
      <c r="RP57" s="112"/>
      <c r="RQ57" s="110"/>
      <c r="RR57" s="112"/>
      <c r="RS57" s="111"/>
      <c r="RT57" s="108"/>
      <c r="RU57" s="108"/>
      <c r="RV57" s="108"/>
      <c r="RW57" s="109"/>
      <c r="RX57" s="112"/>
      <c r="RY57" s="109"/>
      <c r="RZ57" s="112"/>
      <c r="SA57" s="65"/>
      <c r="SB57" s="112"/>
      <c r="SC57" s="65"/>
      <c r="SD57" s="112"/>
      <c r="SE57" s="65"/>
      <c r="SF57" s="112"/>
      <c r="SG57" s="65"/>
      <c r="SH57" s="112"/>
      <c r="SI57" s="65"/>
      <c r="SJ57" s="112"/>
      <c r="SK57" s="65"/>
      <c r="SL57" s="112"/>
      <c r="SM57" s="65"/>
      <c r="SN57" s="112"/>
      <c r="SO57" s="110"/>
      <c r="SP57" s="112"/>
      <c r="SQ57" s="110"/>
      <c r="SR57" s="112"/>
      <c r="SS57" s="110"/>
      <c r="ST57" s="112"/>
      <c r="SU57" s="110"/>
      <c r="SV57" s="112"/>
      <c r="SW57" s="110"/>
      <c r="SX57" s="112"/>
      <c r="SY57" s="110"/>
      <c r="SZ57" s="112"/>
      <c r="TA57" s="110"/>
      <c r="TB57" s="112"/>
      <c r="TC57" s="110"/>
      <c r="TD57" s="112"/>
      <c r="TE57" s="110"/>
      <c r="TF57" s="112"/>
      <c r="TG57" s="110"/>
      <c r="TH57" s="112"/>
      <c r="TI57" s="110"/>
      <c r="TJ57" s="113"/>
      <c r="TK57" s="110"/>
      <c r="TL57" s="112"/>
      <c r="TM57" s="110"/>
      <c r="TN57" s="112"/>
      <c r="TO57" s="110"/>
      <c r="TP57" s="112"/>
      <c r="TQ57" s="110"/>
      <c r="TR57" s="112"/>
      <c r="TS57" s="110"/>
      <c r="TT57" s="112"/>
      <c r="TU57" s="110"/>
      <c r="TV57" s="112"/>
      <c r="TW57" s="110"/>
      <c r="TX57" s="112"/>
      <c r="TY57" s="111"/>
      <c r="TZ57" s="112"/>
      <c r="UA57" s="110"/>
      <c r="UB57" s="112"/>
      <c r="UC57" s="110"/>
      <c r="UD57" s="112"/>
      <c r="UE57" s="110"/>
      <c r="UF57" s="112"/>
      <c r="UG57" s="110"/>
      <c r="UH57" s="112"/>
      <c r="UI57" s="111"/>
      <c r="UJ57" s="112"/>
      <c r="UK57" s="110"/>
      <c r="UL57" s="112"/>
      <c r="UM57" s="110"/>
      <c r="UN57" s="112"/>
      <c r="UO57" s="110"/>
      <c r="UP57" s="112"/>
      <c r="UQ57" s="111"/>
      <c r="UR57" s="108"/>
      <c r="US57" s="108"/>
      <c r="UT57" s="108"/>
      <c r="UU57" s="109"/>
      <c r="UV57" s="112"/>
      <c r="UW57" s="109"/>
      <c r="UX57" s="112"/>
      <c r="UY57" s="65"/>
      <c r="UZ57" s="112"/>
      <c r="VA57" s="65"/>
      <c r="VB57" s="112"/>
      <c r="VC57" s="65"/>
      <c r="VD57" s="112"/>
      <c r="VE57" s="65"/>
      <c r="VF57" s="112"/>
      <c r="VG57" s="65"/>
      <c r="VH57" s="112"/>
      <c r="VI57" s="65"/>
      <c r="VJ57" s="112"/>
      <c r="VK57" s="65"/>
      <c r="VL57" s="112"/>
      <c r="VM57" s="110"/>
      <c r="VN57" s="112"/>
      <c r="VO57" s="110"/>
      <c r="VP57" s="112"/>
      <c r="VQ57" s="110"/>
      <c r="VR57" s="112"/>
      <c r="VS57" s="110"/>
      <c r="VT57" s="112"/>
      <c r="VU57" s="110"/>
      <c r="VV57" s="112"/>
      <c r="VW57" s="110"/>
      <c r="VX57" s="112"/>
      <c r="VY57" s="110"/>
      <c r="VZ57" s="112"/>
      <c r="WA57" s="110"/>
      <c r="WB57" s="112"/>
      <c r="WC57" s="110"/>
      <c r="WD57" s="112"/>
      <c r="WE57" s="110"/>
      <c r="WF57" s="112"/>
      <c r="WG57" s="110"/>
      <c r="WH57" s="113"/>
      <c r="WI57" s="110"/>
      <c r="WJ57" s="112"/>
      <c r="WK57" s="110"/>
      <c r="WL57" s="112"/>
      <c r="WM57" s="110"/>
      <c r="WN57" s="112"/>
      <c r="WO57" s="110"/>
      <c r="WP57" s="112"/>
      <c r="WQ57" s="110"/>
      <c r="WR57" s="112"/>
      <c r="WS57" s="110"/>
      <c r="WT57" s="112"/>
      <c r="WU57" s="110"/>
      <c r="WV57" s="112"/>
      <c r="WW57" s="111"/>
      <c r="WX57" s="112"/>
      <c r="WY57" s="110"/>
      <c r="WZ57" s="112"/>
      <c r="XA57" s="110"/>
      <c r="XB57" s="112"/>
      <c r="XC57" s="110"/>
      <c r="XD57" s="112"/>
      <c r="XE57" s="110"/>
      <c r="XF57" s="112"/>
      <c r="XG57" s="111"/>
      <c r="XH57" s="112"/>
      <c r="XI57" s="110"/>
      <c r="XJ57" s="112"/>
      <c r="XK57" s="110"/>
      <c r="XL57" s="112"/>
      <c r="XM57" s="110"/>
      <c r="XN57" s="112"/>
      <c r="XO57" s="111"/>
      <c r="XP57" s="108"/>
      <c r="XQ57" s="108"/>
      <c r="XR57" s="108"/>
      <c r="XS57" s="109"/>
      <c r="XT57" s="112"/>
      <c r="XU57" s="109"/>
      <c r="XV57" s="112"/>
      <c r="XW57" s="65"/>
      <c r="XX57" s="112"/>
      <c r="XY57" s="65"/>
      <c r="XZ57" s="112"/>
      <c r="YA57" s="65"/>
      <c r="YB57" s="112"/>
      <c r="YC57" s="65"/>
      <c r="YD57" s="112"/>
      <c r="YE57" s="65"/>
      <c r="YF57" s="112"/>
      <c r="YG57" s="65"/>
      <c r="YH57" s="112"/>
      <c r="YI57" s="65"/>
      <c r="YJ57" s="112"/>
      <c r="YK57" s="110"/>
      <c r="YL57" s="112"/>
      <c r="YM57" s="110"/>
      <c r="YN57" s="112"/>
      <c r="YO57" s="110"/>
      <c r="YP57" s="112"/>
      <c r="YQ57" s="110"/>
      <c r="YR57" s="112"/>
      <c r="YS57" s="110"/>
      <c r="YT57" s="112"/>
      <c r="YU57" s="110"/>
      <c r="YV57" s="112"/>
      <c r="YW57" s="110"/>
      <c r="YX57" s="112"/>
      <c r="YY57" s="110"/>
      <c r="YZ57" s="112"/>
      <c r="ZA57" s="110"/>
      <c r="ZB57" s="112"/>
      <c r="ZC57" s="110"/>
      <c r="ZD57" s="112"/>
      <c r="ZE57" s="110"/>
      <c r="ZF57" s="113"/>
      <c r="ZG57" s="110"/>
      <c r="ZH57" s="112"/>
      <c r="ZI57" s="110"/>
      <c r="ZJ57" s="112"/>
      <c r="ZK57" s="110"/>
      <c r="ZL57" s="112"/>
      <c r="ZM57" s="110"/>
      <c r="ZN57" s="112"/>
      <c r="ZO57" s="110"/>
      <c r="ZP57" s="112"/>
      <c r="ZQ57" s="110"/>
      <c r="ZR57" s="112"/>
      <c r="ZS57" s="110"/>
      <c r="ZT57" s="112"/>
      <c r="ZU57" s="111"/>
      <c r="ZV57" s="112"/>
      <c r="ZW57" s="110"/>
      <c r="ZX57" s="112"/>
      <c r="ZY57" s="110"/>
      <c r="ZZ57" s="112"/>
      <c r="AAA57" s="110"/>
      <c r="AAB57" s="112"/>
      <c r="AAC57" s="110"/>
      <c r="AAD57" s="112"/>
      <c r="AAE57" s="111"/>
      <c r="AAF57" s="112"/>
      <c r="AAG57" s="110"/>
      <c r="AAH57" s="112"/>
      <c r="AAI57" s="110"/>
      <c r="AAJ57" s="112"/>
      <c r="AAK57" s="110"/>
      <c r="AAL57" s="112"/>
      <c r="AAM57" s="111"/>
      <c r="AAN57" s="108"/>
      <c r="AAO57" s="108"/>
      <c r="AAP57" s="108"/>
      <c r="AAQ57" s="109"/>
      <c r="AAR57" s="112"/>
      <c r="AAS57" s="109"/>
      <c r="AAT57" s="112"/>
      <c r="AAU57" s="65"/>
      <c r="AAV57" s="112"/>
      <c r="AAW57" s="65"/>
      <c r="AAX57" s="112"/>
      <c r="AAY57" s="65"/>
      <c r="AAZ57" s="112"/>
      <c r="ABA57" s="65"/>
      <c r="ABB57" s="112"/>
      <c r="ABC57" s="65"/>
      <c r="ABD57" s="112"/>
      <c r="ABE57" s="65"/>
      <c r="ABF57" s="112"/>
      <c r="ABG57" s="65"/>
      <c r="ABH57" s="112"/>
      <c r="ABI57" s="110"/>
      <c r="ABJ57" s="112"/>
      <c r="ABK57" s="110"/>
      <c r="ABL57" s="112"/>
      <c r="ABM57" s="110"/>
      <c r="ABN57" s="112"/>
      <c r="ABO57" s="110"/>
      <c r="ABP57" s="112"/>
      <c r="ABQ57" s="110"/>
      <c r="ABR57" s="112"/>
      <c r="ABS57" s="110"/>
      <c r="ABT57" s="112"/>
      <c r="ABU57" s="110"/>
      <c r="ABV57" s="112"/>
      <c r="ABW57" s="110"/>
      <c r="ABX57" s="112"/>
      <c r="ABY57" s="110"/>
      <c r="ABZ57" s="112"/>
      <c r="ACA57" s="110"/>
      <c r="ACB57" s="112"/>
      <c r="ACC57" s="110"/>
      <c r="ACD57" s="113"/>
      <c r="ACE57" s="110"/>
      <c r="ACF57" s="112"/>
      <c r="ACG57" s="110"/>
      <c r="ACH57" s="112"/>
      <c r="ACI57" s="110"/>
      <c r="ACJ57" s="112"/>
      <c r="ACK57" s="110"/>
      <c r="ACL57" s="112"/>
      <c r="ACM57" s="110"/>
      <c r="ACN57" s="112"/>
      <c r="ACO57" s="110"/>
      <c r="ACP57" s="112"/>
      <c r="ACQ57" s="110"/>
      <c r="ACR57" s="112"/>
      <c r="ACS57" s="111"/>
      <c r="ACT57" s="112"/>
      <c r="ACU57" s="110"/>
      <c r="ACV57" s="112"/>
      <c r="ACW57" s="110"/>
      <c r="ACX57" s="112"/>
      <c r="ACY57" s="110"/>
      <c r="ACZ57" s="112"/>
      <c r="ADA57" s="110"/>
      <c r="ADB57" s="112"/>
      <c r="ADC57" s="111"/>
      <c r="ADD57" s="112"/>
      <c r="ADE57" s="110"/>
      <c r="ADF57" s="112"/>
      <c r="ADG57" s="110"/>
      <c r="ADH57" s="112"/>
      <c r="ADI57" s="110"/>
      <c r="ADJ57" s="112"/>
      <c r="ADK57" s="111"/>
      <c r="ADL57" s="108"/>
      <c r="ADM57" s="108"/>
      <c r="ADN57" s="108"/>
      <c r="ADO57" s="109"/>
      <c r="ADP57" s="112"/>
      <c r="ADQ57" s="109"/>
      <c r="ADR57" s="112"/>
      <c r="ADS57" s="65"/>
      <c r="ADT57" s="112"/>
      <c r="ADU57" s="65"/>
      <c r="ADV57" s="112"/>
      <c r="ADW57" s="65"/>
      <c r="ADX57" s="112"/>
      <c r="ADY57" s="65"/>
      <c r="ADZ57" s="112"/>
      <c r="AEA57" s="65"/>
      <c r="AEB57" s="112"/>
      <c r="AEC57" s="65"/>
      <c r="AED57" s="112"/>
      <c r="AEE57" s="65"/>
      <c r="AEF57" s="112"/>
      <c r="AEG57" s="110"/>
      <c r="AEH57" s="112"/>
      <c r="AEI57" s="110"/>
      <c r="AEJ57" s="112"/>
      <c r="AEK57" s="110"/>
      <c r="AEL57" s="112"/>
      <c r="AEM57" s="110"/>
      <c r="AEN57" s="112"/>
      <c r="AEO57" s="110"/>
      <c r="AEP57" s="112"/>
      <c r="AEQ57" s="110"/>
      <c r="AER57" s="112"/>
      <c r="AES57" s="110"/>
      <c r="AET57" s="112"/>
      <c r="AEU57" s="110"/>
      <c r="AEV57" s="112"/>
      <c r="AEW57" s="110"/>
      <c r="AEX57" s="112"/>
      <c r="AEY57" s="110"/>
      <c r="AEZ57" s="112"/>
      <c r="AFA57" s="110"/>
      <c r="AFB57" s="113"/>
      <c r="AFC57" s="110"/>
      <c r="AFD57" s="112"/>
      <c r="AFE57" s="110"/>
      <c r="AFF57" s="112"/>
      <c r="AFG57" s="110"/>
      <c r="AFH57" s="112"/>
      <c r="AFI57" s="110"/>
      <c r="AFJ57" s="112"/>
      <c r="AFK57" s="110"/>
      <c r="AFL57" s="112"/>
      <c r="AFM57" s="110"/>
      <c r="AFN57" s="112"/>
      <c r="AFO57" s="110"/>
      <c r="AFP57" s="112"/>
      <c r="AFQ57" s="111"/>
      <c r="AFR57" s="112"/>
      <c r="AFS57" s="110"/>
      <c r="AFT57" s="112"/>
      <c r="AFU57" s="110"/>
      <c r="AFV57" s="112"/>
      <c r="AFW57" s="110"/>
      <c r="AFX57" s="112"/>
      <c r="AFY57" s="110"/>
      <c r="AFZ57" s="112"/>
      <c r="AGA57" s="111"/>
      <c r="AGB57" s="112"/>
      <c r="AGC57" s="110"/>
      <c r="AGD57" s="112"/>
      <c r="AGE57" s="110"/>
      <c r="AGF57" s="112"/>
      <c r="AGG57" s="110"/>
      <c r="AGH57" s="112"/>
      <c r="AGI57" s="111"/>
      <c r="AGJ57" s="108"/>
      <c r="AGK57" s="108"/>
      <c r="AGL57" s="108"/>
      <c r="AGM57" s="109"/>
      <c r="AGN57" s="112"/>
      <c r="AGO57" s="109"/>
      <c r="AGP57" s="112"/>
      <c r="AGQ57" s="65"/>
      <c r="AGR57" s="112"/>
      <c r="AGS57" s="65"/>
      <c r="AGT57" s="112"/>
      <c r="AGU57" s="65"/>
      <c r="AGV57" s="112"/>
      <c r="AGW57" s="65"/>
      <c r="AGX57" s="112"/>
      <c r="AGY57" s="65"/>
      <c r="AGZ57" s="112"/>
      <c r="AHA57" s="65"/>
      <c r="AHB57" s="112"/>
      <c r="AHC57" s="65"/>
      <c r="AHD57" s="112"/>
      <c r="AHE57" s="110"/>
      <c r="AHF57" s="112"/>
      <c r="AHG57" s="110"/>
      <c r="AHH57" s="112"/>
      <c r="AHI57" s="110"/>
      <c r="AHJ57" s="112"/>
      <c r="AHK57" s="110"/>
      <c r="AHL57" s="112"/>
      <c r="AHM57" s="110"/>
      <c r="AHN57" s="112"/>
      <c r="AHO57" s="110"/>
      <c r="AHP57" s="112"/>
      <c r="AHQ57" s="110"/>
      <c r="AHR57" s="112"/>
      <c r="AHS57" s="110"/>
      <c r="AHT57" s="112"/>
      <c r="AHU57" s="110"/>
      <c r="AHV57" s="112"/>
      <c r="AHW57" s="110"/>
      <c r="AHX57" s="112"/>
      <c r="AHY57" s="110"/>
      <c r="AHZ57" s="113"/>
      <c r="AIA57" s="110"/>
      <c r="AIB57" s="112"/>
      <c r="AIC57" s="110"/>
      <c r="AID57" s="112"/>
      <c r="AIE57" s="110"/>
      <c r="AIF57" s="112"/>
      <c r="AIG57" s="110"/>
      <c r="AIH57" s="112"/>
      <c r="AII57" s="110"/>
      <c r="AIJ57" s="112"/>
      <c r="AIK57" s="110"/>
      <c r="AIL57" s="112"/>
      <c r="AIM57" s="110"/>
      <c r="AIN57" s="112"/>
      <c r="AIO57" s="111"/>
      <c r="AIP57" s="112"/>
      <c r="AIQ57" s="110"/>
      <c r="AIR57" s="112"/>
      <c r="AIS57" s="110"/>
      <c r="AIT57" s="112"/>
      <c r="AIU57" s="110"/>
      <c r="AIV57" s="112"/>
      <c r="AIW57" s="110"/>
      <c r="AIX57" s="112"/>
      <c r="AIY57" s="111"/>
      <c r="AIZ57" s="112"/>
      <c r="AJA57" s="110"/>
      <c r="AJB57" s="112"/>
      <c r="AJC57" s="110"/>
      <c r="AJD57" s="112"/>
      <c r="AJE57" s="110"/>
      <c r="AJF57" s="112"/>
      <c r="AJG57" s="111"/>
      <c r="AJH57" s="108"/>
      <c r="AJI57" s="108"/>
      <c r="AJJ57" s="108"/>
      <c r="AJK57" s="109"/>
      <c r="AJL57" s="112"/>
      <c r="AJM57" s="109"/>
      <c r="AJN57" s="112"/>
      <c r="AJO57" s="65"/>
      <c r="AJP57" s="112"/>
      <c r="AJQ57" s="65"/>
      <c r="AJR57" s="112"/>
      <c r="AJS57" s="65"/>
      <c r="AJT57" s="112"/>
      <c r="AJU57" s="65"/>
      <c r="AJV57" s="112"/>
      <c r="AJW57" s="65"/>
      <c r="AJX57" s="112"/>
      <c r="AJY57" s="65"/>
      <c r="AJZ57" s="112"/>
      <c r="AKA57" s="65"/>
      <c r="AKB57" s="112"/>
      <c r="AKC57" s="110"/>
      <c r="AKD57" s="112"/>
      <c r="AKE57" s="110"/>
      <c r="AKF57" s="112"/>
      <c r="AKG57" s="110"/>
      <c r="AKH57" s="112"/>
      <c r="AKI57" s="110"/>
      <c r="AKJ57" s="112"/>
      <c r="AKK57" s="110"/>
      <c r="AKL57" s="112"/>
      <c r="AKM57" s="110"/>
      <c r="AKN57" s="112"/>
      <c r="AKO57" s="110"/>
      <c r="AKP57" s="112"/>
      <c r="AKQ57" s="110"/>
      <c r="AKR57" s="112"/>
      <c r="AKS57" s="110"/>
      <c r="AKT57" s="112"/>
      <c r="AKU57" s="110"/>
      <c r="AKV57" s="112"/>
      <c r="AKW57" s="110"/>
      <c r="AKX57" s="113"/>
      <c r="AKY57" s="110"/>
      <c r="AKZ57" s="112"/>
      <c r="ALA57" s="110"/>
      <c r="ALB57" s="112"/>
      <c r="ALC57" s="110"/>
      <c r="ALD57" s="112"/>
      <c r="ALE57" s="110"/>
      <c r="ALF57" s="112"/>
      <c r="ALG57" s="110"/>
      <c r="ALH57" s="112"/>
      <c r="ALI57" s="110"/>
      <c r="ALJ57" s="112"/>
      <c r="ALK57" s="110"/>
      <c r="ALL57" s="112"/>
      <c r="ALM57" s="111"/>
      <c r="ALN57" s="112"/>
      <c r="ALO57" s="110"/>
      <c r="ALP57" s="112"/>
      <c r="ALQ57" s="110"/>
      <c r="ALR57" s="112"/>
      <c r="ALS57" s="110"/>
      <c r="ALT57" s="112"/>
      <c r="ALU57" s="110"/>
      <c r="ALV57" s="112"/>
      <c r="ALW57" s="111"/>
      <c r="ALX57" s="112"/>
      <c r="ALY57" s="110"/>
      <c r="ALZ57" s="112"/>
      <c r="AMA57" s="110"/>
      <c r="AMB57" s="112"/>
      <c r="AMC57" s="110"/>
      <c r="AMD57" s="112"/>
      <c r="AME57" s="111"/>
      <c r="AMF57" s="108"/>
      <c r="AMG57" s="108"/>
      <c r="AMH57" s="108"/>
      <c r="AMI57" s="109"/>
      <c r="AMJ57" s="112"/>
      <c r="AMK57" s="109"/>
      <c r="AML57" s="112"/>
      <c r="AMM57" s="65"/>
      <c r="AMN57" s="112"/>
      <c r="AMO57" s="65"/>
      <c r="AMP57" s="112"/>
      <c r="AMQ57" s="65"/>
      <c r="AMR57" s="112"/>
      <c r="AMS57" s="65"/>
      <c r="AMT57" s="112"/>
      <c r="AMU57" s="65"/>
      <c r="AMV57" s="112"/>
      <c r="AMW57" s="65"/>
      <c r="AMX57" s="112"/>
      <c r="AMY57" s="65"/>
      <c r="AMZ57" s="112"/>
      <c r="ANA57" s="110"/>
      <c r="ANB57" s="112"/>
      <c r="ANC57" s="110"/>
      <c r="AND57" s="112"/>
      <c r="ANE57" s="110"/>
      <c r="ANF57" s="112"/>
      <c r="ANG57" s="110"/>
      <c r="ANH57" s="112"/>
      <c r="ANI57" s="110"/>
      <c r="ANJ57" s="112"/>
      <c r="ANK57" s="110"/>
      <c r="ANL57" s="112"/>
      <c r="ANM57" s="110"/>
      <c r="ANN57" s="112"/>
      <c r="ANO57" s="110"/>
      <c r="ANP57" s="112"/>
      <c r="ANQ57" s="110"/>
      <c r="ANR57" s="112"/>
      <c r="ANS57" s="110"/>
      <c r="ANT57" s="112"/>
      <c r="ANU57" s="110"/>
      <c r="ANV57" s="113"/>
      <c r="ANW57" s="110"/>
      <c r="ANX57" s="112"/>
      <c r="ANY57" s="110"/>
      <c r="ANZ57" s="112"/>
      <c r="AOA57" s="110"/>
      <c r="AOB57" s="112"/>
      <c r="AOC57" s="110"/>
      <c r="AOD57" s="112"/>
      <c r="AOE57" s="110"/>
      <c r="AOF57" s="112"/>
      <c r="AOG57" s="110"/>
      <c r="AOH57" s="112"/>
      <c r="AOI57" s="110"/>
      <c r="AOJ57" s="112"/>
      <c r="AOK57" s="111"/>
      <c r="AOL57" s="112"/>
      <c r="AOM57" s="110"/>
      <c r="AON57" s="112"/>
      <c r="AOO57" s="110"/>
      <c r="AOP57" s="112"/>
      <c r="AOQ57" s="110"/>
      <c r="AOR57" s="112"/>
      <c r="AOS57" s="110"/>
      <c r="AOT57" s="112"/>
      <c r="AOU57" s="111"/>
      <c r="AOV57" s="112"/>
      <c r="AOW57" s="110"/>
      <c r="AOX57" s="112"/>
      <c r="AOY57" s="110"/>
      <c r="AOZ57" s="112"/>
      <c r="APA57" s="110"/>
      <c r="APB57" s="112"/>
      <c r="APC57" s="111"/>
      <c r="APD57" s="108"/>
      <c r="APE57" s="108"/>
      <c r="APF57" s="108"/>
      <c r="APG57" s="109"/>
      <c r="APH57" s="112"/>
      <c r="API57" s="109"/>
      <c r="APJ57" s="112"/>
      <c r="APK57" s="65"/>
      <c r="APL57" s="112"/>
      <c r="APM57" s="65"/>
      <c r="APN57" s="112"/>
      <c r="APO57" s="65"/>
      <c r="APP57" s="112"/>
      <c r="APQ57" s="65"/>
      <c r="APR57" s="112"/>
      <c r="APS57" s="65"/>
      <c r="APT57" s="112"/>
      <c r="APU57" s="65"/>
      <c r="APV57" s="112"/>
      <c r="APW57" s="65"/>
      <c r="APX57" s="112"/>
      <c r="APY57" s="110"/>
      <c r="APZ57" s="112"/>
      <c r="AQA57" s="110"/>
      <c r="AQB57" s="112"/>
      <c r="AQC57" s="110"/>
      <c r="AQD57" s="112"/>
      <c r="AQE57" s="110"/>
      <c r="AQF57" s="112"/>
      <c r="AQG57" s="110"/>
      <c r="AQH57" s="112"/>
      <c r="AQI57" s="110"/>
      <c r="AQJ57" s="112"/>
      <c r="AQK57" s="110"/>
      <c r="AQL57" s="112"/>
      <c r="AQM57" s="110"/>
      <c r="AQN57" s="112"/>
      <c r="AQO57" s="110"/>
      <c r="AQP57" s="112"/>
      <c r="AQQ57" s="110"/>
      <c r="AQR57" s="112"/>
      <c r="AQS57" s="110"/>
      <c r="AQT57" s="113"/>
      <c r="AQU57" s="110"/>
      <c r="AQV57" s="112"/>
      <c r="AQW57" s="110"/>
      <c r="AQX57" s="112"/>
      <c r="AQY57" s="110"/>
      <c r="AQZ57" s="112"/>
      <c r="ARA57" s="110"/>
      <c r="ARB57" s="112"/>
      <c r="ARC57" s="110"/>
      <c r="ARD57" s="112"/>
      <c r="ARE57" s="110"/>
      <c r="ARF57" s="112"/>
      <c r="ARG57" s="110"/>
      <c r="ARH57" s="112"/>
      <c r="ARI57" s="111"/>
      <c r="ARJ57" s="112"/>
      <c r="ARK57" s="110"/>
      <c r="ARL57" s="112"/>
      <c r="ARM57" s="110"/>
      <c r="ARN57" s="112"/>
      <c r="ARO57" s="110"/>
      <c r="ARP57" s="112"/>
      <c r="ARQ57" s="110"/>
      <c r="ARR57" s="112"/>
      <c r="ARS57" s="111"/>
      <c r="ART57" s="112"/>
      <c r="ARU57" s="110"/>
      <c r="ARV57" s="112"/>
      <c r="ARW57" s="110"/>
      <c r="ARX57" s="112"/>
      <c r="ARY57" s="110"/>
      <c r="ARZ57" s="112"/>
      <c r="ASA57" s="111"/>
      <c r="ASB57" s="108"/>
      <c r="ASC57" s="108"/>
      <c r="ASD57" s="108"/>
      <c r="ASE57" s="109"/>
      <c r="ASF57" s="112"/>
      <c r="ASG57" s="109"/>
      <c r="ASH57" s="112"/>
      <c r="ASI57" s="65"/>
      <c r="ASJ57" s="112"/>
      <c r="ASK57" s="65"/>
      <c r="ASL57" s="112"/>
      <c r="ASM57" s="65"/>
      <c r="ASN57" s="112"/>
      <c r="ASO57" s="65"/>
      <c r="ASP57" s="112"/>
      <c r="ASQ57" s="65"/>
      <c r="ASR57" s="112"/>
      <c r="ASS57" s="65"/>
      <c r="AST57" s="112"/>
      <c r="ASU57" s="65"/>
      <c r="ASV57" s="112"/>
      <c r="ASW57" s="110"/>
      <c r="ASX57" s="112"/>
      <c r="ASY57" s="110"/>
      <c r="ASZ57" s="112"/>
      <c r="ATA57" s="110"/>
      <c r="ATB57" s="112"/>
      <c r="ATC57" s="110"/>
      <c r="ATD57" s="112"/>
      <c r="ATE57" s="110"/>
      <c r="ATF57" s="112"/>
      <c r="ATG57" s="110"/>
      <c r="ATH57" s="112"/>
      <c r="ATI57" s="110"/>
      <c r="ATJ57" s="112"/>
      <c r="ATK57" s="110"/>
      <c r="ATL57" s="112"/>
      <c r="ATM57" s="110"/>
      <c r="ATN57" s="112"/>
      <c r="ATO57" s="110"/>
      <c r="ATP57" s="112"/>
      <c r="ATQ57" s="110"/>
      <c r="ATR57" s="113"/>
      <c r="ATS57" s="110"/>
      <c r="ATT57" s="112"/>
      <c r="ATU57" s="110"/>
      <c r="ATV57" s="112"/>
      <c r="ATW57" s="110"/>
      <c r="ATX57" s="112"/>
      <c r="ATY57" s="110"/>
      <c r="ATZ57" s="112"/>
      <c r="AUA57" s="110"/>
      <c r="AUB57" s="112"/>
      <c r="AUC57" s="110"/>
      <c r="AUD57" s="112"/>
      <c r="AUE57" s="110"/>
      <c r="AUF57" s="112"/>
      <c r="AUG57" s="111"/>
      <c r="AUH57" s="112"/>
      <c r="AUI57" s="110"/>
      <c r="AUJ57" s="112"/>
      <c r="AUK57" s="110"/>
      <c r="AUL57" s="112"/>
      <c r="AUM57" s="110"/>
      <c r="AUN57" s="112"/>
      <c r="AUO57" s="110"/>
      <c r="AUP57" s="112"/>
      <c r="AUQ57" s="111"/>
      <c r="AUR57" s="112"/>
      <c r="AUS57" s="110"/>
      <c r="AUT57" s="112"/>
      <c r="AUU57" s="110"/>
      <c r="AUV57" s="112"/>
      <c r="AUW57" s="110"/>
      <c r="AUX57" s="112"/>
      <c r="AUY57" s="111"/>
      <c r="AUZ57" s="108"/>
      <c r="AVA57" s="108"/>
      <c r="AVB57" s="108"/>
      <c r="AVC57" s="109"/>
      <c r="AVD57" s="112"/>
      <c r="AVE57" s="109"/>
      <c r="AVF57" s="112"/>
      <c r="AVG57" s="65"/>
      <c r="AVH57" s="112"/>
      <c r="AVI57" s="65"/>
      <c r="AVJ57" s="112"/>
      <c r="AVK57" s="65"/>
      <c r="AVL57" s="112"/>
      <c r="AVM57" s="65"/>
      <c r="AVN57" s="112"/>
      <c r="AVO57" s="65"/>
      <c r="AVP57" s="112"/>
      <c r="AVQ57" s="65"/>
      <c r="AVR57" s="112"/>
      <c r="AVS57" s="65"/>
      <c r="AVT57" s="112"/>
      <c r="AVU57" s="110"/>
      <c r="AVV57" s="112"/>
      <c r="AVW57" s="110"/>
      <c r="AVX57" s="112"/>
      <c r="AVY57" s="110"/>
      <c r="AVZ57" s="112"/>
      <c r="AWA57" s="110"/>
      <c r="AWB57" s="112"/>
      <c r="AWC57" s="110"/>
      <c r="AWD57" s="112"/>
      <c r="AWE57" s="110"/>
      <c r="AWF57" s="112"/>
      <c r="AWG57" s="110"/>
      <c r="AWH57" s="112"/>
      <c r="AWI57" s="110"/>
      <c r="AWJ57" s="112"/>
      <c r="AWK57" s="110"/>
      <c r="AWL57" s="112"/>
      <c r="AWM57" s="110"/>
      <c r="AWN57" s="112"/>
      <c r="AWO57" s="110"/>
      <c r="AWP57" s="113"/>
      <c r="AWQ57" s="110"/>
      <c r="AWR57" s="112"/>
      <c r="AWS57" s="110"/>
      <c r="AWT57" s="112"/>
      <c r="AWU57" s="110"/>
      <c r="AWV57" s="112"/>
      <c r="AWW57" s="110"/>
      <c r="AWX57" s="112"/>
      <c r="AWY57" s="110"/>
      <c r="AWZ57" s="112"/>
      <c r="AXA57" s="110"/>
      <c r="AXB57" s="112"/>
      <c r="AXC57" s="110"/>
      <c r="AXD57" s="112"/>
      <c r="AXE57" s="111"/>
      <c r="AXF57" s="112"/>
      <c r="AXG57" s="110"/>
      <c r="AXH57" s="112"/>
      <c r="AXI57" s="110"/>
      <c r="AXJ57" s="112"/>
      <c r="AXK57" s="110"/>
      <c r="AXL57" s="112"/>
      <c r="AXM57" s="110"/>
      <c r="AXN57" s="112"/>
      <c r="AXO57" s="111"/>
      <c r="AXP57" s="112"/>
      <c r="AXQ57" s="110"/>
      <c r="AXR57" s="112"/>
      <c r="AXS57" s="110"/>
      <c r="AXT57" s="112"/>
      <c r="AXU57" s="110"/>
      <c r="AXV57" s="112"/>
      <c r="AXW57" s="111"/>
      <c r="AXX57" s="108"/>
      <c r="AXY57" s="108"/>
      <c r="AXZ57" s="108"/>
      <c r="AYA57" s="109"/>
      <c r="AYB57" s="112"/>
      <c r="AYC57" s="109"/>
      <c r="AYD57" s="112"/>
      <c r="AYE57" s="65"/>
      <c r="AYF57" s="112"/>
      <c r="AYG57" s="65"/>
      <c r="AYH57" s="112"/>
      <c r="AYI57" s="65"/>
      <c r="AYJ57" s="112"/>
      <c r="AYK57" s="65"/>
      <c r="AYL57" s="112"/>
      <c r="AYM57" s="65"/>
      <c r="AYN57" s="112"/>
      <c r="AYO57" s="65"/>
      <c r="AYP57" s="112"/>
      <c r="AYQ57" s="65"/>
      <c r="AYR57" s="112"/>
      <c r="AYS57" s="110"/>
      <c r="AYT57" s="112"/>
      <c r="AYU57" s="110"/>
      <c r="AYV57" s="112"/>
      <c r="AYW57" s="110"/>
      <c r="AYX57" s="112"/>
      <c r="AYY57" s="110"/>
      <c r="AYZ57" s="112"/>
      <c r="AZA57" s="110"/>
      <c r="AZB57" s="112"/>
      <c r="AZC57" s="110"/>
      <c r="AZD57" s="112"/>
      <c r="AZE57" s="110"/>
      <c r="AZF57" s="112"/>
      <c r="AZG57" s="110"/>
      <c r="AZH57" s="112"/>
      <c r="AZI57" s="110"/>
      <c r="AZJ57" s="112"/>
      <c r="AZK57" s="110"/>
      <c r="AZL57" s="112"/>
      <c r="AZM57" s="110"/>
      <c r="AZN57" s="113"/>
      <c r="AZO57" s="110"/>
      <c r="AZP57" s="112"/>
      <c r="AZQ57" s="110"/>
      <c r="AZR57" s="112"/>
      <c r="AZS57" s="110"/>
      <c r="AZT57" s="112"/>
      <c r="AZU57" s="110"/>
      <c r="AZV57" s="112"/>
      <c r="AZW57" s="110"/>
      <c r="AZX57" s="112"/>
      <c r="AZY57" s="110"/>
      <c r="AZZ57" s="112"/>
      <c r="BAA57" s="110"/>
      <c r="BAB57" s="112"/>
      <c r="BAC57" s="111"/>
      <c r="BAD57" s="112"/>
      <c r="BAE57" s="110"/>
      <c r="BAF57" s="112"/>
      <c r="BAG57" s="110"/>
      <c r="BAH57" s="112"/>
      <c r="BAI57" s="110"/>
      <c r="BAJ57" s="112"/>
      <c r="BAK57" s="110"/>
      <c r="BAL57" s="112"/>
      <c r="BAM57" s="111"/>
      <c r="BAN57" s="112"/>
      <c r="BAO57" s="110"/>
      <c r="BAP57" s="112"/>
      <c r="BAQ57" s="110"/>
      <c r="BAR57" s="112"/>
      <c r="BAS57" s="110"/>
      <c r="BAT57" s="112"/>
      <c r="BAU57" s="111"/>
      <c r="BAV57" s="108"/>
      <c r="BAW57" s="108"/>
      <c r="BAX57" s="108"/>
      <c r="BAY57" s="109"/>
      <c r="BAZ57" s="112"/>
      <c r="BBA57" s="109"/>
      <c r="BBB57" s="112"/>
      <c r="BBC57" s="65"/>
      <c r="BBD57" s="112"/>
      <c r="BBE57" s="65"/>
      <c r="BBF57" s="112"/>
      <c r="BBG57" s="65"/>
      <c r="BBH57" s="112"/>
      <c r="BBI57" s="65"/>
      <c r="BBJ57" s="112"/>
      <c r="BBK57" s="65"/>
      <c r="BBL57" s="112"/>
      <c r="BBM57" s="65"/>
      <c r="BBN57" s="112"/>
      <c r="BBO57" s="65"/>
      <c r="BBP57" s="112"/>
      <c r="BBQ57" s="110"/>
      <c r="BBR57" s="112"/>
      <c r="BBS57" s="110"/>
      <c r="BBT57" s="112"/>
      <c r="BBU57" s="110"/>
      <c r="BBV57" s="112"/>
      <c r="BBW57" s="110"/>
      <c r="BBX57" s="112"/>
      <c r="BBY57" s="110"/>
      <c r="BBZ57" s="112"/>
      <c r="BCA57" s="110"/>
      <c r="BCB57" s="112"/>
      <c r="BCC57" s="110"/>
      <c r="BCD57" s="112"/>
      <c r="BCE57" s="110"/>
      <c r="BCF57" s="112"/>
      <c r="BCG57" s="110"/>
      <c r="BCH57" s="112"/>
      <c r="BCI57" s="110"/>
      <c r="BCJ57" s="112"/>
      <c r="BCK57" s="110"/>
      <c r="BCL57" s="113"/>
      <c r="BCM57" s="110"/>
      <c r="BCN57" s="112"/>
      <c r="BCO57" s="110"/>
      <c r="BCP57" s="112"/>
      <c r="BCQ57" s="110"/>
      <c r="BCR57" s="112"/>
      <c r="BCS57" s="110"/>
      <c r="BCT57" s="112"/>
      <c r="BCU57" s="110"/>
      <c r="BCV57" s="112"/>
      <c r="BCW57" s="110"/>
      <c r="BCX57" s="112"/>
      <c r="BCY57" s="110"/>
      <c r="BCZ57" s="112"/>
      <c r="BDA57" s="111"/>
      <c r="BDB57" s="112"/>
      <c r="BDC57" s="110"/>
      <c r="BDD57" s="112"/>
      <c r="BDE57" s="110"/>
      <c r="BDF57" s="112"/>
      <c r="BDG57" s="110"/>
      <c r="BDH57" s="112"/>
      <c r="BDI57" s="110"/>
      <c r="BDJ57" s="112"/>
      <c r="BDK57" s="111"/>
      <c r="BDL57" s="112"/>
      <c r="BDM57" s="110"/>
      <c r="BDN57" s="112"/>
      <c r="BDO57" s="110"/>
      <c r="BDP57" s="112"/>
      <c r="BDQ57" s="110"/>
      <c r="BDR57" s="112"/>
      <c r="BDS57" s="111"/>
      <c r="BDT57" s="108"/>
      <c r="BDU57" s="108"/>
      <c r="BDV57" s="108"/>
      <c r="BDW57" s="109"/>
      <c r="BDX57" s="112"/>
      <c r="BDY57" s="109"/>
      <c r="BDZ57" s="112"/>
      <c r="BEA57" s="65"/>
      <c r="BEB57" s="112"/>
      <c r="BEC57" s="65"/>
      <c r="BED57" s="112"/>
      <c r="BEE57" s="65"/>
      <c r="BEF57" s="112"/>
      <c r="BEG57" s="65"/>
      <c r="BEH57" s="112"/>
      <c r="BEI57" s="65"/>
      <c r="BEJ57" s="112"/>
      <c r="BEK57" s="65"/>
      <c r="BEL57" s="112"/>
      <c r="BEM57" s="65"/>
      <c r="BEN57" s="112"/>
      <c r="BEO57" s="110"/>
      <c r="BEP57" s="112"/>
      <c r="BEQ57" s="110"/>
      <c r="BER57" s="112"/>
      <c r="BES57" s="110"/>
      <c r="BET57" s="112"/>
      <c r="BEU57" s="110"/>
      <c r="BEV57" s="112"/>
      <c r="BEW57" s="110"/>
      <c r="BEX57" s="112"/>
      <c r="BEY57" s="110"/>
      <c r="BEZ57" s="112"/>
      <c r="BFA57" s="110"/>
      <c r="BFB57" s="112"/>
      <c r="BFC57" s="110"/>
      <c r="BFD57" s="112"/>
      <c r="BFE57" s="110"/>
      <c r="BFF57" s="112"/>
      <c r="BFG57" s="110"/>
      <c r="BFH57" s="112"/>
      <c r="BFI57" s="110"/>
      <c r="BFJ57" s="113"/>
      <c r="BFK57" s="110"/>
      <c r="BFL57" s="112"/>
      <c r="BFM57" s="110"/>
      <c r="BFN57" s="112"/>
      <c r="BFO57" s="110"/>
      <c r="BFP57" s="112"/>
      <c r="BFQ57" s="110"/>
      <c r="BFR57" s="112"/>
      <c r="BFS57" s="110"/>
      <c r="BFT57" s="112"/>
      <c r="BFU57" s="110"/>
      <c r="BFV57" s="112"/>
      <c r="BFW57" s="110"/>
      <c r="BFX57" s="112"/>
      <c r="BFY57" s="111"/>
      <c r="BFZ57" s="112"/>
      <c r="BGA57" s="110"/>
      <c r="BGB57" s="112"/>
      <c r="BGC57" s="110"/>
      <c r="BGD57" s="112"/>
      <c r="BGE57" s="110"/>
      <c r="BGF57" s="112"/>
      <c r="BGG57" s="110"/>
      <c r="BGH57" s="112"/>
      <c r="BGI57" s="111"/>
      <c r="BGJ57" s="112"/>
      <c r="BGK57" s="110"/>
      <c r="BGL57" s="112"/>
      <c r="BGM57" s="110"/>
      <c r="BGN57" s="112"/>
      <c r="BGO57" s="110"/>
      <c r="BGP57" s="112"/>
      <c r="BGQ57" s="111"/>
      <c r="BGR57" s="108"/>
      <c r="BGS57" s="108"/>
      <c r="BGT57" s="108"/>
      <c r="BGU57" s="109"/>
      <c r="BGV57" s="112"/>
      <c r="BGW57" s="109"/>
      <c r="BGX57" s="112"/>
      <c r="BGY57" s="65"/>
      <c r="BGZ57" s="112"/>
      <c r="BHA57" s="65"/>
      <c r="BHB57" s="112"/>
      <c r="BHC57" s="65"/>
      <c r="BHD57" s="112"/>
      <c r="BHE57" s="65"/>
      <c r="BHF57" s="112"/>
      <c r="BHG57" s="65"/>
      <c r="BHH57" s="112"/>
      <c r="BHI57" s="65"/>
      <c r="BHJ57" s="112"/>
      <c r="BHK57" s="65"/>
      <c r="BHL57" s="112"/>
      <c r="BHM57" s="110"/>
      <c r="BHN57" s="112"/>
      <c r="BHO57" s="110"/>
      <c r="BHP57" s="112"/>
      <c r="BHQ57" s="110"/>
      <c r="BHR57" s="112"/>
      <c r="BHS57" s="110"/>
      <c r="BHT57" s="112"/>
      <c r="BHU57" s="110"/>
      <c r="BHV57" s="112"/>
      <c r="BHW57" s="110"/>
      <c r="BHX57" s="112"/>
      <c r="BHY57" s="110"/>
      <c r="BHZ57" s="112"/>
      <c r="BIA57" s="110"/>
      <c r="BIB57" s="112"/>
      <c r="BIC57" s="110"/>
      <c r="BID57" s="112"/>
      <c r="BIE57" s="110"/>
      <c r="BIF57" s="112"/>
      <c r="BIG57" s="110"/>
      <c r="BIH57" s="113"/>
      <c r="BII57" s="110"/>
      <c r="BIJ57" s="112"/>
      <c r="BIK57" s="110"/>
      <c r="BIL57" s="112"/>
      <c r="BIM57" s="110"/>
      <c r="BIN57" s="112"/>
      <c r="BIO57" s="110"/>
      <c r="BIP57" s="112"/>
      <c r="BIQ57" s="110"/>
      <c r="BIR57" s="112"/>
      <c r="BIS57" s="110"/>
      <c r="BIT57" s="112"/>
      <c r="BIU57" s="110"/>
      <c r="BIV57" s="112"/>
      <c r="BIW57" s="111"/>
      <c r="BIX57" s="112"/>
      <c r="BIY57" s="110"/>
      <c r="BIZ57" s="112"/>
      <c r="BJA57" s="110"/>
      <c r="BJB57" s="112"/>
      <c r="BJC57" s="110"/>
      <c r="BJD57" s="112"/>
      <c r="BJE57" s="110"/>
      <c r="BJF57" s="112"/>
      <c r="BJG57" s="111"/>
      <c r="BJH57" s="112"/>
      <c r="BJI57" s="110"/>
      <c r="BJJ57" s="112"/>
      <c r="BJK57" s="110"/>
      <c r="BJL57" s="112"/>
      <c r="BJM57" s="110"/>
      <c r="BJN57" s="112"/>
      <c r="BJO57" s="111"/>
      <c r="BJP57" s="108"/>
      <c r="BJQ57" s="108"/>
      <c r="BJR57" s="108"/>
      <c r="BJS57" s="109"/>
      <c r="BJT57" s="112"/>
      <c r="BJU57" s="109"/>
      <c r="BJV57" s="112"/>
      <c r="BJW57" s="65"/>
      <c r="BJX57" s="112"/>
      <c r="BJY57" s="65"/>
      <c r="BJZ57" s="112"/>
      <c r="BKA57" s="65"/>
      <c r="BKB57" s="112"/>
      <c r="BKC57" s="65"/>
      <c r="BKD57" s="112"/>
      <c r="BKE57" s="65"/>
      <c r="BKF57" s="112"/>
      <c r="BKG57" s="65"/>
      <c r="BKH57" s="112"/>
      <c r="BKI57" s="65"/>
      <c r="BKJ57" s="112"/>
      <c r="BKK57" s="110"/>
      <c r="BKL57" s="112"/>
      <c r="BKM57" s="110"/>
      <c r="BKN57" s="112"/>
      <c r="BKO57" s="110"/>
      <c r="BKP57" s="112"/>
      <c r="BKQ57" s="110"/>
      <c r="BKR57" s="112"/>
      <c r="BKS57" s="110"/>
      <c r="BKT57" s="112"/>
      <c r="BKU57" s="110"/>
      <c r="BKV57" s="112"/>
      <c r="BKW57" s="110"/>
      <c r="BKX57" s="112"/>
      <c r="BKY57" s="110"/>
      <c r="BKZ57" s="112"/>
      <c r="BLA57" s="110"/>
      <c r="BLB57" s="112"/>
      <c r="BLC57" s="110"/>
      <c r="BLD57" s="112"/>
      <c r="BLE57" s="110"/>
      <c r="BLF57" s="113"/>
      <c r="BLG57" s="110"/>
      <c r="BLH57" s="112"/>
      <c r="BLI57" s="110"/>
      <c r="BLJ57" s="112"/>
      <c r="BLK57" s="110"/>
      <c r="BLL57" s="112"/>
      <c r="BLM57" s="110"/>
      <c r="BLN57" s="112"/>
      <c r="BLO57" s="110"/>
      <c r="BLP57" s="112"/>
      <c r="BLQ57" s="110"/>
      <c r="BLR57" s="112"/>
      <c r="BLS57" s="110"/>
      <c r="BLT57" s="112"/>
      <c r="BLU57" s="111"/>
      <c r="BLV57" s="112"/>
      <c r="BLW57" s="110"/>
      <c r="BLX57" s="112"/>
      <c r="BLY57" s="110"/>
      <c r="BLZ57" s="112"/>
      <c r="BMA57" s="110"/>
      <c r="BMB57" s="112"/>
      <c r="BMC57" s="110"/>
      <c r="BMD57" s="112"/>
      <c r="BME57" s="111"/>
      <c r="BMF57" s="112"/>
      <c r="BMG57" s="110"/>
      <c r="BMH57" s="112"/>
      <c r="BMI57" s="110"/>
      <c r="BMJ57" s="112"/>
      <c r="BMK57" s="110"/>
      <c r="BML57" s="112"/>
      <c r="BMM57" s="111"/>
      <c r="BMN57" s="108"/>
      <c r="BMO57" s="108"/>
      <c r="BMP57" s="108"/>
      <c r="BMQ57" s="109"/>
      <c r="BMR57" s="112"/>
      <c r="BMS57" s="109"/>
      <c r="BMT57" s="112"/>
      <c r="BMU57" s="65"/>
      <c r="BMV57" s="112"/>
      <c r="BMW57" s="65"/>
      <c r="BMX57" s="112"/>
      <c r="BMY57" s="65"/>
      <c r="BMZ57" s="112"/>
      <c r="BNA57" s="65"/>
      <c r="BNB57" s="112"/>
      <c r="BNC57" s="65"/>
      <c r="BND57" s="112"/>
      <c r="BNE57" s="65"/>
      <c r="BNF57" s="112"/>
      <c r="BNG57" s="65"/>
      <c r="BNH57" s="112"/>
      <c r="BNI57" s="110"/>
      <c r="BNJ57" s="112"/>
      <c r="BNK57" s="110"/>
      <c r="BNL57" s="112"/>
      <c r="BNM57" s="110"/>
      <c r="BNN57" s="112"/>
      <c r="BNO57" s="110"/>
      <c r="BNP57" s="112"/>
      <c r="BNQ57" s="110"/>
      <c r="BNR57" s="112"/>
      <c r="BNS57" s="110"/>
      <c r="BNT57" s="112"/>
      <c r="BNU57" s="110"/>
      <c r="BNV57" s="112"/>
      <c r="BNW57" s="110"/>
      <c r="BNX57" s="112"/>
      <c r="BNY57" s="110"/>
      <c r="BNZ57" s="112"/>
      <c r="BOA57" s="110"/>
      <c r="BOB57" s="112"/>
      <c r="BOC57" s="110"/>
      <c r="BOD57" s="113"/>
      <c r="BOE57" s="110"/>
      <c r="BOF57" s="112"/>
      <c r="BOG57" s="110"/>
      <c r="BOH57" s="112"/>
      <c r="BOI57" s="110"/>
      <c r="BOJ57" s="112"/>
      <c r="BOK57" s="110"/>
      <c r="BOL57" s="112"/>
      <c r="BOM57" s="110"/>
      <c r="BON57" s="112"/>
      <c r="BOO57" s="110"/>
      <c r="BOP57" s="112"/>
      <c r="BOQ57" s="110"/>
      <c r="BOR57" s="112"/>
      <c r="BOS57" s="111"/>
      <c r="BOT57" s="112"/>
      <c r="BOU57" s="110"/>
      <c r="BOV57" s="112"/>
      <c r="BOW57" s="110"/>
      <c r="BOX57" s="112"/>
      <c r="BOY57" s="110"/>
      <c r="BOZ57" s="112"/>
      <c r="BPA57" s="110"/>
      <c r="BPB57" s="112"/>
      <c r="BPC57" s="111"/>
      <c r="BPD57" s="112"/>
      <c r="BPE57" s="110"/>
      <c r="BPF57" s="112"/>
      <c r="BPG57" s="110"/>
      <c r="BPH57" s="112"/>
      <c r="BPI57" s="110"/>
      <c r="BPJ57" s="112"/>
      <c r="BPK57" s="111"/>
      <c r="BPL57" s="108"/>
      <c r="BPM57" s="108"/>
      <c r="BPN57" s="108"/>
      <c r="BPO57" s="109"/>
      <c r="BPP57" s="112"/>
      <c r="BPQ57" s="109"/>
      <c r="BPR57" s="112"/>
      <c r="BPS57" s="65"/>
      <c r="BPT57" s="112"/>
      <c r="BPU57" s="65"/>
      <c r="BPV57" s="112"/>
      <c r="BPW57" s="65"/>
      <c r="BPX57" s="112"/>
      <c r="BPY57" s="65"/>
      <c r="BPZ57" s="112"/>
      <c r="BQA57" s="65"/>
      <c r="BQB57" s="112"/>
      <c r="BQC57" s="65"/>
      <c r="BQD57" s="112"/>
      <c r="BQE57" s="65"/>
      <c r="BQF57" s="112"/>
      <c r="BQG57" s="110"/>
      <c r="BQH57" s="112"/>
      <c r="BQI57" s="110"/>
      <c r="BQJ57" s="112"/>
      <c r="BQK57" s="110"/>
      <c r="BQL57" s="112"/>
      <c r="BQM57" s="110"/>
      <c r="BQN57" s="112"/>
      <c r="BQO57" s="110"/>
      <c r="BQP57" s="112"/>
      <c r="BQQ57" s="110"/>
      <c r="BQR57" s="112"/>
      <c r="BQS57" s="110"/>
      <c r="BQT57" s="112"/>
      <c r="BQU57" s="110"/>
      <c r="BQV57" s="112"/>
      <c r="BQW57" s="110"/>
      <c r="BQX57" s="112"/>
      <c r="BQY57" s="110"/>
      <c r="BQZ57" s="112"/>
      <c r="BRA57" s="110"/>
      <c r="BRB57" s="113"/>
      <c r="BRC57" s="110"/>
      <c r="BRD57" s="112"/>
      <c r="BRE57" s="110"/>
      <c r="BRF57" s="112"/>
      <c r="BRG57" s="110"/>
      <c r="BRH57" s="112"/>
      <c r="BRI57" s="110"/>
      <c r="BRJ57" s="112"/>
      <c r="BRK57" s="110"/>
      <c r="BRL57" s="112"/>
      <c r="BRM57" s="110"/>
      <c r="BRN57" s="112"/>
      <c r="BRO57" s="110"/>
      <c r="BRP57" s="112"/>
      <c r="BRQ57" s="111"/>
      <c r="BRR57" s="112"/>
      <c r="BRS57" s="110"/>
      <c r="BRT57" s="112"/>
      <c r="BRU57" s="110"/>
      <c r="BRV57" s="112"/>
      <c r="BRW57" s="110"/>
      <c r="BRX57" s="112"/>
      <c r="BRY57" s="110"/>
      <c r="BRZ57" s="112"/>
      <c r="BSA57" s="111"/>
      <c r="BSB57" s="112"/>
      <c r="BSC57" s="110"/>
      <c r="BSD57" s="112"/>
      <c r="BSE57" s="110"/>
      <c r="BSF57" s="112"/>
      <c r="BSG57" s="110"/>
      <c r="BSH57" s="112"/>
      <c r="BSI57" s="111"/>
      <c r="BSJ57" s="108"/>
      <c r="BSK57" s="108"/>
      <c r="BSL57" s="108"/>
      <c r="BSM57" s="109"/>
      <c r="BSN57" s="112"/>
      <c r="BSO57" s="109"/>
      <c r="BSP57" s="112"/>
      <c r="BSQ57" s="65"/>
      <c r="BSR57" s="112"/>
      <c r="BSS57" s="65"/>
      <c r="BST57" s="112"/>
      <c r="BSU57" s="65"/>
      <c r="BSV57" s="112"/>
      <c r="BSW57" s="65"/>
      <c r="BSX57" s="112"/>
      <c r="BSY57" s="65"/>
      <c r="BSZ57" s="112"/>
      <c r="BTA57" s="65"/>
      <c r="BTB57" s="112"/>
      <c r="BTC57" s="65"/>
      <c r="BTD57" s="112"/>
      <c r="BTE57" s="110"/>
      <c r="BTF57" s="112"/>
      <c r="BTG57" s="110"/>
      <c r="BTH57" s="112"/>
      <c r="BTI57" s="110"/>
      <c r="BTJ57" s="112"/>
      <c r="BTK57" s="110"/>
      <c r="BTL57" s="112"/>
      <c r="BTM57" s="110"/>
      <c r="BTN57" s="112"/>
      <c r="BTO57" s="110"/>
      <c r="BTP57" s="112"/>
      <c r="BTQ57" s="110"/>
      <c r="BTR57" s="112"/>
      <c r="BTS57" s="110"/>
      <c r="BTT57" s="112"/>
      <c r="BTU57" s="110"/>
      <c r="BTV57" s="112"/>
      <c r="BTW57" s="110"/>
      <c r="BTX57" s="112"/>
      <c r="BTY57" s="110"/>
      <c r="BTZ57" s="113"/>
      <c r="BUA57" s="110"/>
      <c r="BUB57" s="112"/>
      <c r="BUC57" s="110"/>
      <c r="BUD57" s="112"/>
      <c r="BUE57" s="110"/>
      <c r="BUF57" s="112"/>
      <c r="BUG57" s="110"/>
      <c r="BUH57" s="112"/>
      <c r="BUI57" s="110"/>
      <c r="BUJ57" s="112"/>
      <c r="BUK57" s="110"/>
      <c r="BUL57" s="112"/>
      <c r="BUM57" s="110"/>
      <c r="BUN57" s="112"/>
      <c r="BUO57" s="111"/>
      <c r="BUP57" s="112"/>
      <c r="BUQ57" s="110"/>
      <c r="BUR57" s="112"/>
      <c r="BUS57" s="110"/>
      <c r="BUT57" s="112"/>
      <c r="BUU57" s="110"/>
      <c r="BUV57" s="112"/>
      <c r="BUW57" s="110"/>
      <c r="BUX57" s="112"/>
      <c r="BUY57" s="111"/>
      <c r="BUZ57" s="112"/>
      <c r="BVA57" s="110"/>
      <c r="BVB57" s="112"/>
      <c r="BVC57" s="110"/>
      <c r="BVD57" s="112"/>
      <c r="BVE57" s="110"/>
      <c r="BVF57" s="112"/>
      <c r="BVG57" s="111"/>
      <c r="BVH57" s="108"/>
      <c r="BVI57" s="108"/>
      <c r="BVJ57" s="108"/>
      <c r="BVK57" s="109"/>
      <c r="BVL57" s="112"/>
      <c r="BVM57" s="109"/>
      <c r="BVN57" s="112"/>
      <c r="BVO57" s="65"/>
      <c r="BVP57" s="112"/>
      <c r="BVQ57" s="65"/>
      <c r="BVR57" s="112"/>
      <c r="BVS57" s="65"/>
      <c r="BVT57" s="112"/>
      <c r="BVU57" s="65"/>
      <c r="BVV57" s="112"/>
      <c r="BVW57" s="65"/>
      <c r="BVX57" s="112"/>
      <c r="BVY57" s="65"/>
      <c r="BVZ57" s="112"/>
      <c r="BWA57" s="65"/>
      <c r="BWB57" s="112"/>
      <c r="BWC57" s="110"/>
      <c r="BWD57" s="112"/>
      <c r="BWE57" s="110"/>
      <c r="BWF57" s="112"/>
      <c r="BWG57" s="110"/>
      <c r="BWH57" s="112"/>
      <c r="BWI57" s="110"/>
      <c r="BWJ57" s="112"/>
      <c r="BWK57" s="110"/>
      <c r="BWL57" s="112"/>
      <c r="BWM57" s="110"/>
      <c r="BWN57" s="112"/>
      <c r="BWO57" s="110"/>
      <c r="BWP57" s="112"/>
      <c r="BWQ57" s="110"/>
      <c r="BWR57" s="112"/>
      <c r="BWS57" s="110"/>
      <c r="BWT57" s="112"/>
      <c r="BWU57" s="110"/>
      <c r="BWV57" s="112"/>
      <c r="BWW57" s="110"/>
      <c r="BWX57" s="113"/>
      <c r="BWY57" s="110"/>
      <c r="BWZ57" s="112"/>
      <c r="BXA57" s="110"/>
      <c r="BXB57" s="112"/>
      <c r="BXC57" s="110"/>
      <c r="BXD57" s="112"/>
      <c r="BXE57" s="110"/>
      <c r="BXF57" s="112"/>
      <c r="BXG57" s="110"/>
      <c r="BXH57" s="112"/>
      <c r="BXI57" s="110"/>
      <c r="BXJ57" s="112"/>
      <c r="BXK57" s="110"/>
      <c r="BXL57" s="112"/>
      <c r="BXM57" s="111"/>
      <c r="BXN57" s="112"/>
      <c r="BXO57" s="110"/>
      <c r="BXP57" s="112"/>
      <c r="BXQ57" s="110"/>
      <c r="BXR57" s="112"/>
      <c r="BXS57" s="110"/>
      <c r="BXT57" s="112"/>
      <c r="BXU57" s="110"/>
      <c r="BXV57" s="112"/>
      <c r="BXW57" s="111"/>
      <c r="BXX57" s="112"/>
      <c r="BXY57" s="110"/>
      <c r="BXZ57" s="112"/>
      <c r="BYA57" s="110"/>
      <c r="BYB57" s="112"/>
      <c r="BYC57" s="110"/>
      <c r="BYD57" s="112"/>
      <c r="BYE57" s="111"/>
      <c r="BYF57" s="108"/>
      <c r="BYG57" s="108"/>
      <c r="BYH57" s="108"/>
      <c r="BYI57" s="109"/>
      <c r="BYJ57" s="112"/>
      <c r="BYK57" s="109"/>
      <c r="BYL57" s="112"/>
      <c r="BYM57" s="65"/>
      <c r="BYN57" s="112"/>
      <c r="BYO57" s="65"/>
      <c r="BYP57" s="112"/>
      <c r="BYQ57" s="65"/>
      <c r="BYR57" s="112"/>
      <c r="BYS57" s="65"/>
      <c r="BYT57" s="112"/>
      <c r="BYU57" s="65"/>
      <c r="BYV57" s="112"/>
      <c r="BYW57" s="65"/>
      <c r="BYX57" s="112"/>
      <c r="BYY57" s="65"/>
      <c r="BYZ57" s="112"/>
      <c r="BZA57" s="110"/>
      <c r="BZB57" s="112"/>
      <c r="BZC57" s="110"/>
      <c r="BZD57" s="112"/>
      <c r="BZE57" s="110"/>
      <c r="BZF57" s="112"/>
      <c r="BZG57" s="110"/>
      <c r="BZH57" s="112"/>
      <c r="BZI57" s="110"/>
      <c r="BZJ57" s="112"/>
      <c r="BZK57" s="110"/>
      <c r="BZL57" s="112"/>
      <c r="BZM57" s="110"/>
      <c r="BZN57" s="112"/>
      <c r="BZO57" s="110"/>
      <c r="BZP57" s="112"/>
      <c r="BZQ57" s="110"/>
      <c r="BZR57" s="112"/>
      <c r="BZS57" s="110"/>
      <c r="BZT57" s="112"/>
      <c r="BZU57" s="110"/>
      <c r="BZV57" s="113"/>
      <c r="BZW57" s="110"/>
      <c r="BZX57" s="112"/>
      <c r="BZY57" s="110"/>
      <c r="BZZ57" s="112"/>
      <c r="CAA57" s="110"/>
      <c r="CAB57" s="112"/>
      <c r="CAC57" s="110"/>
      <c r="CAD57" s="112"/>
      <c r="CAE57" s="110"/>
      <c r="CAF57" s="112"/>
      <c r="CAG57" s="110"/>
      <c r="CAH57" s="112"/>
      <c r="CAI57" s="110"/>
      <c r="CAJ57" s="112"/>
      <c r="CAK57" s="111"/>
      <c r="CAL57" s="112"/>
      <c r="CAM57" s="110"/>
      <c r="CAN57" s="112"/>
      <c r="CAO57" s="110"/>
      <c r="CAP57" s="112"/>
      <c r="CAQ57" s="110"/>
      <c r="CAR57" s="112"/>
      <c r="CAS57" s="110"/>
      <c r="CAT57" s="112"/>
      <c r="CAU57" s="111"/>
      <c r="CAV57" s="112"/>
      <c r="CAW57" s="110"/>
      <c r="CAX57" s="112"/>
      <c r="CAY57" s="110"/>
      <c r="CAZ57" s="112"/>
      <c r="CBA57" s="110"/>
      <c r="CBB57" s="112"/>
      <c r="CBC57" s="111"/>
      <c r="CBD57" s="108"/>
      <c r="CBE57" s="108"/>
      <c r="CBF57" s="108"/>
      <c r="CBG57" s="109"/>
      <c r="CBH57" s="112"/>
      <c r="CBI57" s="109"/>
      <c r="CBJ57" s="112"/>
      <c r="CBK57" s="65"/>
      <c r="CBL57" s="112"/>
      <c r="CBM57" s="65"/>
      <c r="CBN57" s="112"/>
      <c r="CBO57" s="65"/>
      <c r="CBP57" s="112"/>
      <c r="CBQ57" s="65"/>
      <c r="CBR57" s="112"/>
      <c r="CBS57" s="65"/>
      <c r="CBT57" s="112"/>
      <c r="CBU57" s="65"/>
      <c r="CBV57" s="112"/>
      <c r="CBW57" s="65"/>
      <c r="CBX57" s="112"/>
      <c r="CBY57" s="110"/>
      <c r="CBZ57" s="112"/>
      <c r="CCA57" s="110"/>
      <c r="CCB57" s="112"/>
      <c r="CCC57" s="110"/>
      <c r="CCD57" s="112"/>
      <c r="CCE57" s="110"/>
      <c r="CCF57" s="112"/>
      <c r="CCG57" s="110"/>
      <c r="CCH57" s="112"/>
      <c r="CCI57" s="110"/>
      <c r="CCJ57" s="112"/>
      <c r="CCK57" s="110"/>
      <c r="CCL57" s="112"/>
      <c r="CCM57" s="110"/>
      <c r="CCN57" s="112"/>
      <c r="CCO57" s="110"/>
      <c r="CCP57" s="112"/>
      <c r="CCQ57" s="110"/>
      <c r="CCR57" s="112"/>
      <c r="CCS57" s="110"/>
      <c r="CCT57" s="113"/>
      <c r="CCU57" s="110"/>
      <c r="CCV57" s="112"/>
      <c r="CCW57" s="110"/>
      <c r="CCX57" s="112"/>
      <c r="CCY57" s="110"/>
      <c r="CCZ57" s="112"/>
      <c r="CDA57" s="110"/>
      <c r="CDB57" s="112"/>
      <c r="CDC57" s="110"/>
      <c r="CDD57" s="112"/>
      <c r="CDE57" s="110"/>
      <c r="CDF57" s="112"/>
      <c r="CDG57" s="110"/>
      <c r="CDH57" s="112"/>
      <c r="CDI57" s="111"/>
      <c r="CDJ57" s="112"/>
      <c r="CDK57" s="110"/>
      <c r="CDL57" s="112"/>
      <c r="CDM57" s="110"/>
      <c r="CDN57" s="112"/>
      <c r="CDO57" s="110"/>
      <c r="CDP57" s="112"/>
      <c r="CDQ57" s="110"/>
      <c r="CDR57" s="112"/>
      <c r="CDS57" s="111"/>
      <c r="CDT57" s="112"/>
      <c r="CDU57" s="110"/>
      <c r="CDV57" s="112"/>
      <c r="CDW57" s="110"/>
      <c r="CDX57" s="112"/>
      <c r="CDY57" s="110"/>
      <c r="CDZ57" s="112"/>
      <c r="CEA57" s="111"/>
      <c r="CEB57" s="108"/>
      <c r="CEC57" s="108"/>
      <c r="CED57" s="108"/>
      <c r="CEE57" s="109"/>
      <c r="CEF57" s="112"/>
      <c r="CEG57" s="109"/>
      <c r="CEH57" s="112"/>
      <c r="CEI57" s="65"/>
      <c r="CEJ57" s="112"/>
      <c r="CEK57" s="65"/>
      <c r="CEL57" s="112"/>
      <c r="CEM57" s="65"/>
      <c r="CEN57" s="112"/>
      <c r="CEO57" s="65"/>
      <c r="CEP57" s="112"/>
      <c r="CEQ57" s="65"/>
      <c r="CER57" s="112"/>
      <c r="CES57" s="65"/>
      <c r="CET57" s="112"/>
      <c r="CEU57" s="65"/>
      <c r="CEV57" s="112"/>
      <c r="CEW57" s="110"/>
      <c r="CEX57" s="112"/>
      <c r="CEY57" s="110"/>
      <c r="CEZ57" s="112"/>
      <c r="CFA57" s="110"/>
      <c r="CFB57" s="112"/>
      <c r="CFC57" s="110"/>
      <c r="CFD57" s="112"/>
      <c r="CFE57" s="110"/>
      <c r="CFF57" s="112"/>
      <c r="CFG57" s="110"/>
      <c r="CFH57" s="112"/>
      <c r="CFI57" s="110"/>
      <c r="CFJ57" s="112"/>
      <c r="CFK57" s="110"/>
      <c r="CFL57" s="112"/>
      <c r="CFM57" s="110"/>
      <c r="CFN57" s="112"/>
      <c r="CFO57" s="110"/>
      <c r="CFP57" s="112"/>
      <c r="CFQ57" s="110"/>
      <c r="CFR57" s="113"/>
      <c r="CFS57" s="110"/>
      <c r="CFT57" s="112"/>
      <c r="CFU57" s="110"/>
      <c r="CFV57" s="112"/>
      <c r="CFW57" s="110"/>
      <c r="CFX57" s="112"/>
      <c r="CFY57" s="110"/>
      <c r="CFZ57" s="112"/>
      <c r="CGA57" s="110"/>
      <c r="CGB57" s="112"/>
      <c r="CGC57" s="110"/>
      <c r="CGD57" s="112"/>
      <c r="CGE57" s="110"/>
      <c r="CGF57" s="112"/>
      <c r="CGG57" s="111"/>
      <c r="CGH57" s="112"/>
      <c r="CGI57" s="110"/>
      <c r="CGJ57" s="112"/>
      <c r="CGK57" s="110"/>
      <c r="CGL57" s="112"/>
      <c r="CGM57" s="110"/>
      <c r="CGN57" s="112"/>
      <c r="CGO57" s="110"/>
      <c r="CGP57" s="112"/>
      <c r="CGQ57" s="111"/>
      <c r="CGR57" s="112"/>
      <c r="CGS57" s="110"/>
      <c r="CGT57" s="112"/>
      <c r="CGU57" s="110"/>
      <c r="CGV57" s="112"/>
      <c r="CGW57" s="110"/>
      <c r="CGX57" s="112"/>
      <c r="CGY57" s="111"/>
      <c r="CGZ57" s="108"/>
      <c r="CHA57" s="108"/>
      <c r="CHB57" s="108"/>
      <c r="CHC57" s="109"/>
      <c r="CHD57" s="112"/>
      <c r="CHE57" s="109"/>
      <c r="CHF57" s="112"/>
      <c r="CHG57" s="65"/>
      <c r="CHH57" s="112"/>
      <c r="CHI57" s="65"/>
      <c r="CHJ57" s="112"/>
      <c r="CHK57" s="65"/>
      <c r="CHL57" s="112"/>
      <c r="CHM57" s="65"/>
      <c r="CHN57" s="112"/>
      <c r="CHO57" s="65"/>
      <c r="CHP57" s="112"/>
      <c r="CHQ57" s="65"/>
      <c r="CHR57" s="112"/>
      <c r="CHS57" s="65"/>
      <c r="CHT57" s="112"/>
      <c r="CHU57" s="110"/>
      <c r="CHV57" s="112"/>
      <c r="CHW57" s="110"/>
      <c r="CHX57" s="112"/>
      <c r="CHY57" s="110"/>
      <c r="CHZ57" s="112"/>
      <c r="CIA57" s="110"/>
      <c r="CIB57" s="112"/>
      <c r="CIC57" s="110"/>
      <c r="CID57" s="112"/>
      <c r="CIE57" s="110"/>
      <c r="CIF57" s="112"/>
      <c r="CIG57" s="110"/>
      <c r="CIH57" s="112"/>
      <c r="CII57" s="110"/>
      <c r="CIJ57" s="112"/>
      <c r="CIK57" s="110"/>
      <c r="CIL57" s="112"/>
      <c r="CIM57" s="110"/>
      <c r="CIN57" s="112"/>
      <c r="CIO57" s="110"/>
      <c r="CIP57" s="113"/>
      <c r="CIQ57" s="110"/>
      <c r="CIR57" s="112"/>
      <c r="CIS57" s="110"/>
      <c r="CIT57" s="112"/>
      <c r="CIU57" s="110"/>
      <c r="CIV57" s="112"/>
      <c r="CIW57" s="110"/>
      <c r="CIX57" s="112"/>
      <c r="CIY57" s="110"/>
      <c r="CIZ57" s="112"/>
      <c r="CJA57" s="110"/>
      <c r="CJB57" s="112"/>
      <c r="CJC57" s="110"/>
      <c r="CJD57" s="112"/>
      <c r="CJE57" s="111"/>
      <c r="CJF57" s="112"/>
      <c r="CJG57" s="110"/>
      <c r="CJH57" s="112"/>
      <c r="CJI57" s="110"/>
      <c r="CJJ57" s="112"/>
      <c r="CJK57" s="110"/>
      <c r="CJL57" s="112"/>
      <c r="CJM57" s="110"/>
      <c r="CJN57" s="112"/>
      <c r="CJO57" s="111"/>
      <c r="CJP57" s="112"/>
      <c r="CJQ57" s="110"/>
      <c r="CJR57" s="112"/>
      <c r="CJS57" s="110"/>
      <c r="CJT57" s="112"/>
      <c r="CJU57" s="110"/>
      <c r="CJV57" s="112"/>
      <c r="CJW57" s="111"/>
      <c r="CJX57" s="108"/>
      <c r="CJY57" s="108"/>
      <c r="CJZ57" s="108"/>
      <c r="CKA57" s="109"/>
      <c r="CKB57" s="112"/>
      <c r="CKC57" s="109"/>
      <c r="CKD57" s="112"/>
      <c r="CKE57" s="65"/>
      <c r="CKF57" s="112"/>
      <c r="CKG57" s="65"/>
      <c r="CKH57" s="112"/>
      <c r="CKI57" s="65"/>
      <c r="CKJ57" s="112"/>
      <c r="CKK57" s="65"/>
      <c r="CKL57" s="112"/>
      <c r="CKM57" s="65"/>
      <c r="CKN57" s="112"/>
      <c r="CKO57" s="65"/>
      <c r="CKP57" s="112"/>
      <c r="CKQ57" s="65"/>
      <c r="CKR57" s="112"/>
      <c r="CKS57" s="110"/>
      <c r="CKT57" s="112"/>
      <c r="CKU57" s="110"/>
      <c r="CKV57" s="112"/>
      <c r="CKW57" s="110"/>
      <c r="CKX57" s="112"/>
      <c r="CKY57" s="110"/>
      <c r="CKZ57" s="112"/>
      <c r="CLA57" s="110"/>
      <c r="CLB57" s="112"/>
      <c r="CLC57" s="110"/>
      <c r="CLD57" s="112"/>
      <c r="CLE57" s="110"/>
      <c r="CLF57" s="112"/>
      <c r="CLG57" s="110"/>
      <c r="CLH57" s="112"/>
      <c r="CLI57" s="110"/>
      <c r="CLJ57" s="112"/>
      <c r="CLK57" s="110"/>
      <c r="CLL57" s="112"/>
      <c r="CLM57" s="110"/>
      <c r="CLN57" s="113"/>
      <c r="CLO57" s="110"/>
      <c r="CLP57" s="112"/>
      <c r="CLQ57" s="110"/>
      <c r="CLR57" s="112"/>
      <c r="CLS57" s="110"/>
      <c r="CLT57" s="112"/>
      <c r="CLU57" s="110"/>
      <c r="CLV57" s="112"/>
      <c r="CLW57" s="110"/>
      <c r="CLX57" s="112"/>
      <c r="CLY57" s="110"/>
      <c r="CLZ57" s="112"/>
      <c r="CMA57" s="110"/>
      <c r="CMB57" s="112"/>
      <c r="CMC57" s="111"/>
      <c r="CMD57" s="112"/>
      <c r="CME57" s="110"/>
      <c r="CMF57" s="112"/>
      <c r="CMG57" s="110"/>
      <c r="CMH57" s="112"/>
      <c r="CMI57" s="110"/>
      <c r="CMJ57" s="112"/>
      <c r="CMK57" s="110"/>
      <c r="CML57" s="112"/>
      <c r="CMM57" s="111"/>
      <c r="CMN57" s="112"/>
      <c r="CMO57" s="110"/>
      <c r="CMP57" s="112"/>
      <c r="CMQ57" s="110"/>
      <c r="CMR57" s="112"/>
      <c r="CMS57" s="110"/>
      <c r="CMT57" s="112"/>
      <c r="CMU57" s="111"/>
      <c r="CMV57" s="108"/>
      <c r="CMW57" s="108"/>
      <c r="CMX57" s="108"/>
      <c r="CMY57" s="109"/>
      <c r="CMZ57" s="112"/>
      <c r="CNA57" s="109"/>
      <c r="CNB57" s="112"/>
      <c r="CNC57" s="65"/>
      <c r="CND57" s="112"/>
      <c r="CNE57" s="65"/>
      <c r="CNF57" s="112"/>
      <c r="CNG57" s="65"/>
      <c r="CNH57" s="112"/>
      <c r="CNI57" s="65"/>
      <c r="CNJ57" s="112"/>
      <c r="CNK57" s="65"/>
      <c r="CNL57" s="112"/>
      <c r="CNM57" s="65"/>
      <c r="CNN57" s="112"/>
      <c r="CNO57" s="65"/>
      <c r="CNP57" s="112"/>
      <c r="CNQ57" s="110"/>
      <c r="CNR57" s="112"/>
      <c r="CNS57" s="110"/>
      <c r="CNT57" s="112"/>
      <c r="CNU57" s="110"/>
      <c r="CNV57" s="112"/>
      <c r="CNW57" s="110"/>
      <c r="CNX57" s="112"/>
      <c r="CNY57" s="110"/>
      <c r="CNZ57" s="112"/>
      <c r="COA57" s="110"/>
      <c r="COB57" s="112"/>
      <c r="COC57" s="110"/>
      <c r="COD57" s="112"/>
      <c r="COE57" s="110"/>
      <c r="COF57" s="112"/>
      <c r="COG57" s="110"/>
      <c r="COH57" s="112"/>
      <c r="COI57" s="110"/>
      <c r="COJ57" s="112"/>
      <c r="COK57" s="110"/>
      <c r="COL57" s="113"/>
      <c r="COM57" s="110"/>
      <c r="CON57" s="112"/>
      <c r="COO57" s="110"/>
      <c r="COP57" s="112"/>
      <c r="COQ57" s="110"/>
      <c r="COR57" s="112"/>
      <c r="COS57" s="110"/>
      <c r="COT57" s="112"/>
      <c r="COU57" s="110"/>
      <c r="COV57" s="112"/>
      <c r="COW57" s="110"/>
      <c r="COX57" s="112"/>
      <c r="COY57" s="110"/>
      <c r="COZ57" s="112"/>
      <c r="CPA57" s="111"/>
      <c r="CPB57" s="112"/>
      <c r="CPC57" s="110"/>
      <c r="CPD57" s="112"/>
      <c r="CPE57" s="110"/>
      <c r="CPF57" s="112"/>
      <c r="CPG57" s="110"/>
      <c r="CPH57" s="112"/>
      <c r="CPI57" s="110"/>
      <c r="CPJ57" s="112"/>
      <c r="CPK57" s="111"/>
      <c r="CPL57" s="112"/>
      <c r="CPM57" s="110"/>
      <c r="CPN57" s="112"/>
      <c r="CPO57" s="110"/>
      <c r="CPP57" s="112"/>
      <c r="CPQ57" s="110"/>
      <c r="CPR57" s="112"/>
      <c r="CPS57" s="111"/>
      <c r="CPT57" s="108"/>
      <c r="CPU57" s="108"/>
      <c r="CPV57" s="108"/>
      <c r="CPW57" s="109"/>
      <c r="CPX57" s="112"/>
      <c r="CPY57" s="109"/>
      <c r="CPZ57" s="112"/>
      <c r="CQA57" s="65"/>
      <c r="CQB57" s="112"/>
      <c r="CQC57" s="65"/>
      <c r="CQD57" s="112"/>
      <c r="CQE57" s="65"/>
      <c r="CQF57" s="112"/>
      <c r="CQG57" s="65"/>
      <c r="CQH57" s="112"/>
      <c r="CQI57" s="65"/>
      <c r="CQJ57" s="112"/>
      <c r="CQK57" s="65"/>
      <c r="CQL57" s="112"/>
      <c r="CQM57" s="65"/>
      <c r="CQN57" s="112"/>
      <c r="CQO57" s="110"/>
      <c r="CQP57" s="112"/>
      <c r="CQQ57" s="110"/>
      <c r="CQR57" s="112"/>
      <c r="CQS57" s="110"/>
      <c r="CQT57" s="112"/>
      <c r="CQU57" s="110"/>
      <c r="CQV57" s="112"/>
      <c r="CQW57" s="110"/>
      <c r="CQX57" s="112"/>
      <c r="CQY57" s="110"/>
      <c r="CQZ57" s="112"/>
      <c r="CRA57" s="110"/>
      <c r="CRB57" s="112"/>
      <c r="CRC57" s="110"/>
      <c r="CRD57" s="112"/>
      <c r="CRE57" s="110"/>
      <c r="CRF57" s="112"/>
      <c r="CRG57" s="110"/>
      <c r="CRH57" s="112"/>
      <c r="CRI57" s="110"/>
      <c r="CRJ57" s="113"/>
      <c r="CRK57" s="110"/>
      <c r="CRL57" s="112"/>
      <c r="CRM57" s="110"/>
      <c r="CRN57" s="112"/>
      <c r="CRO57" s="110"/>
      <c r="CRP57" s="112"/>
      <c r="CRQ57" s="110"/>
      <c r="CRR57" s="112"/>
      <c r="CRS57" s="110"/>
      <c r="CRT57" s="112"/>
      <c r="CRU57" s="110"/>
      <c r="CRV57" s="112"/>
      <c r="CRW57" s="110"/>
      <c r="CRX57" s="112"/>
      <c r="CRY57" s="111"/>
      <c r="CRZ57" s="112"/>
      <c r="CSA57" s="110"/>
      <c r="CSB57" s="112"/>
      <c r="CSC57" s="110"/>
      <c r="CSD57" s="112"/>
      <c r="CSE57" s="110"/>
      <c r="CSF57" s="112"/>
      <c r="CSG57" s="110"/>
      <c r="CSH57" s="112"/>
      <c r="CSI57" s="111"/>
      <c r="CSJ57" s="112"/>
      <c r="CSK57" s="110"/>
      <c r="CSL57" s="112"/>
      <c r="CSM57" s="110"/>
      <c r="CSN57" s="112"/>
      <c r="CSO57" s="110"/>
      <c r="CSP57" s="112"/>
      <c r="CSQ57" s="111"/>
      <c r="CSR57" s="108"/>
      <c r="CSS57" s="108"/>
      <c r="CST57" s="108"/>
      <c r="CSU57" s="109"/>
      <c r="CSV57" s="112"/>
      <c r="CSW57" s="109"/>
      <c r="CSX57" s="112"/>
      <c r="CSY57" s="65"/>
      <c r="CSZ57" s="112"/>
      <c r="CTA57" s="65"/>
      <c r="CTB57" s="112"/>
      <c r="CTC57" s="65"/>
      <c r="CTD57" s="112"/>
      <c r="CTE57" s="65"/>
      <c r="CTF57" s="112"/>
      <c r="CTG57" s="65"/>
      <c r="CTH57" s="112"/>
      <c r="CTI57" s="65"/>
      <c r="CTJ57" s="112"/>
      <c r="CTK57" s="65"/>
      <c r="CTL57" s="112"/>
      <c r="CTM57" s="110"/>
      <c r="CTN57" s="112"/>
      <c r="CTO57" s="110"/>
      <c r="CTP57" s="112"/>
      <c r="CTQ57" s="110"/>
      <c r="CTR57" s="112"/>
      <c r="CTS57" s="110"/>
      <c r="CTT57" s="112"/>
      <c r="CTU57" s="110"/>
      <c r="CTV57" s="112"/>
      <c r="CTW57" s="110"/>
      <c r="CTX57" s="112"/>
      <c r="CTY57" s="110"/>
      <c r="CTZ57" s="112"/>
      <c r="CUA57" s="110"/>
      <c r="CUB57" s="112"/>
      <c r="CUC57" s="110"/>
      <c r="CUD57" s="112"/>
      <c r="CUE57" s="110"/>
      <c r="CUF57" s="112"/>
      <c r="CUG57" s="110"/>
      <c r="CUH57" s="113"/>
      <c r="CUI57" s="110"/>
      <c r="CUJ57" s="112"/>
      <c r="CUK57" s="110"/>
      <c r="CUL57" s="112"/>
      <c r="CUM57" s="110"/>
      <c r="CUN57" s="112"/>
      <c r="CUO57" s="110"/>
      <c r="CUP57" s="112"/>
      <c r="CUQ57" s="110"/>
      <c r="CUR57" s="112"/>
      <c r="CUS57" s="110"/>
      <c r="CUT57" s="112"/>
      <c r="CUU57" s="110"/>
      <c r="CUV57" s="112"/>
      <c r="CUW57" s="111"/>
      <c r="CUX57" s="112"/>
      <c r="CUY57" s="110"/>
      <c r="CUZ57" s="112"/>
      <c r="CVA57" s="110"/>
      <c r="CVB57" s="112"/>
      <c r="CVC57" s="110"/>
      <c r="CVD57" s="112"/>
      <c r="CVE57" s="110"/>
      <c r="CVF57" s="112"/>
      <c r="CVG57" s="111"/>
      <c r="CVH57" s="112"/>
      <c r="CVI57" s="110"/>
      <c r="CVJ57" s="112"/>
      <c r="CVK57" s="110"/>
      <c r="CVL57" s="112"/>
      <c r="CVM57" s="110"/>
      <c r="CVN57" s="112"/>
      <c r="CVO57" s="111"/>
      <c r="CVP57" s="108"/>
      <c r="CVQ57" s="108"/>
      <c r="CVR57" s="108"/>
      <c r="CVS57" s="109"/>
      <c r="CVT57" s="112"/>
      <c r="CVU57" s="109"/>
      <c r="CVV57" s="112"/>
      <c r="CVW57" s="65"/>
      <c r="CVX57" s="112"/>
      <c r="CVY57" s="65"/>
      <c r="CVZ57" s="112"/>
      <c r="CWA57" s="65"/>
      <c r="CWB57" s="112"/>
      <c r="CWC57" s="65"/>
      <c r="CWD57" s="112"/>
      <c r="CWE57" s="65"/>
      <c r="CWF57" s="112"/>
      <c r="CWG57" s="65"/>
      <c r="CWH57" s="112"/>
      <c r="CWI57" s="65"/>
      <c r="CWJ57" s="112"/>
      <c r="CWK57" s="110"/>
      <c r="CWL57" s="112"/>
      <c r="CWM57" s="110"/>
      <c r="CWN57" s="112"/>
      <c r="CWO57" s="110"/>
      <c r="CWP57" s="112"/>
      <c r="CWQ57" s="110"/>
      <c r="CWR57" s="112"/>
      <c r="CWS57" s="110"/>
      <c r="CWT57" s="112"/>
      <c r="CWU57" s="110"/>
      <c r="CWV57" s="112"/>
      <c r="CWW57" s="110"/>
      <c r="CWX57" s="112"/>
      <c r="CWY57" s="110"/>
      <c r="CWZ57" s="112"/>
      <c r="CXA57" s="110"/>
      <c r="CXB57" s="112"/>
      <c r="CXC57" s="110"/>
      <c r="CXD57" s="112"/>
      <c r="CXE57" s="110"/>
      <c r="CXF57" s="113"/>
      <c r="CXG57" s="110"/>
      <c r="CXH57" s="112"/>
      <c r="CXI57" s="110"/>
      <c r="CXJ57" s="112"/>
      <c r="CXK57" s="110"/>
      <c r="CXL57" s="112"/>
      <c r="CXM57" s="110"/>
      <c r="CXN57" s="112"/>
      <c r="CXO57" s="110"/>
      <c r="CXP57" s="112"/>
      <c r="CXQ57" s="110"/>
      <c r="CXR57" s="112"/>
      <c r="CXS57" s="110"/>
      <c r="CXT57" s="112"/>
      <c r="CXU57" s="111"/>
      <c r="CXV57" s="112"/>
      <c r="CXW57" s="110"/>
      <c r="CXX57" s="112"/>
      <c r="CXY57" s="110"/>
      <c r="CXZ57" s="112"/>
      <c r="CYA57" s="110"/>
      <c r="CYB57" s="112"/>
      <c r="CYC57" s="110"/>
      <c r="CYD57" s="112"/>
      <c r="CYE57" s="111"/>
      <c r="CYF57" s="112"/>
      <c r="CYG57" s="110"/>
      <c r="CYH57" s="112"/>
      <c r="CYI57" s="110"/>
      <c r="CYJ57" s="112"/>
      <c r="CYK57" s="110"/>
      <c r="CYL57" s="112"/>
      <c r="CYM57" s="111"/>
      <c r="CYN57" s="108"/>
      <c r="CYO57" s="108"/>
      <c r="CYP57" s="108"/>
      <c r="CYQ57" s="109"/>
      <c r="CYR57" s="112"/>
      <c r="CYS57" s="109"/>
      <c r="CYT57" s="112"/>
      <c r="CYU57" s="65"/>
      <c r="CYV57" s="112"/>
      <c r="CYW57" s="65"/>
      <c r="CYX57" s="112"/>
      <c r="CYY57" s="65"/>
      <c r="CYZ57" s="112"/>
      <c r="CZA57" s="65"/>
      <c r="CZB57" s="112"/>
      <c r="CZC57" s="65"/>
      <c r="CZD57" s="112"/>
      <c r="CZE57" s="65"/>
      <c r="CZF57" s="112"/>
      <c r="CZG57" s="65"/>
      <c r="CZH57" s="112"/>
      <c r="CZI57" s="110"/>
      <c r="CZJ57" s="112"/>
      <c r="CZK57" s="110"/>
      <c r="CZL57" s="112"/>
      <c r="CZM57" s="110"/>
      <c r="CZN57" s="112"/>
      <c r="CZO57" s="110"/>
      <c r="CZP57" s="112"/>
      <c r="CZQ57" s="110"/>
      <c r="CZR57" s="112"/>
      <c r="CZS57" s="110"/>
      <c r="CZT57" s="112"/>
      <c r="CZU57" s="110"/>
      <c r="CZV57" s="112"/>
      <c r="CZW57" s="110"/>
      <c r="CZX57" s="112"/>
      <c r="CZY57" s="110"/>
      <c r="CZZ57" s="112"/>
      <c r="DAA57" s="110"/>
      <c r="DAB57" s="112"/>
      <c r="DAC57" s="110"/>
      <c r="DAD57" s="113"/>
      <c r="DAE57" s="110"/>
      <c r="DAF57" s="112"/>
      <c r="DAG57" s="110"/>
      <c r="DAH57" s="112"/>
      <c r="DAI57" s="110"/>
      <c r="DAJ57" s="112"/>
      <c r="DAK57" s="110"/>
      <c r="DAL57" s="112"/>
      <c r="DAM57" s="110"/>
      <c r="DAN57" s="112"/>
      <c r="DAO57" s="110"/>
      <c r="DAP57" s="112"/>
      <c r="DAQ57" s="110"/>
      <c r="DAR57" s="112"/>
      <c r="DAS57" s="111"/>
      <c r="DAT57" s="112"/>
      <c r="DAU57" s="110"/>
      <c r="DAV57" s="112"/>
      <c r="DAW57" s="110"/>
      <c r="DAX57" s="112"/>
      <c r="DAY57" s="110"/>
      <c r="DAZ57" s="112"/>
      <c r="DBA57" s="110"/>
      <c r="DBB57" s="112"/>
      <c r="DBC57" s="111"/>
      <c r="DBD57" s="112"/>
      <c r="DBE57" s="110"/>
      <c r="DBF57" s="112"/>
      <c r="DBG57" s="110"/>
      <c r="DBH57" s="112"/>
      <c r="DBI57" s="110"/>
      <c r="DBJ57" s="112"/>
      <c r="DBK57" s="111"/>
      <c r="DBL57" s="108"/>
      <c r="DBM57" s="108"/>
      <c r="DBN57" s="108"/>
      <c r="DBO57" s="109"/>
      <c r="DBP57" s="112"/>
      <c r="DBQ57" s="109"/>
      <c r="DBR57" s="112"/>
      <c r="DBS57" s="65"/>
      <c r="DBT57" s="112"/>
      <c r="DBU57" s="65"/>
      <c r="DBV57" s="112"/>
      <c r="DBW57" s="65"/>
      <c r="DBX57" s="112"/>
      <c r="DBY57" s="65"/>
      <c r="DBZ57" s="112"/>
      <c r="DCA57" s="65"/>
      <c r="DCB57" s="112"/>
      <c r="DCC57" s="65"/>
      <c r="DCD57" s="112"/>
      <c r="DCE57" s="65"/>
      <c r="DCF57" s="112"/>
      <c r="DCG57" s="110"/>
      <c r="DCH57" s="112"/>
      <c r="DCI57" s="110"/>
      <c r="DCJ57" s="112"/>
      <c r="DCK57" s="110"/>
      <c r="DCL57" s="112"/>
      <c r="DCM57" s="110"/>
      <c r="DCN57" s="112"/>
      <c r="DCO57" s="110"/>
      <c r="DCP57" s="112"/>
      <c r="DCQ57" s="110"/>
      <c r="DCR57" s="112"/>
      <c r="DCS57" s="110"/>
      <c r="DCT57" s="112"/>
      <c r="DCU57" s="110"/>
      <c r="DCV57" s="112"/>
      <c r="DCW57" s="110"/>
      <c r="DCX57" s="112"/>
      <c r="DCY57" s="110"/>
      <c r="DCZ57" s="112"/>
      <c r="DDA57" s="110"/>
      <c r="DDB57" s="113"/>
      <c r="DDC57" s="110"/>
      <c r="DDD57" s="112"/>
      <c r="DDE57" s="110"/>
      <c r="DDF57" s="112"/>
      <c r="DDG57" s="110"/>
      <c r="DDH57" s="112"/>
      <c r="DDI57" s="110"/>
      <c r="DDJ57" s="112"/>
      <c r="DDK57" s="110"/>
      <c r="DDL57" s="112"/>
      <c r="DDM57" s="110"/>
      <c r="DDN57" s="112"/>
      <c r="DDO57" s="110"/>
      <c r="DDP57" s="112"/>
      <c r="DDQ57" s="111"/>
      <c r="DDR57" s="112"/>
      <c r="DDS57" s="110"/>
      <c r="DDT57" s="112"/>
      <c r="DDU57" s="110"/>
      <c r="DDV57" s="112"/>
      <c r="DDW57" s="110"/>
      <c r="DDX57" s="112"/>
      <c r="DDY57" s="110"/>
      <c r="DDZ57" s="112"/>
      <c r="DEA57" s="111"/>
      <c r="DEB57" s="112"/>
      <c r="DEC57" s="110"/>
      <c r="DED57" s="112"/>
      <c r="DEE57" s="110"/>
      <c r="DEF57" s="112"/>
      <c r="DEG57" s="110"/>
      <c r="DEH57" s="112"/>
      <c r="DEI57" s="111"/>
      <c r="DEJ57" s="108"/>
      <c r="DEK57" s="108"/>
      <c r="DEL57" s="108"/>
      <c r="DEM57" s="109"/>
      <c r="DEN57" s="112"/>
      <c r="DEO57" s="109"/>
      <c r="DEP57" s="112"/>
      <c r="DEQ57" s="65"/>
      <c r="DER57" s="112"/>
      <c r="DES57" s="65"/>
      <c r="DET57" s="112"/>
      <c r="DEU57" s="65"/>
      <c r="DEV57" s="112"/>
      <c r="DEW57" s="65"/>
      <c r="DEX57" s="112"/>
      <c r="DEY57" s="65"/>
      <c r="DEZ57" s="112"/>
      <c r="DFA57" s="65"/>
      <c r="DFB57" s="112"/>
      <c r="DFC57" s="65"/>
      <c r="DFD57" s="112"/>
      <c r="DFE57" s="110"/>
      <c r="DFF57" s="112"/>
      <c r="DFG57" s="110"/>
      <c r="DFH57" s="112"/>
      <c r="DFI57" s="110"/>
      <c r="DFJ57" s="112"/>
      <c r="DFK57" s="110"/>
      <c r="DFL57" s="112"/>
      <c r="DFM57" s="110"/>
      <c r="DFN57" s="112"/>
      <c r="DFO57" s="110"/>
      <c r="DFP57" s="112"/>
      <c r="DFQ57" s="110"/>
      <c r="DFR57" s="112"/>
      <c r="DFS57" s="110"/>
      <c r="DFT57" s="112"/>
      <c r="DFU57" s="110"/>
      <c r="DFV57" s="112"/>
      <c r="DFW57" s="110"/>
      <c r="DFX57" s="112"/>
      <c r="DFY57" s="110"/>
      <c r="DFZ57" s="113"/>
      <c r="DGA57" s="110"/>
      <c r="DGB57" s="112"/>
      <c r="DGC57" s="110"/>
      <c r="DGD57" s="112"/>
      <c r="DGE57" s="110"/>
      <c r="DGF57" s="112"/>
      <c r="DGG57" s="110"/>
      <c r="DGH57" s="112"/>
      <c r="DGI57" s="110"/>
      <c r="DGJ57" s="112"/>
      <c r="DGK57" s="110"/>
      <c r="DGL57" s="112"/>
      <c r="DGM57" s="110"/>
      <c r="DGN57" s="112"/>
      <c r="DGO57" s="111"/>
      <c r="DGP57" s="112"/>
      <c r="DGQ57" s="110"/>
      <c r="DGR57" s="112"/>
      <c r="DGS57" s="110"/>
      <c r="DGT57" s="112"/>
      <c r="DGU57" s="110"/>
      <c r="DGV57" s="112"/>
      <c r="DGW57" s="110"/>
      <c r="DGX57" s="112"/>
      <c r="DGY57" s="111"/>
      <c r="DGZ57" s="112"/>
      <c r="DHA57" s="110"/>
      <c r="DHB57" s="112"/>
      <c r="DHC57" s="110"/>
      <c r="DHD57" s="112"/>
      <c r="DHE57" s="110"/>
      <c r="DHF57" s="112"/>
      <c r="DHG57" s="111"/>
      <c r="DHH57" s="108"/>
      <c r="DHI57" s="108"/>
      <c r="DHJ57" s="108"/>
      <c r="DHK57" s="109"/>
      <c r="DHL57" s="112"/>
      <c r="DHM57" s="109"/>
      <c r="DHN57" s="112"/>
      <c r="DHO57" s="65"/>
      <c r="DHP57" s="112"/>
      <c r="DHQ57" s="65"/>
      <c r="DHR57" s="112"/>
      <c r="DHS57" s="65"/>
      <c r="DHT57" s="112"/>
      <c r="DHU57" s="65"/>
      <c r="DHV57" s="112"/>
      <c r="DHW57" s="65"/>
      <c r="DHX57" s="112"/>
      <c r="DHY57" s="65"/>
      <c r="DHZ57" s="112"/>
      <c r="DIA57" s="65"/>
      <c r="DIB57" s="112"/>
      <c r="DIC57" s="110"/>
      <c r="DID57" s="112"/>
      <c r="DIE57" s="110"/>
      <c r="DIF57" s="112"/>
      <c r="DIG57" s="110"/>
      <c r="DIH57" s="112"/>
      <c r="DII57" s="110"/>
      <c r="DIJ57" s="112"/>
      <c r="DIK57" s="110"/>
      <c r="DIL57" s="112"/>
      <c r="DIM57" s="110"/>
      <c r="DIN57" s="112"/>
      <c r="DIO57" s="110"/>
      <c r="DIP57" s="112"/>
      <c r="DIQ57" s="110"/>
      <c r="DIR57" s="112"/>
      <c r="DIS57" s="110"/>
      <c r="DIT57" s="112"/>
      <c r="DIU57" s="110"/>
      <c r="DIV57" s="112"/>
      <c r="DIW57" s="110"/>
      <c r="DIX57" s="113"/>
      <c r="DIY57" s="110"/>
      <c r="DIZ57" s="112"/>
      <c r="DJA57" s="110"/>
      <c r="DJB57" s="112"/>
      <c r="DJC57" s="110"/>
      <c r="DJD57" s="112"/>
      <c r="DJE57" s="110"/>
      <c r="DJF57" s="112"/>
      <c r="DJG57" s="110"/>
      <c r="DJH57" s="112"/>
      <c r="DJI57" s="110"/>
      <c r="DJJ57" s="112"/>
      <c r="DJK57" s="110"/>
      <c r="DJL57" s="112"/>
      <c r="DJM57" s="111"/>
      <c r="DJN57" s="112"/>
      <c r="DJO57" s="110"/>
      <c r="DJP57" s="112"/>
      <c r="DJQ57" s="110"/>
      <c r="DJR57" s="112"/>
      <c r="DJS57" s="110"/>
      <c r="DJT57" s="112"/>
      <c r="DJU57" s="110"/>
      <c r="DJV57" s="112"/>
      <c r="DJW57" s="111"/>
      <c r="DJX57" s="112"/>
      <c r="DJY57" s="110"/>
      <c r="DJZ57" s="112"/>
      <c r="DKA57" s="110"/>
      <c r="DKB57" s="112"/>
      <c r="DKC57" s="110"/>
      <c r="DKD57" s="112"/>
      <c r="DKE57" s="111"/>
      <c r="DKF57" s="108"/>
      <c r="DKG57" s="108"/>
      <c r="DKH57" s="108"/>
      <c r="DKI57" s="109"/>
      <c r="DKJ57" s="112"/>
      <c r="DKK57" s="109"/>
      <c r="DKL57" s="112"/>
      <c r="DKM57" s="65"/>
      <c r="DKN57" s="112"/>
      <c r="DKO57" s="65"/>
      <c r="DKP57" s="112"/>
      <c r="DKQ57" s="65"/>
      <c r="DKR57" s="112"/>
      <c r="DKS57" s="65"/>
      <c r="DKT57" s="112"/>
      <c r="DKU57" s="65"/>
      <c r="DKV57" s="112"/>
      <c r="DKW57" s="65"/>
      <c r="DKX57" s="112"/>
      <c r="DKY57" s="65"/>
      <c r="DKZ57" s="112"/>
      <c r="DLA57" s="110"/>
      <c r="DLB57" s="112"/>
      <c r="DLC57" s="110"/>
      <c r="DLD57" s="112"/>
      <c r="DLE57" s="110"/>
      <c r="DLF57" s="112"/>
      <c r="DLG57" s="110"/>
      <c r="DLH57" s="112"/>
      <c r="DLI57" s="110"/>
      <c r="DLJ57" s="112"/>
      <c r="DLK57" s="110"/>
      <c r="DLL57" s="112"/>
      <c r="DLM57" s="110"/>
      <c r="DLN57" s="112"/>
      <c r="DLO57" s="110"/>
      <c r="DLP57" s="112"/>
      <c r="DLQ57" s="110"/>
      <c r="DLR57" s="112"/>
      <c r="DLS57" s="110"/>
      <c r="DLT57" s="112"/>
      <c r="DLU57" s="110"/>
      <c r="DLV57" s="113"/>
      <c r="DLW57" s="110"/>
      <c r="DLX57" s="112"/>
      <c r="DLY57" s="110"/>
      <c r="DLZ57" s="112"/>
      <c r="DMA57" s="110"/>
      <c r="DMB57" s="112"/>
      <c r="DMC57" s="110"/>
      <c r="DMD57" s="112"/>
      <c r="DME57" s="110"/>
      <c r="DMF57" s="112"/>
      <c r="DMG57" s="110"/>
      <c r="DMH57" s="112"/>
      <c r="DMI57" s="110"/>
      <c r="DMJ57" s="112"/>
      <c r="DMK57" s="111"/>
      <c r="DML57" s="112"/>
      <c r="DMM57" s="110"/>
      <c r="DMN57" s="112"/>
      <c r="DMO57" s="110"/>
      <c r="DMP57" s="112"/>
      <c r="DMQ57" s="110"/>
      <c r="DMR57" s="112"/>
      <c r="DMS57" s="110"/>
      <c r="DMT57" s="112"/>
      <c r="DMU57" s="111"/>
      <c r="DMV57" s="112"/>
      <c r="DMW57" s="110"/>
      <c r="DMX57" s="112"/>
      <c r="DMY57" s="110"/>
      <c r="DMZ57" s="112"/>
      <c r="DNA57" s="110"/>
      <c r="DNB57" s="112"/>
      <c r="DNC57" s="111"/>
      <c r="DND57" s="108"/>
      <c r="DNE57" s="108"/>
      <c r="DNF57" s="108"/>
      <c r="DNG57" s="109"/>
      <c r="DNH57" s="112"/>
      <c r="DNI57" s="109"/>
      <c r="DNJ57" s="112"/>
      <c r="DNK57" s="65"/>
      <c r="DNL57" s="112"/>
      <c r="DNM57" s="65"/>
      <c r="DNN57" s="112"/>
      <c r="DNO57" s="65"/>
      <c r="DNP57" s="112"/>
      <c r="DNQ57" s="65"/>
      <c r="DNR57" s="112"/>
      <c r="DNS57" s="65"/>
      <c r="DNT57" s="112"/>
      <c r="DNU57" s="65"/>
      <c r="DNV57" s="112"/>
      <c r="DNW57" s="65"/>
      <c r="DNX57" s="112"/>
      <c r="DNY57" s="110"/>
      <c r="DNZ57" s="112"/>
      <c r="DOA57" s="110"/>
      <c r="DOB57" s="112"/>
      <c r="DOC57" s="110"/>
      <c r="DOD57" s="112"/>
      <c r="DOE57" s="110"/>
      <c r="DOF57" s="112"/>
      <c r="DOG57" s="110"/>
      <c r="DOH57" s="112"/>
      <c r="DOI57" s="110"/>
      <c r="DOJ57" s="112"/>
      <c r="DOK57" s="110"/>
      <c r="DOL57" s="112"/>
      <c r="DOM57" s="110"/>
      <c r="DON57" s="112"/>
      <c r="DOO57" s="110"/>
      <c r="DOP57" s="112"/>
      <c r="DOQ57" s="110"/>
      <c r="DOR57" s="112"/>
      <c r="DOS57" s="110"/>
      <c r="DOT57" s="113"/>
      <c r="DOU57" s="110"/>
      <c r="DOV57" s="112"/>
      <c r="DOW57" s="110"/>
      <c r="DOX57" s="112"/>
      <c r="DOY57" s="110"/>
      <c r="DOZ57" s="112"/>
      <c r="DPA57" s="110"/>
      <c r="DPB57" s="112"/>
      <c r="DPC57" s="110"/>
      <c r="DPD57" s="112"/>
      <c r="DPE57" s="110"/>
      <c r="DPF57" s="112"/>
      <c r="DPG57" s="110"/>
      <c r="DPH57" s="112"/>
      <c r="DPI57" s="111"/>
      <c r="DPJ57" s="112"/>
      <c r="DPK57" s="110"/>
      <c r="DPL57" s="112"/>
      <c r="DPM57" s="110"/>
      <c r="DPN57" s="112"/>
      <c r="DPO57" s="110"/>
      <c r="DPP57" s="112"/>
      <c r="DPQ57" s="110"/>
      <c r="DPR57" s="112"/>
      <c r="DPS57" s="111"/>
      <c r="DPT57" s="112"/>
      <c r="DPU57" s="110"/>
      <c r="DPV57" s="112"/>
      <c r="DPW57" s="110"/>
      <c r="DPX57" s="112"/>
      <c r="DPY57" s="110"/>
      <c r="DPZ57" s="112"/>
      <c r="DQA57" s="111"/>
      <c r="DQB57" s="108"/>
      <c r="DQC57" s="108"/>
      <c r="DQD57" s="108"/>
      <c r="DQE57" s="109"/>
      <c r="DQF57" s="112"/>
      <c r="DQG57" s="109"/>
      <c r="DQH57" s="112"/>
      <c r="DQI57" s="65"/>
      <c r="DQJ57" s="112"/>
      <c r="DQK57" s="65"/>
      <c r="DQL57" s="112"/>
      <c r="DQM57" s="65"/>
      <c r="DQN57" s="112"/>
      <c r="DQO57" s="65"/>
      <c r="DQP57" s="112"/>
      <c r="DQQ57" s="65"/>
      <c r="DQR57" s="112"/>
      <c r="DQS57" s="65"/>
      <c r="DQT57" s="112"/>
      <c r="DQU57" s="65"/>
      <c r="DQV57" s="112"/>
      <c r="DQW57" s="110"/>
      <c r="DQX57" s="112"/>
      <c r="DQY57" s="110"/>
      <c r="DQZ57" s="112"/>
      <c r="DRA57" s="110"/>
      <c r="DRB57" s="112"/>
      <c r="DRC57" s="110"/>
      <c r="DRD57" s="112"/>
      <c r="DRE57" s="110"/>
      <c r="DRF57" s="112"/>
      <c r="DRG57" s="110"/>
      <c r="DRH57" s="112"/>
      <c r="DRI57" s="110"/>
      <c r="DRJ57" s="112"/>
      <c r="DRK57" s="110"/>
      <c r="DRL57" s="112"/>
      <c r="DRM57" s="110"/>
      <c r="DRN57" s="112"/>
      <c r="DRO57" s="110"/>
      <c r="DRP57" s="112"/>
      <c r="DRQ57" s="110"/>
      <c r="DRR57" s="113"/>
      <c r="DRS57" s="110"/>
      <c r="DRT57" s="112"/>
      <c r="DRU57" s="110"/>
      <c r="DRV57" s="112"/>
      <c r="DRW57" s="110"/>
      <c r="DRX57" s="112"/>
      <c r="DRY57" s="110"/>
      <c r="DRZ57" s="112"/>
      <c r="DSA57" s="110"/>
      <c r="DSB57" s="112"/>
      <c r="DSC57" s="110"/>
      <c r="DSD57" s="112"/>
      <c r="DSE57" s="110"/>
      <c r="DSF57" s="112"/>
      <c r="DSG57" s="111"/>
      <c r="DSH57" s="112"/>
      <c r="DSI57" s="110"/>
      <c r="DSJ57" s="112"/>
      <c r="DSK57" s="110"/>
      <c r="DSL57" s="112"/>
      <c r="DSM57" s="110"/>
      <c r="DSN57" s="112"/>
      <c r="DSO57" s="110"/>
      <c r="DSP57" s="112"/>
      <c r="DSQ57" s="111"/>
      <c r="DSR57" s="112"/>
      <c r="DSS57" s="110"/>
      <c r="DST57" s="112"/>
      <c r="DSU57" s="110"/>
      <c r="DSV57" s="112"/>
      <c r="DSW57" s="110"/>
      <c r="DSX57" s="112"/>
      <c r="DSY57" s="111"/>
      <c r="DSZ57" s="108"/>
      <c r="DTA57" s="108"/>
      <c r="DTB57" s="108"/>
      <c r="DTC57" s="109"/>
      <c r="DTD57" s="112"/>
      <c r="DTE57" s="109"/>
      <c r="DTF57" s="112"/>
      <c r="DTG57" s="65"/>
      <c r="DTH57" s="112"/>
      <c r="DTI57" s="65"/>
      <c r="DTJ57" s="112"/>
      <c r="DTK57" s="65"/>
      <c r="DTL57" s="112"/>
      <c r="DTM57" s="65"/>
      <c r="DTN57" s="112"/>
      <c r="DTO57" s="65"/>
      <c r="DTP57" s="112"/>
      <c r="DTQ57" s="65"/>
      <c r="DTR57" s="112"/>
      <c r="DTS57" s="65"/>
      <c r="DTT57" s="112"/>
      <c r="DTU57" s="110"/>
      <c r="DTV57" s="112"/>
      <c r="DTW57" s="110"/>
      <c r="DTX57" s="112"/>
      <c r="DTY57" s="110"/>
      <c r="DTZ57" s="112"/>
      <c r="DUA57" s="110"/>
      <c r="DUB57" s="112"/>
      <c r="DUC57" s="110"/>
      <c r="DUD57" s="112"/>
      <c r="DUE57" s="110"/>
      <c r="DUF57" s="112"/>
      <c r="DUG57" s="110"/>
      <c r="DUH57" s="112"/>
      <c r="DUI57" s="110"/>
      <c r="DUJ57" s="112"/>
      <c r="DUK57" s="110"/>
      <c r="DUL57" s="112"/>
      <c r="DUM57" s="110"/>
      <c r="DUN57" s="112"/>
      <c r="DUO57" s="110"/>
      <c r="DUP57" s="113"/>
      <c r="DUQ57" s="110"/>
      <c r="DUR57" s="112"/>
      <c r="DUS57" s="110"/>
      <c r="DUT57" s="112"/>
      <c r="DUU57" s="110"/>
      <c r="DUV57" s="112"/>
      <c r="DUW57" s="110"/>
      <c r="DUX57" s="112"/>
      <c r="DUY57" s="110"/>
      <c r="DUZ57" s="112"/>
      <c r="DVA57" s="110"/>
      <c r="DVB57" s="112"/>
      <c r="DVC57" s="110"/>
      <c r="DVD57" s="112"/>
      <c r="DVE57" s="111"/>
      <c r="DVF57" s="112"/>
      <c r="DVG57" s="110"/>
      <c r="DVH57" s="112"/>
      <c r="DVI57" s="110"/>
      <c r="DVJ57" s="112"/>
      <c r="DVK57" s="110"/>
      <c r="DVL57" s="112"/>
      <c r="DVM57" s="110"/>
      <c r="DVN57" s="112"/>
      <c r="DVO57" s="111"/>
      <c r="DVP57" s="112"/>
      <c r="DVQ57" s="110"/>
      <c r="DVR57" s="112"/>
      <c r="DVS57" s="110"/>
      <c r="DVT57" s="112"/>
      <c r="DVU57" s="110"/>
      <c r="DVV57" s="112"/>
      <c r="DVW57" s="111"/>
      <c r="DVX57" s="108"/>
      <c r="DVY57" s="108"/>
      <c r="DVZ57" s="108"/>
      <c r="DWA57" s="109"/>
      <c r="DWB57" s="112"/>
      <c r="DWC57" s="109"/>
      <c r="DWD57" s="112"/>
      <c r="DWE57" s="65"/>
      <c r="DWF57" s="112"/>
      <c r="DWG57" s="65"/>
      <c r="DWH57" s="112"/>
      <c r="DWI57" s="65"/>
      <c r="DWJ57" s="112"/>
      <c r="DWK57" s="65"/>
      <c r="DWL57" s="112"/>
      <c r="DWM57" s="65"/>
      <c r="DWN57" s="112"/>
      <c r="DWO57" s="65"/>
      <c r="DWP57" s="112"/>
      <c r="DWQ57" s="65"/>
      <c r="DWR57" s="112"/>
      <c r="DWS57" s="110"/>
      <c r="DWT57" s="112"/>
      <c r="DWU57" s="110"/>
      <c r="DWV57" s="112"/>
      <c r="DWW57" s="110"/>
      <c r="DWX57" s="112"/>
      <c r="DWY57" s="110"/>
      <c r="DWZ57" s="112"/>
      <c r="DXA57" s="110"/>
      <c r="DXB57" s="112"/>
      <c r="DXC57" s="110"/>
      <c r="DXD57" s="112"/>
      <c r="DXE57" s="110"/>
      <c r="DXF57" s="112"/>
      <c r="DXG57" s="110"/>
      <c r="DXH57" s="112"/>
      <c r="DXI57" s="110"/>
      <c r="DXJ57" s="112"/>
      <c r="DXK57" s="110"/>
      <c r="DXL57" s="112"/>
      <c r="DXM57" s="110"/>
      <c r="DXN57" s="113"/>
      <c r="DXO57" s="110"/>
      <c r="DXP57" s="112"/>
      <c r="DXQ57" s="110"/>
      <c r="DXR57" s="112"/>
      <c r="DXS57" s="110"/>
      <c r="DXT57" s="112"/>
      <c r="DXU57" s="110"/>
      <c r="DXV57" s="112"/>
      <c r="DXW57" s="110"/>
      <c r="DXX57" s="112"/>
      <c r="DXY57" s="110"/>
      <c r="DXZ57" s="112"/>
      <c r="DYA57" s="110"/>
      <c r="DYB57" s="112"/>
      <c r="DYC57" s="111"/>
      <c r="DYD57" s="112"/>
      <c r="DYE57" s="110"/>
      <c r="DYF57" s="112"/>
      <c r="DYG57" s="110"/>
      <c r="DYH57" s="112"/>
      <c r="DYI57" s="110"/>
      <c r="DYJ57" s="112"/>
      <c r="DYK57" s="110"/>
      <c r="DYL57" s="112"/>
      <c r="DYM57" s="111"/>
      <c r="DYN57" s="112"/>
      <c r="DYO57" s="110"/>
      <c r="DYP57" s="112"/>
      <c r="DYQ57" s="110"/>
      <c r="DYR57" s="112"/>
      <c r="DYS57" s="110"/>
      <c r="DYT57" s="112"/>
      <c r="DYU57" s="111"/>
      <c r="DYV57" s="108"/>
      <c r="DYW57" s="108"/>
      <c r="DYX57" s="108"/>
      <c r="DYY57" s="109"/>
      <c r="DYZ57" s="112"/>
      <c r="DZA57" s="109"/>
      <c r="DZB57" s="112"/>
      <c r="DZC57" s="65"/>
      <c r="DZD57" s="112"/>
      <c r="DZE57" s="65"/>
      <c r="DZF57" s="112"/>
      <c r="DZG57" s="65"/>
      <c r="DZH57" s="112"/>
      <c r="DZI57" s="65"/>
      <c r="DZJ57" s="112"/>
      <c r="DZK57" s="65"/>
      <c r="DZL57" s="112"/>
      <c r="DZM57" s="65"/>
      <c r="DZN57" s="112"/>
      <c r="DZO57" s="65"/>
      <c r="DZP57" s="112"/>
      <c r="DZQ57" s="110"/>
      <c r="DZR57" s="112"/>
      <c r="DZS57" s="110"/>
      <c r="DZT57" s="112"/>
      <c r="DZU57" s="110"/>
      <c r="DZV57" s="112"/>
      <c r="DZW57" s="110"/>
      <c r="DZX57" s="112"/>
      <c r="DZY57" s="110"/>
      <c r="DZZ57" s="112"/>
      <c r="EAA57" s="110"/>
      <c r="EAB57" s="112"/>
      <c r="EAC57" s="110"/>
      <c r="EAD57" s="112"/>
      <c r="EAE57" s="110"/>
      <c r="EAF57" s="112"/>
      <c r="EAG57" s="110"/>
      <c r="EAH57" s="112"/>
      <c r="EAI57" s="110"/>
      <c r="EAJ57" s="112"/>
      <c r="EAK57" s="110"/>
      <c r="EAL57" s="113"/>
      <c r="EAM57" s="110"/>
      <c r="EAN57" s="112"/>
      <c r="EAO57" s="110"/>
      <c r="EAP57" s="112"/>
      <c r="EAQ57" s="110"/>
      <c r="EAR57" s="112"/>
      <c r="EAS57" s="110"/>
      <c r="EAT57" s="112"/>
      <c r="EAU57" s="110"/>
      <c r="EAV57" s="112"/>
      <c r="EAW57" s="110"/>
      <c r="EAX57" s="112"/>
      <c r="EAY57" s="110"/>
      <c r="EAZ57" s="112"/>
      <c r="EBA57" s="111"/>
      <c r="EBB57" s="112"/>
      <c r="EBC57" s="110"/>
      <c r="EBD57" s="112"/>
      <c r="EBE57" s="110"/>
      <c r="EBF57" s="112"/>
      <c r="EBG57" s="110"/>
      <c r="EBH57" s="112"/>
      <c r="EBI57" s="110"/>
      <c r="EBJ57" s="112"/>
      <c r="EBK57" s="111"/>
      <c r="EBL57" s="112"/>
      <c r="EBM57" s="110"/>
      <c r="EBN57" s="112"/>
      <c r="EBO57" s="110"/>
      <c r="EBP57" s="112"/>
      <c r="EBQ57" s="110"/>
      <c r="EBR57" s="112"/>
      <c r="EBS57" s="111"/>
      <c r="EBT57" s="108"/>
      <c r="EBU57" s="108"/>
      <c r="EBV57" s="108"/>
      <c r="EBW57" s="109"/>
      <c r="EBX57" s="112"/>
      <c r="EBY57" s="109"/>
      <c r="EBZ57" s="112"/>
      <c r="ECA57" s="65"/>
      <c r="ECB57" s="112"/>
      <c r="ECC57" s="65"/>
      <c r="ECD57" s="112"/>
      <c r="ECE57" s="65"/>
      <c r="ECF57" s="112"/>
      <c r="ECG57" s="65"/>
      <c r="ECH57" s="112"/>
      <c r="ECI57" s="65"/>
      <c r="ECJ57" s="112"/>
      <c r="ECK57" s="65"/>
      <c r="ECL57" s="112"/>
      <c r="ECM57" s="65"/>
      <c r="ECN57" s="112"/>
      <c r="ECO57" s="110"/>
      <c r="ECP57" s="112"/>
      <c r="ECQ57" s="110"/>
      <c r="ECR57" s="112"/>
      <c r="ECS57" s="110"/>
      <c r="ECT57" s="112"/>
      <c r="ECU57" s="110"/>
      <c r="ECV57" s="112"/>
      <c r="ECW57" s="110"/>
      <c r="ECX57" s="112"/>
      <c r="ECY57" s="110"/>
      <c r="ECZ57" s="112"/>
      <c r="EDA57" s="110"/>
      <c r="EDB57" s="112"/>
      <c r="EDC57" s="110"/>
      <c r="EDD57" s="112"/>
      <c r="EDE57" s="110"/>
      <c r="EDF57" s="112"/>
      <c r="EDG57" s="110"/>
      <c r="EDH57" s="112"/>
      <c r="EDI57" s="110"/>
      <c r="EDJ57" s="113"/>
      <c r="EDK57" s="110"/>
      <c r="EDL57" s="112"/>
      <c r="EDM57" s="110"/>
      <c r="EDN57" s="112"/>
      <c r="EDO57" s="110"/>
      <c r="EDP57" s="112"/>
      <c r="EDQ57" s="110"/>
      <c r="EDR57" s="112"/>
      <c r="EDS57" s="110"/>
      <c r="EDT57" s="112"/>
      <c r="EDU57" s="110"/>
      <c r="EDV57" s="112"/>
      <c r="EDW57" s="110"/>
      <c r="EDX57" s="112"/>
      <c r="EDY57" s="111"/>
      <c r="EDZ57" s="112"/>
      <c r="EEA57" s="110"/>
      <c r="EEB57" s="112"/>
      <c r="EEC57" s="110"/>
      <c r="EED57" s="112"/>
      <c r="EEE57" s="110"/>
      <c r="EEF57" s="112"/>
      <c r="EEG57" s="110"/>
      <c r="EEH57" s="112"/>
      <c r="EEI57" s="111"/>
      <c r="EEJ57" s="112"/>
      <c r="EEK57" s="110"/>
      <c r="EEL57" s="112"/>
      <c r="EEM57" s="110"/>
      <c r="EEN57" s="112"/>
      <c r="EEO57" s="110"/>
      <c r="EEP57" s="112"/>
      <c r="EEQ57" s="111"/>
      <c r="EER57" s="108"/>
      <c r="EES57" s="108"/>
      <c r="EET57" s="108"/>
      <c r="EEU57" s="109"/>
      <c r="EEV57" s="112"/>
      <c r="EEW57" s="109"/>
      <c r="EEX57" s="112"/>
      <c r="EEY57" s="65"/>
      <c r="EEZ57" s="112"/>
      <c r="EFA57" s="65"/>
      <c r="EFB57" s="112"/>
      <c r="EFC57" s="65"/>
      <c r="EFD57" s="112"/>
      <c r="EFE57" s="65"/>
      <c r="EFF57" s="112"/>
      <c r="EFG57" s="65"/>
      <c r="EFH57" s="112"/>
      <c r="EFI57" s="65"/>
      <c r="EFJ57" s="112"/>
      <c r="EFK57" s="65"/>
      <c r="EFL57" s="112"/>
      <c r="EFM57" s="110"/>
      <c r="EFN57" s="112"/>
      <c r="EFO57" s="110"/>
      <c r="EFP57" s="112"/>
      <c r="EFQ57" s="110"/>
      <c r="EFR57" s="112"/>
      <c r="EFS57" s="110"/>
      <c r="EFT57" s="112"/>
      <c r="EFU57" s="110"/>
      <c r="EFV57" s="112"/>
      <c r="EFW57" s="110"/>
      <c r="EFX57" s="112"/>
      <c r="EFY57" s="110"/>
      <c r="EFZ57" s="112"/>
      <c r="EGA57" s="110"/>
      <c r="EGB57" s="112"/>
      <c r="EGC57" s="110"/>
      <c r="EGD57" s="112"/>
      <c r="EGE57" s="110"/>
      <c r="EGF57" s="112"/>
      <c r="EGG57" s="110"/>
      <c r="EGH57" s="113"/>
      <c r="EGI57" s="110"/>
      <c r="EGJ57" s="112"/>
      <c r="EGK57" s="110"/>
      <c r="EGL57" s="112"/>
      <c r="EGM57" s="110"/>
      <c r="EGN57" s="112"/>
      <c r="EGO57" s="110"/>
      <c r="EGP57" s="112"/>
      <c r="EGQ57" s="110"/>
      <c r="EGR57" s="112"/>
      <c r="EGS57" s="110"/>
      <c r="EGT57" s="112"/>
      <c r="EGU57" s="110"/>
      <c r="EGV57" s="112"/>
      <c r="EGW57" s="111"/>
      <c r="EGX57" s="112"/>
      <c r="EGY57" s="110"/>
      <c r="EGZ57" s="112"/>
      <c r="EHA57" s="110"/>
      <c r="EHB57" s="112"/>
      <c r="EHC57" s="110"/>
      <c r="EHD57" s="112"/>
      <c r="EHE57" s="110"/>
      <c r="EHF57" s="112"/>
      <c r="EHG57" s="111"/>
      <c r="EHH57" s="112"/>
      <c r="EHI57" s="110"/>
      <c r="EHJ57" s="112"/>
      <c r="EHK57" s="110"/>
      <c r="EHL57" s="112"/>
      <c r="EHM57" s="110"/>
      <c r="EHN57" s="112"/>
      <c r="EHO57" s="111"/>
      <c r="EHP57" s="108"/>
      <c r="EHQ57" s="108"/>
      <c r="EHR57" s="108"/>
      <c r="EHS57" s="109"/>
      <c r="EHT57" s="112"/>
      <c r="EHU57" s="109"/>
      <c r="EHV57" s="112"/>
      <c r="EHW57" s="65"/>
      <c r="EHX57" s="112"/>
      <c r="EHY57" s="65"/>
      <c r="EHZ57" s="112"/>
      <c r="EIA57" s="65"/>
      <c r="EIB57" s="112"/>
      <c r="EIC57" s="65"/>
      <c r="EID57" s="112"/>
      <c r="EIE57" s="65"/>
      <c r="EIF57" s="112"/>
      <c r="EIG57" s="65"/>
      <c r="EIH57" s="112"/>
      <c r="EII57" s="65"/>
      <c r="EIJ57" s="112"/>
      <c r="EIK57" s="110"/>
      <c r="EIL57" s="112"/>
      <c r="EIM57" s="110"/>
      <c r="EIN57" s="112"/>
      <c r="EIO57" s="110"/>
      <c r="EIP57" s="112"/>
      <c r="EIQ57" s="110"/>
      <c r="EIR57" s="112"/>
      <c r="EIS57" s="110"/>
      <c r="EIT57" s="112"/>
      <c r="EIU57" s="110"/>
      <c r="EIV57" s="112"/>
      <c r="EIW57" s="110"/>
      <c r="EIX57" s="112"/>
      <c r="EIY57" s="110"/>
      <c r="EIZ57" s="112"/>
      <c r="EJA57" s="110"/>
      <c r="EJB57" s="112"/>
      <c r="EJC57" s="110"/>
      <c r="EJD57" s="112"/>
      <c r="EJE57" s="110"/>
      <c r="EJF57" s="113"/>
      <c r="EJG57" s="110"/>
      <c r="EJH57" s="112"/>
      <c r="EJI57" s="110"/>
      <c r="EJJ57" s="112"/>
      <c r="EJK57" s="110"/>
      <c r="EJL57" s="112"/>
      <c r="EJM57" s="110"/>
      <c r="EJN57" s="112"/>
      <c r="EJO57" s="110"/>
      <c r="EJP57" s="112"/>
      <c r="EJQ57" s="110"/>
      <c r="EJR57" s="112"/>
      <c r="EJS57" s="110"/>
      <c r="EJT57" s="112"/>
      <c r="EJU57" s="111"/>
      <c r="EJV57" s="112"/>
      <c r="EJW57" s="110"/>
      <c r="EJX57" s="112"/>
      <c r="EJY57" s="110"/>
      <c r="EJZ57" s="112"/>
      <c r="EKA57" s="110"/>
      <c r="EKB57" s="112"/>
      <c r="EKC57" s="110"/>
      <c r="EKD57" s="112"/>
      <c r="EKE57" s="111"/>
      <c r="EKF57" s="112"/>
      <c r="EKG57" s="110"/>
      <c r="EKH57" s="112"/>
      <c r="EKI57" s="110"/>
      <c r="EKJ57" s="112"/>
      <c r="EKK57" s="110"/>
      <c r="EKL57" s="112"/>
      <c r="EKM57" s="111"/>
      <c r="EKN57" s="108"/>
      <c r="EKO57" s="108"/>
      <c r="EKP57" s="108"/>
      <c r="EKQ57" s="109"/>
      <c r="EKR57" s="112"/>
      <c r="EKS57" s="109"/>
      <c r="EKT57" s="112"/>
      <c r="EKU57" s="65"/>
      <c r="EKV57" s="112"/>
      <c r="EKW57" s="65"/>
      <c r="EKX57" s="112"/>
      <c r="EKY57" s="65"/>
      <c r="EKZ57" s="112"/>
      <c r="ELA57" s="65"/>
      <c r="ELB57" s="112"/>
      <c r="ELC57" s="65"/>
      <c r="ELD57" s="112"/>
      <c r="ELE57" s="65"/>
      <c r="ELF57" s="112"/>
      <c r="ELG57" s="65"/>
      <c r="ELH57" s="112"/>
      <c r="ELI57" s="110"/>
      <c r="ELJ57" s="112"/>
      <c r="ELK57" s="110"/>
      <c r="ELL57" s="112"/>
      <c r="ELM57" s="110"/>
      <c r="ELN57" s="112"/>
      <c r="ELO57" s="110"/>
      <c r="ELP57" s="112"/>
      <c r="ELQ57" s="110"/>
      <c r="ELR57" s="112"/>
      <c r="ELS57" s="110"/>
      <c r="ELT57" s="112"/>
      <c r="ELU57" s="110"/>
      <c r="ELV57" s="112"/>
      <c r="ELW57" s="110"/>
      <c r="ELX57" s="112"/>
      <c r="ELY57" s="110"/>
      <c r="ELZ57" s="112"/>
      <c r="EMA57" s="110"/>
      <c r="EMB57" s="112"/>
      <c r="EMC57" s="110"/>
      <c r="EMD57" s="113"/>
      <c r="EME57" s="110"/>
      <c r="EMF57" s="112"/>
      <c r="EMG57" s="110"/>
      <c r="EMH57" s="112"/>
      <c r="EMI57" s="110"/>
      <c r="EMJ57" s="112"/>
      <c r="EMK57" s="110"/>
      <c r="EML57" s="112"/>
      <c r="EMM57" s="110"/>
      <c r="EMN57" s="112"/>
      <c r="EMO57" s="110"/>
      <c r="EMP57" s="112"/>
      <c r="EMQ57" s="110"/>
      <c r="EMR57" s="112"/>
      <c r="EMS57" s="111"/>
      <c r="EMT57" s="112"/>
      <c r="EMU57" s="110"/>
      <c r="EMV57" s="112"/>
      <c r="EMW57" s="110"/>
      <c r="EMX57" s="112"/>
      <c r="EMY57" s="110"/>
      <c r="EMZ57" s="112"/>
      <c r="ENA57" s="110"/>
      <c r="ENB57" s="112"/>
      <c r="ENC57" s="111"/>
      <c r="END57" s="112"/>
      <c r="ENE57" s="110"/>
      <c r="ENF57" s="112"/>
      <c r="ENG57" s="110"/>
      <c r="ENH57" s="112"/>
      <c r="ENI57" s="110"/>
      <c r="ENJ57" s="112"/>
      <c r="ENK57" s="111"/>
      <c r="ENL57" s="108"/>
      <c r="ENM57" s="108"/>
      <c r="ENN57" s="108"/>
      <c r="ENO57" s="109"/>
      <c r="ENP57" s="112"/>
      <c r="ENQ57" s="109"/>
      <c r="ENR57" s="112"/>
      <c r="ENS57" s="65"/>
      <c r="ENT57" s="112"/>
      <c r="ENU57" s="65"/>
      <c r="ENV57" s="112"/>
      <c r="ENW57" s="65"/>
      <c r="ENX57" s="112"/>
      <c r="ENY57" s="65"/>
      <c r="ENZ57" s="112"/>
      <c r="EOA57" s="65"/>
      <c r="EOB57" s="112"/>
      <c r="EOC57" s="65"/>
      <c r="EOD57" s="112"/>
      <c r="EOE57" s="65"/>
      <c r="EOF57" s="112"/>
      <c r="EOG57" s="110"/>
      <c r="EOH57" s="112"/>
      <c r="EOI57" s="110"/>
      <c r="EOJ57" s="112"/>
      <c r="EOK57" s="110"/>
      <c r="EOL57" s="112"/>
      <c r="EOM57" s="110"/>
      <c r="EON57" s="112"/>
      <c r="EOO57" s="110"/>
      <c r="EOP57" s="112"/>
      <c r="EOQ57" s="110"/>
      <c r="EOR57" s="112"/>
      <c r="EOS57" s="110"/>
      <c r="EOT57" s="112"/>
      <c r="EOU57" s="110"/>
      <c r="EOV57" s="112"/>
      <c r="EOW57" s="110"/>
      <c r="EOX57" s="112"/>
      <c r="EOY57" s="110"/>
      <c r="EOZ57" s="112"/>
      <c r="EPA57" s="110"/>
      <c r="EPB57" s="113"/>
      <c r="EPC57" s="110"/>
      <c r="EPD57" s="112"/>
      <c r="EPE57" s="110"/>
      <c r="EPF57" s="112"/>
      <c r="EPG57" s="110"/>
      <c r="EPH57" s="112"/>
      <c r="EPI57" s="110"/>
      <c r="EPJ57" s="112"/>
      <c r="EPK57" s="110"/>
      <c r="EPL57" s="112"/>
      <c r="EPM57" s="110"/>
      <c r="EPN57" s="112"/>
      <c r="EPO57" s="110"/>
      <c r="EPP57" s="112"/>
      <c r="EPQ57" s="111"/>
      <c r="EPR57" s="112"/>
      <c r="EPS57" s="110"/>
      <c r="EPT57" s="112"/>
      <c r="EPU57" s="110"/>
      <c r="EPV57" s="112"/>
      <c r="EPW57" s="110"/>
      <c r="EPX57" s="112"/>
      <c r="EPY57" s="110"/>
      <c r="EPZ57" s="112"/>
      <c r="EQA57" s="111"/>
      <c r="EQB57" s="112"/>
      <c r="EQC57" s="110"/>
      <c r="EQD57" s="112"/>
      <c r="EQE57" s="110"/>
      <c r="EQF57" s="112"/>
      <c r="EQG57" s="110"/>
      <c r="EQH57" s="112"/>
      <c r="EQI57" s="111"/>
      <c r="EQJ57" s="108"/>
      <c r="EQK57" s="108"/>
      <c r="EQL57" s="108"/>
      <c r="EQM57" s="109"/>
      <c r="EQN57" s="112"/>
      <c r="EQO57" s="109"/>
      <c r="EQP57" s="112"/>
      <c r="EQQ57" s="65"/>
      <c r="EQR57" s="112"/>
      <c r="EQS57" s="65"/>
      <c r="EQT57" s="112"/>
      <c r="EQU57" s="65"/>
      <c r="EQV57" s="112"/>
      <c r="EQW57" s="65"/>
      <c r="EQX57" s="112"/>
      <c r="EQY57" s="65"/>
      <c r="EQZ57" s="112"/>
      <c r="ERA57" s="65"/>
      <c r="ERB57" s="112"/>
      <c r="ERC57" s="65"/>
      <c r="ERD57" s="112"/>
      <c r="ERE57" s="110"/>
      <c r="ERF57" s="112"/>
      <c r="ERG57" s="110"/>
      <c r="ERH57" s="112"/>
      <c r="ERI57" s="110"/>
      <c r="ERJ57" s="112"/>
      <c r="ERK57" s="110"/>
      <c r="ERL57" s="112"/>
      <c r="ERM57" s="110"/>
      <c r="ERN57" s="112"/>
      <c r="ERO57" s="110"/>
      <c r="ERP57" s="112"/>
      <c r="ERQ57" s="110"/>
      <c r="ERR57" s="112"/>
      <c r="ERS57" s="110"/>
      <c r="ERT57" s="112"/>
      <c r="ERU57" s="110"/>
      <c r="ERV57" s="112"/>
      <c r="ERW57" s="110"/>
      <c r="ERX57" s="112"/>
      <c r="ERY57" s="110"/>
      <c r="ERZ57" s="113"/>
      <c r="ESA57" s="110"/>
      <c r="ESB57" s="112"/>
      <c r="ESC57" s="110"/>
      <c r="ESD57" s="112"/>
      <c r="ESE57" s="110"/>
      <c r="ESF57" s="112"/>
      <c r="ESG57" s="110"/>
      <c r="ESH57" s="112"/>
      <c r="ESI57" s="110"/>
      <c r="ESJ57" s="112"/>
      <c r="ESK57" s="110"/>
      <c r="ESL57" s="112"/>
      <c r="ESM57" s="110"/>
      <c r="ESN57" s="112"/>
      <c r="ESO57" s="111"/>
      <c r="ESP57" s="112"/>
      <c r="ESQ57" s="110"/>
      <c r="ESR57" s="112"/>
      <c r="ESS57" s="110"/>
      <c r="EST57" s="112"/>
      <c r="ESU57" s="110"/>
      <c r="ESV57" s="112"/>
      <c r="ESW57" s="110"/>
      <c r="ESX57" s="112"/>
      <c r="ESY57" s="111"/>
      <c r="ESZ57" s="112"/>
      <c r="ETA57" s="110"/>
      <c r="ETB57" s="112"/>
      <c r="ETC57" s="110"/>
      <c r="ETD57" s="112"/>
      <c r="ETE57" s="110"/>
      <c r="ETF57" s="112"/>
      <c r="ETG57" s="111"/>
      <c r="ETH57" s="108"/>
      <c r="ETI57" s="108"/>
      <c r="ETJ57" s="108"/>
      <c r="ETK57" s="109"/>
      <c r="ETL57" s="112"/>
      <c r="ETM57" s="109"/>
      <c r="ETN57" s="112"/>
      <c r="ETO57" s="65"/>
      <c r="ETP57" s="112"/>
      <c r="ETQ57" s="65"/>
      <c r="ETR57" s="112"/>
      <c r="ETS57" s="65"/>
      <c r="ETT57" s="112"/>
      <c r="ETU57" s="65"/>
      <c r="ETV57" s="112"/>
      <c r="ETW57" s="65"/>
      <c r="ETX57" s="112"/>
      <c r="ETY57" s="65"/>
      <c r="ETZ57" s="112"/>
      <c r="EUA57" s="65"/>
      <c r="EUB57" s="112"/>
      <c r="EUC57" s="110"/>
      <c r="EUD57" s="112"/>
      <c r="EUE57" s="110"/>
      <c r="EUF57" s="112"/>
      <c r="EUG57" s="110"/>
      <c r="EUH57" s="112"/>
      <c r="EUI57" s="110"/>
      <c r="EUJ57" s="112"/>
      <c r="EUK57" s="110"/>
      <c r="EUL57" s="112"/>
      <c r="EUM57" s="110"/>
      <c r="EUN57" s="112"/>
      <c r="EUO57" s="110"/>
      <c r="EUP57" s="112"/>
      <c r="EUQ57" s="110"/>
      <c r="EUR57" s="112"/>
      <c r="EUS57" s="110"/>
      <c r="EUT57" s="112"/>
      <c r="EUU57" s="110"/>
      <c r="EUV57" s="112"/>
      <c r="EUW57" s="110"/>
      <c r="EUX57" s="113"/>
      <c r="EUY57" s="110"/>
      <c r="EUZ57" s="112"/>
      <c r="EVA57" s="110"/>
      <c r="EVB57" s="112"/>
      <c r="EVC57" s="110"/>
      <c r="EVD57" s="112"/>
      <c r="EVE57" s="110"/>
      <c r="EVF57" s="112"/>
      <c r="EVG57" s="110"/>
      <c r="EVH57" s="112"/>
      <c r="EVI57" s="110"/>
      <c r="EVJ57" s="112"/>
      <c r="EVK57" s="110"/>
      <c r="EVL57" s="112"/>
      <c r="EVM57" s="111"/>
      <c r="EVN57" s="112"/>
      <c r="EVO57" s="110"/>
      <c r="EVP57" s="112"/>
      <c r="EVQ57" s="110"/>
      <c r="EVR57" s="112"/>
      <c r="EVS57" s="110"/>
      <c r="EVT57" s="112"/>
      <c r="EVU57" s="110"/>
      <c r="EVV57" s="112"/>
      <c r="EVW57" s="111"/>
      <c r="EVX57" s="112"/>
      <c r="EVY57" s="110"/>
      <c r="EVZ57" s="112"/>
      <c r="EWA57" s="110"/>
      <c r="EWB57" s="112"/>
      <c r="EWC57" s="110"/>
      <c r="EWD57" s="112"/>
      <c r="EWE57" s="111"/>
      <c r="EWF57" s="108"/>
      <c r="EWG57" s="108"/>
      <c r="EWH57" s="108"/>
      <c r="EWI57" s="109"/>
      <c r="EWJ57" s="112"/>
      <c r="EWK57" s="109"/>
      <c r="EWL57" s="112"/>
      <c r="EWM57" s="65"/>
      <c r="EWN57" s="112"/>
      <c r="EWO57" s="65"/>
      <c r="EWP57" s="112"/>
      <c r="EWQ57" s="65"/>
      <c r="EWR57" s="112"/>
      <c r="EWS57" s="65"/>
      <c r="EWT57" s="112"/>
      <c r="EWU57" s="65"/>
      <c r="EWV57" s="112"/>
      <c r="EWW57" s="65"/>
      <c r="EWX57" s="112"/>
      <c r="EWY57" s="65"/>
      <c r="EWZ57" s="112"/>
      <c r="EXA57" s="110"/>
      <c r="EXB57" s="112"/>
      <c r="EXC57" s="110"/>
      <c r="EXD57" s="112"/>
      <c r="EXE57" s="110"/>
      <c r="EXF57" s="112"/>
      <c r="EXG57" s="110"/>
      <c r="EXH57" s="112"/>
      <c r="EXI57" s="110"/>
      <c r="EXJ57" s="112"/>
      <c r="EXK57" s="110"/>
      <c r="EXL57" s="112"/>
      <c r="EXM57" s="110"/>
      <c r="EXN57" s="112"/>
      <c r="EXO57" s="110"/>
      <c r="EXP57" s="112"/>
      <c r="EXQ57" s="110"/>
      <c r="EXR57" s="112"/>
      <c r="EXS57" s="110"/>
      <c r="EXT57" s="112"/>
      <c r="EXU57" s="110"/>
      <c r="EXV57" s="113"/>
      <c r="EXW57" s="110"/>
      <c r="EXX57" s="112"/>
      <c r="EXY57" s="110"/>
      <c r="EXZ57" s="112"/>
      <c r="EYA57" s="110"/>
      <c r="EYB57" s="112"/>
      <c r="EYC57" s="110"/>
      <c r="EYD57" s="112"/>
      <c r="EYE57" s="110"/>
      <c r="EYF57" s="112"/>
      <c r="EYG57" s="110"/>
      <c r="EYH57" s="112"/>
      <c r="EYI57" s="110"/>
      <c r="EYJ57" s="112"/>
      <c r="EYK57" s="111"/>
      <c r="EYL57" s="112"/>
      <c r="EYM57" s="110"/>
      <c r="EYN57" s="112"/>
      <c r="EYO57" s="110"/>
      <c r="EYP57" s="112"/>
      <c r="EYQ57" s="110"/>
      <c r="EYR57" s="112"/>
      <c r="EYS57" s="110"/>
      <c r="EYT57" s="112"/>
      <c r="EYU57" s="111"/>
      <c r="EYV57" s="112"/>
      <c r="EYW57" s="110"/>
      <c r="EYX57" s="112"/>
      <c r="EYY57" s="110"/>
      <c r="EYZ57" s="112"/>
      <c r="EZA57" s="110"/>
      <c r="EZB57" s="112"/>
      <c r="EZC57" s="111"/>
      <c r="EZD57" s="108"/>
      <c r="EZE57" s="108"/>
      <c r="EZF57" s="108"/>
      <c r="EZG57" s="109"/>
      <c r="EZH57" s="112"/>
      <c r="EZI57" s="109"/>
      <c r="EZJ57" s="112"/>
      <c r="EZK57" s="65"/>
      <c r="EZL57" s="112"/>
      <c r="EZM57" s="65"/>
      <c r="EZN57" s="112"/>
      <c r="EZO57" s="65"/>
      <c r="EZP57" s="112"/>
      <c r="EZQ57" s="65"/>
      <c r="EZR57" s="112"/>
      <c r="EZS57" s="65"/>
      <c r="EZT57" s="112"/>
      <c r="EZU57" s="65"/>
      <c r="EZV57" s="112"/>
      <c r="EZW57" s="65"/>
      <c r="EZX57" s="112"/>
      <c r="EZY57" s="110"/>
      <c r="EZZ57" s="112"/>
      <c r="FAA57" s="110"/>
      <c r="FAB57" s="112"/>
      <c r="FAC57" s="110"/>
      <c r="FAD57" s="112"/>
      <c r="FAE57" s="110"/>
      <c r="FAF57" s="112"/>
      <c r="FAG57" s="110"/>
      <c r="FAH57" s="112"/>
      <c r="FAI57" s="110"/>
      <c r="FAJ57" s="112"/>
      <c r="FAK57" s="110"/>
      <c r="FAL57" s="112"/>
      <c r="FAM57" s="110"/>
      <c r="FAN57" s="112"/>
      <c r="FAO57" s="110"/>
      <c r="FAP57" s="112"/>
      <c r="FAQ57" s="110"/>
      <c r="FAR57" s="112"/>
      <c r="FAS57" s="110"/>
      <c r="FAT57" s="113"/>
      <c r="FAU57" s="110"/>
      <c r="FAV57" s="112"/>
      <c r="FAW57" s="110"/>
      <c r="FAX57" s="112"/>
      <c r="FAY57" s="110"/>
      <c r="FAZ57" s="112"/>
      <c r="FBA57" s="110"/>
      <c r="FBB57" s="112"/>
      <c r="FBC57" s="110"/>
      <c r="FBD57" s="112"/>
      <c r="FBE57" s="110"/>
      <c r="FBF57" s="112"/>
      <c r="FBG57" s="110"/>
      <c r="FBH57" s="112"/>
      <c r="FBI57" s="111"/>
      <c r="FBJ57" s="112"/>
      <c r="FBK57" s="110"/>
      <c r="FBL57" s="112"/>
      <c r="FBM57" s="110"/>
      <c r="FBN57" s="112"/>
      <c r="FBO57" s="110"/>
      <c r="FBP57" s="112"/>
      <c r="FBQ57" s="110"/>
      <c r="FBR57" s="112"/>
      <c r="FBS57" s="111"/>
      <c r="FBT57" s="112"/>
      <c r="FBU57" s="110"/>
      <c r="FBV57" s="112"/>
      <c r="FBW57" s="110"/>
      <c r="FBX57" s="112"/>
      <c r="FBY57" s="110"/>
      <c r="FBZ57" s="112"/>
      <c r="FCA57" s="111"/>
      <c r="FCB57" s="108"/>
      <c r="FCC57" s="108"/>
      <c r="FCD57" s="108"/>
      <c r="FCE57" s="109"/>
      <c r="FCF57" s="112"/>
      <c r="FCG57" s="109"/>
      <c r="FCH57" s="112"/>
      <c r="FCI57" s="65"/>
      <c r="FCJ57" s="112"/>
      <c r="FCK57" s="65"/>
      <c r="FCL57" s="112"/>
      <c r="FCM57" s="65"/>
      <c r="FCN57" s="112"/>
      <c r="FCO57" s="65"/>
      <c r="FCP57" s="112"/>
      <c r="FCQ57" s="65"/>
      <c r="FCR57" s="112"/>
      <c r="FCS57" s="65"/>
      <c r="FCT57" s="112"/>
      <c r="FCU57" s="65"/>
      <c r="FCV57" s="112"/>
      <c r="FCW57" s="110"/>
      <c r="FCX57" s="112"/>
      <c r="FCY57" s="110"/>
      <c r="FCZ57" s="112"/>
      <c r="FDA57" s="110"/>
      <c r="FDB57" s="112"/>
      <c r="FDC57" s="110"/>
      <c r="FDD57" s="112"/>
      <c r="FDE57" s="110"/>
      <c r="FDF57" s="112"/>
      <c r="FDG57" s="110"/>
      <c r="FDH57" s="112"/>
      <c r="FDI57" s="110"/>
      <c r="FDJ57" s="112"/>
      <c r="FDK57" s="110"/>
      <c r="FDL57" s="112"/>
      <c r="FDM57" s="110"/>
      <c r="FDN57" s="112"/>
      <c r="FDO57" s="110"/>
      <c r="FDP57" s="112"/>
      <c r="FDQ57" s="110"/>
      <c r="FDR57" s="113"/>
      <c r="FDS57" s="110"/>
      <c r="FDT57" s="112"/>
      <c r="FDU57" s="110"/>
      <c r="FDV57" s="112"/>
      <c r="FDW57" s="110"/>
      <c r="FDX57" s="112"/>
      <c r="FDY57" s="110"/>
      <c r="FDZ57" s="112"/>
      <c r="FEA57" s="110"/>
      <c r="FEB57" s="112"/>
      <c r="FEC57" s="110"/>
      <c r="FED57" s="112"/>
      <c r="FEE57" s="110"/>
      <c r="FEF57" s="112"/>
      <c r="FEG57" s="111"/>
      <c r="FEH57" s="112"/>
      <c r="FEI57" s="110"/>
      <c r="FEJ57" s="112"/>
      <c r="FEK57" s="110"/>
      <c r="FEL57" s="112"/>
      <c r="FEM57" s="110"/>
      <c r="FEN57" s="112"/>
      <c r="FEO57" s="110"/>
      <c r="FEP57" s="112"/>
      <c r="FEQ57" s="111"/>
      <c r="FER57" s="112"/>
      <c r="FES57" s="110"/>
      <c r="FET57" s="112"/>
      <c r="FEU57" s="110"/>
      <c r="FEV57" s="112"/>
      <c r="FEW57" s="110"/>
      <c r="FEX57" s="112"/>
      <c r="FEY57" s="111"/>
      <c r="FEZ57" s="108"/>
      <c r="FFA57" s="108"/>
      <c r="FFB57" s="108"/>
      <c r="FFC57" s="109"/>
      <c r="FFD57" s="112"/>
      <c r="FFE57" s="109"/>
      <c r="FFF57" s="112"/>
      <c r="FFG57" s="65"/>
      <c r="FFH57" s="112"/>
      <c r="FFI57" s="65"/>
      <c r="FFJ57" s="112"/>
      <c r="FFK57" s="65"/>
      <c r="FFL57" s="112"/>
      <c r="FFM57" s="65"/>
      <c r="FFN57" s="112"/>
      <c r="FFO57" s="65"/>
      <c r="FFP57" s="112"/>
      <c r="FFQ57" s="65"/>
      <c r="FFR57" s="112"/>
      <c r="FFS57" s="65"/>
      <c r="FFT57" s="112"/>
      <c r="FFU57" s="110"/>
      <c r="FFV57" s="112"/>
      <c r="FFW57" s="110"/>
      <c r="FFX57" s="112"/>
      <c r="FFY57" s="110"/>
      <c r="FFZ57" s="112"/>
      <c r="FGA57" s="110"/>
      <c r="FGB57" s="112"/>
      <c r="FGC57" s="110"/>
      <c r="FGD57" s="112"/>
      <c r="FGE57" s="110"/>
      <c r="FGF57" s="112"/>
      <c r="FGG57" s="110"/>
      <c r="FGH57" s="112"/>
      <c r="FGI57" s="110"/>
      <c r="FGJ57" s="112"/>
      <c r="FGK57" s="110"/>
      <c r="FGL57" s="112"/>
      <c r="FGM57" s="110"/>
      <c r="FGN57" s="112"/>
      <c r="FGO57" s="110"/>
      <c r="FGP57" s="113"/>
      <c r="FGQ57" s="110"/>
      <c r="FGR57" s="112"/>
      <c r="FGS57" s="110"/>
      <c r="FGT57" s="112"/>
      <c r="FGU57" s="110"/>
      <c r="FGV57" s="112"/>
      <c r="FGW57" s="110"/>
      <c r="FGX57" s="112"/>
      <c r="FGY57" s="110"/>
      <c r="FGZ57" s="112"/>
      <c r="FHA57" s="110"/>
      <c r="FHB57" s="112"/>
      <c r="FHC57" s="110"/>
      <c r="FHD57" s="112"/>
      <c r="FHE57" s="111"/>
      <c r="FHF57" s="112"/>
      <c r="FHG57" s="110"/>
      <c r="FHH57" s="112"/>
      <c r="FHI57" s="110"/>
      <c r="FHJ57" s="112"/>
      <c r="FHK57" s="110"/>
      <c r="FHL57" s="112"/>
      <c r="FHM57" s="110"/>
      <c r="FHN57" s="112"/>
      <c r="FHO57" s="111"/>
      <c r="FHP57" s="112"/>
      <c r="FHQ57" s="110"/>
      <c r="FHR57" s="112"/>
      <c r="FHS57" s="110"/>
      <c r="FHT57" s="112"/>
      <c r="FHU57" s="110"/>
      <c r="FHV57" s="112"/>
      <c r="FHW57" s="111"/>
      <c r="FHX57" s="108"/>
      <c r="FHY57" s="108"/>
      <c r="FHZ57" s="108"/>
      <c r="FIA57" s="109"/>
      <c r="FIB57" s="112"/>
      <c r="FIC57" s="109"/>
      <c r="FID57" s="112"/>
      <c r="FIE57" s="65"/>
      <c r="FIF57" s="112"/>
      <c r="FIG57" s="65"/>
      <c r="FIH57" s="112"/>
      <c r="FII57" s="65"/>
      <c r="FIJ57" s="112"/>
      <c r="FIK57" s="65"/>
      <c r="FIL57" s="112"/>
      <c r="FIM57" s="65"/>
      <c r="FIN57" s="112"/>
      <c r="FIO57" s="65"/>
      <c r="FIP57" s="112"/>
      <c r="FIQ57" s="65"/>
      <c r="FIR57" s="112"/>
      <c r="FIS57" s="110"/>
      <c r="FIT57" s="112"/>
      <c r="FIU57" s="110"/>
      <c r="FIV57" s="112"/>
      <c r="FIW57" s="110"/>
      <c r="FIX57" s="112"/>
      <c r="FIY57" s="110"/>
      <c r="FIZ57" s="112"/>
      <c r="FJA57" s="110"/>
      <c r="FJB57" s="112"/>
      <c r="FJC57" s="110"/>
      <c r="FJD57" s="112"/>
      <c r="FJE57" s="110"/>
      <c r="FJF57" s="112"/>
      <c r="FJG57" s="110"/>
      <c r="FJH57" s="112"/>
      <c r="FJI57" s="110"/>
      <c r="FJJ57" s="112"/>
      <c r="FJK57" s="110"/>
      <c r="FJL57" s="112"/>
      <c r="FJM57" s="110"/>
      <c r="FJN57" s="113"/>
      <c r="FJO57" s="110"/>
      <c r="FJP57" s="112"/>
      <c r="FJQ57" s="110"/>
      <c r="FJR57" s="112"/>
      <c r="FJS57" s="110"/>
      <c r="FJT57" s="112"/>
      <c r="FJU57" s="110"/>
      <c r="FJV57" s="112"/>
      <c r="FJW57" s="110"/>
      <c r="FJX57" s="112"/>
      <c r="FJY57" s="110"/>
      <c r="FJZ57" s="112"/>
      <c r="FKA57" s="110"/>
      <c r="FKB57" s="112"/>
      <c r="FKC57" s="111"/>
      <c r="FKD57" s="112"/>
      <c r="FKE57" s="110"/>
      <c r="FKF57" s="112"/>
      <c r="FKG57" s="110"/>
      <c r="FKH57" s="112"/>
      <c r="FKI57" s="110"/>
      <c r="FKJ57" s="112"/>
      <c r="FKK57" s="110"/>
      <c r="FKL57" s="112"/>
      <c r="FKM57" s="111"/>
      <c r="FKN57" s="112"/>
      <c r="FKO57" s="110"/>
      <c r="FKP57" s="112"/>
      <c r="FKQ57" s="110"/>
      <c r="FKR57" s="112"/>
      <c r="FKS57" s="110"/>
      <c r="FKT57" s="112"/>
      <c r="FKU57" s="111"/>
      <c r="FKV57" s="108"/>
      <c r="FKW57" s="108"/>
      <c r="FKX57" s="108"/>
      <c r="FKY57" s="109"/>
      <c r="FKZ57" s="112"/>
      <c r="FLA57" s="109"/>
      <c r="FLB57" s="112"/>
      <c r="FLC57" s="65"/>
      <c r="FLD57" s="112"/>
      <c r="FLE57" s="65"/>
      <c r="FLF57" s="112"/>
      <c r="FLG57" s="65"/>
      <c r="FLH57" s="112"/>
      <c r="FLI57" s="65"/>
      <c r="FLJ57" s="112"/>
      <c r="FLK57" s="65"/>
      <c r="FLL57" s="112"/>
      <c r="FLM57" s="65"/>
      <c r="FLN57" s="112"/>
      <c r="FLO57" s="65"/>
      <c r="FLP57" s="112"/>
      <c r="FLQ57" s="110"/>
      <c r="FLR57" s="112"/>
      <c r="FLS57" s="110"/>
      <c r="FLT57" s="112"/>
      <c r="FLU57" s="110"/>
      <c r="FLV57" s="112"/>
      <c r="FLW57" s="110"/>
      <c r="FLX57" s="112"/>
      <c r="FLY57" s="110"/>
      <c r="FLZ57" s="112"/>
      <c r="FMA57" s="110"/>
      <c r="FMB57" s="112"/>
      <c r="FMC57" s="110"/>
      <c r="FMD57" s="112"/>
      <c r="FME57" s="110"/>
      <c r="FMF57" s="112"/>
      <c r="FMG57" s="110"/>
      <c r="FMH57" s="112"/>
      <c r="FMI57" s="110"/>
      <c r="FMJ57" s="112"/>
      <c r="FMK57" s="110"/>
      <c r="FML57" s="113"/>
      <c r="FMM57" s="110"/>
      <c r="FMN57" s="112"/>
      <c r="FMO57" s="110"/>
      <c r="FMP57" s="112"/>
      <c r="FMQ57" s="110"/>
      <c r="FMR57" s="112"/>
      <c r="FMS57" s="110"/>
      <c r="FMT57" s="112"/>
      <c r="FMU57" s="110"/>
      <c r="FMV57" s="112"/>
      <c r="FMW57" s="110"/>
      <c r="FMX57" s="112"/>
      <c r="FMY57" s="110"/>
      <c r="FMZ57" s="112"/>
      <c r="FNA57" s="111"/>
      <c r="FNB57" s="112"/>
      <c r="FNC57" s="110"/>
      <c r="FND57" s="112"/>
      <c r="FNE57" s="110"/>
      <c r="FNF57" s="112"/>
      <c r="FNG57" s="110"/>
      <c r="FNH57" s="112"/>
      <c r="FNI57" s="110"/>
      <c r="FNJ57" s="112"/>
      <c r="FNK57" s="111"/>
      <c r="FNL57" s="112"/>
      <c r="FNM57" s="110"/>
      <c r="FNN57" s="112"/>
      <c r="FNO57" s="110"/>
      <c r="FNP57" s="112"/>
      <c r="FNQ57" s="110"/>
      <c r="FNR57" s="112"/>
      <c r="FNS57" s="111"/>
      <c r="FNT57" s="108"/>
      <c r="FNU57" s="108"/>
      <c r="FNV57" s="108"/>
      <c r="FNW57" s="109"/>
      <c r="FNX57" s="112"/>
      <c r="FNY57" s="109"/>
      <c r="FNZ57" s="112"/>
      <c r="FOA57" s="65"/>
      <c r="FOB57" s="112"/>
      <c r="FOC57" s="65"/>
      <c r="FOD57" s="112"/>
      <c r="FOE57" s="65"/>
      <c r="FOF57" s="112"/>
      <c r="FOG57" s="65"/>
      <c r="FOH57" s="112"/>
      <c r="FOI57" s="65"/>
      <c r="FOJ57" s="112"/>
      <c r="FOK57" s="65"/>
      <c r="FOL57" s="112"/>
      <c r="FOM57" s="65"/>
      <c r="FON57" s="112"/>
      <c r="FOO57" s="110"/>
      <c r="FOP57" s="112"/>
      <c r="FOQ57" s="110"/>
      <c r="FOR57" s="112"/>
      <c r="FOS57" s="110"/>
      <c r="FOT57" s="112"/>
      <c r="FOU57" s="110"/>
      <c r="FOV57" s="112"/>
      <c r="FOW57" s="110"/>
      <c r="FOX57" s="112"/>
      <c r="FOY57" s="110"/>
      <c r="FOZ57" s="112"/>
      <c r="FPA57" s="110"/>
      <c r="FPB57" s="112"/>
      <c r="FPC57" s="110"/>
      <c r="FPD57" s="112"/>
      <c r="FPE57" s="110"/>
      <c r="FPF57" s="112"/>
      <c r="FPG57" s="110"/>
      <c r="FPH57" s="112"/>
      <c r="FPI57" s="110"/>
      <c r="FPJ57" s="113"/>
      <c r="FPK57" s="110"/>
      <c r="FPL57" s="112"/>
      <c r="FPM57" s="110"/>
      <c r="FPN57" s="112"/>
      <c r="FPO57" s="110"/>
      <c r="FPP57" s="112"/>
      <c r="FPQ57" s="110"/>
      <c r="FPR57" s="112"/>
      <c r="FPS57" s="110"/>
      <c r="FPT57" s="112"/>
      <c r="FPU57" s="110"/>
      <c r="FPV57" s="112"/>
      <c r="FPW57" s="110"/>
      <c r="FPX57" s="112"/>
      <c r="FPY57" s="111"/>
      <c r="FPZ57" s="112"/>
      <c r="FQA57" s="110"/>
      <c r="FQB57" s="112"/>
      <c r="FQC57" s="110"/>
      <c r="FQD57" s="112"/>
      <c r="FQE57" s="110"/>
      <c r="FQF57" s="112"/>
      <c r="FQG57" s="110"/>
      <c r="FQH57" s="112"/>
      <c r="FQI57" s="111"/>
      <c r="FQJ57" s="112"/>
      <c r="FQK57" s="110"/>
      <c r="FQL57" s="112"/>
      <c r="FQM57" s="110"/>
      <c r="FQN57" s="112"/>
      <c r="FQO57" s="110"/>
      <c r="FQP57" s="112"/>
      <c r="FQQ57" s="111"/>
      <c r="FQR57" s="108"/>
      <c r="FQS57" s="108"/>
      <c r="FQT57" s="108"/>
      <c r="FQU57" s="109"/>
      <c r="FQV57" s="112"/>
      <c r="FQW57" s="109"/>
      <c r="FQX57" s="112"/>
      <c r="FQY57" s="65"/>
      <c r="FQZ57" s="112"/>
      <c r="FRA57" s="65"/>
      <c r="FRB57" s="112"/>
      <c r="FRC57" s="65"/>
      <c r="FRD57" s="112"/>
      <c r="FRE57" s="65"/>
      <c r="FRF57" s="112"/>
      <c r="FRG57" s="65"/>
      <c r="FRH57" s="112"/>
      <c r="FRI57" s="65"/>
      <c r="FRJ57" s="112"/>
      <c r="FRK57" s="65"/>
      <c r="FRL57" s="112"/>
      <c r="FRM57" s="110"/>
      <c r="FRN57" s="112"/>
      <c r="FRO57" s="110"/>
      <c r="FRP57" s="112"/>
      <c r="FRQ57" s="110"/>
      <c r="FRR57" s="112"/>
      <c r="FRS57" s="110"/>
      <c r="FRT57" s="112"/>
      <c r="FRU57" s="110"/>
      <c r="FRV57" s="112"/>
      <c r="FRW57" s="110"/>
      <c r="FRX57" s="112"/>
      <c r="FRY57" s="110"/>
      <c r="FRZ57" s="112"/>
      <c r="FSA57" s="110"/>
      <c r="FSB57" s="112"/>
      <c r="FSC57" s="110"/>
      <c r="FSD57" s="112"/>
      <c r="FSE57" s="110"/>
      <c r="FSF57" s="112"/>
      <c r="FSG57" s="110"/>
      <c r="FSH57" s="113"/>
      <c r="FSI57" s="110"/>
      <c r="FSJ57" s="112"/>
      <c r="FSK57" s="110"/>
      <c r="FSL57" s="112"/>
      <c r="FSM57" s="110"/>
      <c r="FSN57" s="112"/>
      <c r="FSO57" s="110"/>
      <c r="FSP57" s="112"/>
      <c r="FSQ57" s="110"/>
      <c r="FSR57" s="112"/>
      <c r="FSS57" s="110"/>
      <c r="FST57" s="112"/>
      <c r="FSU57" s="110"/>
      <c r="FSV57" s="112"/>
      <c r="FSW57" s="111"/>
      <c r="FSX57" s="112"/>
      <c r="FSY57" s="110"/>
      <c r="FSZ57" s="112"/>
      <c r="FTA57" s="110"/>
      <c r="FTB57" s="112"/>
      <c r="FTC57" s="110"/>
      <c r="FTD57" s="112"/>
      <c r="FTE57" s="110"/>
      <c r="FTF57" s="112"/>
      <c r="FTG57" s="111"/>
      <c r="FTH57" s="112"/>
      <c r="FTI57" s="110"/>
      <c r="FTJ57" s="112"/>
      <c r="FTK57" s="110"/>
      <c r="FTL57" s="112"/>
      <c r="FTM57" s="110"/>
      <c r="FTN57" s="112"/>
      <c r="FTO57" s="111"/>
      <c r="FTP57" s="108"/>
      <c r="FTQ57" s="108"/>
      <c r="FTR57" s="108"/>
      <c r="FTS57" s="109"/>
      <c r="FTT57" s="112"/>
      <c r="FTU57" s="109"/>
      <c r="FTV57" s="112"/>
      <c r="FTW57" s="65"/>
      <c r="FTX57" s="112"/>
      <c r="FTY57" s="65"/>
      <c r="FTZ57" s="112"/>
      <c r="FUA57" s="65"/>
      <c r="FUB57" s="112"/>
      <c r="FUC57" s="65"/>
      <c r="FUD57" s="112"/>
      <c r="FUE57" s="65"/>
      <c r="FUF57" s="112"/>
      <c r="FUG57" s="65"/>
      <c r="FUH57" s="112"/>
      <c r="FUI57" s="65"/>
      <c r="FUJ57" s="112"/>
      <c r="FUK57" s="110"/>
      <c r="FUL57" s="112"/>
      <c r="FUM57" s="110"/>
      <c r="FUN57" s="112"/>
      <c r="FUO57" s="110"/>
      <c r="FUP57" s="112"/>
      <c r="FUQ57" s="110"/>
      <c r="FUR57" s="112"/>
      <c r="FUS57" s="110"/>
      <c r="FUT57" s="112"/>
      <c r="FUU57" s="110"/>
      <c r="FUV57" s="112"/>
      <c r="FUW57" s="110"/>
      <c r="FUX57" s="112"/>
      <c r="FUY57" s="110"/>
      <c r="FUZ57" s="112"/>
      <c r="FVA57" s="110"/>
      <c r="FVB57" s="112"/>
      <c r="FVC57" s="110"/>
      <c r="FVD57" s="112"/>
      <c r="FVE57" s="110"/>
      <c r="FVF57" s="113"/>
      <c r="FVG57" s="110"/>
      <c r="FVH57" s="112"/>
      <c r="FVI57" s="110"/>
      <c r="FVJ57" s="112"/>
      <c r="FVK57" s="110"/>
      <c r="FVL57" s="112"/>
      <c r="FVM57" s="110"/>
      <c r="FVN57" s="112"/>
      <c r="FVO57" s="110"/>
      <c r="FVP57" s="112"/>
      <c r="FVQ57" s="110"/>
      <c r="FVR57" s="112"/>
      <c r="FVS57" s="110"/>
      <c r="FVT57" s="112"/>
      <c r="FVU57" s="111"/>
      <c r="FVV57" s="112"/>
      <c r="FVW57" s="110"/>
      <c r="FVX57" s="112"/>
      <c r="FVY57" s="110"/>
      <c r="FVZ57" s="112"/>
      <c r="FWA57" s="110"/>
      <c r="FWB57" s="112"/>
      <c r="FWC57" s="110"/>
      <c r="FWD57" s="112"/>
      <c r="FWE57" s="111"/>
      <c r="FWF57" s="112"/>
      <c r="FWG57" s="110"/>
      <c r="FWH57" s="112"/>
      <c r="FWI57" s="110"/>
      <c r="FWJ57" s="112"/>
      <c r="FWK57" s="110"/>
      <c r="FWL57" s="112"/>
      <c r="FWM57" s="111"/>
      <c r="FWN57" s="108"/>
      <c r="FWO57" s="108"/>
      <c r="FWP57" s="108"/>
      <c r="FWQ57" s="109"/>
      <c r="FWR57" s="112"/>
      <c r="FWS57" s="109"/>
      <c r="FWT57" s="112"/>
      <c r="FWU57" s="65"/>
      <c r="FWV57" s="112"/>
      <c r="FWW57" s="65"/>
      <c r="FWX57" s="112"/>
      <c r="FWY57" s="65"/>
      <c r="FWZ57" s="112"/>
      <c r="FXA57" s="65"/>
      <c r="FXB57" s="112"/>
      <c r="FXC57" s="65"/>
      <c r="FXD57" s="112"/>
      <c r="FXE57" s="65"/>
      <c r="FXF57" s="112"/>
      <c r="FXG57" s="65"/>
      <c r="FXH57" s="112"/>
      <c r="FXI57" s="110"/>
      <c r="FXJ57" s="112"/>
      <c r="FXK57" s="110"/>
      <c r="FXL57" s="112"/>
      <c r="FXM57" s="110"/>
      <c r="FXN57" s="112"/>
      <c r="FXO57" s="110"/>
      <c r="FXP57" s="112"/>
      <c r="FXQ57" s="110"/>
      <c r="FXR57" s="112"/>
      <c r="FXS57" s="110"/>
      <c r="FXT57" s="112"/>
      <c r="FXU57" s="110"/>
      <c r="FXV57" s="112"/>
      <c r="FXW57" s="110"/>
      <c r="FXX57" s="112"/>
      <c r="FXY57" s="110"/>
      <c r="FXZ57" s="112"/>
      <c r="FYA57" s="110"/>
      <c r="FYB57" s="112"/>
      <c r="FYC57" s="110"/>
      <c r="FYD57" s="113"/>
      <c r="FYE57" s="110"/>
      <c r="FYF57" s="112"/>
      <c r="FYG57" s="110"/>
      <c r="FYH57" s="112"/>
      <c r="FYI57" s="110"/>
      <c r="FYJ57" s="112"/>
      <c r="FYK57" s="110"/>
      <c r="FYL57" s="112"/>
      <c r="FYM57" s="110"/>
      <c r="FYN57" s="112"/>
      <c r="FYO57" s="110"/>
      <c r="FYP57" s="112"/>
      <c r="FYQ57" s="110"/>
      <c r="FYR57" s="112"/>
      <c r="FYS57" s="111"/>
      <c r="FYT57" s="112"/>
      <c r="FYU57" s="110"/>
      <c r="FYV57" s="112"/>
      <c r="FYW57" s="110"/>
      <c r="FYX57" s="112"/>
      <c r="FYY57" s="110"/>
      <c r="FYZ57" s="112"/>
      <c r="FZA57" s="110"/>
      <c r="FZB57" s="112"/>
      <c r="FZC57" s="111"/>
      <c r="FZD57" s="112"/>
      <c r="FZE57" s="110"/>
      <c r="FZF57" s="112"/>
      <c r="FZG57" s="110"/>
      <c r="FZH57" s="112"/>
      <c r="FZI57" s="110"/>
      <c r="FZJ57" s="112"/>
      <c r="FZK57" s="111"/>
      <c r="FZL57" s="108"/>
      <c r="FZM57" s="108"/>
      <c r="FZN57" s="108"/>
      <c r="FZO57" s="109"/>
      <c r="FZP57" s="112"/>
      <c r="FZQ57" s="109"/>
      <c r="FZR57" s="112"/>
      <c r="FZS57" s="65"/>
      <c r="FZT57" s="112"/>
      <c r="FZU57" s="65"/>
      <c r="FZV57" s="112"/>
      <c r="FZW57" s="65"/>
      <c r="FZX57" s="112"/>
      <c r="FZY57" s="65"/>
      <c r="FZZ57" s="112"/>
      <c r="GAA57" s="65"/>
      <c r="GAB57" s="112"/>
      <c r="GAC57" s="65"/>
      <c r="GAD57" s="112"/>
      <c r="GAE57" s="65"/>
      <c r="GAF57" s="112"/>
      <c r="GAG57" s="110"/>
      <c r="GAH57" s="112"/>
      <c r="GAI57" s="110"/>
      <c r="GAJ57" s="112"/>
      <c r="GAK57" s="110"/>
      <c r="GAL57" s="112"/>
      <c r="GAM57" s="110"/>
      <c r="GAN57" s="112"/>
      <c r="GAO57" s="110"/>
      <c r="GAP57" s="112"/>
      <c r="GAQ57" s="110"/>
      <c r="GAR57" s="112"/>
      <c r="GAS57" s="110"/>
      <c r="GAT57" s="112"/>
      <c r="GAU57" s="110"/>
      <c r="GAV57" s="112"/>
      <c r="GAW57" s="110"/>
      <c r="GAX57" s="112"/>
      <c r="GAY57" s="110"/>
      <c r="GAZ57" s="112"/>
      <c r="GBA57" s="110"/>
      <c r="GBB57" s="113"/>
      <c r="GBC57" s="110"/>
      <c r="GBD57" s="112"/>
      <c r="GBE57" s="110"/>
      <c r="GBF57" s="112"/>
      <c r="GBG57" s="110"/>
      <c r="GBH57" s="112"/>
      <c r="GBI57" s="110"/>
      <c r="GBJ57" s="112"/>
      <c r="GBK57" s="110"/>
      <c r="GBL57" s="112"/>
      <c r="GBM57" s="110"/>
      <c r="GBN57" s="112"/>
      <c r="GBO57" s="110"/>
      <c r="GBP57" s="112"/>
      <c r="GBQ57" s="111"/>
      <c r="GBR57" s="112"/>
      <c r="GBS57" s="110"/>
      <c r="GBT57" s="112"/>
      <c r="GBU57" s="110"/>
      <c r="GBV57" s="112"/>
      <c r="GBW57" s="110"/>
      <c r="GBX57" s="112"/>
      <c r="GBY57" s="110"/>
      <c r="GBZ57" s="112"/>
      <c r="GCA57" s="111"/>
      <c r="GCB57" s="112"/>
      <c r="GCC57" s="110"/>
      <c r="GCD57" s="112"/>
      <c r="GCE57" s="110"/>
      <c r="GCF57" s="112"/>
      <c r="GCG57" s="110"/>
      <c r="GCH57" s="112"/>
      <c r="GCI57" s="111"/>
      <c r="GCJ57" s="108"/>
      <c r="GCK57" s="108"/>
      <c r="GCL57" s="108"/>
      <c r="GCM57" s="109"/>
      <c r="GCN57" s="112"/>
      <c r="GCO57" s="109"/>
      <c r="GCP57" s="112"/>
      <c r="GCQ57" s="65"/>
      <c r="GCR57" s="112"/>
      <c r="GCS57" s="65"/>
      <c r="GCT57" s="112"/>
      <c r="GCU57" s="65"/>
      <c r="GCV57" s="112"/>
      <c r="GCW57" s="65"/>
      <c r="GCX57" s="112"/>
      <c r="GCY57" s="65"/>
      <c r="GCZ57" s="112"/>
      <c r="GDA57" s="65"/>
      <c r="GDB57" s="112"/>
      <c r="GDC57" s="65"/>
      <c r="GDD57" s="112"/>
      <c r="GDE57" s="110"/>
      <c r="GDF57" s="112"/>
      <c r="GDG57" s="110"/>
      <c r="GDH57" s="112"/>
      <c r="GDI57" s="110"/>
      <c r="GDJ57" s="112"/>
      <c r="GDK57" s="110"/>
      <c r="GDL57" s="112"/>
      <c r="GDM57" s="110"/>
      <c r="GDN57" s="112"/>
      <c r="GDO57" s="110"/>
      <c r="GDP57" s="112"/>
      <c r="GDQ57" s="110"/>
      <c r="GDR57" s="112"/>
      <c r="GDS57" s="110"/>
      <c r="GDT57" s="112"/>
      <c r="GDU57" s="110"/>
      <c r="GDV57" s="112"/>
      <c r="GDW57" s="110"/>
      <c r="GDX57" s="112"/>
      <c r="GDY57" s="110"/>
      <c r="GDZ57" s="113"/>
      <c r="GEA57" s="110"/>
      <c r="GEB57" s="112"/>
      <c r="GEC57" s="110"/>
      <c r="GED57" s="112"/>
      <c r="GEE57" s="110"/>
      <c r="GEF57" s="112"/>
      <c r="GEG57" s="110"/>
      <c r="GEH57" s="112"/>
      <c r="GEI57" s="110"/>
      <c r="GEJ57" s="112"/>
      <c r="GEK57" s="110"/>
      <c r="GEL57" s="112"/>
      <c r="GEM57" s="110"/>
      <c r="GEN57" s="112"/>
      <c r="GEO57" s="111"/>
      <c r="GEP57" s="112"/>
      <c r="GEQ57" s="110"/>
      <c r="GER57" s="112"/>
      <c r="GES57" s="110"/>
      <c r="GET57" s="112"/>
      <c r="GEU57" s="110"/>
      <c r="GEV57" s="112"/>
      <c r="GEW57" s="110"/>
      <c r="GEX57" s="112"/>
      <c r="GEY57" s="111"/>
      <c r="GEZ57" s="112"/>
      <c r="GFA57" s="110"/>
      <c r="GFB57" s="112"/>
      <c r="GFC57" s="110"/>
      <c r="GFD57" s="112"/>
      <c r="GFE57" s="110"/>
      <c r="GFF57" s="112"/>
      <c r="GFG57" s="111"/>
      <c r="GFH57" s="108"/>
      <c r="GFI57" s="108"/>
      <c r="GFJ57" s="108"/>
      <c r="GFK57" s="109"/>
      <c r="GFL57" s="112"/>
      <c r="GFM57" s="109"/>
      <c r="GFN57" s="112"/>
      <c r="GFO57" s="65"/>
      <c r="GFP57" s="112"/>
      <c r="GFQ57" s="65"/>
      <c r="GFR57" s="112"/>
      <c r="GFS57" s="65"/>
      <c r="GFT57" s="112"/>
      <c r="GFU57" s="65"/>
      <c r="GFV57" s="112"/>
      <c r="GFW57" s="65"/>
      <c r="GFX57" s="112"/>
      <c r="GFY57" s="65"/>
      <c r="GFZ57" s="112"/>
      <c r="GGA57" s="65"/>
      <c r="GGB57" s="112"/>
      <c r="GGC57" s="110"/>
      <c r="GGD57" s="112"/>
      <c r="GGE57" s="110"/>
      <c r="GGF57" s="112"/>
      <c r="GGG57" s="110"/>
      <c r="GGH57" s="112"/>
      <c r="GGI57" s="110"/>
      <c r="GGJ57" s="112"/>
      <c r="GGK57" s="110"/>
      <c r="GGL57" s="112"/>
      <c r="GGM57" s="110"/>
      <c r="GGN57" s="112"/>
      <c r="GGO57" s="110"/>
      <c r="GGP57" s="112"/>
      <c r="GGQ57" s="110"/>
      <c r="GGR57" s="112"/>
      <c r="GGS57" s="110"/>
      <c r="GGT57" s="112"/>
      <c r="GGU57" s="110"/>
      <c r="GGV57" s="112"/>
      <c r="GGW57" s="110"/>
      <c r="GGX57" s="113"/>
      <c r="GGY57" s="110"/>
      <c r="GGZ57" s="112"/>
      <c r="GHA57" s="110"/>
      <c r="GHB57" s="112"/>
      <c r="GHC57" s="110"/>
      <c r="GHD57" s="112"/>
      <c r="GHE57" s="110"/>
      <c r="GHF57" s="112"/>
      <c r="GHG57" s="110"/>
      <c r="GHH57" s="112"/>
      <c r="GHI57" s="110"/>
      <c r="GHJ57" s="112"/>
      <c r="GHK57" s="110"/>
      <c r="GHL57" s="112"/>
      <c r="GHM57" s="111"/>
      <c r="GHN57" s="112"/>
      <c r="GHO57" s="110"/>
      <c r="GHP57" s="112"/>
      <c r="GHQ57" s="110"/>
      <c r="GHR57" s="112"/>
      <c r="GHS57" s="110"/>
      <c r="GHT57" s="112"/>
      <c r="GHU57" s="110"/>
      <c r="GHV57" s="112"/>
      <c r="GHW57" s="111"/>
      <c r="GHX57" s="112"/>
      <c r="GHY57" s="110"/>
      <c r="GHZ57" s="112"/>
      <c r="GIA57" s="110"/>
      <c r="GIB57" s="112"/>
      <c r="GIC57" s="110"/>
      <c r="GID57" s="112"/>
      <c r="GIE57" s="111"/>
      <c r="GIF57" s="108"/>
      <c r="GIG57" s="108"/>
      <c r="GIH57" s="108"/>
      <c r="GII57" s="109"/>
      <c r="GIJ57" s="112"/>
      <c r="GIK57" s="109"/>
      <c r="GIL57" s="112"/>
      <c r="GIM57" s="65"/>
      <c r="GIN57" s="112"/>
      <c r="GIO57" s="65"/>
      <c r="GIP57" s="112"/>
      <c r="GIQ57" s="65"/>
      <c r="GIR57" s="112"/>
      <c r="GIS57" s="65"/>
      <c r="GIT57" s="112"/>
      <c r="GIU57" s="65"/>
      <c r="GIV57" s="112"/>
      <c r="GIW57" s="65"/>
      <c r="GIX57" s="112"/>
      <c r="GIY57" s="65"/>
      <c r="GIZ57" s="112"/>
      <c r="GJA57" s="110"/>
      <c r="GJB57" s="112"/>
      <c r="GJC57" s="110"/>
      <c r="GJD57" s="112"/>
      <c r="GJE57" s="110"/>
      <c r="GJF57" s="112"/>
      <c r="GJG57" s="110"/>
      <c r="GJH57" s="112"/>
      <c r="GJI57" s="110"/>
      <c r="GJJ57" s="112"/>
      <c r="GJK57" s="110"/>
      <c r="GJL57" s="112"/>
      <c r="GJM57" s="110"/>
      <c r="GJN57" s="112"/>
      <c r="GJO57" s="110"/>
      <c r="GJP57" s="112"/>
      <c r="GJQ57" s="110"/>
      <c r="GJR57" s="112"/>
      <c r="GJS57" s="110"/>
      <c r="GJT57" s="112"/>
      <c r="GJU57" s="110"/>
      <c r="GJV57" s="113"/>
      <c r="GJW57" s="110"/>
      <c r="GJX57" s="112"/>
      <c r="GJY57" s="110"/>
      <c r="GJZ57" s="112"/>
      <c r="GKA57" s="110"/>
      <c r="GKB57" s="112"/>
      <c r="GKC57" s="110"/>
      <c r="GKD57" s="112"/>
      <c r="GKE57" s="110"/>
      <c r="GKF57" s="112"/>
      <c r="GKG57" s="110"/>
      <c r="GKH57" s="112"/>
      <c r="GKI57" s="110"/>
      <c r="GKJ57" s="112"/>
      <c r="GKK57" s="111"/>
      <c r="GKL57" s="112"/>
      <c r="GKM57" s="110"/>
      <c r="GKN57" s="112"/>
      <c r="GKO57" s="110"/>
      <c r="GKP57" s="112"/>
      <c r="GKQ57" s="110"/>
      <c r="GKR57" s="112"/>
      <c r="GKS57" s="110"/>
      <c r="GKT57" s="112"/>
      <c r="GKU57" s="111"/>
      <c r="GKV57" s="112"/>
      <c r="GKW57" s="110"/>
      <c r="GKX57" s="112"/>
      <c r="GKY57" s="110"/>
      <c r="GKZ57" s="112"/>
      <c r="GLA57" s="110"/>
      <c r="GLB57" s="112"/>
      <c r="GLC57" s="111"/>
      <c r="GLD57" s="108"/>
      <c r="GLE57" s="108"/>
      <c r="GLF57" s="108"/>
      <c r="GLG57" s="109"/>
      <c r="GLH57" s="112"/>
      <c r="GLI57" s="109"/>
      <c r="GLJ57" s="112"/>
      <c r="GLK57" s="65"/>
      <c r="GLL57" s="112"/>
      <c r="GLM57" s="65"/>
      <c r="GLN57" s="112"/>
      <c r="GLO57" s="65"/>
      <c r="GLP57" s="112"/>
      <c r="GLQ57" s="65"/>
      <c r="GLR57" s="112"/>
      <c r="GLS57" s="65"/>
      <c r="GLT57" s="112"/>
      <c r="GLU57" s="65"/>
      <c r="GLV57" s="112"/>
      <c r="GLW57" s="65"/>
      <c r="GLX57" s="112"/>
      <c r="GLY57" s="110"/>
      <c r="GLZ57" s="112"/>
      <c r="GMA57" s="110"/>
      <c r="GMB57" s="112"/>
      <c r="GMC57" s="110"/>
      <c r="GMD57" s="112"/>
      <c r="GME57" s="110"/>
      <c r="GMF57" s="112"/>
      <c r="GMG57" s="110"/>
      <c r="GMH57" s="112"/>
      <c r="GMI57" s="110"/>
      <c r="GMJ57" s="112"/>
      <c r="GMK57" s="110"/>
      <c r="GML57" s="112"/>
      <c r="GMM57" s="110"/>
      <c r="GMN57" s="112"/>
      <c r="GMO57" s="110"/>
      <c r="GMP57" s="112"/>
      <c r="GMQ57" s="110"/>
      <c r="GMR57" s="112"/>
      <c r="GMS57" s="110"/>
      <c r="GMT57" s="113"/>
      <c r="GMU57" s="110"/>
      <c r="GMV57" s="112"/>
      <c r="GMW57" s="110"/>
      <c r="GMX57" s="112"/>
      <c r="GMY57" s="110"/>
      <c r="GMZ57" s="112"/>
      <c r="GNA57" s="110"/>
      <c r="GNB57" s="112"/>
      <c r="GNC57" s="110"/>
      <c r="GND57" s="112"/>
      <c r="GNE57" s="110"/>
      <c r="GNF57" s="112"/>
      <c r="GNG57" s="110"/>
      <c r="GNH57" s="112"/>
      <c r="GNI57" s="111"/>
      <c r="GNJ57" s="112"/>
      <c r="GNK57" s="110"/>
      <c r="GNL57" s="112"/>
      <c r="GNM57" s="110"/>
      <c r="GNN57" s="112"/>
      <c r="GNO57" s="110"/>
      <c r="GNP57" s="112"/>
      <c r="GNQ57" s="110"/>
      <c r="GNR57" s="112"/>
      <c r="GNS57" s="111"/>
      <c r="GNT57" s="112"/>
      <c r="GNU57" s="110"/>
      <c r="GNV57" s="112"/>
      <c r="GNW57" s="110"/>
      <c r="GNX57" s="112"/>
      <c r="GNY57" s="110"/>
      <c r="GNZ57" s="112"/>
      <c r="GOA57" s="111"/>
      <c r="GOB57" s="108"/>
      <c r="GOC57" s="108"/>
      <c r="GOD57" s="108"/>
      <c r="GOE57" s="109"/>
      <c r="GOF57" s="112"/>
      <c r="GOG57" s="109"/>
      <c r="GOH57" s="112"/>
      <c r="GOI57" s="65"/>
      <c r="GOJ57" s="112"/>
      <c r="GOK57" s="65"/>
      <c r="GOL57" s="112"/>
      <c r="GOM57" s="65"/>
      <c r="GON57" s="112"/>
      <c r="GOO57" s="65"/>
      <c r="GOP57" s="112"/>
      <c r="GOQ57" s="65"/>
      <c r="GOR57" s="112"/>
      <c r="GOS57" s="65"/>
      <c r="GOT57" s="112"/>
      <c r="GOU57" s="65"/>
      <c r="GOV57" s="112"/>
      <c r="GOW57" s="110"/>
      <c r="GOX57" s="112"/>
      <c r="GOY57" s="110"/>
      <c r="GOZ57" s="112"/>
      <c r="GPA57" s="110"/>
      <c r="GPB57" s="112"/>
      <c r="GPC57" s="110"/>
      <c r="GPD57" s="112"/>
      <c r="GPE57" s="110"/>
      <c r="GPF57" s="112"/>
      <c r="GPG57" s="110"/>
      <c r="GPH57" s="112"/>
      <c r="GPI57" s="110"/>
      <c r="GPJ57" s="112"/>
      <c r="GPK57" s="110"/>
      <c r="GPL57" s="112"/>
      <c r="GPM57" s="110"/>
      <c r="GPN57" s="112"/>
      <c r="GPO57" s="110"/>
      <c r="GPP57" s="112"/>
      <c r="GPQ57" s="110"/>
      <c r="GPR57" s="113"/>
      <c r="GPS57" s="110"/>
      <c r="GPT57" s="112"/>
      <c r="GPU57" s="110"/>
      <c r="GPV57" s="112"/>
      <c r="GPW57" s="110"/>
      <c r="GPX57" s="112"/>
      <c r="GPY57" s="110"/>
      <c r="GPZ57" s="112"/>
      <c r="GQA57" s="110"/>
      <c r="GQB57" s="112"/>
      <c r="GQC57" s="110"/>
      <c r="GQD57" s="112"/>
      <c r="GQE57" s="110"/>
      <c r="GQF57" s="112"/>
      <c r="GQG57" s="111"/>
      <c r="GQH57" s="112"/>
      <c r="GQI57" s="110"/>
      <c r="GQJ57" s="112"/>
      <c r="GQK57" s="110"/>
      <c r="GQL57" s="112"/>
      <c r="GQM57" s="110"/>
      <c r="GQN57" s="112"/>
      <c r="GQO57" s="110"/>
      <c r="GQP57" s="112"/>
      <c r="GQQ57" s="111"/>
      <c r="GQR57" s="112"/>
      <c r="GQS57" s="110"/>
      <c r="GQT57" s="112"/>
      <c r="GQU57" s="110"/>
      <c r="GQV57" s="112"/>
      <c r="GQW57" s="110"/>
      <c r="GQX57" s="112"/>
      <c r="GQY57" s="111"/>
      <c r="GQZ57" s="108"/>
      <c r="GRA57" s="108"/>
      <c r="GRB57" s="108"/>
      <c r="GRC57" s="109"/>
      <c r="GRD57" s="112"/>
      <c r="GRE57" s="109"/>
      <c r="GRF57" s="112"/>
      <c r="GRG57" s="65"/>
      <c r="GRH57" s="112"/>
      <c r="GRI57" s="65"/>
      <c r="GRJ57" s="112"/>
      <c r="GRK57" s="65"/>
      <c r="GRL57" s="112"/>
      <c r="GRM57" s="65"/>
      <c r="GRN57" s="112"/>
      <c r="GRO57" s="65"/>
      <c r="GRP57" s="112"/>
      <c r="GRQ57" s="65"/>
      <c r="GRR57" s="112"/>
      <c r="GRS57" s="65"/>
      <c r="GRT57" s="112"/>
      <c r="GRU57" s="110"/>
      <c r="GRV57" s="112"/>
      <c r="GRW57" s="110"/>
      <c r="GRX57" s="112"/>
      <c r="GRY57" s="110"/>
      <c r="GRZ57" s="112"/>
      <c r="GSA57" s="110"/>
      <c r="GSB57" s="112"/>
      <c r="GSC57" s="110"/>
      <c r="GSD57" s="112"/>
      <c r="GSE57" s="110"/>
      <c r="GSF57" s="112"/>
      <c r="GSG57" s="110"/>
      <c r="GSH57" s="112"/>
      <c r="GSI57" s="110"/>
      <c r="GSJ57" s="112"/>
      <c r="GSK57" s="110"/>
      <c r="GSL57" s="112"/>
      <c r="GSM57" s="110"/>
      <c r="GSN57" s="112"/>
      <c r="GSO57" s="110"/>
      <c r="GSP57" s="113"/>
      <c r="GSQ57" s="110"/>
      <c r="GSR57" s="112"/>
      <c r="GSS57" s="110"/>
      <c r="GST57" s="112"/>
      <c r="GSU57" s="110"/>
      <c r="GSV57" s="112"/>
      <c r="GSW57" s="110"/>
      <c r="GSX57" s="112"/>
      <c r="GSY57" s="110"/>
      <c r="GSZ57" s="112"/>
      <c r="GTA57" s="110"/>
      <c r="GTB57" s="112"/>
      <c r="GTC57" s="110"/>
      <c r="GTD57" s="112"/>
      <c r="GTE57" s="111"/>
      <c r="GTF57" s="112"/>
      <c r="GTG57" s="110"/>
      <c r="GTH57" s="112"/>
      <c r="GTI57" s="110"/>
      <c r="GTJ57" s="112"/>
      <c r="GTK57" s="110"/>
      <c r="GTL57" s="112"/>
      <c r="GTM57" s="110"/>
      <c r="GTN57" s="112"/>
      <c r="GTO57" s="111"/>
      <c r="GTP57" s="112"/>
      <c r="GTQ57" s="110"/>
      <c r="GTR57" s="112"/>
      <c r="GTS57" s="110"/>
      <c r="GTT57" s="112"/>
      <c r="GTU57" s="110"/>
      <c r="GTV57" s="112"/>
      <c r="GTW57" s="111"/>
      <c r="GTX57" s="108"/>
      <c r="GTY57" s="108"/>
      <c r="GTZ57" s="108"/>
      <c r="GUA57" s="109"/>
      <c r="GUB57" s="112"/>
      <c r="GUC57" s="109"/>
      <c r="GUD57" s="112"/>
      <c r="GUE57" s="65"/>
      <c r="GUF57" s="112"/>
      <c r="GUG57" s="65"/>
      <c r="GUH57" s="112"/>
      <c r="GUI57" s="65"/>
      <c r="GUJ57" s="112"/>
      <c r="GUK57" s="65"/>
      <c r="GUL57" s="112"/>
      <c r="GUM57" s="65"/>
      <c r="GUN57" s="112"/>
      <c r="GUO57" s="65"/>
      <c r="GUP57" s="112"/>
      <c r="GUQ57" s="65"/>
      <c r="GUR57" s="112"/>
      <c r="GUS57" s="110"/>
      <c r="GUT57" s="112"/>
      <c r="GUU57" s="110"/>
      <c r="GUV57" s="112"/>
      <c r="GUW57" s="110"/>
      <c r="GUX57" s="112"/>
      <c r="GUY57" s="110"/>
      <c r="GUZ57" s="112"/>
      <c r="GVA57" s="110"/>
      <c r="GVB57" s="112"/>
      <c r="GVC57" s="110"/>
      <c r="GVD57" s="112"/>
      <c r="GVE57" s="110"/>
      <c r="GVF57" s="112"/>
      <c r="GVG57" s="110"/>
      <c r="GVH57" s="112"/>
      <c r="GVI57" s="110"/>
      <c r="GVJ57" s="112"/>
      <c r="GVK57" s="110"/>
      <c r="GVL57" s="112"/>
      <c r="GVM57" s="110"/>
      <c r="GVN57" s="113"/>
      <c r="GVO57" s="110"/>
      <c r="GVP57" s="112"/>
      <c r="GVQ57" s="110"/>
      <c r="GVR57" s="112"/>
      <c r="GVS57" s="110"/>
      <c r="GVT57" s="112"/>
      <c r="GVU57" s="110"/>
      <c r="GVV57" s="112"/>
      <c r="GVW57" s="110"/>
      <c r="GVX57" s="112"/>
      <c r="GVY57" s="110"/>
      <c r="GVZ57" s="112"/>
      <c r="GWA57" s="110"/>
      <c r="GWB57" s="112"/>
      <c r="GWC57" s="111"/>
      <c r="GWD57" s="112"/>
      <c r="GWE57" s="110"/>
      <c r="GWF57" s="112"/>
      <c r="GWG57" s="110"/>
      <c r="GWH57" s="112"/>
      <c r="GWI57" s="110"/>
      <c r="GWJ57" s="112"/>
      <c r="GWK57" s="110"/>
      <c r="GWL57" s="112"/>
      <c r="GWM57" s="111"/>
      <c r="GWN57" s="112"/>
      <c r="GWO57" s="110"/>
      <c r="GWP57" s="112"/>
      <c r="GWQ57" s="110"/>
      <c r="GWR57" s="112"/>
      <c r="GWS57" s="110"/>
      <c r="GWT57" s="112"/>
      <c r="GWU57" s="111"/>
      <c r="GWV57" s="108"/>
      <c r="GWW57" s="108"/>
      <c r="GWX57" s="108"/>
      <c r="GWY57" s="109"/>
      <c r="GWZ57" s="112"/>
      <c r="GXA57" s="109"/>
      <c r="GXB57" s="112"/>
      <c r="GXC57" s="65"/>
      <c r="GXD57" s="112"/>
      <c r="GXE57" s="65"/>
      <c r="GXF57" s="112"/>
      <c r="GXG57" s="65"/>
      <c r="GXH57" s="112"/>
      <c r="GXI57" s="65"/>
      <c r="GXJ57" s="112"/>
      <c r="GXK57" s="65"/>
      <c r="GXL57" s="112"/>
      <c r="GXM57" s="65"/>
      <c r="GXN57" s="112"/>
      <c r="GXO57" s="65"/>
      <c r="GXP57" s="112"/>
      <c r="GXQ57" s="110"/>
      <c r="GXR57" s="112"/>
      <c r="GXS57" s="110"/>
      <c r="GXT57" s="112"/>
      <c r="GXU57" s="110"/>
      <c r="GXV57" s="112"/>
      <c r="GXW57" s="110"/>
      <c r="GXX57" s="112"/>
      <c r="GXY57" s="110"/>
      <c r="GXZ57" s="112"/>
      <c r="GYA57" s="110"/>
      <c r="GYB57" s="112"/>
      <c r="GYC57" s="110"/>
      <c r="GYD57" s="112"/>
      <c r="GYE57" s="110"/>
      <c r="GYF57" s="112"/>
      <c r="GYG57" s="110"/>
      <c r="GYH57" s="112"/>
      <c r="GYI57" s="110"/>
      <c r="GYJ57" s="112"/>
      <c r="GYK57" s="110"/>
      <c r="GYL57" s="113"/>
      <c r="GYM57" s="110"/>
      <c r="GYN57" s="112"/>
      <c r="GYO57" s="110"/>
      <c r="GYP57" s="112"/>
      <c r="GYQ57" s="110"/>
      <c r="GYR57" s="112"/>
      <c r="GYS57" s="110"/>
      <c r="GYT57" s="112"/>
      <c r="GYU57" s="110"/>
      <c r="GYV57" s="112"/>
      <c r="GYW57" s="110"/>
      <c r="GYX57" s="112"/>
      <c r="GYY57" s="110"/>
      <c r="GYZ57" s="112"/>
      <c r="GZA57" s="111"/>
      <c r="GZB57" s="112"/>
      <c r="GZC57" s="110"/>
      <c r="GZD57" s="112"/>
      <c r="GZE57" s="110"/>
      <c r="GZF57" s="112"/>
      <c r="GZG57" s="110"/>
      <c r="GZH57" s="112"/>
      <c r="GZI57" s="110"/>
      <c r="GZJ57" s="112"/>
      <c r="GZK57" s="111"/>
      <c r="GZL57" s="112"/>
      <c r="GZM57" s="110"/>
      <c r="GZN57" s="112"/>
      <c r="GZO57" s="110"/>
      <c r="GZP57" s="112"/>
      <c r="GZQ57" s="110"/>
      <c r="GZR57" s="112"/>
      <c r="GZS57" s="111"/>
      <c r="GZT57" s="108"/>
      <c r="GZU57" s="108"/>
      <c r="GZV57" s="108"/>
      <c r="GZW57" s="109"/>
      <c r="GZX57" s="112"/>
      <c r="GZY57" s="109"/>
      <c r="GZZ57" s="112"/>
      <c r="HAA57" s="65"/>
      <c r="HAB57" s="112"/>
      <c r="HAC57" s="65"/>
      <c r="HAD57" s="112"/>
      <c r="HAE57" s="65"/>
      <c r="HAF57" s="112"/>
      <c r="HAG57" s="65"/>
      <c r="HAH57" s="112"/>
      <c r="HAI57" s="65"/>
      <c r="HAJ57" s="112"/>
      <c r="HAK57" s="65"/>
      <c r="HAL57" s="112"/>
      <c r="HAM57" s="65"/>
      <c r="HAN57" s="112"/>
      <c r="HAO57" s="110"/>
      <c r="HAP57" s="112"/>
      <c r="HAQ57" s="110"/>
      <c r="HAR57" s="112"/>
      <c r="HAS57" s="110"/>
      <c r="HAT57" s="112"/>
      <c r="HAU57" s="110"/>
      <c r="HAV57" s="112"/>
      <c r="HAW57" s="110"/>
      <c r="HAX57" s="112"/>
      <c r="HAY57" s="110"/>
      <c r="HAZ57" s="112"/>
      <c r="HBA57" s="110"/>
      <c r="HBB57" s="112"/>
      <c r="HBC57" s="110"/>
      <c r="HBD57" s="112"/>
      <c r="HBE57" s="110"/>
      <c r="HBF57" s="112"/>
      <c r="HBG57" s="110"/>
      <c r="HBH57" s="112"/>
      <c r="HBI57" s="110"/>
      <c r="HBJ57" s="113"/>
      <c r="HBK57" s="110"/>
      <c r="HBL57" s="112"/>
      <c r="HBM57" s="110"/>
      <c r="HBN57" s="112"/>
      <c r="HBO57" s="110"/>
      <c r="HBP57" s="112"/>
      <c r="HBQ57" s="110"/>
      <c r="HBR57" s="112"/>
      <c r="HBS57" s="110"/>
      <c r="HBT57" s="112"/>
      <c r="HBU57" s="110"/>
      <c r="HBV57" s="112"/>
      <c r="HBW57" s="110"/>
      <c r="HBX57" s="112"/>
      <c r="HBY57" s="111"/>
      <c r="HBZ57" s="112"/>
      <c r="HCA57" s="110"/>
      <c r="HCB57" s="112"/>
      <c r="HCC57" s="110"/>
      <c r="HCD57" s="112"/>
      <c r="HCE57" s="110"/>
      <c r="HCF57" s="112"/>
      <c r="HCG57" s="110"/>
      <c r="HCH57" s="112"/>
      <c r="HCI57" s="111"/>
      <c r="HCJ57" s="112"/>
      <c r="HCK57" s="110"/>
      <c r="HCL57" s="112"/>
      <c r="HCM57" s="110"/>
      <c r="HCN57" s="112"/>
      <c r="HCO57" s="110"/>
      <c r="HCP57" s="112"/>
      <c r="HCQ57" s="111"/>
      <c r="HCR57" s="108"/>
      <c r="HCS57" s="108"/>
      <c r="HCT57" s="108"/>
      <c r="HCU57" s="109"/>
      <c r="HCV57" s="112"/>
      <c r="HCW57" s="109"/>
      <c r="HCX57" s="112"/>
      <c r="HCY57" s="65"/>
      <c r="HCZ57" s="112"/>
      <c r="HDA57" s="65"/>
      <c r="HDB57" s="112"/>
      <c r="HDC57" s="65"/>
      <c r="HDD57" s="112"/>
      <c r="HDE57" s="65"/>
      <c r="HDF57" s="112"/>
      <c r="HDG57" s="65"/>
      <c r="HDH57" s="112"/>
      <c r="HDI57" s="65"/>
      <c r="HDJ57" s="112"/>
      <c r="HDK57" s="65"/>
      <c r="HDL57" s="112"/>
      <c r="HDM57" s="110"/>
      <c r="HDN57" s="112"/>
      <c r="HDO57" s="110"/>
      <c r="HDP57" s="112"/>
      <c r="HDQ57" s="110"/>
      <c r="HDR57" s="112"/>
      <c r="HDS57" s="110"/>
      <c r="HDT57" s="112"/>
      <c r="HDU57" s="110"/>
      <c r="HDV57" s="112"/>
      <c r="HDW57" s="110"/>
      <c r="HDX57" s="112"/>
      <c r="HDY57" s="110"/>
      <c r="HDZ57" s="112"/>
      <c r="HEA57" s="110"/>
      <c r="HEB57" s="112"/>
      <c r="HEC57" s="110"/>
      <c r="HED57" s="112"/>
      <c r="HEE57" s="110"/>
      <c r="HEF57" s="112"/>
      <c r="HEG57" s="110"/>
      <c r="HEH57" s="113"/>
      <c r="HEI57" s="110"/>
      <c r="HEJ57" s="112"/>
      <c r="HEK57" s="110"/>
      <c r="HEL57" s="112"/>
      <c r="HEM57" s="110"/>
      <c r="HEN57" s="112"/>
      <c r="HEO57" s="110"/>
      <c r="HEP57" s="112"/>
      <c r="HEQ57" s="110"/>
      <c r="HER57" s="112"/>
      <c r="HES57" s="110"/>
      <c r="HET57" s="112"/>
      <c r="HEU57" s="110"/>
      <c r="HEV57" s="112"/>
      <c r="HEW57" s="111"/>
      <c r="HEX57" s="112"/>
      <c r="HEY57" s="110"/>
      <c r="HEZ57" s="112"/>
      <c r="HFA57" s="110"/>
      <c r="HFB57" s="112"/>
      <c r="HFC57" s="110"/>
      <c r="HFD57" s="112"/>
      <c r="HFE57" s="110"/>
      <c r="HFF57" s="112"/>
      <c r="HFG57" s="111"/>
      <c r="HFH57" s="112"/>
      <c r="HFI57" s="110"/>
      <c r="HFJ57" s="112"/>
      <c r="HFK57" s="110"/>
      <c r="HFL57" s="112"/>
      <c r="HFM57" s="110"/>
      <c r="HFN57" s="112"/>
      <c r="HFO57" s="111"/>
      <c r="HFP57" s="108"/>
      <c r="HFQ57" s="108"/>
      <c r="HFR57" s="108"/>
      <c r="HFS57" s="109"/>
      <c r="HFT57" s="112"/>
      <c r="HFU57" s="109"/>
      <c r="HFV57" s="112"/>
      <c r="HFW57" s="65"/>
      <c r="HFX57" s="112"/>
      <c r="HFY57" s="65"/>
      <c r="HFZ57" s="112"/>
      <c r="HGA57" s="65"/>
      <c r="HGB57" s="112"/>
      <c r="HGC57" s="65"/>
      <c r="HGD57" s="112"/>
      <c r="HGE57" s="65"/>
      <c r="HGF57" s="112"/>
      <c r="HGG57" s="65"/>
      <c r="HGH57" s="112"/>
      <c r="HGI57" s="65"/>
      <c r="HGJ57" s="112"/>
      <c r="HGK57" s="110"/>
      <c r="HGL57" s="112"/>
      <c r="HGM57" s="110"/>
      <c r="HGN57" s="112"/>
      <c r="HGO57" s="110"/>
      <c r="HGP57" s="112"/>
      <c r="HGQ57" s="110"/>
      <c r="HGR57" s="112"/>
      <c r="HGS57" s="110"/>
      <c r="HGT57" s="112"/>
      <c r="HGU57" s="110"/>
      <c r="HGV57" s="112"/>
      <c r="HGW57" s="110"/>
      <c r="HGX57" s="112"/>
      <c r="HGY57" s="110"/>
      <c r="HGZ57" s="112"/>
      <c r="HHA57" s="110"/>
      <c r="HHB57" s="112"/>
      <c r="HHC57" s="110"/>
      <c r="HHD57" s="112"/>
      <c r="HHE57" s="110"/>
      <c r="HHF57" s="113"/>
      <c r="HHG57" s="110"/>
      <c r="HHH57" s="112"/>
      <c r="HHI57" s="110"/>
      <c r="HHJ57" s="112"/>
      <c r="HHK57" s="110"/>
      <c r="HHL57" s="112"/>
      <c r="HHM57" s="110"/>
      <c r="HHN57" s="112"/>
      <c r="HHO57" s="110"/>
      <c r="HHP57" s="112"/>
      <c r="HHQ57" s="110"/>
      <c r="HHR57" s="112"/>
      <c r="HHS57" s="110"/>
      <c r="HHT57" s="112"/>
      <c r="HHU57" s="111"/>
      <c r="HHV57" s="112"/>
      <c r="HHW57" s="110"/>
      <c r="HHX57" s="112"/>
      <c r="HHY57" s="110"/>
      <c r="HHZ57" s="112"/>
      <c r="HIA57" s="110"/>
      <c r="HIB57" s="112"/>
      <c r="HIC57" s="110"/>
      <c r="HID57" s="112"/>
      <c r="HIE57" s="111"/>
      <c r="HIF57" s="112"/>
      <c r="HIG57" s="110"/>
      <c r="HIH57" s="112"/>
      <c r="HII57" s="110"/>
      <c r="HIJ57" s="112"/>
      <c r="HIK57" s="110"/>
      <c r="HIL57" s="112"/>
      <c r="HIM57" s="111"/>
      <c r="HIN57" s="108"/>
      <c r="HIO57" s="108"/>
      <c r="HIP57" s="108"/>
      <c r="HIQ57" s="109"/>
      <c r="HIR57" s="112"/>
      <c r="HIS57" s="109"/>
      <c r="HIT57" s="112"/>
      <c r="HIU57" s="65"/>
      <c r="HIV57" s="112"/>
      <c r="HIW57" s="65"/>
      <c r="HIX57" s="112"/>
      <c r="HIY57" s="65"/>
      <c r="HIZ57" s="112"/>
      <c r="HJA57" s="65"/>
      <c r="HJB57" s="112"/>
      <c r="HJC57" s="65"/>
      <c r="HJD57" s="112"/>
      <c r="HJE57" s="65"/>
      <c r="HJF57" s="112"/>
      <c r="HJG57" s="65"/>
      <c r="HJH57" s="112"/>
      <c r="HJI57" s="110"/>
      <c r="HJJ57" s="112"/>
      <c r="HJK57" s="110"/>
      <c r="HJL57" s="112"/>
      <c r="HJM57" s="110"/>
      <c r="HJN57" s="112"/>
      <c r="HJO57" s="110"/>
      <c r="HJP57" s="112"/>
      <c r="HJQ57" s="110"/>
      <c r="HJR57" s="112"/>
      <c r="HJS57" s="110"/>
      <c r="HJT57" s="112"/>
      <c r="HJU57" s="110"/>
      <c r="HJV57" s="112"/>
      <c r="HJW57" s="110"/>
      <c r="HJX57" s="112"/>
      <c r="HJY57" s="110"/>
      <c r="HJZ57" s="112"/>
      <c r="HKA57" s="110"/>
      <c r="HKB57" s="112"/>
      <c r="HKC57" s="110"/>
      <c r="HKD57" s="113"/>
      <c r="HKE57" s="110"/>
      <c r="HKF57" s="112"/>
      <c r="HKG57" s="110"/>
      <c r="HKH57" s="112"/>
      <c r="HKI57" s="110"/>
      <c r="HKJ57" s="112"/>
      <c r="HKK57" s="110"/>
      <c r="HKL57" s="112"/>
      <c r="HKM57" s="110"/>
      <c r="HKN57" s="112"/>
      <c r="HKO57" s="110"/>
      <c r="HKP57" s="112"/>
      <c r="HKQ57" s="110"/>
      <c r="HKR57" s="112"/>
      <c r="HKS57" s="111"/>
      <c r="HKT57" s="112"/>
      <c r="HKU57" s="110"/>
      <c r="HKV57" s="112"/>
      <c r="HKW57" s="110"/>
      <c r="HKX57" s="112"/>
      <c r="HKY57" s="110"/>
      <c r="HKZ57" s="112"/>
      <c r="HLA57" s="110"/>
      <c r="HLB57" s="112"/>
      <c r="HLC57" s="111"/>
      <c r="HLD57" s="112"/>
      <c r="HLE57" s="110"/>
      <c r="HLF57" s="112"/>
      <c r="HLG57" s="110"/>
      <c r="HLH57" s="112"/>
      <c r="HLI57" s="110"/>
      <c r="HLJ57" s="112"/>
      <c r="HLK57" s="111"/>
      <c r="HLL57" s="108"/>
      <c r="HLM57" s="108"/>
      <c r="HLN57" s="108"/>
      <c r="HLO57" s="109"/>
      <c r="HLP57" s="112"/>
      <c r="HLQ57" s="109"/>
      <c r="HLR57" s="112"/>
      <c r="HLS57" s="65"/>
      <c r="HLT57" s="112"/>
      <c r="HLU57" s="65"/>
      <c r="HLV57" s="112"/>
      <c r="HLW57" s="65"/>
      <c r="HLX57" s="112"/>
      <c r="HLY57" s="65"/>
      <c r="HLZ57" s="112"/>
      <c r="HMA57" s="65"/>
      <c r="HMB57" s="112"/>
      <c r="HMC57" s="65"/>
      <c r="HMD57" s="112"/>
      <c r="HME57" s="65"/>
      <c r="HMF57" s="112"/>
      <c r="HMG57" s="110"/>
      <c r="HMH57" s="112"/>
      <c r="HMI57" s="110"/>
      <c r="HMJ57" s="112"/>
      <c r="HMK57" s="110"/>
      <c r="HML57" s="112"/>
      <c r="HMM57" s="110"/>
      <c r="HMN57" s="112"/>
      <c r="HMO57" s="110"/>
      <c r="HMP57" s="112"/>
      <c r="HMQ57" s="110"/>
      <c r="HMR57" s="112"/>
      <c r="HMS57" s="110"/>
      <c r="HMT57" s="112"/>
      <c r="HMU57" s="110"/>
      <c r="HMV57" s="112"/>
      <c r="HMW57" s="110"/>
      <c r="HMX57" s="112"/>
      <c r="HMY57" s="110"/>
      <c r="HMZ57" s="112"/>
      <c r="HNA57" s="110"/>
      <c r="HNB57" s="113"/>
      <c r="HNC57" s="110"/>
      <c r="HND57" s="112"/>
      <c r="HNE57" s="110"/>
      <c r="HNF57" s="112"/>
      <c r="HNG57" s="110"/>
      <c r="HNH57" s="112"/>
      <c r="HNI57" s="110"/>
      <c r="HNJ57" s="112"/>
      <c r="HNK57" s="110"/>
      <c r="HNL57" s="112"/>
      <c r="HNM57" s="110"/>
      <c r="HNN57" s="112"/>
      <c r="HNO57" s="110"/>
      <c r="HNP57" s="112"/>
      <c r="HNQ57" s="111"/>
      <c r="HNR57" s="112"/>
      <c r="HNS57" s="110"/>
      <c r="HNT57" s="112"/>
      <c r="HNU57" s="110"/>
      <c r="HNV57" s="112"/>
      <c r="HNW57" s="110"/>
      <c r="HNX57" s="112"/>
      <c r="HNY57" s="110"/>
      <c r="HNZ57" s="112"/>
      <c r="HOA57" s="111"/>
      <c r="HOB57" s="112"/>
      <c r="HOC57" s="110"/>
      <c r="HOD57" s="112"/>
      <c r="HOE57" s="110"/>
      <c r="HOF57" s="112"/>
      <c r="HOG57" s="110"/>
      <c r="HOH57" s="112"/>
      <c r="HOI57" s="111"/>
      <c r="HOJ57" s="108"/>
      <c r="HOK57" s="108"/>
      <c r="HOL57" s="108"/>
      <c r="HOM57" s="109"/>
      <c r="HON57" s="112"/>
      <c r="HOO57" s="109"/>
      <c r="HOP57" s="112"/>
      <c r="HOQ57" s="65"/>
      <c r="HOR57" s="112"/>
      <c r="HOS57" s="65"/>
      <c r="HOT57" s="112"/>
      <c r="HOU57" s="65"/>
      <c r="HOV57" s="112"/>
      <c r="HOW57" s="65"/>
      <c r="HOX57" s="112"/>
      <c r="HOY57" s="65"/>
      <c r="HOZ57" s="112"/>
      <c r="HPA57" s="65"/>
      <c r="HPB57" s="112"/>
      <c r="HPC57" s="65"/>
      <c r="HPD57" s="112"/>
      <c r="HPE57" s="110"/>
      <c r="HPF57" s="112"/>
      <c r="HPG57" s="110"/>
      <c r="HPH57" s="112"/>
      <c r="HPI57" s="110"/>
      <c r="HPJ57" s="112"/>
      <c r="HPK57" s="110"/>
      <c r="HPL57" s="112"/>
      <c r="HPM57" s="110"/>
      <c r="HPN57" s="112"/>
      <c r="HPO57" s="110"/>
      <c r="HPP57" s="112"/>
      <c r="HPQ57" s="110"/>
      <c r="HPR57" s="112"/>
      <c r="HPS57" s="110"/>
      <c r="HPT57" s="112"/>
      <c r="HPU57" s="110"/>
      <c r="HPV57" s="112"/>
      <c r="HPW57" s="110"/>
      <c r="HPX57" s="112"/>
      <c r="HPY57" s="110"/>
      <c r="HPZ57" s="113"/>
      <c r="HQA57" s="110"/>
      <c r="HQB57" s="112"/>
      <c r="HQC57" s="110"/>
      <c r="HQD57" s="112"/>
      <c r="HQE57" s="110"/>
      <c r="HQF57" s="112"/>
      <c r="HQG57" s="110"/>
      <c r="HQH57" s="112"/>
      <c r="HQI57" s="110"/>
      <c r="HQJ57" s="112"/>
      <c r="HQK57" s="110"/>
      <c r="HQL57" s="112"/>
      <c r="HQM57" s="110"/>
      <c r="HQN57" s="112"/>
      <c r="HQO57" s="111"/>
      <c r="HQP57" s="112"/>
      <c r="HQQ57" s="110"/>
      <c r="HQR57" s="112"/>
      <c r="HQS57" s="110"/>
      <c r="HQT57" s="112"/>
      <c r="HQU57" s="110"/>
      <c r="HQV57" s="112"/>
      <c r="HQW57" s="110"/>
      <c r="HQX57" s="112"/>
      <c r="HQY57" s="111"/>
      <c r="HQZ57" s="112"/>
      <c r="HRA57" s="110"/>
      <c r="HRB57" s="112"/>
      <c r="HRC57" s="110"/>
      <c r="HRD57" s="112"/>
      <c r="HRE57" s="110"/>
      <c r="HRF57" s="112"/>
      <c r="HRG57" s="111"/>
      <c r="HRH57" s="108"/>
      <c r="HRI57" s="108"/>
      <c r="HRJ57" s="108"/>
      <c r="HRK57" s="109"/>
      <c r="HRL57" s="112"/>
      <c r="HRM57" s="109"/>
      <c r="HRN57" s="112"/>
      <c r="HRO57" s="65"/>
      <c r="HRP57" s="112"/>
      <c r="HRQ57" s="65"/>
      <c r="HRR57" s="112"/>
      <c r="HRS57" s="65"/>
      <c r="HRT57" s="112"/>
      <c r="HRU57" s="65"/>
      <c r="HRV57" s="112"/>
      <c r="HRW57" s="65"/>
      <c r="HRX57" s="112"/>
      <c r="HRY57" s="65"/>
      <c r="HRZ57" s="112"/>
      <c r="HSA57" s="65"/>
      <c r="HSB57" s="112"/>
      <c r="HSC57" s="110"/>
      <c r="HSD57" s="112"/>
      <c r="HSE57" s="110"/>
      <c r="HSF57" s="112"/>
      <c r="HSG57" s="110"/>
      <c r="HSH57" s="112"/>
      <c r="HSI57" s="110"/>
      <c r="HSJ57" s="112"/>
      <c r="HSK57" s="110"/>
      <c r="HSL57" s="112"/>
      <c r="HSM57" s="110"/>
      <c r="HSN57" s="112"/>
      <c r="HSO57" s="110"/>
      <c r="HSP57" s="112"/>
      <c r="HSQ57" s="110"/>
      <c r="HSR57" s="112"/>
      <c r="HSS57" s="110"/>
      <c r="HST57" s="112"/>
      <c r="HSU57" s="110"/>
      <c r="HSV57" s="112"/>
      <c r="HSW57" s="110"/>
      <c r="HSX57" s="113"/>
      <c r="HSY57" s="110"/>
      <c r="HSZ57" s="112"/>
      <c r="HTA57" s="110"/>
      <c r="HTB57" s="112"/>
      <c r="HTC57" s="110"/>
      <c r="HTD57" s="112"/>
      <c r="HTE57" s="110"/>
      <c r="HTF57" s="112"/>
      <c r="HTG57" s="110"/>
      <c r="HTH57" s="112"/>
      <c r="HTI57" s="110"/>
      <c r="HTJ57" s="112"/>
      <c r="HTK57" s="110"/>
      <c r="HTL57" s="112"/>
      <c r="HTM57" s="111"/>
      <c r="HTN57" s="112"/>
      <c r="HTO57" s="110"/>
      <c r="HTP57" s="112"/>
      <c r="HTQ57" s="110"/>
      <c r="HTR57" s="112"/>
      <c r="HTS57" s="110"/>
      <c r="HTT57" s="112"/>
      <c r="HTU57" s="110"/>
      <c r="HTV57" s="112"/>
      <c r="HTW57" s="111"/>
      <c r="HTX57" s="112"/>
      <c r="HTY57" s="110"/>
      <c r="HTZ57" s="112"/>
      <c r="HUA57" s="110"/>
      <c r="HUB57" s="112"/>
      <c r="HUC57" s="110"/>
      <c r="HUD57" s="112"/>
      <c r="HUE57" s="111"/>
      <c r="HUF57" s="108"/>
      <c r="HUG57" s="108"/>
      <c r="HUH57" s="108"/>
      <c r="HUI57" s="109"/>
      <c r="HUJ57" s="112"/>
      <c r="HUK57" s="109"/>
      <c r="HUL57" s="112"/>
      <c r="HUM57" s="65"/>
      <c r="HUN57" s="112"/>
      <c r="HUO57" s="65"/>
      <c r="HUP57" s="112"/>
      <c r="HUQ57" s="65"/>
      <c r="HUR57" s="112"/>
      <c r="HUS57" s="65"/>
      <c r="HUT57" s="112"/>
      <c r="HUU57" s="65"/>
      <c r="HUV57" s="112"/>
      <c r="HUW57" s="65"/>
      <c r="HUX57" s="112"/>
      <c r="HUY57" s="65"/>
      <c r="HUZ57" s="112"/>
      <c r="HVA57" s="110"/>
      <c r="HVB57" s="112"/>
      <c r="HVC57" s="110"/>
      <c r="HVD57" s="112"/>
      <c r="HVE57" s="110"/>
      <c r="HVF57" s="112"/>
      <c r="HVG57" s="110"/>
      <c r="HVH57" s="112"/>
      <c r="HVI57" s="110"/>
      <c r="HVJ57" s="112"/>
      <c r="HVK57" s="110"/>
      <c r="HVL57" s="112"/>
      <c r="HVM57" s="110"/>
      <c r="HVN57" s="112"/>
      <c r="HVO57" s="110"/>
      <c r="HVP57" s="112"/>
      <c r="HVQ57" s="110"/>
      <c r="HVR57" s="112"/>
      <c r="HVS57" s="110"/>
      <c r="HVT57" s="112"/>
      <c r="HVU57" s="110"/>
      <c r="HVV57" s="113"/>
      <c r="HVW57" s="110"/>
      <c r="HVX57" s="112"/>
      <c r="HVY57" s="110"/>
      <c r="HVZ57" s="112"/>
      <c r="HWA57" s="110"/>
      <c r="HWB57" s="112"/>
      <c r="HWC57" s="110"/>
      <c r="HWD57" s="112"/>
      <c r="HWE57" s="110"/>
      <c r="HWF57" s="112"/>
      <c r="HWG57" s="110"/>
      <c r="HWH57" s="112"/>
      <c r="HWI57" s="110"/>
      <c r="HWJ57" s="112"/>
      <c r="HWK57" s="111"/>
      <c r="HWL57" s="112"/>
      <c r="HWM57" s="110"/>
      <c r="HWN57" s="112"/>
      <c r="HWO57" s="110"/>
      <c r="HWP57" s="112"/>
      <c r="HWQ57" s="110"/>
      <c r="HWR57" s="112"/>
      <c r="HWS57" s="110"/>
      <c r="HWT57" s="112"/>
      <c r="HWU57" s="111"/>
      <c r="HWV57" s="112"/>
      <c r="HWW57" s="110"/>
      <c r="HWX57" s="112"/>
      <c r="HWY57" s="110"/>
      <c r="HWZ57" s="112"/>
      <c r="HXA57" s="110"/>
      <c r="HXB57" s="112"/>
      <c r="HXC57" s="111"/>
      <c r="HXD57" s="108"/>
      <c r="HXE57" s="108"/>
      <c r="HXF57" s="108"/>
      <c r="HXG57" s="109"/>
      <c r="HXH57" s="112"/>
      <c r="HXI57" s="109"/>
      <c r="HXJ57" s="112"/>
      <c r="HXK57" s="65"/>
      <c r="HXL57" s="112"/>
      <c r="HXM57" s="65"/>
      <c r="HXN57" s="112"/>
      <c r="HXO57" s="65"/>
      <c r="HXP57" s="112"/>
      <c r="HXQ57" s="65"/>
      <c r="HXR57" s="112"/>
      <c r="HXS57" s="65"/>
      <c r="HXT57" s="112"/>
      <c r="HXU57" s="65"/>
      <c r="HXV57" s="112"/>
      <c r="HXW57" s="65"/>
      <c r="HXX57" s="112"/>
      <c r="HXY57" s="110"/>
      <c r="HXZ57" s="112"/>
      <c r="HYA57" s="110"/>
      <c r="HYB57" s="112"/>
      <c r="HYC57" s="110"/>
      <c r="HYD57" s="112"/>
      <c r="HYE57" s="110"/>
      <c r="HYF57" s="112"/>
      <c r="HYG57" s="110"/>
      <c r="HYH57" s="112"/>
      <c r="HYI57" s="110"/>
      <c r="HYJ57" s="112"/>
      <c r="HYK57" s="110"/>
      <c r="HYL57" s="112"/>
      <c r="HYM57" s="110"/>
      <c r="HYN57" s="112"/>
      <c r="HYO57" s="110"/>
      <c r="HYP57" s="112"/>
      <c r="HYQ57" s="110"/>
      <c r="HYR57" s="112"/>
      <c r="HYS57" s="110"/>
      <c r="HYT57" s="113"/>
      <c r="HYU57" s="110"/>
      <c r="HYV57" s="112"/>
      <c r="HYW57" s="110"/>
      <c r="HYX57" s="112"/>
      <c r="HYY57" s="110"/>
      <c r="HYZ57" s="112"/>
      <c r="HZA57" s="110"/>
      <c r="HZB57" s="112"/>
      <c r="HZC57" s="110"/>
      <c r="HZD57" s="112"/>
      <c r="HZE57" s="110"/>
      <c r="HZF57" s="112"/>
      <c r="HZG57" s="110"/>
      <c r="HZH57" s="112"/>
      <c r="HZI57" s="111"/>
      <c r="HZJ57" s="112"/>
      <c r="HZK57" s="110"/>
      <c r="HZL57" s="112"/>
      <c r="HZM57" s="110"/>
      <c r="HZN57" s="112"/>
      <c r="HZO57" s="110"/>
      <c r="HZP57" s="112"/>
      <c r="HZQ57" s="110"/>
      <c r="HZR57" s="112"/>
      <c r="HZS57" s="111"/>
      <c r="HZT57" s="112"/>
      <c r="HZU57" s="110"/>
      <c r="HZV57" s="112"/>
      <c r="HZW57" s="110"/>
      <c r="HZX57" s="112"/>
      <c r="HZY57" s="110"/>
      <c r="HZZ57" s="112"/>
      <c r="IAA57" s="111"/>
      <c r="IAB57" s="108"/>
      <c r="IAC57" s="108"/>
      <c r="IAD57" s="108"/>
      <c r="IAE57" s="109"/>
      <c r="IAF57" s="112"/>
      <c r="IAG57" s="109"/>
      <c r="IAH57" s="112"/>
      <c r="IAI57" s="65"/>
      <c r="IAJ57" s="112"/>
      <c r="IAK57" s="65"/>
      <c r="IAL57" s="112"/>
      <c r="IAM57" s="65"/>
      <c r="IAN57" s="112"/>
      <c r="IAO57" s="65"/>
      <c r="IAP57" s="112"/>
      <c r="IAQ57" s="65"/>
      <c r="IAR57" s="112"/>
      <c r="IAS57" s="65"/>
      <c r="IAT57" s="112"/>
      <c r="IAU57" s="65"/>
      <c r="IAV57" s="112"/>
      <c r="IAW57" s="110"/>
      <c r="IAX57" s="112"/>
      <c r="IAY57" s="110"/>
      <c r="IAZ57" s="112"/>
      <c r="IBA57" s="110"/>
      <c r="IBB57" s="112"/>
      <c r="IBC57" s="110"/>
      <c r="IBD57" s="112"/>
      <c r="IBE57" s="110"/>
      <c r="IBF57" s="112"/>
      <c r="IBG57" s="110"/>
      <c r="IBH57" s="112"/>
      <c r="IBI57" s="110"/>
      <c r="IBJ57" s="112"/>
      <c r="IBK57" s="110"/>
      <c r="IBL57" s="112"/>
      <c r="IBM57" s="110"/>
      <c r="IBN57" s="112"/>
      <c r="IBO57" s="110"/>
      <c r="IBP57" s="112"/>
      <c r="IBQ57" s="110"/>
      <c r="IBR57" s="113"/>
      <c r="IBS57" s="110"/>
      <c r="IBT57" s="112"/>
      <c r="IBU57" s="110"/>
      <c r="IBV57" s="112"/>
      <c r="IBW57" s="110"/>
      <c r="IBX57" s="112"/>
      <c r="IBY57" s="110"/>
      <c r="IBZ57" s="112"/>
      <c r="ICA57" s="110"/>
      <c r="ICB57" s="112"/>
      <c r="ICC57" s="110"/>
      <c r="ICD57" s="112"/>
      <c r="ICE57" s="110"/>
      <c r="ICF57" s="112"/>
      <c r="ICG57" s="111"/>
      <c r="ICH57" s="112"/>
      <c r="ICI57" s="110"/>
      <c r="ICJ57" s="112"/>
      <c r="ICK57" s="110"/>
      <c r="ICL57" s="112"/>
      <c r="ICM57" s="110"/>
      <c r="ICN57" s="112"/>
      <c r="ICO57" s="110"/>
      <c r="ICP57" s="112"/>
      <c r="ICQ57" s="111"/>
      <c r="ICR57" s="112"/>
      <c r="ICS57" s="110"/>
      <c r="ICT57" s="112"/>
      <c r="ICU57" s="110"/>
      <c r="ICV57" s="112"/>
      <c r="ICW57" s="110"/>
      <c r="ICX57" s="112"/>
      <c r="ICY57" s="111"/>
      <c r="ICZ57" s="108"/>
      <c r="IDA57" s="108"/>
      <c r="IDB57" s="108"/>
      <c r="IDC57" s="109"/>
      <c r="IDD57" s="112"/>
      <c r="IDE57" s="109"/>
      <c r="IDF57" s="112"/>
      <c r="IDG57" s="65"/>
      <c r="IDH57" s="112"/>
      <c r="IDI57" s="65"/>
      <c r="IDJ57" s="112"/>
      <c r="IDK57" s="65"/>
      <c r="IDL57" s="112"/>
      <c r="IDM57" s="65"/>
      <c r="IDN57" s="112"/>
      <c r="IDO57" s="65"/>
      <c r="IDP57" s="112"/>
      <c r="IDQ57" s="65"/>
      <c r="IDR57" s="112"/>
      <c r="IDS57" s="65"/>
      <c r="IDT57" s="112"/>
      <c r="IDU57" s="110"/>
      <c r="IDV57" s="112"/>
      <c r="IDW57" s="110"/>
      <c r="IDX57" s="112"/>
      <c r="IDY57" s="110"/>
      <c r="IDZ57" s="112"/>
      <c r="IEA57" s="110"/>
      <c r="IEB57" s="112"/>
      <c r="IEC57" s="110"/>
      <c r="IED57" s="112"/>
      <c r="IEE57" s="110"/>
      <c r="IEF57" s="112"/>
      <c r="IEG57" s="110"/>
      <c r="IEH57" s="112"/>
      <c r="IEI57" s="110"/>
      <c r="IEJ57" s="112"/>
      <c r="IEK57" s="110"/>
      <c r="IEL57" s="112"/>
      <c r="IEM57" s="110"/>
      <c r="IEN57" s="112"/>
      <c r="IEO57" s="110"/>
      <c r="IEP57" s="113"/>
      <c r="IEQ57" s="110"/>
      <c r="IER57" s="112"/>
      <c r="IES57" s="110"/>
      <c r="IET57" s="112"/>
      <c r="IEU57" s="110"/>
      <c r="IEV57" s="112"/>
      <c r="IEW57" s="110"/>
      <c r="IEX57" s="112"/>
      <c r="IEY57" s="110"/>
      <c r="IEZ57" s="112"/>
      <c r="IFA57" s="110"/>
      <c r="IFB57" s="112"/>
      <c r="IFC57" s="110"/>
      <c r="IFD57" s="112"/>
      <c r="IFE57" s="111"/>
      <c r="IFF57" s="112"/>
      <c r="IFG57" s="110"/>
      <c r="IFH57" s="112"/>
      <c r="IFI57" s="110"/>
      <c r="IFJ57" s="112"/>
      <c r="IFK57" s="110"/>
      <c r="IFL57" s="112"/>
      <c r="IFM57" s="110"/>
      <c r="IFN57" s="112"/>
      <c r="IFO57" s="111"/>
      <c r="IFP57" s="112"/>
      <c r="IFQ57" s="110"/>
      <c r="IFR57" s="112"/>
      <c r="IFS57" s="110"/>
      <c r="IFT57" s="112"/>
      <c r="IFU57" s="110"/>
      <c r="IFV57" s="112"/>
      <c r="IFW57" s="111"/>
      <c r="IFX57" s="108"/>
      <c r="IFY57" s="108"/>
      <c r="IFZ57" s="108"/>
      <c r="IGA57" s="109"/>
      <c r="IGB57" s="112"/>
      <c r="IGC57" s="109"/>
      <c r="IGD57" s="112"/>
      <c r="IGE57" s="65"/>
      <c r="IGF57" s="112"/>
      <c r="IGG57" s="65"/>
      <c r="IGH57" s="112"/>
      <c r="IGI57" s="65"/>
      <c r="IGJ57" s="112"/>
      <c r="IGK57" s="65"/>
      <c r="IGL57" s="112"/>
      <c r="IGM57" s="65"/>
      <c r="IGN57" s="112"/>
      <c r="IGO57" s="65"/>
      <c r="IGP57" s="112"/>
      <c r="IGQ57" s="65"/>
      <c r="IGR57" s="112"/>
      <c r="IGS57" s="110"/>
      <c r="IGT57" s="112"/>
      <c r="IGU57" s="110"/>
      <c r="IGV57" s="112"/>
      <c r="IGW57" s="110"/>
      <c r="IGX57" s="112"/>
      <c r="IGY57" s="110"/>
      <c r="IGZ57" s="112"/>
      <c r="IHA57" s="110"/>
      <c r="IHB57" s="112"/>
      <c r="IHC57" s="110"/>
      <c r="IHD57" s="112"/>
      <c r="IHE57" s="110"/>
      <c r="IHF57" s="112"/>
      <c r="IHG57" s="110"/>
      <c r="IHH57" s="112"/>
      <c r="IHI57" s="110"/>
      <c r="IHJ57" s="112"/>
      <c r="IHK57" s="110"/>
      <c r="IHL57" s="112"/>
      <c r="IHM57" s="110"/>
      <c r="IHN57" s="113"/>
      <c r="IHO57" s="110"/>
      <c r="IHP57" s="112"/>
      <c r="IHQ57" s="110"/>
      <c r="IHR57" s="112"/>
      <c r="IHS57" s="110"/>
      <c r="IHT57" s="112"/>
      <c r="IHU57" s="110"/>
      <c r="IHV57" s="112"/>
      <c r="IHW57" s="110"/>
      <c r="IHX57" s="112"/>
      <c r="IHY57" s="110"/>
      <c r="IHZ57" s="112"/>
      <c r="IIA57" s="110"/>
      <c r="IIB57" s="112"/>
      <c r="IIC57" s="111"/>
      <c r="IID57" s="112"/>
      <c r="IIE57" s="110"/>
      <c r="IIF57" s="112"/>
      <c r="IIG57" s="110"/>
      <c r="IIH57" s="112"/>
      <c r="III57" s="110"/>
      <c r="IIJ57" s="112"/>
      <c r="IIK57" s="110"/>
      <c r="IIL57" s="112"/>
      <c r="IIM57" s="111"/>
      <c r="IIN57" s="112"/>
      <c r="IIO57" s="110"/>
      <c r="IIP57" s="112"/>
      <c r="IIQ57" s="110"/>
      <c r="IIR57" s="112"/>
      <c r="IIS57" s="110"/>
      <c r="IIT57" s="112"/>
      <c r="IIU57" s="111"/>
      <c r="IIV57" s="108"/>
      <c r="IIW57" s="108"/>
      <c r="IIX57" s="108"/>
      <c r="IIY57" s="109"/>
      <c r="IIZ57" s="112"/>
      <c r="IJA57" s="109"/>
      <c r="IJB57" s="112"/>
      <c r="IJC57" s="65"/>
      <c r="IJD57" s="112"/>
      <c r="IJE57" s="65"/>
      <c r="IJF57" s="112"/>
      <c r="IJG57" s="65"/>
      <c r="IJH57" s="112"/>
      <c r="IJI57" s="65"/>
      <c r="IJJ57" s="112"/>
      <c r="IJK57" s="65"/>
      <c r="IJL57" s="112"/>
      <c r="IJM57" s="65"/>
      <c r="IJN57" s="112"/>
      <c r="IJO57" s="65"/>
      <c r="IJP57" s="112"/>
      <c r="IJQ57" s="110"/>
      <c r="IJR57" s="112"/>
      <c r="IJS57" s="110"/>
      <c r="IJT57" s="112"/>
      <c r="IJU57" s="110"/>
      <c r="IJV57" s="112"/>
      <c r="IJW57" s="110"/>
      <c r="IJX57" s="112"/>
      <c r="IJY57" s="110"/>
      <c r="IJZ57" s="112"/>
      <c r="IKA57" s="110"/>
      <c r="IKB57" s="112"/>
      <c r="IKC57" s="110"/>
      <c r="IKD57" s="112"/>
      <c r="IKE57" s="110"/>
      <c r="IKF57" s="112"/>
      <c r="IKG57" s="110"/>
      <c r="IKH57" s="112"/>
      <c r="IKI57" s="110"/>
      <c r="IKJ57" s="112"/>
      <c r="IKK57" s="110"/>
      <c r="IKL57" s="113"/>
      <c r="IKM57" s="110"/>
      <c r="IKN57" s="112"/>
      <c r="IKO57" s="110"/>
      <c r="IKP57" s="112"/>
      <c r="IKQ57" s="110"/>
      <c r="IKR57" s="112"/>
      <c r="IKS57" s="110"/>
      <c r="IKT57" s="112"/>
      <c r="IKU57" s="110"/>
      <c r="IKV57" s="112"/>
      <c r="IKW57" s="110"/>
      <c r="IKX57" s="112"/>
      <c r="IKY57" s="110"/>
      <c r="IKZ57" s="112"/>
      <c r="ILA57" s="111"/>
      <c r="ILB57" s="112"/>
      <c r="ILC57" s="110"/>
      <c r="ILD57" s="112"/>
      <c r="ILE57" s="110"/>
      <c r="ILF57" s="112"/>
      <c r="ILG57" s="110"/>
      <c r="ILH57" s="112"/>
      <c r="ILI57" s="110"/>
      <c r="ILJ57" s="112"/>
      <c r="ILK57" s="111"/>
      <c r="ILL57" s="112"/>
      <c r="ILM57" s="110"/>
      <c r="ILN57" s="112"/>
      <c r="ILO57" s="110"/>
      <c r="ILP57" s="112"/>
      <c r="ILQ57" s="110"/>
      <c r="ILR57" s="112"/>
      <c r="ILS57" s="111"/>
      <c r="ILT57" s="108"/>
      <c r="ILU57" s="108"/>
      <c r="ILV57" s="108"/>
      <c r="ILW57" s="109"/>
      <c r="ILX57" s="112"/>
      <c r="ILY57" s="109"/>
      <c r="ILZ57" s="112"/>
      <c r="IMA57" s="65"/>
      <c r="IMB57" s="112"/>
      <c r="IMC57" s="65"/>
      <c r="IMD57" s="112"/>
      <c r="IME57" s="65"/>
      <c r="IMF57" s="112"/>
      <c r="IMG57" s="65"/>
      <c r="IMH57" s="112"/>
      <c r="IMI57" s="65"/>
      <c r="IMJ57" s="112"/>
      <c r="IMK57" s="65"/>
      <c r="IML57" s="112"/>
      <c r="IMM57" s="65"/>
      <c r="IMN57" s="112"/>
      <c r="IMO57" s="110"/>
      <c r="IMP57" s="112"/>
      <c r="IMQ57" s="110"/>
      <c r="IMR57" s="112"/>
      <c r="IMS57" s="110"/>
      <c r="IMT57" s="112"/>
      <c r="IMU57" s="110"/>
      <c r="IMV57" s="112"/>
      <c r="IMW57" s="110"/>
      <c r="IMX57" s="112"/>
      <c r="IMY57" s="110"/>
      <c r="IMZ57" s="112"/>
      <c r="INA57" s="110"/>
      <c r="INB57" s="112"/>
      <c r="INC57" s="110"/>
      <c r="IND57" s="112"/>
      <c r="INE57" s="110"/>
      <c r="INF57" s="112"/>
      <c r="ING57" s="110"/>
      <c r="INH57" s="112"/>
      <c r="INI57" s="110"/>
      <c r="INJ57" s="113"/>
      <c r="INK57" s="110"/>
      <c r="INL57" s="112"/>
      <c r="INM57" s="110"/>
      <c r="INN57" s="112"/>
      <c r="INO57" s="110"/>
      <c r="INP57" s="112"/>
      <c r="INQ57" s="110"/>
      <c r="INR57" s="112"/>
      <c r="INS57" s="110"/>
      <c r="INT57" s="112"/>
      <c r="INU57" s="110"/>
      <c r="INV57" s="112"/>
      <c r="INW57" s="110"/>
      <c r="INX57" s="112"/>
      <c r="INY57" s="111"/>
      <c r="INZ57" s="112"/>
      <c r="IOA57" s="110"/>
      <c r="IOB57" s="112"/>
      <c r="IOC57" s="110"/>
      <c r="IOD57" s="112"/>
      <c r="IOE57" s="110"/>
      <c r="IOF57" s="112"/>
      <c r="IOG57" s="110"/>
      <c r="IOH57" s="112"/>
      <c r="IOI57" s="111"/>
      <c r="IOJ57" s="112"/>
      <c r="IOK57" s="110"/>
      <c r="IOL57" s="112"/>
      <c r="IOM57" s="110"/>
      <c r="ION57" s="112"/>
      <c r="IOO57" s="110"/>
      <c r="IOP57" s="112"/>
      <c r="IOQ57" s="111"/>
      <c r="IOR57" s="108"/>
      <c r="IOS57" s="108"/>
      <c r="IOT57" s="108"/>
      <c r="IOU57" s="109"/>
      <c r="IOV57" s="112"/>
      <c r="IOW57" s="109"/>
      <c r="IOX57" s="112"/>
      <c r="IOY57" s="65"/>
      <c r="IOZ57" s="112"/>
      <c r="IPA57" s="65"/>
      <c r="IPB57" s="112"/>
      <c r="IPC57" s="65"/>
      <c r="IPD57" s="112"/>
      <c r="IPE57" s="65"/>
      <c r="IPF57" s="112"/>
      <c r="IPG57" s="65"/>
      <c r="IPH57" s="112"/>
      <c r="IPI57" s="65"/>
      <c r="IPJ57" s="112"/>
      <c r="IPK57" s="65"/>
      <c r="IPL57" s="112"/>
      <c r="IPM57" s="110"/>
      <c r="IPN57" s="112"/>
      <c r="IPO57" s="110"/>
      <c r="IPP57" s="112"/>
      <c r="IPQ57" s="110"/>
      <c r="IPR57" s="112"/>
      <c r="IPS57" s="110"/>
      <c r="IPT57" s="112"/>
      <c r="IPU57" s="110"/>
      <c r="IPV57" s="112"/>
      <c r="IPW57" s="110"/>
      <c r="IPX57" s="112"/>
      <c r="IPY57" s="110"/>
      <c r="IPZ57" s="112"/>
      <c r="IQA57" s="110"/>
      <c r="IQB57" s="112"/>
      <c r="IQC57" s="110"/>
      <c r="IQD57" s="112"/>
      <c r="IQE57" s="110"/>
      <c r="IQF57" s="112"/>
      <c r="IQG57" s="110"/>
      <c r="IQH57" s="113"/>
      <c r="IQI57" s="110"/>
      <c r="IQJ57" s="112"/>
      <c r="IQK57" s="110"/>
      <c r="IQL57" s="112"/>
      <c r="IQM57" s="110"/>
      <c r="IQN57" s="112"/>
      <c r="IQO57" s="110"/>
      <c r="IQP57" s="112"/>
      <c r="IQQ57" s="110"/>
      <c r="IQR57" s="112"/>
      <c r="IQS57" s="110"/>
      <c r="IQT57" s="112"/>
      <c r="IQU57" s="110"/>
      <c r="IQV57" s="112"/>
      <c r="IQW57" s="111"/>
      <c r="IQX57" s="112"/>
      <c r="IQY57" s="110"/>
      <c r="IQZ57" s="112"/>
      <c r="IRA57" s="110"/>
      <c r="IRB57" s="112"/>
      <c r="IRC57" s="110"/>
      <c r="IRD57" s="112"/>
      <c r="IRE57" s="110"/>
      <c r="IRF57" s="112"/>
      <c r="IRG57" s="111"/>
      <c r="IRH57" s="112"/>
      <c r="IRI57" s="110"/>
      <c r="IRJ57" s="112"/>
      <c r="IRK57" s="110"/>
      <c r="IRL57" s="112"/>
      <c r="IRM57" s="110"/>
      <c r="IRN57" s="112"/>
      <c r="IRO57" s="111"/>
      <c r="IRP57" s="108"/>
      <c r="IRQ57" s="108"/>
      <c r="IRR57" s="108"/>
      <c r="IRS57" s="109"/>
      <c r="IRT57" s="112"/>
      <c r="IRU57" s="109"/>
      <c r="IRV57" s="112"/>
      <c r="IRW57" s="65"/>
      <c r="IRX57" s="112"/>
      <c r="IRY57" s="65"/>
      <c r="IRZ57" s="112"/>
      <c r="ISA57" s="65"/>
      <c r="ISB57" s="112"/>
      <c r="ISC57" s="65"/>
      <c r="ISD57" s="112"/>
      <c r="ISE57" s="65"/>
      <c r="ISF57" s="112"/>
      <c r="ISG57" s="65"/>
      <c r="ISH57" s="112"/>
      <c r="ISI57" s="65"/>
      <c r="ISJ57" s="112"/>
      <c r="ISK57" s="110"/>
      <c r="ISL57" s="112"/>
      <c r="ISM57" s="110"/>
      <c r="ISN57" s="112"/>
      <c r="ISO57" s="110"/>
      <c r="ISP57" s="112"/>
      <c r="ISQ57" s="110"/>
      <c r="ISR57" s="112"/>
      <c r="ISS57" s="110"/>
      <c r="IST57" s="112"/>
      <c r="ISU57" s="110"/>
      <c r="ISV57" s="112"/>
      <c r="ISW57" s="110"/>
      <c r="ISX57" s="112"/>
      <c r="ISY57" s="110"/>
      <c r="ISZ57" s="112"/>
      <c r="ITA57" s="110"/>
      <c r="ITB57" s="112"/>
      <c r="ITC57" s="110"/>
      <c r="ITD57" s="112"/>
      <c r="ITE57" s="110"/>
      <c r="ITF57" s="113"/>
      <c r="ITG57" s="110"/>
      <c r="ITH57" s="112"/>
      <c r="ITI57" s="110"/>
      <c r="ITJ57" s="112"/>
      <c r="ITK57" s="110"/>
      <c r="ITL57" s="112"/>
      <c r="ITM57" s="110"/>
      <c r="ITN57" s="112"/>
      <c r="ITO57" s="110"/>
      <c r="ITP57" s="112"/>
      <c r="ITQ57" s="110"/>
      <c r="ITR57" s="112"/>
      <c r="ITS57" s="110"/>
      <c r="ITT57" s="112"/>
      <c r="ITU57" s="111"/>
      <c r="ITV57" s="112"/>
      <c r="ITW57" s="110"/>
      <c r="ITX57" s="112"/>
      <c r="ITY57" s="110"/>
      <c r="ITZ57" s="112"/>
      <c r="IUA57" s="110"/>
      <c r="IUB57" s="112"/>
      <c r="IUC57" s="110"/>
      <c r="IUD57" s="112"/>
      <c r="IUE57" s="111"/>
      <c r="IUF57" s="112"/>
      <c r="IUG57" s="110"/>
      <c r="IUH57" s="112"/>
      <c r="IUI57" s="110"/>
      <c r="IUJ57" s="112"/>
      <c r="IUK57" s="110"/>
      <c r="IUL57" s="112"/>
      <c r="IUM57" s="111"/>
      <c r="IUN57" s="108"/>
      <c r="IUO57" s="108"/>
      <c r="IUP57" s="108"/>
      <c r="IUQ57" s="109"/>
      <c r="IUR57" s="112"/>
      <c r="IUS57" s="109"/>
      <c r="IUT57" s="112"/>
      <c r="IUU57" s="65"/>
      <c r="IUV57" s="112"/>
      <c r="IUW57" s="65"/>
      <c r="IUX57" s="112"/>
      <c r="IUY57" s="65"/>
      <c r="IUZ57" s="112"/>
      <c r="IVA57" s="65"/>
      <c r="IVB57" s="112"/>
      <c r="IVC57" s="65"/>
      <c r="IVD57" s="112"/>
      <c r="IVE57" s="65"/>
      <c r="IVF57" s="112"/>
      <c r="IVG57" s="65"/>
      <c r="IVH57" s="112"/>
      <c r="IVI57" s="110"/>
      <c r="IVJ57" s="112"/>
      <c r="IVK57" s="110"/>
      <c r="IVL57" s="112"/>
      <c r="IVM57" s="110"/>
      <c r="IVN57" s="112"/>
      <c r="IVO57" s="110"/>
      <c r="IVP57" s="112"/>
      <c r="IVQ57" s="110"/>
      <c r="IVR57" s="112"/>
      <c r="IVS57" s="110"/>
      <c r="IVT57" s="112"/>
      <c r="IVU57" s="110"/>
      <c r="IVV57" s="112"/>
      <c r="IVW57" s="110"/>
      <c r="IVX57" s="112"/>
      <c r="IVY57" s="110"/>
      <c r="IVZ57" s="112"/>
      <c r="IWA57" s="110"/>
      <c r="IWB57" s="112"/>
      <c r="IWC57" s="110"/>
      <c r="IWD57" s="113"/>
      <c r="IWE57" s="110"/>
      <c r="IWF57" s="112"/>
      <c r="IWG57" s="110"/>
      <c r="IWH57" s="112"/>
      <c r="IWI57" s="110"/>
      <c r="IWJ57" s="112"/>
      <c r="IWK57" s="110"/>
      <c r="IWL57" s="112"/>
      <c r="IWM57" s="110"/>
      <c r="IWN57" s="112"/>
      <c r="IWO57" s="110"/>
      <c r="IWP57" s="112"/>
      <c r="IWQ57" s="110"/>
      <c r="IWR57" s="112"/>
      <c r="IWS57" s="111"/>
      <c r="IWT57" s="112"/>
      <c r="IWU57" s="110"/>
      <c r="IWV57" s="112"/>
      <c r="IWW57" s="110"/>
      <c r="IWX57" s="112"/>
      <c r="IWY57" s="110"/>
      <c r="IWZ57" s="112"/>
      <c r="IXA57" s="110"/>
      <c r="IXB57" s="112"/>
      <c r="IXC57" s="111"/>
      <c r="IXD57" s="112"/>
      <c r="IXE57" s="110"/>
      <c r="IXF57" s="112"/>
      <c r="IXG57" s="110"/>
      <c r="IXH57" s="112"/>
      <c r="IXI57" s="110"/>
      <c r="IXJ57" s="112"/>
      <c r="IXK57" s="111"/>
      <c r="IXL57" s="108"/>
      <c r="IXM57" s="108"/>
      <c r="IXN57" s="108"/>
      <c r="IXO57" s="109"/>
      <c r="IXP57" s="112"/>
      <c r="IXQ57" s="109"/>
      <c r="IXR57" s="112"/>
      <c r="IXS57" s="65"/>
      <c r="IXT57" s="112"/>
      <c r="IXU57" s="65"/>
      <c r="IXV57" s="112"/>
      <c r="IXW57" s="65"/>
      <c r="IXX57" s="112"/>
      <c r="IXY57" s="65"/>
      <c r="IXZ57" s="112"/>
      <c r="IYA57" s="65"/>
      <c r="IYB57" s="112"/>
      <c r="IYC57" s="65"/>
      <c r="IYD57" s="112"/>
      <c r="IYE57" s="65"/>
      <c r="IYF57" s="112"/>
      <c r="IYG57" s="110"/>
      <c r="IYH57" s="112"/>
      <c r="IYI57" s="110"/>
      <c r="IYJ57" s="112"/>
      <c r="IYK57" s="110"/>
      <c r="IYL57" s="112"/>
      <c r="IYM57" s="110"/>
      <c r="IYN57" s="112"/>
      <c r="IYO57" s="110"/>
      <c r="IYP57" s="112"/>
      <c r="IYQ57" s="110"/>
      <c r="IYR57" s="112"/>
      <c r="IYS57" s="110"/>
      <c r="IYT57" s="112"/>
      <c r="IYU57" s="110"/>
      <c r="IYV57" s="112"/>
      <c r="IYW57" s="110"/>
      <c r="IYX57" s="112"/>
      <c r="IYY57" s="110"/>
      <c r="IYZ57" s="112"/>
      <c r="IZA57" s="110"/>
      <c r="IZB57" s="113"/>
      <c r="IZC57" s="110"/>
      <c r="IZD57" s="112"/>
      <c r="IZE57" s="110"/>
      <c r="IZF57" s="112"/>
      <c r="IZG57" s="110"/>
      <c r="IZH57" s="112"/>
      <c r="IZI57" s="110"/>
      <c r="IZJ57" s="112"/>
      <c r="IZK57" s="110"/>
      <c r="IZL57" s="112"/>
      <c r="IZM57" s="110"/>
      <c r="IZN57" s="112"/>
      <c r="IZO57" s="110"/>
      <c r="IZP57" s="112"/>
      <c r="IZQ57" s="111"/>
      <c r="IZR57" s="112"/>
      <c r="IZS57" s="110"/>
      <c r="IZT57" s="112"/>
      <c r="IZU57" s="110"/>
      <c r="IZV57" s="112"/>
      <c r="IZW57" s="110"/>
      <c r="IZX57" s="112"/>
      <c r="IZY57" s="110"/>
      <c r="IZZ57" s="112"/>
      <c r="JAA57" s="111"/>
      <c r="JAB57" s="112"/>
      <c r="JAC57" s="110"/>
      <c r="JAD57" s="112"/>
      <c r="JAE57" s="110"/>
      <c r="JAF57" s="112"/>
      <c r="JAG57" s="110"/>
      <c r="JAH57" s="112"/>
      <c r="JAI57" s="111"/>
      <c r="JAJ57" s="108"/>
      <c r="JAK57" s="108"/>
      <c r="JAL57" s="108"/>
      <c r="JAM57" s="109"/>
      <c r="JAN57" s="112"/>
      <c r="JAO57" s="109"/>
      <c r="JAP57" s="112"/>
      <c r="JAQ57" s="65"/>
      <c r="JAR57" s="112"/>
      <c r="JAS57" s="65"/>
      <c r="JAT57" s="112"/>
      <c r="JAU57" s="65"/>
      <c r="JAV57" s="112"/>
      <c r="JAW57" s="65"/>
      <c r="JAX57" s="112"/>
      <c r="JAY57" s="65"/>
      <c r="JAZ57" s="112"/>
      <c r="JBA57" s="65"/>
      <c r="JBB57" s="112"/>
      <c r="JBC57" s="65"/>
      <c r="JBD57" s="112"/>
      <c r="JBE57" s="110"/>
      <c r="JBF57" s="112"/>
      <c r="JBG57" s="110"/>
      <c r="JBH57" s="112"/>
      <c r="JBI57" s="110"/>
      <c r="JBJ57" s="112"/>
      <c r="JBK57" s="110"/>
      <c r="JBL57" s="112"/>
      <c r="JBM57" s="110"/>
      <c r="JBN57" s="112"/>
      <c r="JBO57" s="110"/>
      <c r="JBP57" s="112"/>
      <c r="JBQ57" s="110"/>
      <c r="JBR57" s="112"/>
      <c r="JBS57" s="110"/>
      <c r="JBT57" s="112"/>
      <c r="JBU57" s="110"/>
      <c r="JBV57" s="112"/>
      <c r="JBW57" s="110"/>
      <c r="JBX57" s="112"/>
      <c r="JBY57" s="110"/>
      <c r="JBZ57" s="113"/>
      <c r="JCA57" s="110"/>
      <c r="JCB57" s="112"/>
      <c r="JCC57" s="110"/>
      <c r="JCD57" s="112"/>
      <c r="JCE57" s="110"/>
      <c r="JCF57" s="112"/>
      <c r="JCG57" s="110"/>
      <c r="JCH57" s="112"/>
      <c r="JCI57" s="110"/>
      <c r="JCJ57" s="112"/>
      <c r="JCK57" s="110"/>
      <c r="JCL57" s="112"/>
      <c r="JCM57" s="110"/>
      <c r="JCN57" s="112"/>
      <c r="JCO57" s="111"/>
      <c r="JCP57" s="112"/>
      <c r="JCQ57" s="110"/>
      <c r="JCR57" s="112"/>
      <c r="JCS57" s="110"/>
      <c r="JCT57" s="112"/>
      <c r="JCU57" s="110"/>
      <c r="JCV57" s="112"/>
      <c r="JCW57" s="110"/>
      <c r="JCX57" s="112"/>
      <c r="JCY57" s="111"/>
      <c r="JCZ57" s="112"/>
      <c r="JDA57" s="110"/>
      <c r="JDB57" s="112"/>
      <c r="JDC57" s="110"/>
      <c r="JDD57" s="112"/>
      <c r="JDE57" s="110"/>
      <c r="JDF57" s="112"/>
      <c r="JDG57" s="111"/>
      <c r="JDH57" s="108"/>
      <c r="JDI57" s="108"/>
      <c r="JDJ57" s="108"/>
      <c r="JDK57" s="109"/>
      <c r="JDL57" s="112"/>
      <c r="JDM57" s="109"/>
      <c r="JDN57" s="112"/>
      <c r="JDO57" s="65"/>
      <c r="JDP57" s="112"/>
      <c r="JDQ57" s="65"/>
      <c r="JDR57" s="112"/>
      <c r="JDS57" s="65"/>
      <c r="JDT57" s="112"/>
      <c r="JDU57" s="65"/>
      <c r="JDV57" s="112"/>
      <c r="JDW57" s="65"/>
      <c r="JDX57" s="112"/>
      <c r="JDY57" s="65"/>
      <c r="JDZ57" s="112"/>
      <c r="JEA57" s="65"/>
      <c r="JEB57" s="112"/>
      <c r="JEC57" s="110"/>
      <c r="JED57" s="112"/>
      <c r="JEE57" s="110"/>
      <c r="JEF57" s="112"/>
      <c r="JEG57" s="110"/>
      <c r="JEH57" s="112"/>
      <c r="JEI57" s="110"/>
      <c r="JEJ57" s="112"/>
      <c r="JEK57" s="110"/>
      <c r="JEL57" s="112"/>
      <c r="JEM57" s="110"/>
      <c r="JEN57" s="112"/>
      <c r="JEO57" s="110"/>
      <c r="JEP57" s="112"/>
      <c r="JEQ57" s="110"/>
      <c r="JER57" s="112"/>
      <c r="JES57" s="110"/>
      <c r="JET57" s="112"/>
      <c r="JEU57" s="110"/>
      <c r="JEV57" s="112"/>
      <c r="JEW57" s="110"/>
      <c r="JEX57" s="113"/>
      <c r="JEY57" s="110"/>
      <c r="JEZ57" s="112"/>
      <c r="JFA57" s="110"/>
      <c r="JFB57" s="112"/>
      <c r="JFC57" s="110"/>
      <c r="JFD57" s="112"/>
      <c r="JFE57" s="110"/>
      <c r="JFF57" s="112"/>
      <c r="JFG57" s="110"/>
      <c r="JFH57" s="112"/>
      <c r="JFI57" s="110"/>
      <c r="JFJ57" s="112"/>
      <c r="JFK57" s="110"/>
      <c r="JFL57" s="112"/>
      <c r="JFM57" s="111"/>
      <c r="JFN57" s="112"/>
      <c r="JFO57" s="110"/>
      <c r="JFP57" s="112"/>
      <c r="JFQ57" s="110"/>
      <c r="JFR57" s="112"/>
      <c r="JFS57" s="110"/>
      <c r="JFT57" s="112"/>
      <c r="JFU57" s="110"/>
      <c r="JFV57" s="112"/>
      <c r="JFW57" s="111"/>
      <c r="JFX57" s="112"/>
      <c r="JFY57" s="110"/>
      <c r="JFZ57" s="112"/>
      <c r="JGA57" s="110"/>
      <c r="JGB57" s="112"/>
      <c r="JGC57" s="110"/>
      <c r="JGD57" s="112"/>
      <c r="JGE57" s="111"/>
      <c r="JGF57" s="108"/>
      <c r="JGG57" s="108"/>
      <c r="JGH57" s="108"/>
      <c r="JGI57" s="109"/>
      <c r="JGJ57" s="112"/>
      <c r="JGK57" s="109"/>
      <c r="JGL57" s="112"/>
      <c r="JGM57" s="65"/>
      <c r="JGN57" s="112"/>
      <c r="JGO57" s="65"/>
      <c r="JGP57" s="112"/>
      <c r="JGQ57" s="65"/>
      <c r="JGR57" s="112"/>
      <c r="JGS57" s="65"/>
      <c r="JGT57" s="112"/>
      <c r="JGU57" s="65"/>
      <c r="JGV57" s="112"/>
      <c r="JGW57" s="65"/>
      <c r="JGX57" s="112"/>
      <c r="JGY57" s="65"/>
      <c r="JGZ57" s="112"/>
      <c r="JHA57" s="110"/>
      <c r="JHB57" s="112"/>
      <c r="JHC57" s="110"/>
      <c r="JHD57" s="112"/>
      <c r="JHE57" s="110"/>
      <c r="JHF57" s="112"/>
      <c r="JHG57" s="110"/>
      <c r="JHH57" s="112"/>
      <c r="JHI57" s="110"/>
      <c r="JHJ57" s="112"/>
      <c r="JHK57" s="110"/>
      <c r="JHL57" s="112"/>
      <c r="JHM57" s="110"/>
      <c r="JHN57" s="112"/>
      <c r="JHO57" s="110"/>
      <c r="JHP57" s="112"/>
      <c r="JHQ57" s="110"/>
      <c r="JHR57" s="112"/>
      <c r="JHS57" s="110"/>
      <c r="JHT57" s="112"/>
      <c r="JHU57" s="110"/>
      <c r="JHV57" s="113"/>
      <c r="JHW57" s="110"/>
      <c r="JHX57" s="112"/>
      <c r="JHY57" s="110"/>
      <c r="JHZ57" s="112"/>
      <c r="JIA57" s="110"/>
      <c r="JIB57" s="112"/>
      <c r="JIC57" s="110"/>
      <c r="JID57" s="112"/>
      <c r="JIE57" s="110"/>
      <c r="JIF57" s="112"/>
      <c r="JIG57" s="110"/>
      <c r="JIH57" s="112"/>
      <c r="JII57" s="110"/>
      <c r="JIJ57" s="112"/>
      <c r="JIK57" s="111"/>
      <c r="JIL57" s="112"/>
      <c r="JIM57" s="110"/>
      <c r="JIN57" s="112"/>
      <c r="JIO57" s="110"/>
      <c r="JIP57" s="112"/>
      <c r="JIQ57" s="110"/>
      <c r="JIR57" s="112"/>
      <c r="JIS57" s="110"/>
      <c r="JIT57" s="112"/>
      <c r="JIU57" s="111"/>
      <c r="JIV57" s="112"/>
      <c r="JIW57" s="110"/>
      <c r="JIX57" s="112"/>
      <c r="JIY57" s="110"/>
      <c r="JIZ57" s="112"/>
      <c r="JJA57" s="110"/>
      <c r="JJB57" s="112"/>
      <c r="JJC57" s="111"/>
      <c r="JJD57" s="108"/>
      <c r="JJE57" s="108"/>
      <c r="JJF57" s="108"/>
      <c r="JJG57" s="109"/>
      <c r="JJH57" s="112"/>
      <c r="JJI57" s="109"/>
      <c r="JJJ57" s="112"/>
      <c r="JJK57" s="65"/>
      <c r="JJL57" s="112"/>
      <c r="JJM57" s="65"/>
      <c r="JJN57" s="112"/>
      <c r="JJO57" s="65"/>
      <c r="JJP57" s="112"/>
      <c r="JJQ57" s="65"/>
      <c r="JJR57" s="112"/>
      <c r="JJS57" s="65"/>
      <c r="JJT57" s="112"/>
      <c r="JJU57" s="65"/>
      <c r="JJV57" s="112"/>
      <c r="JJW57" s="65"/>
      <c r="JJX57" s="112"/>
      <c r="JJY57" s="110"/>
      <c r="JJZ57" s="112"/>
      <c r="JKA57" s="110"/>
      <c r="JKB57" s="112"/>
      <c r="JKC57" s="110"/>
      <c r="JKD57" s="112"/>
      <c r="JKE57" s="110"/>
      <c r="JKF57" s="112"/>
      <c r="JKG57" s="110"/>
      <c r="JKH57" s="112"/>
      <c r="JKI57" s="110"/>
      <c r="JKJ57" s="112"/>
      <c r="JKK57" s="110"/>
      <c r="JKL57" s="112"/>
      <c r="JKM57" s="110"/>
      <c r="JKN57" s="112"/>
      <c r="JKO57" s="110"/>
      <c r="JKP57" s="112"/>
      <c r="JKQ57" s="110"/>
      <c r="JKR57" s="112"/>
      <c r="JKS57" s="110"/>
      <c r="JKT57" s="113"/>
      <c r="JKU57" s="110"/>
      <c r="JKV57" s="112"/>
      <c r="JKW57" s="110"/>
      <c r="JKX57" s="112"/>
      <c r="JKY57" s="110"/>
      <c r="JKZ57" s="112"/>
      <c r="JLA57" s="110"/>
      <c r="JLB57" s="112"/>
      <c r="JLC57" s="110"/>
      <c r="JLD57" s="112"/>
      <c r="JLE57" s="110"/>
      <c r="JLF57" s="112"/>
      <c r="JLG57" s="110"/>
      <c r="JLH57" s="112"/>
      <c r="JLI57" s="111"/>
      <c r="JLJ57" s="112"/>
      <c r="JLK57" s="110"/>
      <c r="JLL57" s="112"/>
      <c r="JLM57" s="110"/>
      <c r="JLN57" s="112"/>
      <c r="JLO57" s="110"/>
      <c r="JLP57" s="112"/>
      <c r="JLQ57" s="110"/>
      <c r="JLR57" s="112"/>
      <c r="JLS57" s="111"/>
      <c r="JLT57" s="112"/>
      <c r="JLU57" s="110"/>
      <c r="JLV57" s="112"/>
      <c r="JLW57" s="110"/>
      <c r="JLX57" s="112"/>
      <c r="JLY57" s="110"/>
      <c r="JLZ57" s="112"/>
      <c r="JMA57" s="111"/>
      <c r="JMB57" s="108"/>
      <c r="JMC57" s="108"/>
      <c r="JMD57" s="108"/>
      <c r="JME57" s="109"/>
      <c r="JMF57" s="112"/>
      <c r="JMG57" s="109"/>
      <c r="JMH57" s="112"/>
      <c r="JMI57" s="65"/>
      <c r="JMJ57" s="112"/>
      <c r="JMK57" s="65"/>
      <c r="JML57" s="112"/>
      <c r="JMM57" s="65"/>
      <c r="JMN57" s="112"/>
      <c r="JMO57" s="65"/>
      <c r="JMP57" s="112"/>
      <c r="JMQ57" s="65"/>
      <c r="JMR57" s="112"/>
      <c r="JMS57" s="65"/>
      <c r="JMT57" s="112"/>
      <c r="JMU57" s="65"/>
      <c r="JMV57" s="112"/>
      <c r="JMW57" s="110"/>
      <c r="JMX57" s="112"/>
      <c r="JMY57" s="110"/>
      <c r="JMZ57" s="112"/>
      <c r="JNA57" s="110"/>
      <c r="JNB57" s="112"/>
      <c r="JNC57" s="110"/>
      <c r="JND57" s="112"/>
      <c r="JNE57" s="110"/>
      <c r="JNF57" s="112"/>
      <c r="JNG57" s="110"/>
      <c r="JNH57" s="112"/>
      <c r="JNI57" s="110"/>
      <c r="JNJ57" s="112"/>
      <c r="JNK57" s="110"/>
      <c r="JNL57" s="112"/>
      <c r="JNM57" s="110"/>
      <c r="JNN57" s="112"/>
      <c r="JNO57" s="110"/>
      <c r="JNP57" s="112"/>
      <c r="JNQ57" s="110"/>
      <c r="JNR57" s="113"/>
      <c r="JNS57" s="110"/>
      <c r="JNT57" s="112"/>
      <c r="JNU57" s="110"/>
      <c r="JNV57" s="112"/>
      <c r="JNW57" s="110"/>
      <c r="JNX57" s="112"/>
      <c r="JNY57" s="110"/>
      <c r="JNZ57" s="112"/>
      <c r="JOA57" s="110"/>
      <c r="JOB57" s="112"/>
      <c r="JOC57" s="110"/>
      <c r="JOD57" s="112"/>
      <c r="JOE57" s="110"/>
      <c r="JOF57" s="112"/>
      <c r="JOG57" s="111"/>
      <c r="JOH57" s="112"/>
      <c r="JOI57" s="110"/>
      <c r="JOJ57" s="112"/>
      <c r="JOK57" s="110"/>
      <c r="JOL57" s="112"/>
      <c r="JOM57" s="110"/>
      <c r="JON57" s="112"/>
      <c r="JOO57" s="110"/>
      <c r="JOP57" s="112"/>
      <c r="JOQ57" s="111"/>
      <c r="JOR57" s="112"/>
      <c r="JOS57" s="110"/>
      <c r="JOT57" s="112"/>
      <c r="JOU57" s="110"/>
      <c r="JOV57" s="112"/>
      <c r="JOW57" s="110"/>
      <c r="JOX57" s="112"/>
      <c r="JOY57" s="111"/>
      <c r="JOZ57" s="108"/>
      <c r="JPA57" s="108"/>
      <c r="JPB57" s="108"/>
      <c r="JPC57" s="109"/>
      <c r="JPD57" s="112"/>
      <c r="JPE57" s="109"/>
      <c r="JPF57" s="112"/>
      <c r="JPG57" s="65"/>
      <c r="JPH57" s="112"/>
      <c r="JPI57" s="65"/>
      <c r="JPJ57" s="112"/>
      <c r="JPK57" s="65"/>
      <c r="JPL57" s="112"/>
      <c r="JPM57" s="65"/>
      <c r="JPN57" s="112"/>
      <c r="JPO57" s="65"/>
      <c r="JPP57" s="112"/>
      <c r="JPQ57" s="65"/>
      <c r="JPR57" s="112"/>
      <c r="JPS57" s="65"/>
      <c r="JPT57" s="112"/>
      <c r="JPU57" s="110"/>
      <c r="JPV57" s="112"/>
      <c r="JPW57" s="110"/>
      <c r="JPX57" s="112"/>
      <c r="JPY57" s="110"/>
      <c r="JPZ57" s="112"/>
      <c r="JQA57" s="110"/>
      <c r="JQB57" s="112"/>
      <c r="JQC57" s="110"/>
      <c r="JQD57" s="112"/>
      <c r="JQE57" s="110"/>
      <c r="JQF57" s="112"/>
      <c r="JQG57" s="110"/>
      <c r="JQH57" s="112"/>
      <c r="JQI57" s="110"/>
      <c r="JQJ57" s="112"/>
      <c r="JQK57" s="110"/>
      <c r="JQL57" s="112"/>
      <c r="JQM57" s="110"/>
      <c r="JQN57" s="112"/>
      <c r="JQO57" s="110"/>
      <c r="JQP57" s="113"/>
      <c r="JQQ57" s="110"/>
      <c r="JQR57" s="112"/>
      <c r="JQS57" s="110"/>
      <c r="JQT57" s="112"/>
      <c r="JQU57" s="110"/>
      <c r="JQV57" s="112"/>
      <c r="JQW57" s="110"/>
      <c r="JQX57" s="112"/>
      <c r="JQY57" s="110"/>
      <c r="JQZ57" s="112"/>
      <c r="JRA57" s="110"/>
      <c r="JRB57" s="112"/>
      <c r="JRC57" s="110"/>
      <c r="JRD57" s="112"/>
      <c r="JRE57" s="111"/>
      <c r="JRF57" s="112"/>
      <c r="JRG57" s="110"/>
      <c r="JRH57" s="112"/>
      <c r="JRI57" s="110"/>
      <c r="JRJ57" s="112"/>
      <c r="JRK57" s="110"/>
      <c r="JRL57" s="112"/>
      <c r="JRM57" s="110"/>
      <c r="JRN57" s="112"/>
      <c r="JRO57" s="111"/>
      <c r="JRP57" s="112"/>
      <c r="JRQ57" s="110"/>
      <c r="JRR57" s="112"/>
      <c r="JRS57" s="110"/>
      <c r="JRT57" s="112"/>
      <c r="JRU57" s="110"/>
      <c r="JRV57" s="112"/>
      <c r="JRW57" s="111"/>
      <c r="JRX57" s="108"/>
      <c r="JRY57" s="108"/>
      <c r="JRZ57" s="108"/>
      <c r="JSA57" s="109"/>
      <c r="JSB57" s="112"/>
      <c r="JSC57" s="109"/>
      <c r="JSD57" s="112"/>
      <c r="JSE57" s="65"/>
      <c r="JSF57" s="112"/>
      <c r="JSG57" s="65"/>
      <c r="JSH57" s="112"/>
      <c r="JSI57" s="65"/>
      <c r="JSJ57" s="112"/>
      <c r="JSK57" s="65"/>
      <c r="JSL57" s="112"/>
      <c r="JSM57" s="65"/>
      <c r="JSN57" s="112"/>
      <c r="JSO57" s="65"/>
      <c r="JSP57" s="112"/>
      <c r="JSQ57" s="65"/>
      <c r="JSR57" s="112"/>
      <c r="JSS57" s="110"/>
      <c r="JST57" s="112"/>
      <c r="JSU57" s="110"/>
      <c r="JSV57" s="112"/>
      <c r="JSW57" s="110"/>
      <c r="JSX57" s="112"/>
      <c r="JSY57" s="110"/>
      <c r="JSZ57" s="112"/>
      <c r="JTA57" s="110"/>
      <c r="JTB57" s="112"/>
      <c r="JTC57" s="110"/>
      <c r="JTD57" s="112"/>
      <c r="JTE57" s="110"/>
      <c r="JTF57" s="112"/>
      <c r="JTG57" s="110"/>
      <c r="JTH57" s="112"/>
      <c r="JTI57" s="110"/>
      <c r="JTJ57" s="112"/>
      <c r="JTK57" s="110"/>
      <c r="JTL57" s="112"/>
      <c r="JTM57" s="110"/>
      <c r="JTN57" s="113"/>
      <c r="JTO57" s="110"/>
      <c r="JTP57" s="112"/>
      <c r="JTQ57" s="110"/>
      <c r="JTR57" s="112"/>
      <c r="JTS57" s="110"/>
      <c r="JTT57" s="112"/>
      <c r="JTU57" s="110"/>
      <c r="JTV57" s="112"/>
      <c r="JTW57" s="110"/>
      <c r="JTX57" s="112"/>
      <c r="JTY57" s="110"/>
      <c r="JTZ57" s="112"/>
      <c r="JUA57" s="110"/>
      <c r="JUB57" s="112"/>
      <c r="JUC57" s="111"/>
      <c r="JUD57" s="112"/>
      <c r="JUE57" s="110"/>
      <c r="JUF57" s="112"/>
      <c r="JUG57" s="110"/>
      <c r="JUH57" s="112"/>
      <c r="JUI57" s="110"/>
      <c r="JUJ57" s="112"/>
      <c r="JUK57" s="110"/>
      <c r="JUL57" s="112"/>
      <c r="JUM57" s="111"/>
      <c r="JUN57" s="112"/>
      <c r="JUO57" s="110"/>
      <c r="JUP57" s="112"/>
      <c r="JUQ57" s="110"/>
      <c r="JUR57" s="112"/>
      <c r="JUS57" s="110"/>
      <c r="JUT57" s="112"/>
      <c r="JUU57" s="111"/>
      <c r="JUV57" s="108"/>
      <c r="JUW57" s="108"/>
      <c r="JUX57" s="108"/>
      <c r="JUY57" s="109"/>
      <c r="JUZ57" s="112"/>
      <c r="JVA57" s="109"/>
      <c r="JVB57" s="112"/>
      <c r="JVC57" s="65"/>
      <c r="JVD57" s="112"/>
      <c r="JVE57" s="65"/>
      <c r="JVF57" s="112"/>
      <c r="JVG57" s="65"/>
      <c r="JVH57" s="112"/>
      <c r="JVI57" s="65"/>
      <c r="JVJ57" s="112"/>
      <c r="JVK57" s="65"/>
      <c r="JVL57" s="112"/>
      <c r="JVM57" s="65"/>
      <c r="JVN57" s="112"/>
      <c r="JVO57" s="65"/>
      <c r="JVP57" s="112"/>
      <c r="JVQ57" s="110"/>
      <c r="JVR57" s="112"/>
      <c r="JVS57" s="110"/>
      <c r="JVT57" s="112"/>
      <c r="JVU57" s="110"/>
      <c r="JVV57" s="112"/>
      <c r="JVW57" s="110"/>
      <c r="JVX57" s="112"/>
      <c r="JVY57" s="110"/>
      <c r="JVZ57" s="112"/>
      <c r="JWA57" s="110"/>
      <c r="JWB57" s="112"/>
      <c r="JWC57" s="110"/>
      <c r="JWD57" s="112"/>
      <c r="JWE57" s="110"/>
      <c r="JWF57" s="112"/>
      <c r="JWG57" s="110"/>
      <c r="JWH57" s="112"/>
      <c r="JWI57" s="110"/>
      <c r="JWJ57" s="112"/>
      <c r="JWK57" s="110"/>
      <c r="JWL57" s="113"/>
      <c r="JWM57" s="110"/>
      <c r="JWN57" s="112"/>
      <c r="JWO57" s="110"/>
      <c r="JWP57" s="112"/>
      <c r="JWQ57" s="110"/>
      <c r="JWR57" s="112"/>
      <c r="JWS57" s="110"/>
      <c r="JWT57" s="112"/>
      <c r="JWU57" s="110"/>
      <c r="JWV57" s="112"/>
      <c r="JWW57" s="110"/>
      <c r="JWX57" s="112"/>
      <c r="JWY57" s="110"/>
      <c r="JWZ57" s="112"/>
      <c r="JXA57" s="111"/>
      <c r="JXB57" s="112"/>
      <c r="JXC57" s="110"/>
      <c r="JXD57" s="112"/>
      <c r="JXE57" s="110"/>
      <c r="JXF57" s="112"/>
      <c r="JXG57" s="110"/>
      <c r="JXH57" s="112"/>
      <c r="JXI57" s="110"/>
      <c r="JXJ57" s="112"/>
      <c r="JXK57" s="111"/>
      <c r="JXL57" s="112"/>
      <c r="JXM57" s="110"/>
      <c r="JXN57" s="112"/>
      <c r="JXO57" s="110"/>
      <c r="JXP57" s="112"/>
      <c r="JXQ57" s="110"/>
      <c r="JXR57" s="112"/>
      <c r="JXS57" s="111"/>
      <c r="JXT57" s="108"/>
      <c r="JXU57" s="108"/>
      <c r="JXV57" s="108"/>
      <c r="JXW57" s="109"/>
      <c r="JXX57" s="112"/>
      <c r="JXY57" s="109"/>
      <c r="JXZ57" s="112"/>
      <c r="JYA57" s="65"/>
      <c r="JYB57" s="112"/>
      <c r="JYC57" s="65"/>
      <c r="JYD57" s="112"/>
      <c r="JYE57" s="65"/>
      <c r="JYF57" s="112"/>
      <c r="JYG57" s="65"/>
      <c r="JYH57" s="112"/>
      <c r="JYI57" s="65"/>
      <c r="JYJ57" s="112"/>
      <c r="JYK57" s="65"/>
      <c r="JYL57" s="112"/>
      <c r="JYM57" s="65"/>
      <c r="JYN57" s="112"/>
      <c r="JYO57" s="110"/>
      <c r="JYP57" s="112"/>
      <c r="JYQ57" s="110"/>
      <c r="JYR57" s="112"/>
      <c r="JYS57" s="110"/>
      <c r="JYT57" s="112"/>
      <c r="JYU57" s="110"/>
      <c r="JYV57" s="112"/>
      <c r="JYW57" s="110"/>
      <c r="JYX57" s="112"/>
      <c r="JYY57" s="110"/>
      <c r="JYZ57" s="112"/>
      <c r="JZA57" s="110"/>
      <c r="JZB57" s="112"/>
      <c r="JZC57" s="110"/>
      <c r="JZD57" s="112"/>
      <c r="JZE57" s="110"/>
      <c r="JZF57" s="112"/>
      <c r="JZG57" s="110"/>
      <c r="JZH57" s="112"/>
      <c r="JZI57" s="110"/>
      <c r="JZJ57" s="113"/>
      <c r="JZK57" s="110"/>
      <c r="JZL57" s="112"/>
      <c r="JZM57" s="110"/>
      <c r="JZN57" s="112"/>
      <c r="JZO57" s="110"/>
      <c r="JZP57" s="112"/>
      <c r="JZQ57" s="110"/>
      <c r="JZR57" s="112"/>
      <c r="JZS57" s="110"/>
      <c r="JZT57" s="112"/>
      <c r="JZU57" s="110"/>
      <c r="JZV57" s="112"/>
      <c r="JZW57" s="110"/>
      <c r="JZX57" s="112"/>
      <c r="JZY57" s="111"/>
      <c r="JZZ57" s="112"/>
      <c r="KAA57" s="110"/>
      <c r="KAB57" s="112"/>
      <c r="KAC57" s="110"/>
      <c r="KAD57" s="112"/>
      <c r="KAE57" s="110"/>
      <c r="KAF57" s="112"/>
      <c r="KAG57" s="110"/>
      <c r="KAH57" s="112"/>
      <c r="KAI57" s="111"/>
      <c r="KAJ57" s="112"/>
      <c r="KAK57" s="110"/>
      <c r="KAL57" s="112"/>
      <c r="KAM57" s="110"/>
      <c r="KAN57" s="112"/>
      <c r="KAO57" s="110"/>
      <c r="KAP57" s="112"/>
      <c r="KAQ57" s="111"/>
      <c r="KAR57" s="108"/>
      <c r="KAS57" s="108"/>
      <c r="KAT57" s="108"/>
      <c r="KAU57" s="109"/>
      <c r="KAV57" s="112"/>
      <c r="KAW57" s="109"/>
      <c r="KAX57" s="112"/>
      <c r="KAY57" s="65"/>
      <c r="KAZ57" s="112"/>
      <c r="KBA57" s="65"/>
      <c r="KBB57" s="112"/>
      <c r="KBC57" s="65"/>
      <c r="KBD57" s="112"/>
      <c r="KBE57" s="65"/>
      <c r="KBF57" s="112"/>
      <c r="KBG57" s="65"/>
      <c r="KBH57" s="112"/>
      <c r="KBI57" s="65"/>
      <c r="KBJ57" s="112"/>
      <c r="KBK57" s="65"/>
      <c r="KBL57" s="112"/>
      <c r="KBM57" s="110"/>
      <c r="KBN57" s="112"/>
      <c r="KBO57" s="110"/>
      <c r="KBP57" s="112"/>
      <c r="KBQ57" s="110"/>
      <c r="KBR57" s="112"/>
      <c r="KBS57" s="110"/>
      <c r="KBT57" s="112"/>
      <c r="KBU57" s="110"/>
      <c r="KBV57" s="112"/>
      <c r="KBW57" s="110"/>
      <c r="KBX57" s="112"/>
      <c r="KBY57" s="110"/>
      <c r="KBZ57" s="112"/>
      <c r="KCA57" s="110"/>
      <c r="KCB57" s="112"/>
      <c r="KCC57" s="110"/>
      <c r="KCD57" s="112"/>
      <c r="KCE57" s="110"/>
      <c r="KCF57" s="112"/>
      <c r="KCG57" s="110"/>
      <c r="KCH57" s="113"/>
      <c r="KCI57" s="110"/>
      <c r="KCJ57" s="112"/>
      <c r="KCK57" s="110"/>
      <c r="KCL57" s="112"/>
      <c r="KCM57" s="110"/>
      <c r="KCN57" s="112"/>
      <c r="KCO57" s="110"/>
      <c r="KCP57" s="112"/>
      <c r="KCQ57" s="110"/>
      <c r="KCR57" s="112"/>
      <c r="KCS57" s="110"/>
      <c r="KCT57" s="112"/>
      <c r="KCU57" s="110"/>
      <c r="KCV57" s="112"/>
      <c r="KCW57" s="111"/>
      <c r="KCX57" s="112"/>
      <c r="KCY57" s="110"/>
      <c r="KCZ57" s="112"/>
      <c r="KDA57" s="110"/>
      <c r="KDB57" s="112"/>
      <c r="KDC57" s="110"/>
      <c r="KDD57" s="112"/>
      <c r="KDE57" s="110"/>
      <c r="KDF57" s="112"/>
      <c r="KDG57" s="111"/>
      <c r="KDH57" s="112"/>
      <c r="KDI57" s="110"/>
      <c r="KDJ57" s="112"/>
      <c r="KDK57" s="110"/>
      <c r="KDL57" s="112"/>
      <c r="KDM57" s="110"/>
      <c r="KDN57" s="112"/>
      <c r="KDO57" s="111"/>
      <c r="KDP57" s="108"/>
      <c r="KDQ57" s="108"/>
      <c r="KDR57" s="108"/>
      <c r="KDS57" s="109"/>
      <c r="KDT57" s="112"/>
      <c r="KDU57" s="109"/>
      <c r="KDV57" s="112"/>
      <c r="KDW57" s="65"/>
      <c r="KDX57" s="112"/>
      <c r="KDY57" s="65"/>
      <c r="KDZ57" s="112"/>
      <c r="KEA57" s="65"/>
      <c r="KEB57" s="112"/>
      <c r="KEC57" s="65"/>
      <c r="KED57" s="112"/>
      <c r="KEE57" s="65"/>
      <c r="KEF57" s="112"/>
      <c r="KEG57" s="65"/>
      <c r="KEH57" s="112"/>
      <c r="KEI57" s="65"/>
      <c r="KEJ57" s="112"/>
      <c r="KEK57" s="110"/>
      <c r="KEL57" s="112"/>
      <c r="KEM57" s="110"/>
      <c r="KEN57" s="112"/>
      <c r="KEO57" s="110"/>
      <c r="KEP57" s="112"/>
      <c r="KEQ57" s="110"/>
      <c r="KER57" s="112"/>
      <c r="KES57" s="110"/>
      <c r="KET57" s="112"/>
      <c r="KEU57" s="110"/>
      <c r="KEV57" s="112"/>
      <c r="KEW57" s="110"/>
      <c r="KEX57" s="112"/>
      <c r="KEY57" s="110"/>
      <c r="KEZ57" s="112"/>
      <c r="KFA57" s="110"/>
      <c r="KFB57" s="112"/>
      <c r="KFC57" s="110"/>
      <c r="KFD57" s="112"/>
      <c r="KFE57" s="110"/>
      <c r="KFF57" s="113"/>
      <c r="KFG57" s="110"/>
      <c r="KFH57" s="112"/>
      <c r="KFI57" s="110"/>
      <c r="KFJ57" s="112"/>
      <c r="KFK57" s="110"/>
      <c r="KFL57" s="112"/>
      <c r="KFM57" s="110"/>
      <c r="KFN57" s="112"/>
      <c r="KFO57" s="110"/>
      <c r="KFP57" s="112"/>
      <c r="KFQ57" s="110"/>
      <c r="KFR57" s="112"/>
      <c r="KFS57" s="110"/>
      <c r="KFT57" s="112"/>
      <c r="KFU57" s="111"/>
      <c r="KFV57" s="112"/>
      <c r="KFW57" s="110"/>
      <c r="KFX57" s="112"/>
      <c r="KFY57" s="110"/>
      <c r="KFZ57" s="112"/>
      <c r="KGA57" s="110"/>
      <c r="KGB57" s="112"/>
      <c r="KGC57" s="110"/>
      <c r="KGD57" s="112"/>
      <c r="KGE57" s="111"/>
      <c r="KGF57" s="112"/>
      <c r="KGG57" s="110"/>
      <c r="KGH57" s="112"/>
      <c r="KGI57" s="110"/>
      <c r="KGJ57" s="112"/>
      <c r="KGK57" s="110"/>
      <c r="KGL57" s="112"/>
      <c r="KGM57" s="111"/>
      <c r="KGN57" s="108"/>
      <c r="KGO57" s="108"/>
      <c r="KGP57" s="108"/>
      <c r="KGQ57" s="109"/>
      <c r="KGR57" s="112"/>
      <c r="KGS57" s="109"/>
      <c r="KGT57" s="112"/>
      <c r="KGU57" s="65"/>
      <c r="KGV57" s="112"/>
      <c r="KGW57" s="65"/>
      <c r="KGX57" s="112"/>
      <c r="KGY57" s="65"/>
      <c r="KGZ57" s="112"/>
      <c r="KHA57" s="65"/>
      <c r="KHB57" s="112"/>
      <c r="KHC57" s="65"/>
      <c r="KHD57" s="112"/>
      <c r="KHE57" s="65"/>
      <c r="KHF57" s="112"/>
      <c r="KHG57" s="65"/>
      <c r="KHH57" s="112"/>
      <c r="KHI57" s="110"/>
      <c r="KHJ57" s="112"/>
      <c r="KHK57" s="110"/>
      <c r="KHL57" s="112"/>
      <c r="KHM57" s="110"/>
      <c r="KHN57" s="112"/>
      <c r="KHO57" s="110"/>
      <c r="KHP57" s="112"/>
      <c r="KHQ57" s="110"/>
      <c r="KHR57" s="112"/>
      <c r="KHS57" s="110"/>
      <c r="KHT57" s="112"/>
      <c r="KHU57" s="110"/>
      <c r="KHV57" s="112"/>
      <c r="KHW57" s="110"/>
      <c r="KHX57" s="112"/>
      <c r="KHY57" s="110"/>
      <c r="KHZ57" s="112"/>
      <c r="KIA57" s="110"/>
      <c r="KIB57" s="112"/>
      <c r="KIC57" s="110"/>
      <c r="KID57" s="113"/>
      <c r="KIE57" s="110"/>
      <c r="KIF57" s="112"/>
      <c r="KIG57" s="110"/>
      <c r="KIH57" s="112"/>
      <c r="KII57" s="110"/>
      <c r="KIJ57" s="112"/>
      <c r="KIK57" s="110"/>
      <c r="KIL57" s="112"/>
      <c r="KIM57" s="110"/>
      <c r="KIN57" s="112"/>
      <c r="KIO57" s="110"/>
      <c r="KIP57" s="112"/>
      <c r="KIQ57" s="110"/>
      <c r="KIR57" s="112"/>
      <c r="KIS57" s="111"/>
      <c r="KIT57" s="112"/>
      <c r="KIU57" s="110"/>
      <c r="KIV57" s="112"/>
      <c r="KIW57" s="110"/>
      <c r="KIX57" s="112"/>
      <c r="KIY57" s="110"/>
      <c r="KIZ57" s="112"/>
      <c r="KJA57" s="110"/>
      <c r="KJB57" s="112"/>
      <c r="KJC57" s="111"/>
      <c r="KJD57" s="112"/>
      <c r="KJE57" s="110"/>
      <c r="KJF57" s="112"/>
      <c r="KJG57" s="110"/>
      <c r="KJH57" s="112"/>
      <c r="KJI57" s="110"/>
      <c r="KJJ57" s="112"/>
      <c r="KJK57" s="111"/>
      <c r="KJL57" s="108"/>
      <c r="KJM57" s="108"/>
      <c r="KJN57" s="108"/>
      <c r="KJO57" s="109"/>
      <c r="KJP57" s="112"/>
      <c r="KJQ57" s="109"/>
      <c r="KJR57" s="112"/>
      <c r="KJS57" s="65"/>
      <c r="KJT57" s="112"/>
      <c r="KJU57" s="65"/>
      <c r="KJV57" s="112"/>
      <c r="KJW57" s="65"/>
      <c r="KJX57" s="112"/>
      <c r="KJY57" s="65"/>
      <c r="KJZ57" s="112"/>
      <c r="KKA57" s="65"/>
      <c r="KKB57" s="112"/>
      <c r="KKC57" s="65"/>
      <c r="KKD57" s="112"/>
      <c r="KKE57" s="65"/>
      <c r="KKF57" s="112"/>
      <c r="KKG57" s="110"/>
      <c r="KKH57" s="112"/>
      <c r="KKI57" s="110"/>
      <c r="KKJ57" s="112"/>
      <c r="KKK57" s="110"/>
      <c r="KKL57" s="112"/>
      <c r="KKM57" s="110"/>
      <c r="KKN57" s="112"/>
      <c r="KKO57" s="110"/>
      <c r="KKP57" s="112"/>
      <c r="KKQ57" s="110"/>
      <c r="KKR57" s="112"/>
      <c r="KKS57" s="110"/>
      <c r="KKT57" s="112"/>
      <c r="KKU57" s="110"/>
      <c r="KKV57" s="112"/>
      <c r="KKW57" s="110"/>
      <c r="KKX57" s="112"/>
      <c r="KKY57" s="110"/>
      <c r="KKZ57" s="112"/>
      <c r="KLA57" s="110"/>
      <c r="KLB57" s="113"/>
      <c r="KLC57" s="110"/>
      <c r="KLD57" s="112"/>
      <c r="KLE57" s="110"/>
      <c r="KLF57" s="112"/>
      <c r="KLG57" s="110"/>
      <c r="KLH57" s="112"/>
      <c r="KLI57" s="110"/>
      <c r="KLJ57" s="112"/>
      <c r="KLK57" s="110"/>
      <c r="KLL57" s="112"/>
      <c r="KLM57" s="110"/>
      <c r="KLN57" s="112"/>
      <c r="KLO57" s="110"/>
      <c r="KLP57" s="112"/>
      <c r="KLQ57" s="111"/>
      <c r="KLR57" s="112"/>
      <c r="KLS57" s="110"/>
      <c r="KLT57" s="112"/>
      <c r="KLU57" s="110"/>
      <c r="KLV57" s="112"/>
      <c r="KLW57" s="110"/>
      <c r="KLX57" s="112"/>
      <c r="KLY57" s="110"/>
      <c r="KLZ57" s="112"/>
      <c r="KMA57" s="111"/>
      <c r="KMB57" s="112"/>
      <c r="KMC57" s="110"/>
      <c r="KMD57" s="112"/>
      <c r="KME57" s="110"/>
      <c r="KMF57" s="112"/>
      <c r="KMG57" s="110"/>
      <c r="KMH57" s="112"/>
      <c r="KMI57" s="111"/>
      <c r="KMJ57" s="108"/>
      <c r="KMK57" s="108"/>
      <c r="KML57" s="108"/>
      <c r="KMM57" s="109"/>
      <c r="KMN57" s="112"/>
      <c r="KMO57" s="109"/>
      <c r="KMP57" s="112"/>
      <c r="KMQ57" s="65"/>
      <c r="KMR57" s="112"/>
      <c r="KMS57" s="65"/>
      <c r="KMT57" s="112"/>
      <c r="KMU57" s="65"/>
      <c r="KMV57" s="112"/>
      <c r="KMW57" s="65"/>
      <c r="KMX57" s="112"/>
      <c r="KMY57" s="65"/>
      <c r="KMZ57" s="112"/>
      <c r="KNA57" s="65"/>
      <c r="KNB57" s="112"/>
      <c r="KNC57" s="65"/>
      <c r="KND57" s="112"/>
      <c r="KNE57" s="110"/>
      <c r="KNF57" s="112"/>
      <c r="KNG57" s="110"/>
      <c r="KNH57" s="112"/>
      <c r="KNI57" s="110"/>
      <c r="KNJ57" s="112"/>
      <c r="KNK57" s="110"/>
      <c r="KNL57" s="112"/>
      <c r="KNM57" s="110"/>
      <c r="KNN57" s="112"/>
      <c r="KNO57" s="110"/>
      <c r="KNP57" s="112"/>
      <c r="KNQ57" s="110"/>
      <c r="KNR57" s="112"/>
      <c r="KNS57" s="110"/>
      <c r="KNT57" s="112"/>
      <c r="KNU57" s="110"/>
      <c r="KNV57" s="112"/>
      <c r="KNW57" s="110"/>
      <c r="KNX57" s="112"/>
      <c r="KNY57" s="110"/>
      <c r="KNZ57" s="113"/>
      <c r="KOA57" s="110"/>
      <c r="KOB57" s="112"/>
      <c r="KOC57" s="110"/>
      <c r="KOD57" s="112"/>
      <c r="KOE57" s="110"/>
      <c r="KOF57" s="112"/>
      <c r="KOG57" s="110"/>
      <c r="KOH57" s="112"/>
      <c r="KOI57" s="110"/>
      <c r="KOJ57" s="112"/>
      <c r="KOK57" s="110"/>
      <c r="KOL57" s="112"/>
      <c r="KOM57" s="110"/>
      <c r="KON57" s="112"/>
      <c r="KOO57" s="111"/>
      <c r="KOP57" s="112"/>
      <c r="KOQ57" s="110"/>
      <c r="KOR57" s="112"/>
      <c r="KOS57" s="110"/>
      <c r="KOT57" s="112"/>
      <c r="KOU57" s="110"/>
      <c r="KOV57" s="112"/>
      <c r="KOW57" s="110"/>
      <c r="KOX57" s="112"/>
      <c r="KOY57" s="111"/>
      <c r="KOZ57" s="112"/>
      <c r="KPA57" s="110"/>
      <c r="KPB57" s="112"/>
      <c r="KPC57" s="110"/>
      <c r="KPD57" s="112"/>
      <c r="KPE57" s="110"/>
      <c r="KPF57" s="112"/>
      <c r="KPG57" s="111"/>
      <c r="KPH57" s="108"/>
      <c r="KPI57" s="108"/>
      <c r="KPJ57" s="108"/>
      <c r="KPK57" s="109"/>
      <c r="KPL57" s="112"/>
      <c r="KPM57" s="109"/>
      <c r="KPN57" s="112"/>
      <c r="KPO57" s="65"/>
      <c r="KPP57" s="112"/>
      <c r="KPQ57" s="65"/>
      <c r="KPR57" s="112"/>
      <c r="KPS57" s="65"/>
      <c r="KPT57" s="112"/>
      <c r="KPU57" s="65"/>
      <c r="KPV57" s="112"/>
      <c r="KPW57" s="65"/>
      <c r="KPX57" s="112"/>
      <c r="KPY57" s="65"/>
      <c r="KPZ57" s="112"/>
      <c r="KQA57" s="65"/>
      <c r="KQB57" s="112"/>
      <c r="KQC57" s="110"/>
      <c r="KQD57" s="112"/>
      <c r="KQE57" s="110"/>
      <c r="KQF57" s="112"/>
      <c r="KQG57" s="110"/>
      <c r="KQH57" s="112"/>
      <c r="KQI57" s="110"/>
      <c r="KQJ57" s="112"/>
      <c r="KQK57" s="110"/>
      <c r="KQL57" s="112"/>
      <c r="KQM57" s="110"/>
      <c r="KQN57" s="112"/>
      <c r="KQO57" s="110"/>
      <c r="KQP57" s="112"/>
      <c r="KQQ57" s="110"/>
      <c r="KQR57" s="112"/>
      <c r="KQS57" s="110"/>
      <c r="KQT57" s="112"/>
      <c r="KQU57" s="110"/>
      <c r="KQV57" s="112"/>
      <c r="KQW57" s="110"/>
      <c r="KQX57" s="113"/>
      <c r="KQY57" s="110"/>
      <c r="KQZ57" s="112"/>
      <c r="KRA57" s="110"/>
      <c r="KRB57" s="112"/>
      <c r="KRC57" s="110"/>
      <c r="KRD57" s="112"/>
      <c r="KRE57" s="110"/>
      <c r="KRF57" s="112"/>
      <c r="KRG57" s="110"/>
      <c r="KRH57" s="112"/>
      <c r="KRI57" s="110"/>
      <c r="KRJ57" s="112"/>
      <c r="KRK57" s="110"/>
      <c r="KRL57" s="112"/>
      <c r="KRM57" s="111"/>
      <c r="KRN57" s="112"/>
      <c r="KRO57" s="110"/>
      <c r="KRP57" s="112"/>
      <c r="KRQ57" s="110"/>
      <c r="KRR57" s="112"/>
      <c r="KRS57" s="110"/>
      <c r="KRT57" s="112"/>
      <c r="KRU57" s="110"/>
      <c r="KRV57" s="112"/>
      <c r="KRW57" s="111"/>
      <c r="KRX57" s="112"/>
      <c r="KRY57" s="110"/>
      <c r="KRZ57" s="112"/>
      <c r="KSA57" s="110"/>
      <c r="KSB57" s="112"/>
      <c r="KSC57" s="110"/>
      <c r="KSD57" s="112"/>
      <c r="KSE57" s="111"/>
      <c r="KSF57" s="108"/>
      <c r="KSG57" s="108"/>
      <c r="KSH57" s="108"/>
      <c r="KSI57" s="109"/>
      <c r="KSJ57" s="112"/>
      <c r="KSK57" s="109"/>
      <c r="KSL57" s="112"/>
      <c r="KSM57" s="65"/>
      <c r="KSN57" s="112"/>
      <c r="KSO57" s="65"/>
      <c r="KSP57" s="112"/>
      <c r="KSQ57" s="65"/>
      <c r="KSR57" s="112"/>
      <c r="KSS57" s="65"/>
      <c r="KST57" s="112"/>
      <c r="KSU57" s="65"/>
      <c r="KSV57" s="112"/>
      <c r="KSW57" s="65"/>
      <c r="KSX57" s="112"/>
      <c r="KSY57" s="65"/>
      <c r="KSZ57" s="112"/>
      <c r="KTA57" s="110"/>
      <c r="KTB57" s="112"/>
      <c r="KTC57" s="110"/>
      <c r="KTD57" s="112"/>
      <c r="KTE57" s="110"/>
      <c r="KTF57" s="112"/>
      <c r="KTG57" s="110"/>
      <c r="KTH57" s="112"/>
      <c r="KTI57" s="110"/>
      <c r="KTJ57" s="112"/>
      <c r="KTK57" s="110"/>
      <c r="KTL57" s="112"/>
      <c r="KTM57" s="110"/>
      <c r="KTN57" s="112"/>
      <c r="KTO57" s="110"/>
      <c r="KTP57" s="112"/>
      <c r="KTQ57" s="110"/>
      <c r="KTR57" s="112"/>
      <c r="KTS57" s="110"/>
      <c r="KTT57" s="112"/>
      <c r="KTU57" s="110"/>
      <c r="KTV57" s="113"/>
      <c r="KTW57" s="110"/>
      <c r="KTX57" s="112"/>
      <c r="KTY57" s="110"/>
      <c r="KTZ57" s="112"/>
      <c r="KUA57" s="110"/>
      <c r="KUB57" s="112"/>
      <c r="KUC57" s="110"/>
      <c r="KUD57" s="112"/>
      <c r="KUE57" s="110"/>
      <c r="KUF57" s="112"/>
      <c r="KUG57" s="110"/>
      <c r="KUH57" s="112"/>
      <c r="KUI57" s="110"/>
      <c r="KUJ57" s="112"/>
      <c r="KUK57" s="111"/>
      <c r="KUL57" s="112"/>
      <c r="KUM57" s="110"/>
      <c r="KUN57" s="112"/>
      <c r="KUO57" s="110"/>
      <c r="KUP57" s="112"/>
      <c r="KUQ57" s="110"/>
      <c r="KUR57" s="112"/>
      <c r="KUS57" s="110"/>
      <c r="KUT57" s="112"/>
      <c r="KUU57" s="111"/>
      <c r="KUV57" s="112"/>
      <c r="KUW57" s="110"/>
      <c r="KUX57" s="112"/>
      <c r="KUY57" s="110"/>
      <c r="KUZ57" s="112"/>
      <c r="KVA57" s="110"/>
      <c r="KVB57" s="112"/>
      <c r="KVC57" s="111"/>
      <c r="KVD57" s="108"/>
      <c r="KVE57" s="108"/>
      <c r="KVF57" s="108"/>
      <c r="KVG57" s="109"/>
      <c r="KVH57" s="112"/>
      <c r="KVI57" s="109"/>
      <c r="KVJ57" s="112"/>
      <c r="KVK57" s="65"/>
      <c r="KVL57" s="112"/>
      <c r="KVM57" s="65"/>
      <c r="KVN57" s="112"/>
      <c r="KVO57" s="65"/>
      <c r="KVP57" s="112"/>
      <c r="KVQ57" s="65"/>
      <c r="KVR57" s="112"/>
      <c r="KVS57" s="65"/>
      <c r="KVT57" s="112"/>
      <c r="KVU57" s="65"/>
      <c r="KVV57" s="112"/>
      <c r="KVW57" s="65"/>
      <c r="KVX57" s="112"/>
      <c r="KVY57" s="110"/>
      <c r="KVZ57" s="112"/>
      <c r="KWA57" s="110"/>
      <c r="KWB57" s="112"/>
      <c r="KWC57" s="110"/>
      <c r="KWD57" s="112"/>
      <c r="KWE57" s="110"/>
      <c r="KWF57" s="112"/>
      <c r="KWG57" s="110"/>
      <c r="KWH57" s="112"/>
      <c r="KWI57" s="110"/>
      <c r="KWJ57" s="112"/>
      <c r="KWK57" s="110"/>
      <c r="KWL57" s="112"/>
      <c r="KWM57" s="110"/>
      <c r="KWN57" s="112"/>
      <c r="KWO57" s="110"/>
      <c r="KWP57" s="112"/>
      <c r="KWQ57" s="110"/>
      <c r="KWR57" s="112"/>
      <c r="KWS57" s="110"/>
      <c r="KWT57" s="113"/>
      <c r="KWU57" s="110"/>
      <c r="KWV57" s="112"/>
      <c r="KWW57" s="110"/>
      <c r="KWX57" s="112"/>
      <c r="KWY57" s="110"/>
      <c r="KWZ57" s="112"/>
      <c r="KXA57" s="110"/>
      <c r="KXB57" s="112"/>
      <c r="KXC57" s="110"/>
      <c r="KXD57" s="112"/>
      <c r="KXE57" s="110"/>
      <c r="KXF57" s="112"/>
      <c r="KXG57" s="110"/>
      <c r="KXH57" s="112"/>
      <c r="KXI57" s="111"/>
      <c r="KXJ57" s="112"/>
      <c r="KXK57" s="110"/>
      <c r="KXL57" s="112"/>
      <c r="KXM57" s="110"/>
      <c r="KXN57" s="112"/>
      <c r="KXO57" s="110"/>
      <c r="KXP57" s="112"/>
      <c r="KXQ57" s="110"/>
      <c r="KXR57" s="112"/>
      <c r="KXS57" s="111"/>
      <c r="KXT57" s="112"/>
      <c r="KXU57" s="110"/>
      <c r="KXV57" s="112"/>
      <c r="KXW57" s="110"/>
      <c r="KXX57" s="112"/>
      <c r="KXY57" s="110"/>
      <c r="KXZ57" s="112"/>
      <c r="KYA57" s="111"/>
      <c r="KYB57" s="108"/>
      <c r="KYC57" s="108"/>
      <c r="KYD57" s="108"/>
      <c r="KYE57" s="109"/>
      <c r="KYF57" s="112"/>
      <c r="KYG57" s="109"/>
      <c r="KYH57" s="112"/>
      <c r="KYI57" s="65"/>
      <c r="KYJ57" s="112"/>
      <c r="KYK57" s="65"/>
      <c r="KYL57" s="112"/>
      <c r="KYM57" s="65"/>
      <c r="KYN57" s="112"/>
      <c r="KYO57" s="65"/>
      <c r="KYP57" s="112"/>
      <c r="KYQ57" s="65"/>
      <c r="KYR57" s="112"/>
      <c r="KYS57" s="65"/>
      <c r="KYT57" s="112"/>
      <c r="KYU57" s="65"/>
      <c r="KYV57" s="112"/>
      <c r="KYW57" s="110"/>
      <c r="KYX57" s="112"/>
      <c r="KYY57" s="110"/>
      <c r="KYZ57" s="112"/>
      <c r="KZA57" s="110"/>
      <c r="KZB57" s="112"/>
      <c r="KZC57" s="110"/>
      <c r="KZD57" s="112"/>
      <c r="KZE57" s="110"/>
      <c r="KZF57" s="112"/>
      <c r="KZG57" s="110"/>
      <c r="KZH57" s="112"/>
      <c r="KZI57" s="110"/>
      <c r="KZJ57" s="112"/>
      <c r="KZK57" s="110"/>
      <c r="KZL57" s="112"/>
      <c r="KZM57" s="110"/>
      <c r="KZN57" s="112"/>
      <c r="KZO57" s="110"/>
      <c r="KZP57" s="112"/>
      <c r="KZQ57" s="110"/>
      <c r="KZR57" s="113"/>
      <c r="KZS57" s="110"/>
      <c r="KZT57" s="112"/>
      <c r="KZU57" s="110"/>
      <c r="KZV57" s="112"/>
      <c r="KZW57" s="110"/>
      <c r="KZX57" s="112"/>
      <c r="KZY57" s="110"/>
      <c r="KZZ57" s="112"/>
      <c r="LAA57" s="110"/>
      <c r="LAB57" s="112"/>
      <c r="LAC57" s="110"/>
      <c r="LAD57" s="112"/>
      <c r="LAE57" s="110"/>
      <c r="LAF57" s="112"/>
      <c r="LAG57" s="111"/>
      <c r="LAH57" s="112"/>
      <c r="LAI57" s="110"/>
      <c r="LAJ57" s="112"/>
      <c r="LAK57" s="110"/>
      <c r="LAL57" s="112"/>
      <c r="LAM57" s="110"/>
      <c r="LAN57" s="112"/>
      <c r="LAO57" s="110"/>
      <c r="LAP57" s="112"/>
      <c r="LAQ57" s="111"/>
      <c r="LAR57" s="112"/>
      <c r="LAS57" s="110"/>
      <c r="LAT57" s="112"/>
      <c r="LAU57" s="110"/>
      <c r="LAV57" s="112"/>
      <c r="LAW57" s="110"/>
      <c r="LAX57" s="112"/>
      <c r="LAY57" s="111"/>
      <c r="LAZ57" s="108"/>
      <c r="LBA57" s="108"/>
      <c r="LBB57" s="108"/>
      <c r="LBC57" s="109"/>
      <c r="LBD57" s="112"/>
      <c r="LBE57" s="109"/>
      <c r="LBF57" s="112"/>
      <c r="LBG57" s="65"/>
      <c r="LBH57" s="112"/>
      <c r="LBI57" s="65"/>
      <c r="LBJ57" s="112"/>
      <c r="LBK57" s="65"/>
      <c r="LBL57" s="112"/>
      <c r="LBM57" s="65"/>
      <c r="LBN57" s="112"/>
      <c r="LBO57" s="65"/>
      <c r="LBP57" s="112"/>
      <c r="LBQ57" s="65"/>
      <c r="LBR57" s="112"/>
      <c r="LBS57" s="65"/>
      <c r="LBT57" s="112"/>
      <c r="LBU57" s="110"/>
      <c r="LBV57" s="112"/>
      <c r="LBW57" s="110"/>
      <c r="LBX57" s="112"/>
      <c r="LBY57" s="110"/>
      <c r="LBZ57" s="112"/>
      <c r="LCA57" s="110"/>
      <c r="LCB57" s="112"/>
      <c r="LCC57" s="110"/>
      <c r="LCD57" s="112"/>
      <c r="LCE57" s="110"/>
      <c r="LCF57" s="112"/>
      <c r="LCG57" s="110"/>
      <c r="LCH57" s="112"/>
      <c r="LCI57" s="110"/>
      <c r="LCJ57" s="112"/>
      <c r="LCK57" s="110"/>
      <c r="LCL57" s="112"/>
      <c r="LCM57" s="110"/>
      <c r="LCN57" s="112"/>
      <c r="LCO57" s="110"/>
      <c r="LCP57" s="113"/>
      <c r="LCQ57" s="110"/>
      <c r="LCR57" s="112"/>
      <c r="LCS57" s="110"/>
      <c r="LCT57" s="112"/>
      <c r="LCU57" s="110"/>
      <c r="LCV57" s="112"/>
      <c r="LCW57" s="110"/>
      <c r="LCX57" s="112"/>
      <c r="LCY57" s="110"/>
      <c r="LCZ57" s="112"/>
      <c r="LDA57" s="110"/>
      <c r="LDB57" s="112"/>
      <c r="LDC57" s="110"/>
      <c r="LDD57" s="112"/>
      <c r="LDE57" s="111"/>
      <c r="LDF57" s="112"/>
      <c r="LDG57" s="110"/>
      <c r="LDH57" s="112"/>
      <c r="LDI57" s="110"/>
      <c r="LDJ57" s="112"/>
      <c r="LDK57" s="110"/>
      <c r="LDL57" s="112"/>
      <c r="LDM57" s="110"/>
      <c r="LDN57" s="112"/>
      <c r="LDO57" s="111"/>
      <c r="LDP57" s="112"/>
      <c r="LDQ57" s="110"/>
      <c r="LDR57" s="112"/>
      <c r="LDS57" s="110"/>
      <c r="LDT57" s="112"/>
      <c r="LDU57" s="110"/>
      <c r="LDV57" s="112"/>
      <c r="LDW57" s="111"/>
      <c r="LDX57" s="108"/>
      <c r="LDY57" s="108"/>
      <c r="LDZ57" s="108"/>
      <c r="LEA57" s="109"/>
      <c r="LEB57" s="112"/>
      <c r="LEC57" s="109"/>
      <c r="LED57" s="112"/>
      <c r="LEE57" s="65"/>
      <c r="LEF57" s="112"/>
      <c r="LEG57" s="65"/>
      <c r="LEH57" s="112"/>
      <c r="LEI57" s="65"/>
      <c r="LEJ57" s="112"/>
      <c r="LEK57" s="65"/>
      <c r="LEL57" s="112"/>
      <c r="LEM57" s="65"/>
      <c r="LEN57" s="112"/>
      <c r="LEO57" s="65"/>
      <c r="LEP57" s="112"/>
      <c r="LEQ57" s="65"/>
      <c r="LER57" s="112"/>
      <c r="LES57" s="110"/>
      <c r="LET57" s="112"/>
      <c r="LEU57" s="110"/>
      <c r="LEV57" s="112"/>
      <c r="LEW57" s="110"/>
      <c r="LEX57" s="112"/>
      <c r="LEY57" s="110"/>
      <c r="LEZ57" s="112"/>
      <c r="LFA57" s="110"/>
      <c r="LFB57" s="112"/>
      <c r="LFC57" s="110"/>
      <c r="LFD57" s="112"/>
      <c r="LFE57" s="110"/>
      <c r="LFF57" s="112"/>
      <c r="LFG57" s="110"/>
      <c r="LFH57" s="112"/>
      <c r="LFI57" s="110"/>
      <c r="LFJ57" s="112"/>
      <c r="LFK57" s="110"/>
      <c r="LFL57" s="112"/>
      <c r="LFM57" s="110"/>
      <c r="LFN57" s="113"/>
      <c r="LFO57" s="110"/>
      <c r="LFP57" s="112"/>
      <c r="LFQ57" s="110"/>
      <c r="LFR57" s="112"/>
      <c r="LFS57" s="110"/>
      <c r="LFT57" s="112"/>
      <c r="LFU57" s="110"/>
      <c r="LFV57" s="112"/>
      <c r="LFW57" s="110"/>
      <c r="LFX57" s="112"/>
      <c r="LFY57" s="110"/>
      <c r="LFZ57" s="112"/>
      <c r="LGA57" s="110"/>
      <c r="LGB57" s="112"/>
      <c r="LGC57" s="111"/>
      <c r="LGD57" s="112"/>
      <c r="LGE57" s="110"/>
      <c r="LGF57" s="112"/>
      <c r="LGG57" s="110"/>
      <c r="LGH57" s="112"/>
      <c r="LGI57" s="110"/>
      <c r="LGJ57" s="112"/>
      <c r="LGK57" s="110"/>
      <c r="LGL57" s="112"/>
      <c r="LGM57" s="111"/>
      <c r="LGN57" s="112"/>
      <c r="LGO57" s="110"/>
      <c r="LGP57" s="112"/>
      <c r="LGQ57" s="110"/>
      <c r="LGR57" s="112"/>
      <c r="LGS57" s="110"/>
      <c r="LGT57" s="112"/>
      <c r="LGU57" s="111"/>
      <c r="LGV57" s="108"/>
      <c r="LGW57" s="108"/>
      <c r="LGX57" s="108"/>
      <c r="LGY57" s="109"/>
      <c r="LGZ57" s="112"/>
      <c r="LHA57" s="109"/>
      <c r="LHB57" s="112"/>
      <c r="LHC57" s="65"/>
      <c r="LHD57" s="112"/>
      <c r="LHE57" s="65"/>
      <c r="LHF57" s="112"/>
      <c r="LHG57" s="65"/>
      <c r="LHH57" s="112"/>
      <c r="LHI57" s="65"/>
      <c r="LHJ57" s="112"/>
      <c r="LHK57" s="65"/>
      <c r="LHL57" s="112"/>
      <c r="LHM57" s="65"/>
      <c r="LHN57" s="112"/>
      <c r="LHO57" s="65"/>
      <c r="LHP57" s="112"/>
      <c r="LHQ57" s="110"/>
      <c r="LHR57" s="112"/>
      <c r="LHS57" s="110"/>
      <c r="LHT57" s="112"/>
      <c r="LHU57" s="110"/>
      <c r="LHV57" s="112"/>
      <c r="LHW57" s="110"/>
      <c r="LHX57" s="112"/>
      <c r="LHY57" s="110"/>
      <c r="LHZ57" s="112"/>
      <c r="LIA57" s="110"/>
      <c r="LIB57" s="112"/>
      <c r="LIC57" s="110"/>
      <c r="LID57" s="112"/>
      <c r="LIE57" s="110"/>
      <c r="LIF57" s="112"/>
      <c r="LIG57" s="110"/>
      <c r="LIH57" s="112"/>
      <c r="LII57" s="110"/>
      <c r="LIJ57" s="112"/>
      <c r="LIK57" s="110"/>
      <c r="LIL57" s="113"/>
      <c r="LIM57" s="110"/>
      <c r="LIN57" s="112"/>
      <c r="LIO57" s="110"/>
      <c r="LIP57" s="112"/>
      <c r="LIQ57" s="110"/>
      <c r="LIR57" s="112"/>
      <c r="LIS57" s="110"/>
      <c r="LIT57" s="112"/>
      <c r="LIU57" s="110"/>
      <c r="LIV57" s="112"/>
      <c r="LIW57" s="110"/>
      <c r="LIX57" s="112"/>
      <c r="LIY57" s="110"/>
      <c r="LIZ57" s="112"/>
      <c r="LJA57" s="111"/>
      <c r="LJB57" s="112"/>
      <c r="LJC57" s="110"/>
      <c r="LJD57" s="112"/>
      <c r="LJE57" s="110"/>
      <c r="LJF57" s="112"/>
      <c r="LJG57" s="110"/>
      <c r="LJH57" s="112"/>
      <c r="LJI57" s="110"/>
      <c r="LJJ57" s="112"/>
      <c r="LJK57" s="111"/>
      <c r="LJL57" s="112"/>
      <c r="LJM57" s="110"/>
      <c r="LJN57" s="112"/>
      <c r="LJO57" s="110"/>
      <c r="LJP57" s="112"/>
      <c r="LJQ57" s="110"/>
      <c r="LJR57" s="112"/>
      <c r="LJS57" s="111"/>
      <c r="LJT57" s="108"/>
      <c r="LJU57" s="108"/>
      <c r="LJV57" s="108"/>
      <c r="LJW57" s="109"/>
      <c r="LJX57" s="112"/>
      <c r="LJY57" s="109"/>
      <c r="LJZ57" s="112"/>
      <c r="LKA57" s="65"/>
      <c r="LKB57" s="112"/>
      <c r="LKC57" s="65"/>
      <c r="LKD57" s="112"/>
      <c r="LKE57" s="65"/>
      <c r="LKF57" s="112"/>
      <c r="LKG57" s="65"/>
      <c r="LKH57" s="112"/>
      <c r="LKI57" s="65"/>
      <c r="LKJ57" s="112"/>
      <c r="LKK57" s="65"/>
      <c r="LKL57" s="112"/>
      <c r="LKM57" s="65"/>
      <c r="LKN57" s="112"/>
      <c r="LKO57" s="110"/>
      <c r="LKP57" s="112"/>
      <c r="LKQ57" s="110"/>
      <c r="LKR57" s="112"/>
      <c r="LKS57" s="110"/>
      <c r="LKT57" s="112"/>
      <c r="LKU57" s="110"/>
      <c r="LKV57" s="112"/>
      <c r="LKW57" s="110"/>
      <c r="LKX57" s="112"/>
      <c r="LKY57" s="110"/>
      <c r="LKZ57" s="112"/>
      <c r="LLA57" s="110"/>
      <c r="LLB57" s="112"/>
      <c r="LLC57" s="110"/>
      <c r="LLD57" s="112"/>
      <c r="LLE57" s="110"/>
      <c r="LLF57" s="112"/>
      <c r="LLG57" s="110"/>
      <c r="LLH57" s="112"/>
      <c r="LLI57" s="110"/>
      <c r="LLJ57" s="113"/>
      <c r="LLK57" s="110"/>
      <c r="LLL57" s="112"/>
      <c r="LLM57" s="110"/>
      <c r="LLN57" s="112"/>
      <c r="LLO57" s="110"/>
      <c r="LLP57" s="112"/>
      <c r="LLQ57" s="110"/>
      <c r="LLR57" s="112"/>
      <c r="LLS57" s="110"/>
      <c r="LLT57" s="112"/>
      <c r="LLU57" s="110"/>
      <c r="LLV57" s="112"/>
      <c r="LLW57" s="110"/>
      <c r="LLX57" s="112"/>
      <c r="LLY57" s="111"/>
      <c r="LLZ57" s="112"/>
      <c r="LMA57" s="110"/>
      <c r="LMB57" s="112"/>
      <c r="LMC57" s="110"/>
      <c r="LMD57" s="112"/>
      <c r="LME57" s="110"/>
      <c r="LMF57" s="112"/>
      <c r="LMG57" s="110"/>
      <c r="LMH57" s="112"/>
      <c r="LMI57" s="111"/>
      <c r="LMJ57" s="112"/>
      <c r="LMK57" s="110"/>
      <c r="LML57" s="112"/>
      <c r="LMM57" s="110"/>
      <c r="LMN57" s="112"/>
      <c r="LMO57" s="110"/>
      <c r="LMP57" s="112"/>
      <c r="LMQ57" s="111"/>
      <c r="LMR57" s="108"/>
      <c r="LMS57" s="108"/>
      <c r="LMT57" s="108"/>
      <c r="LMU57" s="109"/>
      <c r="LMV57" s="112"/>
      <c r="LMW57" s="109"/>
      <c r="LMX57" s="112"/>
      <c r="LMY57" s="65"/>
      <c r="LMZ57" s="112"/>
      <c r="LNA57" s="65"/>
      <c r="LNB57" s="112"/>
      <c r="LNC57" s="65"/>
      <c r="LND57" s="112"/>
      <c r="LNE57" s="65"/>
      <c r="LNF57" s="112"/>
      <c r="LNG57" s="65"/>
      <c r="LNH57" s="112"/>
      <c r="LNI57" s="65"/>
      <c r="LNJ57" s="112"/>
      <c r="LNK57" s="65"/>
      <c r="LNL57" s="112"/>
      <c r="LNM57" s="110"/>
      <c r="LNN57" s="112"/>
      <c r="LNO57" s="110"/>
      <c r="LNP57" s="112"/>
      <c r="LNQ57" s="110"/>
      <c r="LNR57" s="112"/>
      <c r="LNS57" s="110"/>
      <c r="LNT57" s="112"/>
      <c r="LNU57" s="110"/>
      <c r="LNV57" s="112"/>
      <c r="LNW57" s="110"/>
      <c r="LNX57" s="112"/>
      <c r="LNY57" s="110"/>
      <c r="LNZ57" s="112"/>
      <c r="LOA57" s="110"/>
      <c r="LOB57" s="112"/>
      <c r="LOC57" s="110"/>
      <c r="LOD57" s="112"/>
      <c r="LOE57" s="110"/>
      <c r="LOF57" s="112"/>
      <c r="LOG57" s="110"/>
      <c r="LOH57" s="113"/>
      <c r="LOI57" s="110"/>
      <c r="LOJ57" s="112"/>
      <c r="LOK57" s="110"/>
      <c r="LOL57" s="112"/>
      <c r="LOM57" s="110"/>
      <c r="LON57" s="112"/>
      <c r="LOO57" s="110"/>
      <c r="LOP57" s="112"/>
      <c r="LOQ57" s="110"/>
      <c r="LOR57" s="112"/>
      <c r="LOS57" s="110"/>
      <c r="LOT57" s="112"/>
      <c r="LOU57" s="110"/>
      <c r="LOV57" s="112"/>
      <c r="LOW57" s="111"/>
      <c r="LOX57" s="112"/>
      <c r="LOY57" s="110"/>
      <c r="LOZ57" s="112"/>
      <c r="LPA57" s="110"/>
      <c r="LPB57" s="112"/>
      <c r="LPC57" s="110"/>
      <c r="LPD57" s="112"/>
      <c r="LPE57" s="110"/>
      <c r="LPF57" s="112"/>
      <c r="LPG57" s="111"/>
      <c r="LPH57" s="112"/>
      <c r="LPI57" s="110"/>
      <c r="LPJ57" s="112"/>
      <c r="LPK57" s="110"/>
      <c r="LPL57" s="112"/>
      <c r="LPM57" s="110"/>
      <c r="LPN57" s="112"/>
      <c r="LPO57" s="111"/>
      <c r="LPP57" s="108"/>
      <c r="LPQ57" s="108"/>
      <c r="LPR57" s="108"/>
      <c r="LPS57" s="109"/>
      <c r="LPT57" s="112"/>
      <c r="LPU57" s="109"/>
      <c r="LPV57" s="112"/>
      <c r="LPW57" s="65"/>
      <c r="LPX57" s="112"/>
      <c r="LPY57" s="65"/>
      <c r="LPZ57" s="112"/>
      <c r="LQA57" s="65"/>
      <c r="LQB57" s="112"/>
      <c r="LQC57" s="65"/>
      <c r="LQD57" s="112"/>
      <c r="LQE57" s="65"/>
      <c r="LQF57" s="112"/>
      <c r="LQG57" s="65"/>
      <c r="LQH57" s="112"/>
      <c r="LQI57" s="65"/>
      <c r="LQJ57" s="112"/>
      <c r="LQK57" s="110"/>
      <c r="LQL57" s="112"/>
      <c r="LQM57" s="110"/>
      <c r="LQN57" s="112"/>
      <c r="LQO57" s="110"/>
      <c r="LQP57" s="112"/>
      <c r="LQQ57" s="110"/>
      <c r="LQR57" s="112"/>
      <c r="LQS57" s="110"/>
      <c r="LQT57" s="112"/>
      <c r="LQU57" s="110"/>
      <c r="LQV57" s="112"/>
      <c r="LQW57" s="110"/>
      <c r="LQX57" s="112"/>
      <c r="LQY57" s="110"/>
      <c r="LQZ57" s="112"/>
      <c r="LRA57" s="110"/>
      <c r="LRB57" s="112"/>
      <c r="LRC57" s="110"/>
      <c r="LRD57" s="112"/>
      <c r="LRE57" s="110"/>
      <c r="LRF57" s="113"/>
      <c r="LRG57" s="110"/>
      <c r="LRH57" s="112"/>
      <c r="LRI57" s="110"/>
      <c r="LRJ57" s="112"/>
      <c r="LRK57" s="110"/>
      <c r="LRL57" s="112"/>
      <c r="LRM57" s="110"/>
      <c r="LRN57" s="112"/>
      <c r="LRO57" s="110"/>
      <c r="LRP57" s="112"/>
      <c r="LRQ57" s="110"/>
      <c r="LRR57" s="112"/>
      <c r="LRS57" s="110"/>
      <c r="LRT57" s="112"/>
      <c r="LRU57" s="111"/>
      <c r="LRV57" s="112"/>
      <c r="LRW57" s="110"/>
      <c r="LRX57" s="112"/>
      <c r="LRY57" s="110"/>
      <c r="LRZ57" s="112"/>
      <c r="LSA57" s="110"/>
      <c r="LSB57" s="112"/>
      <c r="LSC57" s="110"/>
      <c r="LSD57" s="112"/>
      <c r="LSE57" s="111"/>
      <c r="LSF57" s="112"/>
      <c r="LSG57" s="110"/>
      <c r="LSH57" s="112"/>
      <c r="LSI57" s="110"/>
      <c r="LSJ57" s="112"/>
      <c r="LSK57" s="110"/>
      <c r="LSL57" s="112"/>
      <c r="LSM57" s="111"/>
      <c r="LSN57" s="108"/>
      <c r="LSO57" s="108"/>
      <c r="LSP57" s="108"/>
      <c r="LSQ57" s="109"/>
      <c r="LSR57" s="112"/>
      <c r="LSS57" s="109"/>
      <c r="LST57" s="112"/>
      <c r="LSU57" s="65"/>
      <c r="LSV57" s="112"/>
      <c r="LSW57" s="65"/>
      <c r="LSX57" s="112"/>
      <c r="LSY57" s="65"/>
      <c r="LSZ57" s="112"/>
      <c r="LTA57" s="65"/>
      <c r="LTB57" s="112"/>
      <c r="LTC57" s="65"/>
      <c r="LTD57" s="112"/>
      <c r="LTE57" s="65"/>
      <c r="LTF57" s="112"/>
      <c r="LTG57" s="65"/>
      <c r="LTH57" s="112"/>
      <c r="LTI57" s="110"/>
      <c r="LTJ57" s="112"/>
      <c r="LTK57" s="110"/>
      <c r="LTL57" s="112"/>
      <c r="LTM57" s="110"/>
      <c r="LTN57" s="112"/>
      <c r="LTO57" s="110"/>
      <c r="LTP57" s="112"/>
      <c r="LTQ57" s="110"/>
      <c r="LTR57" s="112"/>
      <c r="LTS57" s="110"/>
      <c r="LTT57" s="112"/>
      <c r="LTU57" s="110"/>
      <c r="LTV57" s="112"/>
      <c r="LTW57" s="110"/>
      <c r="LTX57" s="112"/>
      <c r="LTY57" s="110"/>
      <c r="LTZ57" s="112"/>
      <c r="LUA57" s="110"/>
      <c r="LUB57" s="112"/>
      <c r="LUC57" s="110"/>
      <c r="LUD57" s="113"/>
      <c r="LUE57" s="110"/>
      <c r="LUF57" s="112"/>
      <c r="LUG57" s="110"/>
      <c r="LUH57" s="112"/>
      <c r="LUI57" s="110"/>
      <c r="LUJ57" s="112"/>
      <c r="LUK57" s="110"/>
      <c r="LUL57" s="112"/>
      <c r="LUM57" s="110"/>
      <c r="LUN57" s="112"/>
      <c r="LUO57" s="110"/>
      <c r="LUP57" s="112"/>
      <c r="LUQ57" s="110"/>
      <c r="LUR57" s="112"/>
      <c r="LUS57" s="111"/>
      <c r="LUT57" s="112"/>
      <c r="LUU57" s="110"/>
      <c r="LUV57" s="112"/>
      <c r="LUW57" s="110"/>
      <c r="LUX57" s="112"/>
      <c r="LUY57" s="110"/>
      <c r="LUZ57" s="112"/>
      <c r="LVA57" s="110"/>
      <c r="LVB57" s="112"/>
      <c r="LVC57" s="111"/>
      <c r="LVD57" s="112"/>
      <c r="LVE57" s="110"/>
      <c r="LVF57" s="112"/>
      <c r="LVG57" s="110"/>
      <c r="LVH57" s="112"/>
      <c r="LVI57" s="110"/>
      <c r="LVJ57" s="112"/>
      <c r="LVK57" s="111"/>
      <c r="LVL57" s="108"/>
      <c r="LVM57" s="108"/>
      <c r="LVN57" s="108"/>
      <c r="LVO57" s="109"/>
      <c r="LVP57" s="112"/>
      <c r="LVQ57" s="109"/>
      <c r="LVR57" s="112"/>
      <c r="LVS57" s="65"/>
      <c r="LVT57" s="112"/>
      <c r="LVU57" s="65"/>
      <c r="LVV57" s="112"/>
      <c r="LVW57" s="65"/>
      <c r="LVX57" s="112"/>
      <c r="LVY57" s="65"/>
      <c r="LVZ57" s="112"/>
      <c r="LWA57" s="65"/>
      <c r="LWB57" s="112"/>
      <c r="LWC57" s="65"/>
      <c r="LWD57" s="112"/>
      <c r="LWE57" s="65"/>
      <c r="LWF57" s="112"/>
      <c r="LWG57" s="110"/>
      <c r="LWH57" s="112"/>
      <c r="LWI57" s="110"/>
      <c r="LWJ57" s="112"/>
      <c r="LWK57" s="110"/>
      <c r="LWL57" s="112"/>
      <c r="LWM57" s="110"/>
      <c r="LWN57" s="112"/>
      <c r="LWO57" s="110"/>
      <c r="LWP57" s="112"/>
      <c r="LWQ57" s="110"/>
      <c r="LWR57" s="112"/>
      <c r="LWS57" s="110"/>
      <c r="LWT57" s="112"/>
      <c r="LWU57" s="110"/>
      <c r="LWV57" s="112"/>
      <c r="LWW57" s="110"/>
      <c r="LWX57" s="112"/>
      <c r="LWY57" s="110"/>
      <c r="LWZ57" s="112"/>
      <c r="LXA57" s="110"/>
      <c r="LXB57" s="113"/>
      <c r="LXC57" s="110"/>
      <c r="LXD57" s="112"/>
      <c r="LXE57" s="110"/>
      <c r="LXF57" s="112"/>
      <c r="LXG57" s="110"/>
      <c r="LXH57" s="112"/>
      <c r="LXI57" s="110"/>
      <c r="LXJ57" s="112"/>
      <c r="LXK57" s="110"/>
      <c r="LXL57" s="112"/>
      <c r="LXM57" s="110"/>
      <c r="LXN57" s="112"/>
      <c r="LXO57" s="110"/>
      <c r="LXP57" s="112"/>
      <c r="LXQ57" s="111"/>
      <c r="LXR57" s="112"/>
      <c r="LXS57" s="110"/>
      <c r="LXT57" s="112"/>
      <c r="LXU57" s="110"/>
      <c r="LXV57" s="112"/>
      <c r="LXW57" s="110"/>
      <c r="LXX57" s="112"/>
      <c r="LXY57" s="110"/>
      <c r="LXZ57" s="112"/>
      <c r="LYA57" s="111"/>
      <c r="LYB57" s="112"/>
      <c r="LYC57" s="110"/>
      <c r="LYD57" s="112"/>
      <c r="LYE57" s="110"/>
      <c r="LYF57" s="112"/>
      <c r="LYG57" s="110"/>
      <c r="LYH57" s="112"/>
      <c r="LYI57" s="111"/>
      <c r="LYJ57" s="108"/>
      <c r="LYK57" s="108"/>
      <c r="LYL57" s="108"/>
      <c r="LYM57" s="109"/>
      <c r="LYN57" s="112"/>
      <c r="LYO57" s="109"/>
      <c r="LYP57" s="112"/>
      <c r="LYQ57" s="65"/>
      <c r="LYR57" s="112"/>
      <c r="LYS57" s="65"/>
      <c r="LYT57" s="112"/>
      <c r="LYU57" s="65"/>
      <c r="LYV57" s="112"/>
      <c r="LYW57" s="65"/>
      <c r="LYX57" s="112"/>
      <c r="LYY57" s="65"/>
      <c r="LYZ57" s="112"/>
      <c r="LZA57" s="65"/>
      <c r="LZB57" s="112"/>
      <c r="LZC57" s="65"/>
      <c r="LZD57" s="112"/>
      <c r="LZE57" s="110"/>
      <c r="LZF57" s="112"/>
      <c r="LZG57" s="110"/>
      <c r="LZH57" s="112"/>
      <c r="LZI57" s="110"/>
      <c r="LZJ57" s="112"/>
      <c r="LZK57" s="110"/>
      <c r="LZL57" s="112"/>
      <c r="LZM57" s="110"/>
      <c r="LZN57" s="112"/>
      <c r="LZO57" s="110"/>
      <c r="LZP57" s="112"/>
      <c r="LZQ57" s="110"/>
      <c r="LZR57" s="112"/>
      <c r="LZS57" s="110"/>
      <c r="LZT57" s="112"/>
      <c r="LZU57" s="110"/>
      <c r="LZV57" s="112"/>
      <c r="LZW57" s="110"/>
      <c r="LZX57" s="112"/>
      <c r="LZY57" s="110"/>
      <c r="LZZ57" s="113"/>
      <c r="MAA57" s="110"/>
      <c r="MAB57" s="112"/>
      <c r="MAC57" s="110"/>
      <c r="MAD57" s="112"/>
      <c r="MAE57" s="110"/>
      <c r="MAF57" s="112"/>
      <c r="MAG57" s="110"/>
      <c r="MAH57" s="112"/>
      <c r="MAI57" s="110"/>
      <c r="MAJ57" s="112"/>
      <c r="MAK57" s="110"/>
      <c r="MAL57" s="112"/>
      <c r="MAM57" s="110"/>
      <c r="MAN57" s="112"/>
      <c r="MAO57" s="111"/>
      <c r="MAP57" s="112"/>
      <c r="MAQ57" s="110"/>
      <c r="MAR57" s="112"/>
      <c r="MAS57" s="110"/>
      <c r="MAT57" s="112"/>
      <c r="MAU57" s="110"/>
      <c r="MAV57" s="112"/>
      <c r="MAW57" s="110"/>
      <c r="MAX57" s="112"/>
      <c r="MAY57" s="111"/>
      <c r="MAZ57" s="112"/>
      <c r="MBA57" s="110"/>
      <c r="MBB57" s="112"/>
      <c r="MBC57" s="110"/>
      <c r="MBD57" s="112"/>
      <c r="MBE57" s="110"/>
      <c r="MBF57" s="112"/>
      <c r="MBG57" s="111"/>
      <c r="MBH57" s="108"/>
      <c r="MBI57" s="108"/>
      <c r="MBJ57" s="108"/>
      <c r="MBK57" s="109"/>
      <c r="MBL57" s="112"/>
      <c r="MBM57" s="109"/>
      <c r="MBN57" s="112"/>
      <c r="MBO57" s="65"/>
      <c r="MBP57" s="112"/>
      <c r="MBQ57" s="65"/>
      <c r="MBR57" s="112"/>
      <c r="MBS57" s="65"/>
      <c r="MBT57" s="112"/>
      <c r="MBU57" s="65"/>
      <c r="MBV57" s="112"/>
      <c r="MBW57" s="65"/>
      <c r="MBX57" s="112"/>
      <c r="MBY57" s="65"/>
      <c r="MBZ57" s="112"/>
      <c r="MCA57" s="65"/>
      <c r="MCB57" s="112"/>
      <c r="MCC57" s="110"/>
      <c r="MCD57" s="112"/>
      <c r="MCE57" s="110"/>
      <c r="MCF57" s="112"/>
      <c r="MCG57" s="110"/>
      <c r="MCH57" s="112"/>
      <c r="MCI57" s="110"/>
      <c r="MCJ57" s="112"/>
      <c r="MCK57" s="110"/>
      <c r="MCL57" s="112"/>
      <c r="MCM57" s="110"/>
      <c r="MCN57" s="112"/>
      <c r="MCO57" s="110"/>
      <c r="MCP57" s="112"/>
      <c r="MCQ57" s="110"/>
      <c r="MCR57" s="112"/>
      <c r="MCS57" s="110"/>
      <c r="MCT57" s="112"/>
      <c r="MCU57" s="110"/>
      <c r="MCV57" s="112"/>
      <c r="MCW57" s="110"/>
      <c r="MCX57" s="113"/>
      <c r="MCY57" s="110"/>
      <c r="MCZ57" s="112"/>
      <c r="MDA57" s="110"/>
      <c r="MDB57" s="112"/>
      <c r="MDC57" s="110"/>
      <c r="MDD57" s="112"/>
      <c r="MDE57" s="110"/>
      <c r="MDF57" s="112"/>
      <c r="MDG57" s="110"/>
      <c r="MDH57" s="112"/>
      <c r="MDI57" s="110"/>
      <c r="MDJ57" s="112"/>
      <c r="MDK57" s="110"/>
      <c r="MDL57" s="112"/>
      <c r="MDM57" s="111"/>
      <c r="MDN57" s="112"/>
      <c r="MDO57" s="110"/>
      <c r="MDP57" s="112"/>
      <c r="MDQ57" s="110"/>
      <c r="MDR57" s="112"/>
      <c r="MDS57" s="110"/>
      <c r="MDT57" s="112"/>
      <c r="MDU57" s="110"/>
      <c r="MDV57" s="112"/>
      <c r="MDW57" s="111"/>
      <c r="MDX57" s="112"/>
      <c r="MDY57" s="110"/>
      <c r="MDZ57" s="112"/>
      <c r="MEA57" s="110"/>
      <c r="MEB57" s="112"/>
      <c r="MEC57" s="110"/>
      <c r="MED57" s="112"/>
      <c r="MEE57" s="111"/>
      <c r="MEF57" s="108"/>
      <c r="MEG57" s="108"/>
      <c r="MEH57" s="108"/>
      <c r="MEI57" s="109"/>
      <c r="MEJ57" s="112"/>
      <c r="MEK57" s="109"/>
      <c r="MEL57" s="112"/>
      <c r="MEM57" s="65"/>
      <c r="MEN57" s="112"/>
      <c r="MEO57" s="65"/>
      <c r="MEP57" s="112"/>
      <c r="MEQ57" s="65"/>
      <c r="MER57" s="112"/>
      <c r="MES57" s="65"/>
      <c r="MET57" s="112"/>
      <c r="MEU57" s="65"/>
      <c r="MEV57" s="112"/>
      <c r="MEW57" s="65"/>
      <c r="MEX57" s="112"/>
      <c r="MEY57" s="65"/>
      <c r="MEZ57" s="112"/>
      <c r="MFA57" s="110"/>
      <c r="MFB57" s="112"/>
      <c r="MFC57" s="110"/>
      <c r="MFD57" s="112"/>
      <c r="MFE57" s="110"/>
      <c r="MFF57" s="112"/>
      <c r="MFG57" s="110"/>
      <c r="MFH57" s="112"/>
      <c r="MFI57" s="110"/>
      <c r="MFJ57" s="112"/>
      <c r="MFK57" s="110"/>
      <c r="MFL57" s="112"/>
      <c r="MFM57" s="110"/>
      <c r="MFN57" s="112"/>
      <c r="MFO57" s="110"/>
      <c r="MFP57" s="112"/>
      <c r="MFQ57" s="110"/>
      <c r="MFR57" s="112"/>
      <c r="MFS57" s="110"/>
      <c r="MFT57" s="112"/>
      <c r="MFU57" s="110"/>
      <c r="MFV57" s="113"/>
      <c r="MFW57" s="110"/>
      <c r="MFX57" s="112"/>
      <c r="MFY57" s="110"/>
      <c r="MFZ57" s="112"/>
      <c r="MGA57" s="110"/>
      <c r="MGB57" s="112"/>
      <c r="MGC57" s="110"/>
      <c r="MGD57" s="112"/>
      <c r="MGE57" s="110"/>
      <c r="MGF57" s="112"/>
      <c r="MGG57" s="110"/>
      <c r="MGH57" s="112"/>
      <c r="MGI57" s="110"/>
      <c r="MGJ57" s="112"/>
      <c r="MGK57" s="111"/>
      <c r="MGL57" s="112"/>
      <c r="MGM57" s="110"/>
      <c r="MGN57" s="112"/>
      <c r="MGO57" s="110"/>
      <c r="MGP57" s="112"/>
      <c r="MGQ57" s="110"/>
      <c r="MGR57" s="112"/>
      <c r="MGS57" s="110"/>
      <c r="MGT57" s="112"/>
      <c r="MGU57" s="111"/>
      <c r="MGV57" s="112"/>
      <c r="MGW57" s="110"/>
      <c r="MGX57" s="112"/>
      <c r="MGY57" s="110"/>
      <c r="MGZ57" s="112"/>
      <c r="MHA57" s="110"/>
      <c r="MHB57" s="112"/>
      <c r="MHC57" s="111"/>
      <c r="MHD57" s="108"/>
      <c r="MHE57" s="108"/>
      <c r="MHF57" s="108"/>
      <c r="MHG57" s="109"/>
      <c r="MHH57" s="112"/>
      <c r="MHI57" s="109"/>
      <c r="MHJ57" s="112"/>
      <c r="MHK57" s="65"/>
      <c r="MHL57" s="112"/>
      <c r="MHM57" s="65"/>
      <c r="MHN57" s="112"/>
      <c r="MHO57" s="65"/>
      <c r="MHP57" s="112"/>
      <c r="MHQ57" s="65"/>
      <c r="MHR57" s="112"/>
      <c r="MHS57" s="65"/>
      <c r="MHT57" s="112"/>
      <c r="MHU57" s="65"/>
      <c r="MHV57" s="112"/>
      <c r="MHW57" s="65"/>
      <c r="MHX57" s="112"/>
      <c r="MHY57" s="110"/>
      <c r="MHZ57" s="112"/>
      <c r="MIA57" s="110"/>
      <c r="MIB57" s="112"/>
      <c r="MIC57" s="110"/>
      <c r="MID57" s="112"/>
      <c r="MIE57" s="110"/>
      <c r="MIF57" s="112"/>
      <c r="MIG57" s="110"/>
      <c r="MIH57" s="112"/>
      <c r="MII57" s="110"/>
      <c r="MIJ57" s="112"/>
      <c r="MIK57" s="110"/>
      <c r="MIL57" s="112"/>
      <c r="MIM57" s="110"/>
      <c r="MIN57" s="112"/>
      <c r="MIO57" s="110"/>
      <c r="MIP57" s="112"/>
      <c r="MIQ57" s="110"/>
      <c r="MIR57" s="112"/>
      <c r="MIS57" s="110"/>
      <c r="MIT57" s="113"/>
      <c r="MIU57" s="110"/>
      <c r="MIV57" s="112"/>
      <c r="MIW57" s="110"/>
      <c r="MIX57" s="112"/>
      <c r="MIY57" s="110"/>
      <c r="MIZ57" s="112"/>
      <c r="MJA57" s="110"/>
      <c r="MJB57" s="112"/>
      <c r="MJC57" s="110"/>
      <c r="MJD57" s="112"/>
      <c r="MJE57" s="110"/>
      <c r="MJF57" s="112"/>
      <c r="MJG57" s="110"/>
      <c r="MJH57" s="112"/>
      <c r="MJI57" s="111"/>
      <c r="MJJ57" s="112"/>
      <c r="MJK57" s="110"/>
      <c r="MJL57" s="112"/>
      <c r="MJM57" s="110"/>
      <c r="MJN57" s="112"/>
      <c r="MJO57" s="110"/>
      <c r="MJP57" s="112"/>
      <c r="MJQ57" s="110"/>
      <c r="MJR57" s="112"/>
      <c r="MJS57" s="111"/>
      <c r="MJT57" s="112"/>
      <c r="MJU57" s="110"/>
      <c r="MJV57" s="112"/>
      <c r="MJW57" s="110"/>
      <c r="MJX57" s="112"/>
      <c r="MJY57" s="110"/>
      <c r="MJZ57" s="112"/>
      <c r="MKA57" s="111"/>
      <c r="MKB57" s="108"/>
      <c r="MKC57" s="108"/>
      <c r="MKD57" s="108"/>
      <c r="MKE57" s="109"/>
      <c r="MKF57" s="112"/>
      <c r="MKG57" s="109"/>
      <c r="MKH57" s="112"/>
      <c r="MKI57" s="65"/>
      <c r="MKJ57" s="112"/>
      <c r="MKK57" s="65"/>
      <c r="MKL57" s="112"/>
      <c r="MKM57" s="65"/>
      <c r="MKN57" s="112"/>
      <c r="MKO57" s="65"/>
      <c r="MKP57" s="112"/>
      <c r="MKQ57" s="65"/>
      <c r="MKR57" s="112"/>
      <c r="MKS57" s="65"/>
      <c r="MKT57" s="112"/>
      <c r="MKU57" s="65"/>
      <c r="MKV57" s="112"/>
      <c r="MKW57" s="110"/>
      <c r="MKX57" s="112"/>
      <c r="MKY57" s="110"/>
      <c r="MKZ57" s="112"/>
      <c r="MLA57" s="110"/>
      <c r="MLB57" s="112"/>
      <c r="MLC57" s="110"/>
      <c r="MLD57" s="112"/>
      <c r="MLE57" s="110"/>
      <c r="MLF57" s="112"/>
      <c r="MLG57" s="110"/>
      <c r="MLH57" s="112"/>
      <c r="MLI57" s="110"/>
      <c r="MLJ57" s="112"/>
      <c r="MLK57" s="110"/>
      <c r="MLL57" s="112"/>
      <c r="MLM57" s="110"/>
      <c r="MLN57" s="112"/>
      <c r="MLO57" s="110"/>
      <c r="MLP57" s="112"/>
      <c r="MLQ57" s="110"/>
      <c r="MLR57" s="113"/>
      <c r="MLS57" s="110"/>
      <c r="MLT57" s="112"/>
      <c r="MLU57" s="110"/>
      <c r="MLV57" s="112"/>
      <c r="MLW57" s="110"/>
      <c r="MLX57" s="112"/>
      <c r="MLY57" s="110"/>
      <c r="MLZ57" s="112"/>
      <c r="MMA57" s="110"/>
      <c r="MMB57" s="112"/>
      <c r="MMC57" s="110"/>
      <c r="MMD57" s="112"/>
      <c r="MME57" s="110"/>
      <c r="MMF57" s="112"/>
      <c r="MMG57" s="111"/>
      <c r="MMH57" s="112"/>
      <c r="MMI57" s="110"/>
      <c r="MMJ57" s="112"/>
      <c r="MMK57" s="110"/>
      <c r="MML57" s="112"/>
      <c r="MMM57" s="110"/>
      <c r="MMN57" s="112"/>
      <c r="MMO57" s="110"/>
      <c r="MMP57" s="112"/>
      <c r="MMQ57" s="111"/>
      <c r="MMR57" s="112"/>
      <c r="MMS57" s="110"/>
      <c r="MMT57" s="112"/>
      <c r="MMU57" s="110"/>
      <c r="MMV57" s="112"/>
      <c r="MMW57" s="110"/>
      <c r="MMX57" s="112"/>
      <c r="MMY57" s="111"/>
      <c r="MMZ57" s="108"/>
      <c r="MNA57" s="108"/>
      <c r="MNB57" s="108"/>
      <c r="MNC57" s="109"/>
      <c r="MND57" s="112"/>
      <c r="MNE57" s="109"/>
      <c r="MNF57" s="112"/>
      <c r="MNG57" s="65"/>
      <c r="MNH57" s="112"/>
      <c r="MNI57" s="65"/>
      <c r="MNJ57" s="112"/>
      <c r="MNK57" s="65"/>
      <c r="MNL57" s="112"/>
      <c r="MNM57" s="65"/>
      <c r="MNN57" s="112"/>
      <c r="MNO57" s="65"/>
      <c r="MNP57" s="112"/>
      <c r="MNQ57" s="65"/>
      <c r="MNR57" s="112"/>
      <c r="MNS57" s="65"/>
      <c r="MNT57" s="112"/>
      <c r="MNU57" s="110"/>
      <c r="MNV57" s="112"/>
      <c r="MNW57" s="110"/>
      <c r="MNX57" s="112"/>
      <c r="MNY57" s="110"/>
      <c r="MNZ57" s="112"/>
      <c r="MOA57" s="110"/>
      <c r="MOB57" s="112"/>
      <c r="MOC57" s="110"/>
      <c r="MOD57" s="112"/>
      <c r="MOE57" s="110"/>
      <c r="MOF57" s="112"/>
      <c r="MOG57" s="110"/>
      <c r="MOH57" s="112"/>
      <c r="MOI57" s="110"/>
      <c r="MOJ57" s="112"/>
      <c r="MOK57" s="110"/>
      <c r="MOL57" s="112"/>
      <c r="MOM57" s="110"/>
      <c r="MON57" s="112"/>
      <c r="MOO57" s="110"/>
      <c r="MOP57" s="113"/>
      <c r="MOQ57" s="110"/>
      <c r="MOR57" s="112"/>
      <c r="MOS57" s="110"/>
      <c r="MOT57" s="112"/>
      <c r="MOU57" s="110"/>
      <c r="MOV57" s="112"/>
      <c r="MOW57" s="110"/>
      <c r="MOX57" s="112"/>
      <c r="MOY57" s="110"/>
      <c r="MOZ57" s="112"/>
      <c r="MPA57" s="110"/>
      <c r="MPB57" s="112"/>
      <c r="MPC57" s="110"/>
      <c r="MPD57" s="112"/>
      <c r="MPE57" s="111"/>
      <c r="MPF57" s="112"/>
      <c r="MPG57" s="110"/>
      <c r="MPH57" s="112"/>
      <c r="MPI57" s="110"/>
      <c r="MPJ57" s="112"/>
      <c r="MPK57" s="110"/>
      <c r="MPL57" s="112"/>
      <c r="MPM57" s="110"/>
      <c r="MPN57" s="112"/>
      <c r="MPO57" s="111"/>
      <c r="MPP57" s="112"/>
      <c r="MPQ57" s="110"/>
      <c r="MPR57" s="112"/>
      <c r="MPS57" s="110"/>
      <c r="MPT57" s="112"/>
      <c r="MPU57" s="110"/>
      <c r="MPV57" s="112"/>
      <c r="MPW57" s="111"/>
      <c r="MPX57" s="108"/>
      <c r="MPY57" s="108"/>
      <c r="MPZ57" s="108"/>
      <c r="MQA57" s="109"/>
      <c r="MQB57" s="112"/>
      <c r="MQC57" s="109"/>
      <c r="MQD57" s="112"/>
      <c r="MQE57" s="65"/>
      <c r="MQF57" s="112"/>
      <c r="MQG57" s="65"/>
      <c r="MQH57" s="112"/>
      <c r="MQI57" s="65"/>
      <c r="MQJ57" s="112"/>
      <c r="MQK57" s="65"/>
      <c r="MQL57" s="112"/>
      <c r="MQM57" s="65"/>
      <c r="MQN57" s="112"/>
      <c r="MQO57" s="65"/>
      <c r="MQP57" s="112"/>
      <c r="MQQ57" s="65"/>
      <c r="MQR57" s="112"/>
      <c r="MQS57" s="110"/>
      <c r="MQT57" s="112"/>
      <c r="MQU57" s="110"/>
      <c r="MQV57" s="112"/>
      <c r="MQW57" s="110"/>
      <c r="MQX57" s="112"/>
      <c r="MQY57" s="110"/>
      <c r="MQZ57" s="112"/>
      <c r="MRA57" s="110"/>
      <c r="MRB57" s="112"/>
      <c r="MRC57" s="110"/>
      <c r="MRD57" s="112"/>
      <c r="MRE57" s="110"/>
      <c r="MRF57" s="112"/>
      <c r="MRG57" s="110"/>
      <c r="MRH57" s="112"/>
      <c r="MRI57" s="110"/>
      <c r="MRJ57" s="112"/>
      <c r="MRK57" s="110"/>
      <c r="MRL57" s="112"/>
      <c r="MRM57" s="110"/>
      <c r="MRN57" s="113"/>
      <c r="MRO57" s="110"/>
      <c r="MRP57" s="112"/>
      <c r="MRQ57" s="110"/>
      <c r="MRR57" s="112"/>
      <c r="MRS57" s="110"/>
      <c r="MRT57" s="112"/>
      <c r="MRU57" s="110"/>
      <c r="MRV57" s="112"/>
      <c r="MRW57" s="110"/>
      <c r="MRX57" s="112"/>
      <c r="MRY57" s="110"/>
      <c r="MRZ57" s="112"/>
      <c r="MSA57" s="110"/>
      <c r="MSB57" s="112"/>
      <c r="MSC57" s="111"/>
      <c r="MSD57" s="112"/>
      <c r="MSE57" s="110"/>
      <c r="MSF57" s="112"/>
      <c r="MSG57" s="110"/>
      <c r="MSH57" s="112"/>
      <c r="MSI57" s="110"/>
      <c r="MSJ57" s="112"/>
      <c r="MSK57" s="110"/>
      <c r="MSL57" s="112"/>
      <c r="MSM57" s="111"/>
      <c r="MSN57" s="112"/>
      <c r="MSO57" s="110"/>
      <c r="MSP57" s="112"/>
      <c r="MSQ57" s="110"/>
      <c r="MSR57" s="112"/>
      <c r="MSS57" s="110"/>
      <c r="MST57" s="112"/>
      <c r="MSU57" s="111"/>
      <c r="MSV57" s="108"/>
      <c r="MSW57" s="108"/>
      <c r="MSX57" s="108"/>
      <c r="MSY57" s="109"/>
      <c r="MSZ57" s="112"/>
      <c r="MTA57" s="109"/>
      <c r="MTB57" s="112"/>
      <c r="MTC57" s="65"/>
      <c r="MTD57" s="112"/>
      <c r="MTE57" s="65"/>
      <c r="MTF57" s="112"/>
      <c r="MTG57" s="65"/>
      <c r="MTH57" s="112"/>
      <c r="MTI57" s="65"/>
      <c r="MTJ57" s="112"/>
      <c r="MTK57" s="65"/>
      <c r="MTL57" s="112"/>
      <c r="MTM57" s="65"/>
      <c r="MTN57" s="112"/>
      <c r="MTO57" s="65"/>
      <c r="MTP57" s="112"/>
      <c r="MTQ57" s="110"/>
      <c r="MTR57" s="112"/>
      <c r="MTS57" s="110"/>
      <c r="MTT57" s="112"/>
      <c r="MTU57" s="110"/>
      <c r="MTV57" s="112"/>
      <c r="MTW57" s="110"/>
      <c r="MTX57" s="112"/>
      <c r="MTY57" s="110"/>
      <c r="MTZ57" s="112"/>
      <c r="MUA57" s="110"/>
      <c r="MUB57" s="112"/>
      <c r="MUC57" s="110"/>
      <c r="MUD57" s="112"/>
      <c r="MUE57" s="110"/>
      <c r="MUF57" s="112"/>
      <c r="MUG57" s="110"/>
      <c r="MUH57" s="112"/>
      <c r="MUI57" s="110"/>
      <c r="MUJ57" s="112"/>
      <c r="MUK57" s="110"/>
      <c r="MUL57" s="113"/>
      <c r="MUM57" s="110"/>
      <c r="MUN57" s="112"/>
      <c r="MUO57" s="110"/>
      <c r="MUP57" s="112"/>
      <c r="MUQ57" s="110"/>
      <c r="MUR57" s="112"/>
      <c r="MUS57" s="110"/>
      <c r="MUT57" s="112"/>
      <c r="MUU57" s="110"/>
      <c r="MUV57" s="112"/>
      <c r="MUW57" s="110"/>
      <c r="MUX57" s="112"/>
      <c r="MUY57" s="110"/>
      <c r="MUZ57" s="112"/>
      <c r="MVA57" s="111"/>
      <c r="MVB57" s="112"/>
      <c r="MVC57" s="110"/>
      <c r="MVD57" s="112"/>
      <c r="MVE57" s="110"/>
      <c r="MVF57" s="112"/>
      <c r="MVG57" s="110"/>
      <c r="MVH57" s="112"/>
      <c r="MVI57" s="110"/>
      <c r="MVJ57" s="112"/>
      <c r="MVK57" s="111"/>
      <c r="MVL57" s="112"/>
      <c r="MVM57" s="110"/>
      <c r="MVN57" s="112"/>
      <c r="MVO57" s="110"/>
      <c r="MVP57" s="112"/>
      <c r="MVQ57" s="110"/>
      <c r="MVR57" s="112"/>
      <c r="MVS57" s="111"/>
      <c r="MVT57" s="108"/>
      <c r="MVU57" s="108"/>
      <c r="MVV57" s="108"/>
      <c r="MVW57" s="109"/>
      <c r="MVX57" s="112"/>
      <c r="MVY57" s="109"/>
      <c r="MVZ57" s="112"/>
      <c r="MWA57" s="65"/>
      <c r="MWB57" s="112"/>
      <c r="MWC57" s="65"/>
      <c r="MWD57" s="112"/>
      <c r="MWE57" s="65"/>
      <c r="MWF57" s="112"/>
      <c r="MWG57" s="65"/>
      <c r="MWH57" s="112"/>
      <c r="MWI57" s="65"/>
      <c r="MWJ57" s="112"/>
      <c r="MWK57" s="65"/>
      <c r="MWL57" s="112"/>
      <c r="MWM57" s="65"/>
      <c r="MWN57" s="112"/>
      <c r="MWO57" s="110"/>
      <c r="MWP57" s="112"/>
      <c r="MWQ57" s="110"/>
      <c r="MWR57" s="112"/>
      <c r="MWS57" s="110"/>
      <c r="MWT57" s="112"/>
      <c r="MWU57" s="110"/>
      <c r="MWV57" s="112"/>
      <c r="MWW57" s="110"/>
      <c r="MWX57" s="112"/>
      <c r="MWY57" s="110"/>
      <c r="MWZ57" s="112"/>
      <c r="MXA57" s="110"/>
      <c r="MXB57" s="112"/>
      <c r="MXC57" s="110"/>
      <c r="MXD57" s="112"/>
      <c r="MXE57" s="110"/>
      <c r="MXF57" s="112"/>
      <c r="MXG57" s="110"/>
      <c r="MXH57" s="112"/>
      <c r="MXI57" s="110"/>
      <c r="MXJ57" s="113"/>
      <c r="MXK57" s="110"/>
      <c r="MXL57" s="112"/>
      <c r="MXM57" s="110"/>
      <c r="MXN57" s="112"/>
      <c r="MXO57" s="110"/>
      <c r="MXP57" s="112"/>
      <c r="MXQ57" s="110"/>
      <c r="MXR57" s="112"/>
      <c r="MXS57" s="110"/>
      <c r="MXT57" s="112"/>
      <c r="MXU57" s="110"/>
      <c r="MXV57" s="112"/>
      <c r="MXW57" s="110"/>
      <c r="MXX57" s="112"/>
      <c r="MXY57" s="111"/>
      <c r="MXZ57" s="112"/>
      <c r="MYA57" s="110"/>
      <c r="MYB57" s="112"/>
      <c r="MYC57" s="110"/>
      <c r="MYD57" s="112"/>
      <c r="MYE57" s="110"/>
      <c r="MYF57" s="112"/>
      <c r="MYG57" s="110"/>
      <c r="MYH57" s="112"/>
      <c r="MYI57" s="111"/>
      <c r="MYJ57" s="112"/>
      <c r="MYK57" s="110"/>
      <c r="MYL57" s="112"/>
      <c r="MYM57" s="110"/>
      <c r="MYN57" s="112"/>
      <c r="MYO57" s="110"/>
      <c r="MYP57" s="112"/>
      <c r="MYQ57" s="111"/>
      <c r="MYR57" s="108"/>
      <c r="MYS57" s="108"/>
      <c r="MYT57" s="108"/>
      <c r="MYU57" s="109"/>
      <c r="MYV57" s="112"/>
      <c r="MYW57" s="109"/>
      <c r="MYX57" s="112"/>
      <c r="MYY57" s="65"/>
      <c r="MYZ57" s="112"/>
      <c r="MZA57" s="65"/>
      <c r="MZB57" s="112"/>
      <c r="MZC57" s="65"/>
      <c r="MZD57" s="112"/>
      <c r="MZE57" s="65"/>
      <c r="MZF57" s="112"/>
      <c r="MZG57" s="65"/>
      <c r="MZH57" s="112"/>
      <c r="MZI57" s="65"/>
      <c r="MZJ57" s="112"/>
      <c r="MZK57" s="65"/>
      <c r="MZL57" s="112"/>
      <c r="MZM57" s="110"/>
      <c r="MZN57" s="112"/>
      <c r="MZO57" s="110"/>
      <c r="MZP57" s="112"/>
      <c r="MZQ57" s="110"/>
      <c r="MZR57" s="112"/>
      <c r="MZS57" s="110"/>
      <c r="MZT57" s="112"/>
      <c r="MZU57" s="110"/>
      <c r="MZV57" s="112"/>
      <c r="MZW57" s="110"/>
      <c r="MZX57" s="112"/>
      <c r="MZY57" s="110"/>
      <c r="MZZ57" s="112"/>
      <c r="NAA57" s="110"/>
      <c r="NAB57" s="112"/>
      <c r="NAC57" s="110"/>
      <c r="NAD57" s="112"/>
      <c r="NAE57" s="110"/>
      <c r="NAF57" s="112"/>
      <c r="NAG57" s="110"/>
      <c r="NAH57" s="113"/>
      <c r="NAI57" s="110"/>
      <c r="NAJ57" s="112"/>
      <c r="NAK57" s="110"/>
      <c r="NAL57" s="112"/>
      <c r="NAM57" s="110"/>
      <c r="NAN57" s="112"/>
      <c r="NAO57" s="110"/>
      <c r="NAP57" s="112"/>
      <c r="NAQ57" s="110"/>
      <c r="NAR57" s="112"/>
      <c r="NAS57" s="110"/>
      <c r="NAT57" s="112"/>
      <c r="NAU57" s="110"/>
      <c r="NAV57" s="112"/>
      <c r="NAW57" s="111"/>
      <c r="NAX57" s="112"/>
      <c r="NAY57" s="110"/>
      <c r="NAZ57" s="112"/>
      <c r="NBA57" s="110"/>
      <c r="NBB57" s="112"/>
      <c r="NBC57" s="110"/>
      <c r="NBD57" s="112"/>
      <c r="NBE57" s="110"/>
      <c r="NBF57" s="112"/>
      <c r="NBG57" s="111"/>
      <c r="NBH57" s="112"/>
      <c r="NBI57" s="110"/>
      <c r="NBJ57" s="112"/>
      <c r="NBK57" s="110"/>
      <c r="NBL57" s="112"/>
      <c r="NBM57" s="110"/>
      <c r="NBN57" s="112"/>
      <c r="NBO57" s="111"/>
      <c r="NBP57" s="108"/>
      <c r="NBQ57" s="108"/>
      <c r="NBR57" s="108"/>
      <c r="NBS57" s="109"/>
      <c r="NBT57" s="112"/>
      <c r="NBU57" s="109"/>
      <c r="NBV57" s="112"/>
      <c r="NBW57" s="65"/>
      <c r="NBX57" s="112"/>
      <c r="NBY57" s="65"/>
      <c r="NBZ57" s="112"/>
      <c r="NCA57" s="65"/>
      <c r="NCB57" s="112"/>
      <c r="NCC57" s="65"/>
      <c r="NCD57" s="112"/>
      <c r="NCE57" s="65"/>
      <c r="NCF57" s="112"/>
      <c r="NCG57" s="65"/>
      <c r="NCH57" s="112"/>
      <c r="NCI57" s="65"/>
      <c r="NCJ57" s="112"/>
      <c r="NCK57" s="110"/>
      <c r="NCL57" s="112"/>
      <c r="NCM57" s="110"/>
      <c r="NCN57" s="112"/>
      <c r="NCO57" s="110"/>
      <c r="NCP57" s="112"/>
      <c r="NCQ57" s="110"/>
      <c r="NCR57" s="112"/>
      <c r="NCS57" s="110"/>
      <c r="NCT57" s="112"/>
      <c r="NCU57" s="110"/>
      <c r="NCV57" s="112"/>
      <c r="NCW57" s="110"/>
      <c r="NCX57" s="112"/>
      <c r="NCY57" s="110"/>
      <c r="NCZ57" s="112"/>
      <c r="NDA57" s="110"/>
      <c r="NDB57" s="112"/>
      <c r="NDC57" s="110"/>
      <c r="NDD57" s="112"/>
      <c r="NDE57" s="110"/>
      <c r="NDF57" s="113"/>
      <c r="NDG57" s="110"/>
      <c r="NDH57" s="112"/>
      <c r="NDI57" s="110"/>
      <c r="NDJ57" s="112"/>
      <c r="NDK57" s="110"/>
      <c r="NDL57" s="112"/>
      <c r="NDM57" s="110"/>
      <c r="NDN57" s="112"/>
      <c r="NDO57" s="110"/>
      <c r="NDP57" s="112"/>
      <c r="NDQ57" s="110"/>
      <c r="NDR57" s="112"/>
      <c r="NDS57" s="110"/>
      <c r="NDT57" s="112"/>
      <c r="NDU57" s="111"/>
      <c r="NDV57" s="112"/>
      <c r="NDW57" s="110"/>
      <c r="NDX57" s="112"/>
      <c r="NDY57" s="110"/>
      <c r="NDZ57" s="112"/>
      <c r="NEA57" s="110"/>
      <c r="NEB57" s="112"/>
      <c r="NEC57" s="110"/>
      <c r="NED57" s="112"/>
      <c r="NEE57" s="111"/>
      <c r="NEF57" s="112"/>
      <c r="NEG57" s="110"/>
      <c r="NEH57" s="112"/>
      <c r="NEI57" s="110"/>
      <c r="NEJ57" s="112"/>
      <c r="NEK57" s="110"/>
      <c r="NEL57" s="112"/>
      <c r="NEM57" s="111"/>
      <c r="NEN57" s="108"/>
      <c r="NEO57" s="108"/>
      <c r="NEP57" s="108"/>
      <c r="NEQ57" s="109"/>
      <c r="NER57" s="112"/>
      <c r="NES57" s="109"/>
      <c r="NET57" s="112"/>
      <c r="NEU57" s="65"/>
      <c r="NEV57" s="112"/>
      <c r="NEW57" s="65"/>
      <c r="NEX57" s="112"/>
      <c r="NEY57" s="65"/>
      <c r="NEZ57" s="112"/>
      <c r="NFA57" s="65"/>
      <c r="NFB57" s="112"/>
      <c r="NFC57" s="65"/>
      <c r="NFD57" s="112"/>
      <c r="NFE57" s="65"/>
      <c r="NFF57" s="112"/>
      <c r="NFG57" s="65"/>
      <c r="NFH57" s="112"/>
      <c r="NFI57" s="110"/>
      <c r="NFJ57" s="112"/>
      <c r="NFK57" s="110"/>
      <c r="NFL57" s="112"/>
      <c r="NFM57" s="110"/>
      <c r="NFN57" s="112"/>
      <c r="NFO57" s="110"/>
      <c r="NFP57" s="112"/>
      <c r="NFQ57" s="110"/>
      <c r="NFR57" s="112"/>
      <c r="NFS57" s="110"/>
      <c r="NFT57" s="112"/>
      <c r="NFU57" s="110"/>
      <c r="NFV57" s="112"/>
      <c r="NFW57" s="110"/>
      <c r="NFX57" s="112"/>
      <c r="NFY57" s="110"/>
      <c r="NFZ57" s="112"/>
      <c r="NGA57" s="110"/>
      <c r="NGB57" s="112"/>
      <c r="NGC57" s="110"/>
      <c r="NGD57" s="113"/>
      <c r="NGE57" s="110"/>
      <c r="NGF57" s="112"/>
      <c r="NGG57" s="110"/>
      <c r="NGH57" s="112"/>
      <c r="NGI57" s="110"/>
      <c r="NGJ57" s="112"/>
      <c r="NGK57" s="110"/>
      <c r="NGL57" s="112"/>
      <c r="NGM57" s="110"/>
      <c r="NGN57" s="112"/>
      <c r="NGO57" s="110"/>
      <c r="NGP57" s="112"/>
      <c r="NGQ57" s="110"/>
      <c r="NGR57" s="112"/>
      <c r="NGS57" s="111"/>
      <c r="NGT57" s="112"/>
      <c r="NGU57" s="110"/>
      <c r="NGV57" s="112"/>
      <c r="NGW57" s="110"/>
      <c r="NGX57" s="112"/>
      <c r="NGY57" s="110"/>
      <c r="NGZ57" s="112"/>
      <c r="NHA57" s="110"/>
      <c r="NHB57" s="112"/>
      <c r="NHC57" s="111"/>
      <c r="NHD57" s="112"/>
      <c r="NHE57" s="110"/>
      <c r="NHF57" s="112"/>
      <c r="NHG57" s="110"/>
      <c r="NHH57" s="112"/>
      <c r="NHI57" s="110"/>
      <c r="NHJ57" s="112"/>
      <c r="NHK57" s="111"/>
      <c r="NHL57" s="108"/>
      <c r="NHM57" s="108"/>
      <c r="NHN57" s="108"/>
      <c r="NHO57" s="109"/>
      <c r="NHP57" s="112"/>
      <c r="NHQ57" s="109"/>
      <c r="NHR57" s="112"/>
      <c r="NHS57" s="65"/>
      <c r="NHT57" s="112"/>
      <c r="NHU57" s="65"/>
      <c r="NHV57" s="112"/>
      <c r="NHW57" s="65"/>
      <c r="NHX57" s="112"/>
      <c r="NHY57" s="65"/>
      <c r="NHZ57" s="112"/>
      <c r="NIA57" s="65"/>
      <c r="NIB57" s="112"/>
      <c r="NIC57" s="65"/>
      <c r="NID57" s="112"/>
      <c r="NIE57" s="65"/>
      <c r="NIF57" s="112"/>
      <c r="NIG57" s="110"/>
      <c r="NIH57" s="112"/>
      <c r="NII57" s="110"/>
      <c r="NIJ57" s="112"/>
      <c r="NIK57" s="110"/>
      <c r="NIL57" s="112"/>
      <c r="NIM57" s="110"/>
      <c r="NIN57" s="112"/>
      <c r="NIO57" s="110"/>
      <c r="NIP57" s="112"/>
      <c r="NIQ57" s="110"/>
      <c r="NIR57" s="112"/>
      <c r="NIS57" s="110"/>
      <c r="NIT57" s="112"/>
      <c r="NIU57" s="110"/>
      <c r="NIV57" s="112"/>
      <c r="NIW57" s="110"/>
      <c r="NIX57" s="112"/>
      <c r="NIY57" s="110"/>
      <c r="NIZ57" s="112"/>
      <c r="NJA57" s="110"/>
      <c r="NJB57" s="113"/>
      <c r="NJC57" s="110"/>
      <c r="NJD57" s="112"/>
      <c r="NJE57" s="110"/>
      <c r="NJF57" s="112"/>
      <c r="NJG57" s="110"/>
      <c r="NJH57" s="112"/>
      <c r="NJI57" s="110"/>
      <c r="NJJ57" s="112"/>
      <c r="NJK57" s="110"/>
      <c r="NJL57" s="112"/>
      <c r="NJM57" s="110"/>
      <c r="NJN57" s="112"/>
      <c r="NJO57" s="110"/>
      <c r="NJP57" s="112"/>
      <c r="NJQ57" s="111"/>
      <c r="NJR57" s="112"/>
      <c r="NJS57" s="110"/>
      <c r="NJT57" s="112"/>
      <c r="NJU57" s="110"/>
      <c r="NJV57" s="112"/>
      <c r="NJW57" s="110"/>
      <c r="NJX57" s="112"/>
      <c r="NJY57" s="110"/>
      <c r="NJZ57" s="112"/>
      <c r="NKA57" s="111"/>
      <c r="NKB57" s="112"/>
      <c r="NKC57" s="110"/>
      <c r="NKD57" s="112"/>
      <c r="NKE57" s="110"/>
      <c r="NKF57" s="112"/>
      <c r="NKG57" s="110"/>
      <c r="NKH57" s="112"/>
      <c r="NKI57" s="111"/>
      <c r="NKJ57" s="108"/>
      <c r="NKK57" s="108"/>
      <c r="NKL57" s="108"/>
      <c r="NKM57" s="109"/>
      <c r="NKN57" s="112"/>
      <c r="NKO57" s="109"/>
      <c r="NKP57" s="112"/>
      <c r="NKQ57" s="65"/>
      <c r="NKR57" s="112"/>
      <c r="NKS57" s="65"/>
      <c r="NKT57" s="112"/>
      <c r="NKU57" s="65"/>
      <c r="NKV57" s="112"/>
      <c r="NKW57" s="65"/>
      <c r="NKX57" s="112"/>
      <c r="NKY57" s="65"/>
      <c r="NKZ57" s="112"/>
      <c r="NLA57" s="65"/>
      <c r="NLB57" s="112"/>
      <c r="NLC57" s="65"/>
      <c r="NLD57" s="112"/>
      <c r="NLE57" s="110"/>
      <c r="NLF57" s="112"/>
      <c r="NLG57" s="110"/>
      <c r="NLH57" s="112"/>
      <c r="NLI57" s="110"/>
      <c r="NLJ57" s="112"/>
      <c r="NLK57" s="110"/>
      <c r="NLL57" s="112"/>
      <c r="NLM57" s="110"/>
      <c r="NLN57" s="112"/>
      <c r="NLO57" s="110"/>
      <c r="NLP57" s="112"/>
      <c r="NLQ57" s="110"/>
      <c r="NLR57" s="112"/>
      <c r="NLS57" s="110"/>
      <c r="NLT57" s="112"/>
      <c r="NLU57" s="110"/>
      <c r="NLV57" s="112"/>
      <c r="NLW57" s="110"/>
      <c r="NLX57" s="112"/>
      <c r="NLY57" s="110"/>
      <c r="NLZ57" s="113"/>
      <c r="NMA57" s="110"/>
      <c r="NMB57" s="112"/>
      <c r="NMC57" s="110"/>
      <c r="NMD57" s="112"/>
      <c r="NME57" s="110"/>
      <c r="NMF57" s="112"/>
      <c r="NMG57" s="110"/>
      <c r="NMH57" s="112"/>
      <c r="NMI57" s="110"/>
      <c r="NMJ57" s="112"/>
      <c r="NMK57" s="110"/>
      <c r="NML57" s="112"/>
      <c r="NMM57" s="110"/>
      <c r="NMN57" s="112"/>
      <c r="NMO57" s="111"/>
      <c r="NMP57" s="112"/>
      <c r="NMQ57" s="110"/>
      <c r="NMR57" s="112"/>
      <c r="NMS57" s="110"/>
      <c r="NMT57" s="112"/>
      <c r="NMU57" s="110"/>
      <c r="NMV57" s="112"/>
      <c r="NMW57" s="110"/>
      <c r="NMX57" s="112"/>
      <c r="NMY57" s="111"/>
      <c r="NMZ57" s="112"/>
      <c r="NNA57" s="110"/>
      <c r="NNB57" s="112"/>
      <c r="NNC57" s="110"/>
      <c r="NND57" s="112"/>
      <c r="NNE57" s="110"/>
      <c r="NNF57" s="112"/>
      <c r="NNG57" s="111"/>
      <c r="NNH57" s="108"/>
      <c r="NNI57" s="108"/>
      <c r="NNJ57" s="108"/>
      <c r="NNK57" s="109"/>
      <c r="NNL57" s="112"/>
      <c r="NNM57" s="109"/>
      <c r="NNN57" s="112"/>
      <c r="NNO57" s="65"/>
      <c r="NNP57" s="112"/>
      <c r="NNQ57" s="65"/>
      <c r="NNR57" s="112"/>
      <c r="NNS57" s="65"/>
      <c r="NNT57" s="112"/>
      <c r="NNU57" s="65"/>
      <c r="NNV57" s="112"/>
      <c r="NNW57" s="65"/>
      <c r="NNX57" s="112"/>
      <c r="NNY57" s="65"/>
      <c r="NNZ57" s="112"/>
      <c r="NOA57" s="65"/>
      <c r="NOB57" s="112"/>
      <c r="NOC57" s="110"/>
      <c r="NOD57" s="112"/>
      <c r="NOE57" s="110"/>
      <c r="NOF57" s="112"/>
      <c r="NOG57" s="110"/>
      <c r="NOH57" s="112"/>
      <c r="NOI57" s="110"/>
      <c r="NOJ57" s="112"/>
      <c r="NOK57" s="110"/>
      <c r="NOL57" s="112"/>
      <c r="NOM57" s="110"/>
      <c r="NON57" s="112"/>
      <c r="NOO57" s="110"/>
      <c r="NOP57" s="112"/>
      <c r="NOQ57" s="110"/>
      <c r="NOR57" s="112"/>
      <c r="NOS57" s="110"/>
      <c r="NOT57" s="112"/>
      <c r="NOU57" s="110"/>
      <c r="NOV57" s="112"/>
      <c r="NOW57" s="110"/>
      <c r="NOX57" s="113"/>
      <c r="NOY57" s="110"/>
      <c r="NOZ57" s="112"/>
      <c r="NPA57" s="110"/>
      <c r="NPB57" s="112"/>
      <c r="NPC57" s="110"/>
      <c r="NPD57" s="112"/>
      <c r="NPE57" s="110"/>
      <c r="NPF57" s="112"/>
      <c r="NPG57" s="110"/>
      <c r="NPH57" s="112"/>
      <c r="NPI57" s="110"/>
      <c r="NPJ57" s="112"/>
      <c r="NPK57" s="110"/>
      <c r="NPL57" s="112"/>
      <c r="NPM57" s="111"/>
      <c r="NPN57" s="112"/>
      <c r="NPO57" s="110"/>
      <c r="NPP57" s="112"/>
      <c r="NPQ57" s="110"/>
      <c r="NPR57" s="112"/>
      <c r="NPS57" s="110"/>
      <c r="NPT57" s="112"/>
      <c r="NPU57" s="110"/>
      <c r="NPV57" s="112"/>
      <c r="NPW57" s="111"/>
      <c r="NPX57" s="112"/>
      <c r="NPY57" s="110"/>
      <c r="NPZ57" s="112"/>
      <c r="NQA57" s="110"/>
      <c r="NQB57" s="112"/>
      <c r="NQC57" s="110"/>
      <c r="NQD57" s="112"/>
      <c r="NQE57" s="111"/>
      <c r="NQF57" s="108"/>
      <c r="NQG57" s="108"/>
      <c r="NQH57" s="108"/>
      <c r="NQI57" s="109"/>
      <c r="NQJ57" s="112"/>
      <c r="NQK57" s="109"/>
      <c r="NQL57" s="112"/>
      <c r="NQM57" s="65"/>
      <c r="NQN57" s="112"/>
      <c r="NQO57" s="65"/>
      <c r="NQP57" s="112"/>
      <c r="NQQ57" s="65"/>
      <c r="NQR57" s="112"/>
      <c r="NQS57" s="65"/>
      <c r="NQT57" s="112"/>
      <c r="NQU57" s="65"/>
      <c r="NQV57" s="112"/>
      <c r="NQW57" s="65"/>
      <c r="NQX57" s="112"/>
      <c r="NQY57" s="65"/>
      <c r="NQZ57" s="112"/>
      <c r="NRA57" s="110"/>
      <c r="NRB57" s="112"/>
      <c r="NRC57" s="110"/>
      <c r="NRD57" s="112"/>
      <c r="NRE57" s="110"/>
      <c r="NRF57" s="112"/>
      <c r="NRG57" s="110"/>
      <c r="NRH57" s="112"/>
      <c r="NRI57" s="110"/>
      <c r="NRJ57" s="112"/>
      <c r="NRK57" s="110"/>
      <c r="NRL57" s="112"/>
      <c r="NRM57" s="110"/>
      <c r="NRN57" s="112"/>
      <c r="NRO57" s="110"/>
      <c r="NRP57" s="112"/>
      <c r="NRQ57" s="110"/>
      <c r="NRR57" s="112"/>
      <c r="NRS57" s="110"/>
      <c r="NRT57" s="112"/>
      <c r="NRU57" s="110"/>
      <c r="NRV57" s="113"/>
      <c r="NRW57" s="110"/>
      <c r="NRX57" s="112"/>
      <c r="NRY57" s="110"/>
      <c r="NRZ57" s="112"/>
      <c r="NSA57" s="110"/>
      <c r="NSB57" s="112"/>
      <c r="NSC57" s="110"/>
      <c r="NSD57" s="112"/>
      <c r="NSE57" s="110"/>
      <c r="NSF57" s="112"/>
      <c r="NSG57" s="110"/>
      <c r="NSH57" s="112"/>
      <c r="NSI57" s="110"/>
      <c r="NSJ57" s="112"/>
      <c r="NSK57" s="111"/>
      <c r="NSL57" s="112"/>
      <c r="NSM57" s="110"/>
      <c r="NSN57" s="112"/>
      <c r="NSO57" s="110"/>
      <c r="NSP57" s="112"/>
      <c r="NSQ57" s="110"/>
      <c r="NSR57" s="112"/>
      <c r="NSS57" s="110"/>
      <c r="NST57" s="112"/>
      <c r="NSU57" s="111"/>
      <c r="NSV57" s="112"/>
      <c r="NSW57" s="110"/>
      <c r="NSX57" s="112"/>
      <c r="NSY57" s="110"/>
      <c r="NSZ57" s="112"/>
      <c r="NTA57" s="110"/>
      <c r="NTB57" s="112"/>
      <c r="NTC57" s="111"/>
      <c r="NTD57" s="108"/>
      <c r="NTE57" s="108"/>
      <c r="NTF57" s="108"/>
      <c r="NTG57" s="109"/>
      <c r="NTH57" s="112"/>
      <c r="NTI57" s="109"/>
      <c r="NTJ57" s="112"/>
      <c r="NTK57" s="65"/>
      <c r="NTL57" s="112"/>
      <c r="NTM57" s="65"/>
      <c r="NTN57" s="112"/>
      <c r="NTO57" s="65"/>
      <c r="NTP57" s="112"/>
      <c r="NTQ57" s="65"/>
      <c r="NTR57" s="112"/>
      <c r="NTS57" s="65"/>
      <c r="NTT57" s="112"/>
      <c r="NTU57" s="65"/>
      <c r="NTV57" s="112"/>
      <c r="NTW57" s="65"/>
      <c r="NTX57" s="112"/>
      <c r="NTY57" s="110"/>
      <c r="NTZ57" s="112"/>
      <c r="NUA57" s="110"/>
      <c r="NUB57" s="112"/>
      <c r="NUC57" s="110"/>
      <c r="NUD57" s="112"/>
      <c r="NUE57" s="110"/>
      <c r="NUF57" s="112"/>
      <c r="NUG57" s="110"/>
      <c r="NUH57" s="112"/>
      <c r="NUI57" s="110"/>
      <c r="NUJ57" s="112"/>
      <c r="NUK57" s="110"/>
      <c r="NUL57" s="112"/>
      <c r="NUM57" s="110"/>
      <c r="NUN57" s="112"/>
      <c r="NUO57" s="110"/>
      <c r="NUP57" s="112"/>
      <c r="NUQ57" s="110"/>
      <c r="NUR57" s="112"/>
      <c r="NUS57" s="110"/>
      <c r="NUT57" s="113"/>
      <c r="NUU57" s="110"/>
      <c r="NUV57" s="112"/>
      <c r="NUW57" s="110"/>
      <c r="NUX57" s="112"/>
      <c r="NUY57" s="110"/>
      <c r="NUZ57" s="112"/>
      <c r="NVA57" s="110"/>
      <c r="NVB57" s="112"/>
      <c r="NVC57" s="110"/>
      <c r="NVD57" s="112"/>
      <c r="NVE57" s="110"/>
      <c r="NVF57" s="112"/>
      <c r="NVG57" s="110"/>
      <c r="NVH57" s="112"/>
      <c r="NVI57" s="111"/>
      <c r="NVJ57" s="112"/>
      <c r="NVK57" s="110"/>
      <c r="NVL57" s="112"/>
      <c r="NVM57" s="110"/>
      <c r="NVN57" s="112"/>
      <c r="NVO57" s="110"/>
      <c r="NVP57" s="112"/>
      <c r="NVQ57" s="110"/>
      <c r="NVR57" s="112"/>
      <c r="NVS57" s="111"/>
      <c r="NVT57" s="112"/>
      <c r="NVU57" s="110"/>
      <c r="NVV57" s="112"/>
      <c r="NVW57" s="110"/>
      <c r="NVX57" s="112"/>
      <c r="NVY57" s="110"/>
      <c r="NVZ57" s="112"/>
      <c r="NWA57" s="111"/>
      <c r="NWB57" s="108"/>
      <c r="NWC57" s="108"/>
      <c r="NWD57" s="108"/>
      <c r="NWE57" s="109"/>
      <c r="NWF57" s="112"/>
      <c r="NWG57" s="109"/>
      <c r="NWH57" s="112"/>
      <c r="NWI57" s="65"/>
      <c r="NWJ57" s="112"/>
      <c r="NWK57" s="65"/>
      <c r="NWL57" s="112"/>
      <c r="NWM57" s="65"/>
      <c r="NWN57" s="112"/>
      <c r="NWO57" s="65"/>
      <c r="NWP57" s="112"/>
      <c r="NWQ57" s="65"/>
      <c r="NWR57" s="112"/>
      <c r="NWS57" s="65"/>
      <c r="NWT57" s="112"/>
      <c r="NWU57" s="65"/>
      <c r="NWV57" s="112"/>
      <c r="NWW57" s="110"/>
      <c r="NWX57" s="112"/>
      <c r="NWY57" s="110"/>
      <c r="NWZ57" s="112"/>
      <c r="NXA57" s="110"/>
      <c r="NXB57" s="112"/>
      <c r="NXC57" s="110"/>
      <c r="NXD57" s="112"/>
      <c r="NXE57" s="110"/>
      <c r="NXF57" s="112"/>
      <c r="NXG57" s="110"/>
      <c r="NXH57" s="112"/>
      <c r="NXI57" s="110"/>
      <c r="NXJ57" s="112"/>
      <c r="NXK57" s="110"/>
      <c r="NXL57" s="112"/>
      <c r="NXM57" s="110"/>
      <c r="NXN57" s="112"/>
      <c r="NXO57" s="110"/>
      <c r="NXP57" s="112"/>
      <c r="NXQ57" s="110"/>
      <c r="NXR57" s="113"/>
      <c r="NXS57" s="110"/>
      <c r="NXT57" s="112"/>
      <c r="NXU57" s="110"/>
      <c r="NXV57" s="112"/>
      <c r="NXW57" s="110"/>
      <c r="NXX57" s="112"/>
      <c r="NXY57" s="110"/>
      <c r="NXZ57" s="112"/>
      <c r="NYA57" s="110"/>
      <c r="NYB57" s="112"/>
      <c r="NYC57" s="110"/>
      <c r="NYD57" s="112"/>
      <c r="NYE57" s="110"/>
      <c r="NYF57" s="112"/>
      <c r="NYG57" s="111"/>
      <c r="NYH57" s="112"/>
      <c r="NYI57" s="110"/>
      <c r="NYJ57" s="112"/>
      <c r="NYK57" s="110"/>
      <c r="NYL57" s="112"/>
      <c r="NYM57" s="110"/>
      <c r="NYN57" s="112"/>
      <c r="NYO57" s="110"/>
      <c r="NYP57" s="112"/>
      <c r="NYQ57" s="111"/>
      <c r="NYR57" s="112"/>
      <c r="NYS57" s="110"/>
      <c r="NYT57" s="112"/>
      <c r="NYU57" s="110"/>
      <c r="NYV57" s="112"/>
      <c r="NYW57" s="110"/>
      <c r="NYX57" s="112"/>
      <c r="NYY57" s="111"/>
      <c r="NYZ57" s="108"/>
      <c r="NZA57" s="108"/>
      <c r="NZB57" s="108"/>
      <c r="NZC57" s="109"/>
      <c r="NZD57" s="112"/>
      <c r="NZE57" s="109"/>
      <c r="NZF57" s="112"/>
      <c r="NZG57" s="65"/>
      <c r="NZH57" s="112"/>
      <c r="NZI57" s="65"/>
      <c r="NZJ57" s="112"/>
      <c r="NZK57" s="65"/>
      <c r="NZL57" s="112"/>
      <c r="NZM57" s="65"/>
      <c r="NZN57" s="112"/>
      <c r="NZO57" s="65"/>
      <c r="NZP57" s="112"/>
      <c r="NZQ57" s="65"/>
      <c r="NZR57" s="112"/>
      <c r="NZS57" s="65"/>
      <c r="NZT57" s="112"/>
      <c r="NZU57" s="110"/>
      <c r="NZV57" s="112"/>
      <c r="NZW57" s="110"/>
      <c r="NZX57" s="112"/>
      <c r="NZY57" s="110"/>
      <c r="NZZ57" s="112"/>
      <c r="OAA57" s="110"/>
      <c r="OAB57" s="112"/>
      <c r="OAC57" s="110"/>
      <c r="OAD57" s="112"/>
      <c r="OAE57" s="110"/>
      <c r="OAF57" s="112"/>
      <c r="OAG57" s="110"/>
      <c r="OAH57" s="112"/>
      <c r="OAI57" s="110"/>
      <c r="OAJ57" s="112"/>
      <c r="OAK57" s="110"/>
      <c r="OAL57" s="112"/>
      <c r="OAM57" s="110"/>
      <c r="OAN57" s="112"/>
      <c r="OAO57" s="110"/>
      <c r="OAP57" s="113"/>
      <c r="OAQ57" s="110"/>
      <c r="OAR57" s="112"/>
      <c r="OAS57" s="110"/>
      <c r="OAT57" s="112"/>
      <c r="OAU57" s="110"/>
      <c r="OAV57" s="112"/>
      <c r="OAW57" s="110"/>
      <c r="OAX57" s="112"/>
      <c r="OAY57" s="110"/>
      <c r="OAZ57" s="112"/>
      <c r="OBA57" s="110"/>
      <c r="OBB57" s="112"/>
      <c r="OBC57" s="110"/>
      <c r="OBD57" s="112"/>
      <c r="OBE57" s="111"/>
      <c r="OBF57" s="112"/>
      <c r="OBG57" s="110"/>
      <c r="OBH57" s="112"/>
      <c r="OBI57" s="110"/>
      <c r="OBJ57" s="112"/>
      <c r="OBK57" s="110"/>
      <c r="OBL57" s="112"/>
      <c r="OBM57" s="110"/>
      <c r="OBN57" s="112"/>
      <c r="OBO57" s="111"/>
      <c r="OBP57" s="112"/>
      <c r="OBQ57" s="110"/>
      <c r="OBR57" s="112"/>
      <c r="OBS57" s="110"/>
      <c r="OBT57" s="112"/>
      <c r="OBU57" s="110"/>
      <c r="OBV57" s="112"/>
      <c r="OBW57" s="111"/>
      <c r="OBX57" s="108"/>
      <c r="OBY57" s="108"/>
      <c r="OBZ57" s="108"/>
      <c r="OCA57" s="109"/>
      <c r="OCB57" s="112"/>
      <c r="OCC57" s="109"/>
      <c r="OCD57" s="112"/>
      <c r="OCE57" s="65"/>
      <c r="OCF57" s="112"/>
      <c r="OCG57" s="65"/>
      <c r="OCH57" s="112"/>
      <c r="OCI57" s="65"/>
      <c r="OCJ57" s="112"/>
      <c r="OCK57" s="65"/>
      <c r="OCL57" s="112"/>
      <c r="OCM57" s="65"/>
      <c r="OCN57" s="112"/>
      <c r="OCO57" s="65"/>
      <c r="OCP57" s="112"/>
      <c r="OCQ57" s="65"/>
      <c r="OCR57" s="112"/>
      <c r="OCS57" s="110"/>
      <c r="OCT57" s="112"/>
      <c r="OCU57" s="110"/>
      <c r="OCV57" s="112"/>
      <c r="OCW57" s="110"/>
      <c r="OCX57" s="112"/>
      <c r="OCY57" s="110"/>
      <c r="OCZ57" s="112"/>
      <c r="ODA57" s="110"/>
      <c r="ODB57" s="112"/>
      <c r="ODC57" s="110"/>
      <c r="ODD57" s="112"/>
      <c r="ODE57" s="110"/>
      <c r="ODF57" s="112"/>
      <c r="ODG57" s="110"/>
      <c r="ODH57" s="112"/>
      <c r="ODI57" s="110"/>
      <c r="ODJ57" s="112"/>
      <c r="ODK57" s="110"/>
      <c r="ODL57" s="112"/>
      <c r="ODM57" s="110"/>
      <c r="ODN57" s="113"/>
      <c r="ODO57" s="110"/>
      <c r="ODP57" s="112"/>
      <c r="ODQ57" s="110"/>
      <c r="ODR57" s="112"/>
      <c r="ODS57" s="110"/>
      <c r="ODT57" s="112"/>
      <c r="ODU57" s="110"/>
      <c r="ODV57" s="112"/>
      <c r="ODW57" s="110"/>
      <c r="ODX57" s="112"/>
      <c r="ODY57" s="110"/>
      <c r="ODZ57" s="112"/>
      <c r="OEA57" s="110"/>
      <c r="OEB57" s="112"/>
      <c r="OEC57" s="111"/>
      <c r="OED57" s="112"/>
      <c r="OEE57" s="110"/>
      <c r="OEF57" s="112"/>
      <c r="OEG57" s="110"/>
      <c r="OEH57" s="112"/>
      <c r="OEI57" s="110"/>
      <c r="OEJ57" s="112"/>
      <c r="OEK57" s="110"/>
      <c r="OEL57" s="112"/>
      <c r="OEM57" s="111"/>
      <c r="OEN57" s="112"/>
      <c r="OEO57" s="110"/>
      <c r="OEP57" s="112"/>
      <c r="OEQ57" s="110"/>
      <c r="OER57" s="112"/>
      <c r="OES57" s="110"/>
      <c r="OET57" s="112"/>
      <c r="OEU57" s="111"/>
      <c r="OEV57" s="108"/>
      <c r="OEW57" s="108"/>
      <c r="OEX57" s="108"/>
      <c r="OEY57" s="109"/>
      <c r="OEZ57" s="112"/>
      <c r="OFA57" s="109"/>
      <c r="OFB57" s="112"/>
      <c r="OFC57" s="65"/>
      <c r="OFD57" s="112"/>
      <c r="OFE57" s="65"/>
      <c r="OFF57" s="112"/>
      <c r="OFG57" s="65"/>
      <c r="OFH57" s="112"/>
      <c r="OFI57" s="65"/>
      <c r="OFJ57" s="112"/>
      <c r="OFK57" s="65"/>
      <c r="OFL57" s="112"/>
      <c r="OFM57" s="65"/>
      <c r="OFN57" s="112"/>
      <c r="OFO57" s="65"/>
      <c r="OFP57" s="112"/>
      <c r="OFQ57" s="110"/>
      <c r="OFR57" s="112"/>
      <c r="OFS57" s="110"/>
      <c r="OFT57" s="112"/>
      <c r="OFU57" s="110"/>
      <c r="OFV57" s="112"/>
      <c r="OFW57" s="110"/>
      <c r="OFX57" s="112"/>
      <c r="OFY57" s="110"/>
      <c r="OFZ57" s="112"/>
      <c r="OGA57" s="110"/>
      <c r="OGB57" s="112"/>
      <c r="OGC57" s="110"/>
      <c r="OGD57" s="112"/>
      <c r="OGE57" s="110"/>
      <c r="OGF57" s="112"/>
      <c r="OGG57" s="110"/>
      <c r="OGH57" s="112"/>
      <c r="OGI57" s="110"/>
      <c r="OGJ57" s="112"/>
      <c r="OGK57" s="110"/>
      <c r="OGL57" s="113"/>
      <c r="OGM57" s="110"/>
      <c r="OGN57" s="112"/>
      <c r="OGO57" s="110"/>
      <c r="OGP57" s="112"/>
      <c r="OGQ57" s="110"/>
      <c r="OGR57" s="112"/>
      <c r="OGS57" s="110"/>
      <c r="OGT57" s="112"/>
      <c r="OGU57" s="110"/>
      <c r="OGV57" s="112"/>
      <c r="OGW57" s="110"/>
      <c r="OGX57" s="112"/>
      <c r="OGY57" s="110"/>
      <c r="OGZ57" s="112"/>
      <c r="OHA57" s="111"/>
      <c r="OHB57" s="112"/>
      <c r="OHC57" s="110"/>
      <c r="OHD57" s="112"/>
      <c r="OHE57" s="110"/>
      <c r="OHF57" s="112"/>
      <c r="OHG57" s="110"/>
      <c r="OHH57" s="112"/>
      <c r="OHI57" s="110"/>
      <c r="OHJ57" s="112"/>
      <c r="OHK57" s="111"/>
      <c r="OHL57" s="112"/>
      <c r="OHM57" s="110"/>
      <c r="OHN57" s="112"/>
      <c r="OHO57" s="110"/>
      <c r="OHP57" s="112"/>
      <c r="OHQ57" s="110"/>
      <c r="OHR57" s="112"/>
      <c r="OHS57" s="111"/>
      <c r="OHT57" s="108"/>
      <c r="OHU57" s="108"/>
      <c r="OHV57" s="108"/>
      <c r="OHW57" s="109"/>
      <c r="OHX57" s="112"/>
      <c r="OHY57" s="109"/>
      <c r="OHZ57" s="112"/>
      <c r="OIA57" s="65"/>
      <c r="OIB57" s="112"/>
      <c r="OIC57" s="65"/>
      <c r="OID57" s="112"/>
      <c r="OIE57" s="65"/>
      <c r="OIF57" s="112"/>
      <c r="OIG57" s="65"/>
      <c r="OIH57" s="112"/>
      <c r="OII57" s="65"/>
      <c r="OIJ57" s="112"/>
      <c r="OIK57" s="65"/>
      <c r="OIL57" s="112"/>
      <c r="OIM57" s="65"/>
      <c r="OIN57" s="112"/>
      <c r="OIO57" s="110"/>
      <c r="OIP57" s="112"/>
      <c r="OIQ57" s="110"/>
      <c r="OIR57" s="112"/>
      <c r="OIS57" s="110"/>
      <c r="OIT57" s="112"/>
      <c r="OIU57" s="110"/>
      <c r="OIV57" s="112"/>
      <c r="OIW57" s="110"/>
      <c r="OIX57" s="112"/>
      <c r="OIY57" s="110"/>
      <c r="OIZ57" s="112"/>
      <c r="OJA57" s="110"/>
      <c r="OJB57" s="112"/>
      <c r="OJC57" s="110"/>
      <c r="OJD57" s="112"/>
      <c r="OJE57" s="110"/>
      <c r="OJF57" s="112"/>
      <c r="OJG57" s="110"/>
      <c r="OJH57" s="112"/>
      <c r="OJI57" s="110"/>
      <c r="OJJ57" s="113"/>
      <c r="OJK57" s="110"/>
      <c r="OJL57" s="112"/>
      <c r="OJM57" s="110"/>
      <c r="OJN57" s="112"/>
      <c r="OJO57" s="110"/>
      <c r="OJP57" s="112"/>
      <c r="OJQ57" s="110"/>
      <c r="OJR57" s="112"/>
      <c r="OJS57" s="110"/>
      <c r="OJT57" s="112"/>
      <c r="OJU57" s="110"/>
      <c r="OJV57" s="112"/>
      <c r="OJW57" s="110"/>
      <c r="OJX57" s="112"/>
      <c r="OJY57" s="111"/>
      <c r="OJZ57" s="112"/>
      <c r="OKA57" s="110"/>
      <c r="OKB57" s="112"/>
      <c r="OKC57" s="110"/>
      <c r="OKD57" s="112"/>
      <c r="OKE57" s="110"/>
      <c r="OKF57" s="112"/>
      <c r="OKG57" s="110"/>
      <c r="OKH57" s="112"/>
      <c r="OKI57" s="111"/>
      <c r="OKJ57" s="112"/>
      <c r="OKK57" s="110"/>
      <c r="OKL57" s="112"/>
      <c r="OKM57" s="110"/>
      <c r="OKN57" s="112"/>
      <c r="OKO57" s="110"/>
      <c r="OKP57" s="112"/>
      <c r="OKQ57" s="111"/>
      <c r="OKR57" s="108"/>
      <c r="OKS57" s="108"/>
      <c r="OKT57" s="108"/>
      <c r="OKU57" s="109"/>
      <c r="OKV57" s="112"/>
      <c r="OKW57" s="109"/>
      <c r="OKX57" s="112"/>
      <c r="OKY57" s="65"/>
      <c r="OKZ57" s="112"/>
      <c r="OLA57" s="65"/>
      <c r="OLB57" s="112"/>
      <c r="OLC57" s="65"/>
      <c r="OLD57" s="112"/>
      <c r="OLE57" s="65"/>
      <c r="OLF57" s="112"/>
      <c r="OLG57" s="65"/>
      <c r="OLH57" s="112"/>
      <c r="OLI57" s="65"/>
      <c r="OLJ57" s="112"/>
      <c r="OLK57" s="65"/>
      <c r="OLL57" s="112"/>
      <c r="OLM57" s="110"/>
      <c r="OLN57" s="112"/>
      <c r="OLO57" s="110"/>
      <c r="OLP57" s="112"/>
      <c r="OLQ57" s="110"/>
      <c r="OLR57" s="112"/>
      <c r="OLS57" s="110"/>
      <c r="OLT57" s="112"/>
      <c r="OLU57" s="110"/>
      <c r="OLV57" s="112"/>
      <c r="OLW57" s="110"/>
      <c r="OLX57" s="112"/>
      <c r="OLY57" s="110"/>
      <c r="OLZ57" s="112"/>
      <c r="OMA57" s="110"/>
      <c r="OMB57" s="112"/>
      <c r="OMC57" s="110"/>
      <c r="OMD57" s="112"/>
      <c r="OME57" s="110"/>
      <c r="OMF57" s="112"/>
      <c r="OMG57" s="110"/>
      <c r="OMH57" s="113"/>
    </row>
    <row r="58" spans="1:10486" s="111" customFormat="1" ht="4.8" customHeight="1" x14ac:dyDescent="0.2">
      <c r="A58" s="20"/>
      <c r="B58" s="20"/>
      <c r="C58" s="20"/>
      <c r="D58" s="20"/>
      <c r="E58" s="20"/>
      <c r="F58" s="283"/>
      <c r="G58" s="284"/>
      <c r="H58" s="283"/>
      <c r="I58" s="284"/>
      <c r="J58" s="283"/>
      <c r="K58" s="284"/>
      <c r="L58" s="283"/>
      <c r="M58" s="283"/>
      <c r="N58" s="283"/>
      <c r="O58" s="284"/>
      <c r="P58" s="283"/>
      <c r="Q58" s="285"/>
      <c r="R58" s="283"/>
      <c r="S58" s="285"/>
      <c r="T58" s="283"/>
      <c r="U58" s="285"/>
      <c r="V58" s="283"/>
      <c r="W58" s="285"/>
      <c r="X58" s="283"/>
      <c r="Y58" s="285"/>
      <c r="Z58" s="283"/>
      <c r="AA58" s="285"/>
      <c r="AB58" s="283"/>
      <c r="AC58" s="285"/>
      <c r="AD58" s="283"/>
      <c r="AE58" s="284"/>
      <c r="AF58" s="283"/>
      <c r="AG58" s="284"/>
      <c r="AH58" s="283"/>
      <c r="AI58" s="284"/>
      <c r="AJ58" s="283"/>
      <c r="AK58" s="284"/>
      <c r="AL58" s="283"/>
      <c r="AM58" s="284"/>
      <c r="AN58" s="283"/>
      <c r="AO58" s="284"/>
      <c r="AP58" s="283"/>
      <c r="AQ58" s="284"/>
      <c r="AR58" s="283"/>
      <c r="AS58" s="284"/>
      <c r="AT58" s="283"/>
      <c r="AU58" s="284"/>
      <c r="AV58" s="283"/>
      <c r="AW58" s="284"/>
      <c r="AX58" s="283"/>
      <c r="AY58" s="284"/>
      <c r="AZ58" s="283"/>
      <c r="BA58" s="284"/>
      <c r="BB58" s="283"/>
      <c r="BC58" s="284"/>
      <c r="BD58" s="283"/>
      <c r="BE58" s="284"/>
      <c r="BF58" s="283"/>
      <c r="BG58" s="284"/>
      <c r="BH58" s="283"/>
      <c r="BI58" s="284"/>
      <c r="BJ58" s="283"/>
      <c r="BK58" s="284"/>
      <c r="BL58" s="283"/>
      <c r="BM58" s="284"/>
      <c r="BN58" s="283"/>
      <c r="BO58" s="284"/>
      <c r="BP58" s="283"/>
      <c r="BQ58" s="284"/>
      <c r="BR58" s="283"/>
      <c r="BS58" s="284"/>
      <c r="BT58" s="283"/>
      <c r="BU58" s="126"/>
      <c r="BV58" s="126"/>
      <c r="BW58" s="126"/>
      <c r="BX58" s="126"/>
      <c r="BY58" s="126"/>
      <c r="BZ58" s="126"/>
      <c r="CA58" s="126"/>
      <c r="CB58" s="126"/>
      <c r="CC58" s="126"/>
    </row>
    <row r="59" spans="1:10486" s="20" customFormat="1" x14ac:dyDescent="0.2">
      <c r="A59" s="66" t="s">
        <v>51</v>
      </c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7"/>
      <c r="M59" s="66"/>
      <c r="N59" s="68"/>
      <c r="O59" s="66"/>
      <c r="P59" s="68"/>
      <c r="Q59" s="67"/>
      <c r="R59" s="68"/>
      <c r="S59" s="67"/>
      <c r="T59" s="68"/>
      <c r="U59" s="67"/>
      <c r="V59" s="67"/>
      <c r="W59" s="67"/>
      <c r="X59" s="67"/>
      <c r="Y59" s="67"/>
      <c r="Z59" s="67"/>
      <c r="AA59" s="67"/>
      <c r="AB59" s="67"/>
      <c r="AC59" s="67"/>
      <c r="AD59" s="68"/>
      <c r="AE59" s="69"/>
      <c r="AF59" s="68"/>
      <c r="AG59" s="69"/>
      <c r="AH59" s="68"/>
      <c r="AI59" s="69"/>
      <c r="AJ59" s="68"/>
      <c r="AK59" s="69"/>
      <c r="AL59" s="68"/>
      <c r="AM59" s="69"/>
      <c r="AN59" s="70"/>
      <c r="AO59" s="69"/>
      <c r="AP59" s="68"/>
      <c r="AQ59" s="69"/>
      <c r="AR59" s="68"/>
      <c r="AS59" s="69"/>
      <c r="AT59" s="68"/>
      <c r="AU59" s="69"/>
      <c r="AV59" s="68"/>
      <c r="AW59" s="69"/>
      <c r="AX59" s="68"/>
      <c r="AY59" s="69"/>
      <c r="AZ59" s="68"/>
      <c r="BA59" s="69"/>
      <c r="BB59" s="68"/>
      <c r="BC59" s="69"/>
      <c r="BD59" s="68"/>
      <c r="BE59" s="69"/>
      <c r="BF59" s="68"/>
      <c r="BG59" s="69"/>
      <c r="BH59" s="68"/>
      <c r="BI59" s="69"/>
      <c r="BJ59" s="68"/>
      <c r="BK59" s="69"/>
      <c r="BL59" s="68"/>
      <c r="BM59" s="69"/>
      <c r="BN59" s="68"/>
      <c r="BO59" s="69"/>
      <c r="BP59" s="68"/>
      <c r="BQ59" s="69"/>
      <c r="BR59" s="68"/>
      <c r="BS59" s="69"/>
      <c r="BT59" s="68"/>
      <c r="BU59" s="69"/>
      <c r="BV59" s="68"/>
      <c r="BW59" s="69"/>
      <c r="BX59" s="68"/>
      <c r="BY59" s="69"/>
      <c r="BZ59" s="68"/>
      <c r="CA59" s="69"/>
      <c r="CB59" s="68"/>
      <c r="CC59" s="27"/>
    </row>
  </sheetData>
  <mergeCells count="1">
    <mergeCell ref="G4:BG4"/>
  </mergeCells>
  <conditionalFormatting sqref="A45:A51">
    <cfRule type="expression" dxfId="186" priority="5">
      <formula>COUNTBLANK(#REF!)&gt;0</formula>
    </cfRule>
    <cfRule type="expression" dxfId="185" priority="6">
      <formula>COUNTIF(#REF!,"&lt;&gt;"&amp;0)=0</formula>
    </cfRule>
  </conditionalFormatting>
  <conditionalFormatting sqref="A27:B28 H27:H28 J27:J28 L27:L28 N27:N28 P27:P28 R27:R28 T27:T28 V27:V28 X27:X28 A55:B56 H55:H56 J55:J56 L55:L56 N55:N56 P55:P56 R55:R56 T55:T56 V55:V56 X55:X56">
    <cfRule type="expression" dxfId="184" priority="13">
      <formula>COUNTBLANK(#REF!)&gt;0</formula>
    </cfRule>
    <cfRule type="expression" dxfId="183" priority="14">
      <formula>COUNTIF(#REF!,"&lt;&gt;"&amp;0)=0</formula>
    </cfRule>
  </conditionalFormatting>
  <conditionalFormatting sqref="B19:B21 H19:H21 J19:J21 L19:L21 N19:N21 P19:P21 R19:R21 T19:T21 V19:V21 X19:X21 AJ19:AJ21 AR19:AR21 AZ19:AZ21 A19:A24 N32:N33 P32:P33 R32:R33 T32:T33 A32:B41 H32:H41 J32:J41 L32:L41 N35:N41 P35:P41 R35:R41 T35:T41">
    <cfRule type="expression" dxfId="182" priority="9">
      <formula>COUNTBLANK(#REF!)&gt;0</formula>
    </cfRule>
    <cfRule type="expression" dxfId="181" priority="10">
      <formula>COUNTIF(#REF!,"&lt;&gt;"&amp;0)=0</formula>
    </cfRule>
  </conditionalFormatting>
  <conditionalFormatting sqref="B47:B50 H47:H50 J47:J50 L47:L50 N47:N50 P47:P50 R47:R50 T47:T50 V47:V50 X47:X50 AJ47:AJ50">
    <cfRule type="expression" dxfId="180" priority="39">
      <formula>COUNTBLANK(#REF!)&gt;0</formula>
    </cfRule>
    <cfRule type="expression" dxfId="179" priority="40">
      <formula>COUNTIF(#REF!,"&lt;&gt;"&amp;0)=0</formula>
    </cfRule>
  </conditionalFormatting>
  <conditionalFormatting sqref="V32:V41">
    <cfRule type="expression" dxfId="178" priority="1">
      <formula>COUNTBLANK(#REF!)&gt;0</formula>
    </cfRule>
    <cfRule type="expression" dxfId="177" priority="2">
      <formula>COUNTIF(#REF!,"&lt;&gt;"&amp;0)=0</formula>
    </cfRule>
  </conditionalFormatting>
  <conditionalFormatting sqref="X32:X41 AJ32:AJ41 AR32:AR41 AZ32:AZ41">
    <cfRule type="expression" dxfId="176" priority="3">
      <formula>COUNTBLANK(#REF!)&gt;0</formula>
    </cfRule>
    <cfRule type="expression" dxfId="175" priority="4">
      <formula>COUNTIF(#REF!,"&lt;&gt;"&amp;0)=0</formula>
    </cfRule>
  </conditionalFormatting>
  <conditionalFormatting sqref="AJ27:AJ28">
    <cfRule type="expression" dxfId="174" priority="43">
      <formula>COUNTBLANK(#REF!)&gt;0</formula>
    </cfRule>
    <cfRule type="expression" dxfId="173" priority="44">
      <formula>COUNTIF(#REF!,"&lt;&gt;"&amp;0)=0</formula>
    </cfRule>
  </conditionalFormatting>
  <conditionalFormatting sqref="AJ55:AJ56">
    <cfRule type="expression" dxfId="172" priority="45">
      <formula>COUNTBLANK(#REF!)&gt;0</formula>
    </cfRule>
    <cfRule type="expression" dxfId="171" priority="46">
      <formula>COUNTIF(#REF!,"&lt;&gt;"&amp;0)=0</formula>
    </cfRule>
  </conditionalFormatting>
  <conditionalFormatting sqref="AR27:AR28">
    <cfRule type="expression" dxfId="170" priority="25">
      <formula>COUNTBLANK(#REF!)&gt;0</formula>
    </cfRule>
    <cfRule type="expression" dxfId="169" priority="26">
      <formula>COUNTIF(#REF!,"&lt;&gt;"&amp;0)=0</formula>
    </cfRule>
  </conditionalFormatting>
  <conditionalFormatting sqref="AR47:AR50">
    <cfRule type="expression" dxfId="168" priority="23">
      <formula>COUNTBLANK(#REF!)&gt;0</formula>
    </cfRule>
    <cfRule type="expression" dxfId="167" priority="24">
      <formula>COUNTIF(#REF!,"&lt;&gt;"&amp;0)=0</formula>
    </cfRule>
  </conditionalFormatting>
  <conditionalFormatting sqref="AR55:AR56">
    <cfRule type="expression" dxfId="166" priority="27">
      <formula>COUNTBLANK(#REF!)&gt;0</formula>
    </cfRule>
    <cfRule type="expression" dxfId="165" priority="28">
      <formula>COUNTIF(#REF!,"&lt;&gt;"&amp;0)=0</formula>
    </cfRule>
  </conditionalFormatting>
  <conditionalFormatting sqref="AZ27:AZ28">
    <cfRule type="expression" dxfId="164" priority="19">
      <formula>COUNTBLANK(#REF!)&gt;0</formula>
    </cfRule>
    <cfRule type="expression" dxfId="163" priority="20">
      <formula>COUNTIF(#REF!,"&lt;&gt;"&amp;0)=0</formula>
    </cfRule>
  </conditionalFormatting>
  <conditionalFormatting sqref="AZ47:AZ50">
    <cfRule type="expression" dxfId="162" priority="17">
      <formula>COUNTBLANK(#REF!)&gt;0</formula>
    </cfRule>
    <cfRule type="expression" dxfId="161" priority="18">
      <formula>COUNTIF(#REF!,"&lt;&gt;"&amp;0)=0</formula>
    </cfRule>
  </conditionalFormatting>
  <conditionalFormatting sqref="AZ55:AZ56">
    <cfRule type="expression" dxfId="160" priority="21">
      <formula>COUNTBLANK(#REF!)&gt;0</formula>
    </cfRule>
    <cfRule type="expression" dxfId="159" priority="2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EEAA6F"/>
    <outlinePr summaryBelow="0"/>
  </sheetPr>
  <dimension ref="A1:CC87"/>
  <sheetViews>
    <sheetView showGridLines="0" zoomScaleNormal="100" zoomScaleSheetLayoutView="100" workbookViewId="0">
      <pane xSplit="5" ySplit="5" topLeftCell="F6" activePane="bottomRight" state="frozen"/>
      <selection activeCell="K14" sqref="K14"/>
      <selection pane="topRight" activeCell="K14" sqref="K14"/>
      <selection pane="bottomLeft" activeCell="K14" sqref="K14"/>
      <selection pane="bottomRight"/>
    </sheetView>
  </sheetViews>
  <sheetFormatPr defaultColWidth="9.109375" defaultRowHeight="10.199999999999999" outlineLevelCol="1" x14ac:dyDescent="0.2"/>
  <cols>
    <col min="1" max="3" width="2.6640625" style="51" customWidth="1"/>
    <col min="4" max="4" width="43.109375" style="51" customWidth="1"/>
    <col min="5" max="5" width="0.88671875" style="51" customWidth="1"/>
    <col min="6" max="6" width="12.6640625" style="51" customWidth="1"/>
    <col min="7" max="7" width="0.88671875" style="51" customWidth="1"/>
    <col min="8" max="8" width="12.6640625" style="51" customWidth="1"/>
    <col min="9" max="9" width="0.88671875" style="51" customWidth="1"/>
    <col min="10" max="10" width="12.6640625" style="51" customWidth="1"/>
    <col min="11" max="11" width="0.88671875" style="51" customWidth="1"/>
    <col min="12" max="12" width="12.88671875" style="51" customWidth="1"/>
    <col min="13" max="13" width="0.88671875" style="51" customWidth="1"/>
    <col min="14" max="14" width="12.88671875" style="51" customWidth="1"/>
    <col min="15" max="15" width="0.88671875" style="51" customWidth="1"/>
    <col min="16" max="16" width="12.88671875" style="51" customWidth="1"/>
    <col min="17" max="17" width="0.88671875" style="51" customWidth="1"/>
    <col min="18" max="18" width="12.88671875" style="51" customWidth="1"/>
    <col min="19" max="19" width="0.88671875" style="51" customWidth="1"/>
    <col min="20" max="20" width="12.88671875" style="51" customWidth="1"/>
    <col min="21" max="21" width="0.88671875" style="51" customWidth="1"/>
    <col min="22" max="22" width="12.88671875" style="51" customWidth="1"/>
    <col min="23" max="23" width="0.88671875" style="51" customWidth="1"/>
    <col min="24" max="24" width="12.88671875" style="51" customWidth="1"/>
    <col min="25" max="25" width="0.88671875" style="51" customWidth="1"/>
    <col min="26" max="26" width="12.6640625" style="51" customWidth="1"/>
    <col min="27" max="27" width="0.88671875" style="51" customWidth="1"/>
    <col min="28" max="28" width="12.6640625" style="51" customWidth="1"/>
    <col min="29" max="29" width="0.88671875" style="51" hidden="1" customWidth="1" outlineLevel="1"/>
    <col min="30" max="30" width="12.6640625" style="51" hidden="1" customWidth="1" outlineLevel="1"/>
    <col min="31" max="31" width="0.88671875" style="51" hidden="1" customWidth="1" outlineLevel="1"/>
    <col min="32" max="32" width="12.6640625" style="51" hidden="1" customWidth="1" outlineLevel="1"/>
    <col min="33" max="33" width="0.88671875" style="51" hidden="1" customWidth="1" outlineLevel="1"/>
    <col min="34" max="34" width="12.6640625" style="51" hidden="1" customWidth="1" outlineLevel="1"/>
    <col min="35" max="35" width="0.88671875" style="51" customWidth="1" collapsed="1"/>
    <col min="36" max="36" width="12.6640625" style="51" customWidth="1"/>
    <col min="37" max="37" width="0.88671875" style="51" hidden="1" customWidth="1" outlineLevel="1"/>
    <col min="38" max="38" width="12.6640625" style="51" hidden="1" customWidth="1" outlineLevel="1"/>
    <col min="39" max="39" width="0.88671875" style="51" hidden="1" customWidth="1" outlineLevel="1"/>
    <col min="40" max="40" width="12.6640625" style="51" hidden="1" customWidth="1" outlineLevel="1"/>
    <col min="41" max="41" width="0.88671875" style="51" hidden="1" customWidth="1" outlineLevel="1"/>
    <col min="42" max="42" width="12.6640625" style="51" hidden="1" customWidth="1" outlineLevel="1"/>
    <col min="43" max="43" width="0.88671875" style="51" customWidth="1" collapsed="1"/>
    <col min="44" max="44" width="12.6640625" style="51" customWidth="1"/>
    <col min="45" max="45" width="0.88671875" style="51" hidden="1" customWidth="1" outlineLevel="1"/>
    <col min="46" max="46" width="12.6640625" style="51" hidden="1" customWidth="1" outlineLevel="1"/>
    <col min="47" max="47" width="0.88671875" style="51" hidden="1" customWidth="1" outlineLevel="1"/>
    <col min="48" max="48" width="12.6640625" style="51" hidden="1" customWidth="1" outlineLevel="1"/>
    <col min="49" max="49" width="0.88671875" style="51" hidden="1" customWidth="1" outlineLevel="1"/>
    <col min="50" max="50" width="12.6640625" style="51" hidden="1" customWidth="1" outlineLevel="1"/>
    <col min="51" max="51" width="0.88671875" style="51" customWidth="1" collapsed="1"/>
    <col min="52" max="52" width="12.6640625" style="51" customWidth="1"/>
    <col min="53" max="53" width="0.88671875" style="51" hidden="1" customWidth="1" outlineLevel="1"/>
    <col min="54" max="54" width="12.6640625" style="51" hidden="1" customWidth="1" outlineLevel="1"/>
    <col min="55" max="55" width="0.88671875" style="51" hidden="1" customWidth="1" outlineLevel="1"/>
    <col min="56" max="56" width="12.6640625" style="51" hidden="1" customWidth="1" outlineLevel="1"/>
    <col min="57" max="57" width="0.88671875" style="51" hidden="1" customWidth="1" outlineLevel="1"/>
    <col min="58" max="58" width="12.6640625" style="51" hidden="1" customWidth="1" outlineLevel="1"/>
    <col min="59" max="59" width="0.88671875" style="51" customWidth="1" collapsed="1"/>
    <col min="60" max="60" width="12.6640625" style="51" customWidth="1"/>
    <col min="61" max="16384" width="9.109375" style="51"/>
  </cols>
  <sheetData>
    <row r="1" spans="1:60" s="114" customFormat="1" x14ac:dyDescent="0.2">
      <c r="A1" s="1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7"/>
      <c r="AC1" s="6"/>
      <c r="AD1" s="7"/>
      <c r="AE1" s="6"/>
      <c r="AF1" s="7"/>
      <c r="AG1" s="6"/>
      <c r="AH1" s="7"/>
      <c r="AI1" s="6"/>
      <c r="AJ1" s="7"/>
      <c r="AK1" s="6"/>
      <c r="AL1" s="7"/>
      <c r="AM1" s="6"/>
      <c r="AN1" s="7"/>
      <c r="AO1" s="6"/>
      <c r="AP1" s="7"/>
      <c r="AQ1" s="6"/>
      <c r="AR1" s="7"/>
      <c r="AS1" s="6"/>
      <c r="AT1" s="7"/>
      <c r="AU1" s="6"/>
      <c r="AV1" s="7"/>
      <c r="AW1" s="6"/>
      <c r="AX1" s="7"/>
      <c r="AY1" s="6"/>
      <c r="AZ1" s="7"/>
      <c r="BA1" s="6"/>
      <c r="BB1" s="7"/>
      <c r="BC1" s="6"/>
      <c r="BD1" s="7"/>
      <c r="BE1" s="6"/>
      <c r="BF1" s="7"/>
      <c r="BG1" s="6"/>
      <c r="BH1" s="7"/>
    </row>
    <row r="2" spans="1:60" s="114" customFormat="1" ht="14.25" customHeight="1" x14ac:dyDescent="0.2">
      <c r="A2" s="54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7"/>
      <c r="AC2" s="6"/>
      <c r="AD2" s="7"/>
      <c r="AE2" s="6"/>
      <c r="AF2" s="7"/>
      <c r="AG2" s="6"/>
      <c r="AH2" s="7"/>
      <c r="AI2" s="6"/>
      <c r="AJ2" s="7"/>
      <c r="AK2" s="6"/>
      <c r="AL2" s="7"/>
      <c r="AM2" s="6"/>
      <c r="AN2" s="7"/>
      <c r="AO2" s="6"/>
      <c r="AP2" s="7"/>
      <c r="AQ2" s="6"/>
      <c r="AR2" s="7"/>
      <c r="AS2" s="6"/>
      <c r="AT2" s="7"/>
      <c r="AU2" s="6"/>
      <c r="AV2" s="7"/>
      <c r="AW2" s="6"/>
      <c r="AX2" s="7"/>
      <c r="AY2" s="6"/>
      <c r="AZ2" s="7"/>
      <c r="BA2" s="6"/>
      <c r="BB2" s="7"/>
      <c r="BC2" s="6"/>
      <c r="BD2" s="7"/>
      <c r="BE2" s="6"/>
      <c r="BF2" s="7"/>
      <c r="BG2" s="6"/>
      <c r="BH2" s="7"/>
    </row>
    <row r="3" spans="1:60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s="116" customFormat="1" ht="14.1" customHeight="1" collapsed="1" x14ac:dyDescent="0.25">
      <c r="A4" s="78" t="s">
        <v>218</v>
      </c>
      <c r="B4" s="6"/>
      <c r="C4" s="6"/>
      <c r="D4" s="6"/>
      <c r="E4" s="115"/>
      <c r="F4" s="252" t="s">
        <v>83</v>
      </c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</row>
    <row r="5" spans="1:60" s="116" customFormat="1" ht="17.25" customHeight="1" x14ac:dyDescent="0.2">
      <c r="A5" s="55" t="s">
        <v>0</v>
      </c>
      <c r="B5" s="6"/>
      <c r="C5" s="6"/>
      <c r="D5" s="6"/>
      <c r="E5" s="15"/>
      <c r="F5" s="14" t="s">
        <v>318</v>
      </c>
      <c r="G5" s="14"/>
      <c r="H5" s="14" t="s">
        <v>313</v>
      </c>
      <c r="I5" s="14"/>
      <c r="J5" s="14" t="s">
        <v>309</v>
      </c>
      <c r="K5" s="15"/>
      <c r="L5" s="14" t="s">
        <v>303</v>
      </c>
      <c r="M5" s="15"/>
      <c r="N5" s="14" t="s">
        <v>297</v>
      </c>
      <c r="O5" s="14"/>
      <c r="P5" s="14" t="s">
        <v>290</v>
      </c>
      <c r="Q5" s="14"/>
      <c r="R5" s="14" t="s">
        <v>286</v>
      </c>
      <c r="S5" s="15"/>
      <c r="T5" s="14" t="s">
        <v>281</v>
      </c>
      <c r="U5" s="15"/>
      <c r="V5" s="14" t="s">
        <v>274</v>
      </c>
      <c r="W5" s="15"/>
      <c r="X5" s="14" t="s">
        <v>221</v>
      </c>
      <c r="Y5" s="15"/>
      <c r="Z5" s="14" t="s">
        <v>131</v>
      </c>
      <c r="AA5" s="16"/>
      <c r="AB5" s="14" t="s">
        <v>132</v>
      </c>
      <c r="AC5" s="15"/>
      <c r="AD5" s="14" t="s">
        <v>133</v>
      </c>
      <c r="AE5" s="15"/>
      <c r="AF5" s="14" t="s">
        <v>134</v>
      </c>
      <c r="AG5" s="15"/>
      <c r="AH5" s="14" t="s">
        <v>135</v>
      </c>
      <c r="AI5" s="15"/>
      <c r="AJ5" s="14" t="s">
        <v>136</v>
      </c>
      <c r="AK5" s="15"/>
      <c r="AL5" s="14" t="s">
        <v>137</v>
      </c>
      <c r="AM5" s="15"/>
      <c r="AN5" s="14" t="s">
        <v>138</v>
      </c>
      <c r="AO5" s="15"/>
      <c r="AP5" s="14" t="s">
        <v>139</v>
      </c>
      <c r="AQ5" s="15"/>
      <c r="AR5" s="14" t="s">
        <v>140</v>
      </c>
      <c r="AS5" s="15"/>
      <c r="AT5" s="14" t="s">
        <v>141</v>
      </c>
      <c r="AU5" s="15"/>
      <c r="AV5" s="14" t="s">
        <v>142</v>
      </c>
      <c r="AW5" s="15"/>
      <c r="AX5" s="14" t="s">
        <v>143</v>
      </c>
      <c r="AY5" s="15"/>
      <c r="AZ5" s="14" t="s">
        <v>144</v>
      </c>
      <c r="BA5" s="15"/>
      <c r="BB5" s="14" t="s">
        <v>145</v>
      </c>
      <c r="BC5" s="15"/>
      <c r="BD5" s="14" t="s">
        <v>146</v>
      </c>
      <c r="BE5" s="15"/>
      <c r="BF5" s="14" t="s">
        <v>147</v>
      </c>
      <c r="BG5" s="15"/>
      <c r="BH5" s="14" t="s">
        <v>148</v>
      </c>
    </row>
    <row r="6" spans="1:60" s="20" customFormat="1" ht="14.1" customHeight="1" x14ac:dyDescent="0.2">
      <c r="A6" s="17" t="s">
        <v>1</v>
      </c>
      <c r="B6" s="17"/>
      <c r="C6" s="17"/>
      <c r="D6" s="17"/>
      <c r="E6" s="18"/>
      <c r="F6" s="19"/>
      <c r="G6" s="18"/>
      <c r="H6" s="19"/>
      <c r="I6" s="18"/>
      <c r="J6" s="19"/>
      <c r="K6" s="18"/>
      <c r="L6" s="19"/>
      <c r="M6" s="18"/>
      <c r="N6" s="19"/>
      <c r="O6" s="18"/>
      <c r="P6" s="19"/>
      <c r="Q6" s="18"/>
      <c r="R6" s="19"/>
      <c r="S6" s="18"/>
      <c r="T6" s="19"/>
      <c r="U6" s="18"/>
      <c r="V6" s="19"/>
      <c r="W6" s="18"/>
      <c r="X6" s="19"/>
      <c r="Y6" s="18"/>
      <c r="Z6" s="19"/>
      <c r="AA6" s="18"/>
      <c r="AB6" s="19"/>
      <c r="AC6" s="18"/>
      <c r="AD6" s="19"/>
      <c r="AE6" s="18"/>
      <c r="AF6" s="19"/>
      <c r="AG6" s="18"/>
      <c r="AH6" s="19"/>
      <c r="AI6" s="18"/>
      <c r="AJ6" s="19"/>
      <c r="AK6" s="18"/>
      <c r="AL6" s="19"/>
      <c r="AM6" s="18"/>
      <c r="AN6" s="19"/>
      <c r="AO6" s="18"/>
      <c r="AP6" s="19"/>
      <c r="AQ6" s="18"/>
      <c r="AR6" s="19"/>
      <c r="AS6" s="18"/>
      <c r="AT6" s="19"/>
      <c r="AU6" s="18"/>
      <c r="AV6" s="19"/>
      <c r="AW6" s="18"/>
      <c r="AX6" s="19"/>
      <c r="AY6" s="18"/>
      <c r="AZ6" s="19"/>
      <c r="BA6" s="18"/>
      <c r="BB6" s="19"/>
      <c r="BC6" s="18"/>
      <c r="BD6" s="19"/>
      <c r="BE6" s="18"/>
      <c r="BF6" s="19"/>
      <c r="BG6" s="18"/>
      <c r="BH6" s="19"/>
    </row>
    <row r="7" spans="1:60" s="20" customFormat="1" ht="6" customHeight="1" x14ac:dyDescent="0.2">
      <c r="A7" s="17"/>
      <c r="B7" s="17"/>
      <c r="C7" s="17"/>
      <c r="D7" s="17"/>
      <c r="E7" s="18"/>
      <c r="F7" s="19"/>
      <c r="G7" s="18"/>
      <c r="H7" s="19"/>
      <c r="I7" s="18"/>
      <c r="J7" s="19"/>
      <c r="K7" s="18"/>
      <c r="L7" s="19"/>
      <c r="M7" s="18"/>
      <c r="N7" s="19"/>
      <c r="O7" s="18"/>
      <c r="P7" s="19"/>
      <c r="Q7" s="18"/>
      <c r="R7" s="19"/>
      <c r="S7" s="18"/>
      <c r="T7" s="19"/>
      <c r="U7" s="18"/>
      <c r="V7" s="19"/>
      <c r="W7" s="18"/>
      <c r="X7" s="19"/>
      <c r="Y7" s="18"/>
      <c r="Z7" s="19"/>
      <c r="AA7" s="18"/>
      <c r="AB7" s="19"/>
      <c r="AC7" s="18"/>
      <c r="AD7" s="19"/>
      <c r="AE7" s="18"/>
      <c r="AF7" s="19"/>
      <c r="AG7" s="18"/>
      <c r="AH7" s="19"/>
      <c r="AI7" s="18"/>
      <c r="AJ7" s="19"/>
      <c r="AK7" s="18"/>
      <c r="AL7" s="19"/>
      <c r="AM7" s="18"/>
      <c r="AN7" s="19"/>
      <c r="AO7" s="18"/>
      <c r="AP7" s="19"/>
      <c r="AQ7" s="18"/>
      <c r="AR7" s="19"/>
      <c r="AS7" s="18"/>
      <c r="AT7" s="19"/>
      <c r="AU7" s="18"/>
      <c r="AV7" s="19"/>
      <c r="AW7" s="18"/>
      <c r="AX7" s="19"/>
      <c r="AY7" s="18"/>
      <c r="AZ7" s="19"/>
      <c r="BA7" s="18"/>
      <c r="BB7" s="19"/>
      <c r="BC7" s="18"/>
      <c r="BD7" s="19"/>
      <c r="BE7" s="18"/>
      <c r="BF7" s="19"/>
      <c r="BG7" s="18"/>
      <c r="BH7" s="19"/>
    </row>
    <row r="8" spans="1:60" s="20" customFormat="1" ht="14.1" customHeight="1" x14ac:dyDescent="0.2">
      <c r="A8" s="21" t="s">
        <v>2</v>
      </c>
      <c r="B8" s="17"/>
      <c r="C8" s="17"/>
      <c r="D8" s="17"/>
      <c r="E8" s="18"/>
      <c r="F8" s="19"/>
      <c r="G8" s="18"/>
      <c r="H8" s="19"/>
      <c r="I8" s="18"/>
      <c r="J8" s="19"/>
      <c r="K8" s="18"/>
      <c r="L8" s="19"/>
      <c r="M8" s="18"/>
      <c r="N8" s="19"/>
      <c r="O8" s="18"/>
      <c r="P8" s="19"/>
      <c r="Q8" s="18"/>
      <c r="R8" s="19"/>
      <c r="S8" s="18"/>
      <c r="T8" s="19"/>
      <c r="U8" s="18"/>
      <c r="V8" s="19"/>
      <c r="W8" s="18"/>
      <c r="X8" s="19"/>
      <c r="Y8" s="18"/>
      <c r="Z8" s="19"/>
      <c r="AA8" s="18"/>
      <c r="AB8" s="19"/>
      <c r="AC8" s="18"/>
      <c r="AD8" s="19"/>
      <c r="AE8" s="18"/>
      <c r="AF8" s="19"/>
      <c r="AG8" s="18"/>
      <c r="AH8" s="19"/>
      <c r="AI8" s="18"/>
      <c r="AJ8" s="19"/>
      <c r="AK8" s="18"/>
      <c r="AL8" s="19"/>
      <c r="AM8" s="18"/>
      <c r="AN8" s="19"/>
      <c r="AO8" s="18"/>
      <c r="AP8" s="19"/>
      <c r="AQ8" s="18"/>
      <c r="AR8" s="19"/>
      <c r="AS8" s="18"/>
      <c r="AT8" s="19"/>
      <c r="AU8" s="18"/>
      <c r="AV8" s="19"/>
      <c r="AW8" s="18"/>
      <c r="AX8" s="19"/>
      <c r="AY8" s="18"/>
      <c r="AZ8" s="19"/>
      <c r="BA8" s="18"/>
      <c r="BB8" s="19"/>
      <c r="BC8" s="18"/>
      <c r="BD8" s="19"/>
      <c r="BE8" s="18"/>
      <c r="BF8" s="19"/>
      <c r="BG8" s="18"/>
      <c r="BH8" s="19"/>
    </row>
    <row r="9" spans="1:60" s="20" customFormat="1" ht="14.1" customHeight="1" x14ac:dyDescent="0.2">
      <c r="A9" s="22"/>
      <c r="B9" s="22" t="s">
        <v>3</v>
      </c>
      <c r="C9" s="22"/>
      <c r="D9" s="22"/>
      <c r="E9" s="23"/>
      <c r="F9" s="26">
        <v>3613</v>
      </c>
      <c r="G9" s="25"/>
      <c r="H9" s="26">
        <v>5146</v>
      </c>
      <c r="I9" s="25"/>
      <c r="J9" s="26">
        <v>5536</v>
      </c>
      <c r="K9" s="23"/>
      <c r="L9" s="26">
        <v>4852</v>
      </c>
      <c r="M9" s="23"/>
      <c r="N9" s="26">
        <v>6897</v>
      </c>
      <c r="O9" s="23"/>
      <c r="P9" s="26">
        <v>5920</v>
      </c>
      <c r="Q9" s="23"/>
      <c r="R9" s="26">
        <v>6613</v>
      </c>
      <c r="S9" s="23"/>
      <c r="T9" s="26">
        <v>5977</v>
      </c>
      <c r="U9" s="23"/>
      <c r="V9" s="26">
        <v>4889</v>
      </c>
      <c r="W9" s="23"/>
      <c r="X9" s="26">
        <v>5547</v>
      </c>
      <c r="Y9" s="23"/>
      <c r="Z9" s="26">
        <v>4288</v>
      </c>
      <c r="AA9" s="27"/>
      <c r="AB9" s="26">
        <v>4472</v>
      </c>
      <c r="AC9" s="27"/>
      <c r="AD9" s="26">
        <v>4538</v>
      </c>
      <c r="AE9" s="27"/>
      <c r="AF9" s="26">
        <v>3165</v>
      </c>
      <c r="AG9" s="27"/>
      <c r="AH9" s="26">
        <v>3451</v>
      </c>
      <c r="AI9" s="27"/>
      <c r="AJ9" s="26">
        <v>3876</v>
      </c>
      <c r="AK9" s="27"/>
      <c r="AL9" s="26">
        <v>2517</v>
      </c>
      <c r="AM9" s="27"/>
      <c r="AN9" s="26">
        <v>5067</v>
      </c>
      <c r="AO9" s="27"/>
      <c r="AP9" s="26">
        <v>2541</v>
      </c>
      <c r="AQ9" s="27"/>
      <c r="AR9" s="26">
        <v>2887</v>
      </c>
      <c r="AS9" s="27"/>
      <c r="AT9" s="26">
        <v>2600</v>
      </c>
      <c r="AU9" s="27"/>
      <c r="AV9" s="26">
        <v>2630</v>
      </c>
      <c r="AW9" s="27"/>
      <c r="AX9" s="26">
        <v>2424</v>
      </c>
      <c r="AY9" s="27"/>
      <c r="AZ9" s="26">
        <v>2369</v>
      </c>
      <c r="BA9" s="27"/>
      <c r="BB9" s="26">
        <v>2031</v>
      </c>
      <c r="BC9" s="27"/>
      <c r="BD9" s="26">
        <v>2205</v>
      </c>
      <c r="BE9" s="27"/>
      <c r="BF9" s="26">
        <v>1877</v>
      </c>
      <c r="BG9" s="27"/>
      <c r="BH9" s="26">
        <v>2421</v>
      </c>
    </row>
    <row r="10" spans="1:60" s="20" customFormat="1" ht="14.1" customHeight="1" x14ac:dyDescent="0.2">
      <c r="A10" s="22"/>
      <c r="B10" s="22" t="s">
        <v>302</v>
      </c>
      <c r="C10" s="22"/>
      <c r="D10" s="22"/>
      <c r="E10" s="23"/>
      <c r="F10" s="26">
        <v>304</v>
      </c>
      <c r="G10" s="25"/>
      <c r="H10" s="26">
        <v>600</v>
      </c>
      <c r="I10" s="25"/>
      <c r="J10" s="26">
        <v>368</v>
      </c>
      <c r="K10" s="23"/>
      <c r="L10" s="26">
        <v>523</v>
      </c>
      <c r="M10" s="23"/>
      <c r="N10" s="26">
        <v>459</v>
      </c>
      <c r="O10" s="23"/>
      <c r="P10" s="26">
        <v>0</v>
      </c>
      <c r="Q10" s="23"/>
      <c r="R10" s="26">
        <v>0</v>
      </c>
      <c r="S10" s="23"/>
      <c r="T10" s="26">
        <v>0</v>
      </c>
      <c r="U10" s="23"/>
      <c r="V10" s="26">
        <v>0</v>
      </c>
      <c r="W10" s="23"/>
      <c r="X10" s="26">
        <v>0</v>
      </c>
      <c r="Y10" s="23"/>
      <c r="Z10" s="26">
        <v>0</v>
      </c>
      <c r="AA10" s="27"/>
      <c r="AB10" s="26">
        <v>0</v>
      </c>
      <c r="AC10" s="27"/>
      <c r="AD10" s="26">
        <v>0</v>
      </c>
      <c r="AE10" s="27"/>
      <c r="AF10" s="26">
        <v>0</v>
      </c>
      <c r="AG10" s="27"/>
      <c r="AH10" s="26">
        <v>0</v>
      </c>
      <c r="AI10" s="27"/>
      <c r="AJ10" s="26">
        <v>0</v>
      </c>
      <c r="AK10" s="27"/>
      <c r="AL10" s="26">
        <v>0</v>
      </c>
      <c r="AM10" s="27"/>
      <c r="AN10" s="26">
        <v>0</v>
      </c>
      <c r="AO10" s="27"/>
      <c r="AP10" s="26">
        <v>0</v>
      </c>
      <c r="AQ10" s="27"/>
      <c r="AR10" s="26">
        <v>0</v>
      </c>
      <c r="AS10" s="27"/>
      <c r="AT10" s="26">
        <v>0</v>
      </c>
      <c r="AU10" s="27"/>
      <c r="AV10" s="26">
        <v>0</v>
      </c>
      <c r="AW10" s="27"/>
      <c r="AX10" s="26">
        <v>0</v>
      </c>
      <c r="AY10" s="27"/>
      <c r="AZ10" s="26">
        <v>0</v>
      </c>
      <c r="BA10" s="27"/>
      <c r="BB10" s="26">
        <v>0</v>
      </c>
      <c r="BC10" s="27"/>
      <c r="BD10" s="26">
        <v>0</v>
      </c>
      <c r="BE10" s="27"/>
      <c r="BF10" s="26">
        <v>0</v>
      </c>
      <c r="BG10" s="27"/>
      <c r="BH10" s="26">
        <v>0</v>
      </c>
    </row>
    <row r="11" spans="1:60" s="20" customFormat="1" ht="14.1" customHeight="1" x14ac:dyDescent="0.2">
      <c r="A11" s="22"/>
      <c r="B11" s="22" t="s">
        <v>4</v>
      </c>
      <c r="C11" s="22"/>
      <c r="D11" s="22"/>
      <c r="E11" s="23"/>
      <c r="F11" s="26">
        <v>1468</v>
      </c>
      <c r="G11" s="25"/>
      <c r="H11" s="26">
        <v>1577</v>
      </c>
      <c r="I11" s="25"/>
      <c r="J11" s="26">
        <v>1532</v>
      </c>
      <c r="K11" s="23"/>
      <c r="L11" s="26">
        <v>1587</v>
      </c>
      <c r="M11" s="23"/>
      <c r="N11" s="26">
        <v>1620</v>
      </c>
      <c r="O11" s="23"/>
      <c r="P11" s="26">
        <v>1726</v>
      </c>
      <c r="Q11" s="23"/>
      <c r="R11" s="26">
        <v>1773</v>
      </c>
      <c r="S11" s="23"/>
      <c r="T11" s="26">
        <v>1716</v>
      </c>
      <c r="U11" s="23"/>
      <c r="V11" s="26">
        <v>3319</v>
      </c>
      <c r="W11" s="23"/>
      <c r="X11" s="26">
        <v>2059</v>
      </c>
      <c r="Y11" s="23"/>
      <c r="Z11" s="26">
        <v>1993</v>
      </c>
      <c r="AA11" s="27"/>
      <c r="AB11" s="26">
        <v>2005</v>
      </c>
      <c r="AC11" s="27"/>
      <c r="AD11" s="26">
        <v>2038</v>
      </c>
      <c r="AE11" s="27"/>
      <c r="AF11" s="26">
        <v>1852</v>
      </c>
      <c r="AG11" s="27"/>
      <c r="AH11" s="26">
        <v>1539</v>
      </c>
      <c r="AI11" s="27"/>
      <c r="AJ11" s="26">
        <v>1516</v>
      </c>
      <c r="AK11" s="27"/>
      <c r="AL11" s="26">
        <v>1412</v>
      </c>
      <c r="AM11" s="27"/>
      <c r="AN11" s="26">
        <v>1440</v>
      </c>
      <c r="AO11" s="27"/>
      <c r="AP11" s="26">
        <v>1453</v>
      </c>
      <c r="AQ11" s="27"/>
      <c r="AR11" s="26">
        <v>1473</v>
      </c>
      <c r="AS11" s="27"/>
      <c r="AT11" s="26">
        <v>1214</v>
      </c>
      <c r="AU11" s="27"/>
      <c r="AV11" s="26">
        <v>1191</v>
      </c>
      <c r="AW11" s="27"/>
      <c r="AX11" s="26">
        <v>1166</v>
      </c>
      <c r="AY11" s="27"/>
      <c r="AZ11" s="26">
        <v>1213</v>
      </c>
      <c r="BA11" s="27"/>
      <c r="BB11" s="26">
        <v>1091</v>
      </c>
      <c r="BC11" s="27"/>
      <c r="BD11" s="26">
        <v>1082</v>
      </c>
      <c r="BE11" s="27"/>
      <c r="BF11" s="26">
        <v>1053</v>
      </c>
      <c r="BG11" s="27"/>
      <c r="BH11" s="26">
        <v>1030</v>
      </c>
    </row>
    <row r="12" spans="1:60" s="20" customFormat="1" ht="14.1" customHeight="1" x14ac:dyDescent="0.2">
      <c r="A12" s="22"/>
      <c r="B12" s="22" t="s">
        <v>5</v>
      </c>
      <c r="C12" s="22"/>
      <c r="D12" s="22"/>
      <c r="E12" s="23"/>
      <c r="F12" s="26">
        <v>1189</v>
      </c>
      <c r="G12" s="25"/>
      <c r="H12" s="26">
        <v>1197</v>
      </c>
      <c r="I12" s="25"/>
      <c r="J12" s="26">
        <v>1202</v>
      </c>
      <c r="K12" s="23"/>
      <c r="L12" s="26">
        <v>1220</v>
      </c>
      <c r="M12" s="23"/>
      <c r="N12" s="26">
        <v>1484</v>
      </c>
      <c r="O12" s="23"/>
      <c r="P12" s="26">
        <v>1385</v>
      </c>
      <c r="Q12" s="23"/>
      <c r="R12" s="26">
        <v>1282</v>
      </c>
      <c r="S12" s="23"/>
      <c r="T12" s="26">
        <v>1160</v>
      </c>
      <c r="U12" s="23"/>
      <c r="V12" s="26">
        <v>1200</v>
      </c>
      <c r="W12" s="23"/>
      <c r="X12" s="26">
        <v>1334</v>
      </c>
      <c r="Y12" s="23"/>
      <c r="Z12" s="26">
        <v>1289</v>
      </c>
      <c r="AA12" s="27"/>
      <c r="AB12" s="26">
        <v>1425</v>
      </c>
      <c r="AC12" s="27"/>
      <c r="AD12" s="26">
        <v>1518</v>
      </c>
      <c r="AE12" s="27"/>
      <c r="AF12" s="26">
        <v>1640</v>
      </c>
      <c r="AG12" s="27"/>
      <c r="AH12" s="26">
        <v>1481</v>
      </c>
      <c r="AI12" s="27"/>
      <c r="AJ12" s="26">
        <v>1430</v>
      </c>
      <c r="AK12" s="27"/>
      <c r="AL12" s="26">
        <v>1526</v>
      </c>
      <c r="AM12" s="27"/>
      <c r="AN12" s="26">
        <v>1355</v>
      </c>
      <c r="AO12" s="27"/>
      <c r="AP12" s="26">
        <v>1246</v>
      </c>
      <c r="AQ12" s="27"/>
      <c r="AR12" s="26">
        <v>1239</v>
      </c>
      <c r="AS12" s="27"/>
      <c r="AT12" s="26">
        <v>1280</v>
      </c>
      <c r="AU12" s="27"/>
      <c r="AV12" s="26">
        <v>1093</v>
      </c>
      <c r="AW12" s="27"/>
      <c r="AX12" s="26">
        <v>1078</v>
      </c>
      <c r="AY12" s="27"/>
      <c r="AZ12" s="26">
        <v>1135</v>
      </c>
      <c r="BA12" s="27"/>
      <c r="BB12" s="26">
        <v>1215</v>
      </c>
      <c r="BC12" s="27"/>
      <c r="BD12" s="26">
        <v>1159</v>
      </c>
      <c r="BE12" s="27"/>
      <c r="BF12" s="26">
        <v>1121</v>
      </c>
      <c r="BG12" s="27"/>
      <c r="BH12" s="26">
        <v>1215</v>
      </c>
    </row>
    <row r="13" spans="1:60" s="20" customFormat="1" ht="14.1" customHeight="1" x14ac:dyDescent="0.2">
      <c r="A13" s="22"/>
      <c r="B13" s="22" t="s">
        <v>6</v>
      </c>
      <c r="C13" s="22"/>
      <c r="D13" s="22"/>
      <c r="E13" s="23"/>
      <c r="F13" s="26">
        <v>1921</v>
      </c>
      <c r="G13" s="25"/>
      <c r="H13" s="26">
        <v>1798</v>
      </c>
      <c r="I13" s="25"/>
      <c r="J13" s="26">
        <v>1698</v>
      </c>
      <c r="K13" s="23"/>
      <c r="L13" s="26">
        <v>1642</v>
      </c>
      <c r="M13" s="23"/>
      <c r="N13" s="26">
        <v>1384</v>
      </c>
      <c r="O13" s="23"/>
      <c r="P13" s="26">
        <v>1484</v>
      </c>
      <c r="Q13" s="23"/>
      <c r="R13" s="26">
        <v>1479</v>
      </c>
      <c r="S13" s="23"/>
      <c r="T13" s="26">
        <v>1541</v>
      </c>
      <c r="U13" s="23"/>
      <c r="V13" s="26">
        <v>1534</v>
      </c>
      <c r="W13" s="23"/>
      <c r="X13" s="26">
        <v>1617</v>
      </c>
      <c r="Y13" s="23"/>
      <c r="Z13" s="26">
        <v>1707</v>
      </c>
      <c r="AA13" s="27"/>
      <c r="AB13" s="26">
        <v>1605</v>
      </c>
      <c r="AC13" s="27"/>
      <c r="AD13" s="26">
        <v>1759</v>
      </c>
      <c r="AE13" s="27"/>
      <c r="AF13" s="26">
        <v>1803</v>
      </c>
      <c r="AG13" s="27"/>
      <c r="AH13" s="26">
        <v>1718</v>
      </c>
      <c r="AI13" s="27"/>
      <c r="AJ13" s="26">
        <v>1433</v>
      </c>
      <c r="AK13" s="27"/>
      <c r="AL13" s="26">
        <v>1251</v>
      </c>
      <c r="AM13" s="27"/>
      <c r="AN13" s="26">
        <v>1167</v>
      </c>
      <c r="AO13" s="27"/>
      <c r="AP13" s="26">
        <v>1119</v>
      </c>
      <c r="AQ13" s="27"/>
      <c r="AR13" s="26">
        <v>925</v>
      </c>
      <c r="AS13" s="27"/>
      <c r="AT13" s="26">
        <v>893</v>
      </c>
      <c r="AU13" s="27"/>
      <c r="AV13" s="26">
        <v>963</v>
      </c>
      <c r="AW13" s="27"/>
      <c r="AX13" s="26">
        <v>984</v>
      </c>
      <c r="AY13" s="27"/>
      <c r="AZ13" s="26">
        <v>853</v>
      </c>
      <c r="BA13" s="27"/>
      <c r="BB13" s="26">
        <v>970</v>
      </c>
      <c r="BC13" s="27"/>
      <c r="BD13" s="26">
        <v>951</v>
      </c>
      <c r="BE13" s="27"/>
      <c r="BF13" s="26">
        <v>934</v>
      </c>
      <c r="BG13" s="27"/>
      <c r="BH13" s="26">
        <v>798</v>
      </c>
    </row>
    <row r="14" spans="1:60" s="20" customFormat="1" ht="14.1" customHeight="1" x14ac:dyDescent="0.2">
      <c r="A14" s="22"/>
      <c r="B14" s="22" t="s">
        <v>7</v>
      </c>
      <c r="C14" s="22"/>
      <c r="D14" s="22"/>
      <c r="E14" s="23"/>
      <c r="F14" s="26">
        <v>256</v>
      </c>
      <c r="G14" s="25"/>
      <c r="H14" s="26">
        <v>1754</v>
      </c>
      <c r="I14" s="25"/>
      <c r="J14" s="26">
        <v>1131</v>
      </c>
      <c r="K14" s="23"/>
      <c r="L14" s="26">
        <v>1911</v>
      </c>
      <c r="M14" s="23"/>
      <c r="N14" s="26">
        <v>940</v>
      </c>
      <c r="O14" s="23"/>
      <c r="P14" s="26">
        <v>1570</v>
      </c>
      <c r="Q14" s="23"/>
      <c r="R14" s="26">
        <v>914</v>
      </c>
      <c r="S14" s="23"/>
      <c r="T14" s="26">
        <v>1819</v>
      </c>
      <c r="U14" s="23"/>
      <c r="V14" s="26">
        <v>983</v>
      </c>
      <c r="W14" s="23"/>
      <c r="X14" s="26">
        <v>1737</v>
      </c>
      <c r="Y14" s="23"/>
      <c r="Z14" s="26">
        <v>980</v>
      </c>
      <c r="AA14" s="27"/>
      <c r="AB14" s="26">
        <v>1631</v>
      </c>
      <c r="AC14" s="27"/>
      <c r="AD14" s="26">
        <v>755</v>
      </c>
      <c r="AE14" s="27"/>
      <c r="AF14" s="26">
        <v>1210</v>
      </c>
      <c r="AG14" s="27"/>
      <c r="AH14" s="26">
        <v>649</v>
      </c>
      <c r="AI14" s="27"/>
      <c r="AJ14" s="26">
        <v>949</v>
      </c>
      <c r="AK14" s="27"/>
      <c r="AL14" s="26">
        <v>416</v>
      </c>
      <c r="AM14" s="27"/>
      <c r="AN14" s="26">
        <v>881</v>
      </c>
      <c r="AO14" s="27"/>
      <c r="AP14" s="26">
        <v>382</v>
      </c>
      <c r="AQ14" s="27"/>
      <c r="AR14" s="26">
        <v>951</v>
      </c>
      <c r="AS14" s="27"/>
      <c r="AT14" s="26">
        <v>215</v>
      </c>
      <c r="AU14" s="27"/>
      <c r="AV14" s="26">
        <v>172</v>
      </c>
      <c r="AW14" s="27"/>
      <c r="AX14" s="26">
        <v>31</v>
      </c>
      <c r="AY14" s="27"/>
      <c r="AZ14" s="26">
        <v>141</v>
      </c>
      <c r="BA14" s="27"/>
      <c r="BB14" s="26">
        <v>0</v>
      </c>
      <c r="BC14" s="27"/>
      <c r="BD14" s="26">
        <v>0</v>
      </c>
      <c r="BE14" s="27"/>
      <c r="BF14" s="26">
        <v>0</v>
      </c>
      <c r="BG14" s="27"/>
      <c r="BH14" s="26">
        <v>85</v>
      </c>
    </row>
    <row r="15" spans="1:60" s="20" customFormat="1" ht="14.1" customHeight="1" x14ac:dyDescent="0.2">
      <c r="A15" s="22"/>
      <c r="B15" s="22" t="s">
        <v>8</v>
      </c>
      <c r="C15" s="22"/>
      <c r="D15" s="22"/>
      <c r="E15" s="23"/>
      <c r="F15" s="26">
        <v>359</v>
      </c>
      <c r="G15" s="25"/>
      <c r="H15" s="26">
        <v>597</v>
      </c>
      <c r="I15" s="25"/>
      <c r="J15" s="26">
        <v>385</v>
      </c>
      <c r="K15" s="23"/>
      <c r="L15" s="26">
        <v>403</v>
      </c>
      <c r="M15" s="23"/>
      <c r="N15" s="26">
        <v>387</v>
      </c>
      <c r="O15" s="23"/>
      <c r="P15" s="26">
        <v>413</v>
      </c>
      <c r="Q15" s="23"/>
      <c r="R15" s="26">
        <v>413</v>
      </c>
      <c r="S15" s="23"/>
      <c r="T15" s="26">
        <v>265</v>
      </c>
      <c r="U15" s="23"/>
      <c r="V15" s="26">
        <v>342</v>
      </c>
      <c r="W15" s="23"/>
      <c r="X15" s="26">
        <v>450</v>
      </c>
      <c r="Y15" s="23"/>
      <c r="Z15" s="26">
        <v>552</v>
      </c>
      <c r="AA15" s="27"/>
      <c r="AB15" s="26">
        <v>308</v>
      </c>
      <c r="AC15" s="27"/>
      <c r="AD15" s="26">
        <v>336</v>
      </c>
      <c r="AE15" s="27"/>
      <c r="AF15" s="26">
        <v>199</v>
      </c>
      <c r="AG15" s="27"/>
      <c r="AH15" s="26">
        <v>240</v>
      </c>
      <c r="AI15" s="27"/>
      <c r="AJ15" s="26">
        <v>190</v>
      </c>
      <c r="AK15" s="27"/>
      <c r="AL15" s="26">
        <v>182</v>
      </c>
      <c r="AM15" s="27"/>
      <c r="AN15" s="26">
        <v>183</v>
      </c>
      <c r="AO15" s="27"/>
      <c r="AP15" s="26">
        <v>244</v>
      </c>
      <c r="AQ15" s="27"/>
      <c r="AR15" s="26">
        <v>274</v>
      </c>
      <c r="AS15" s="27"/>
      <c r="AT15" s="26">
        <v>293</v>
      </c>
      <c r="AU15" s="27"/>
      <c r="AV15" s="26">
        <v>515</v>
      </c>
      <c r="AW15" s="27"/>
      <c r="AX15" s="26">
        <v>490</v>
      </c>
      <c r="AY15" s="27"/>
      <c r="AZ15" s="26">
        <v>434</v>
      </c>
      <c r="BA15" s="27"/>
      <c r="BB15" s="26">
        <v>502</v>
      </c>
      <c r="BC15" s="27"/>
      <c r="BD15" s="26">
        <v>499</v>
      </c>
      <c r="BE15" s="27"/>
      <c r="BF15" s="26">
        <v>556</v>
      </c>
      <c r="BG15" s="27"/>
      <c r="BH15" s="26">
        <v>379</v>
      </c>
    </row>
    <row r="16" spans="1:60" s="20" customFormat="1" ht="14.1" customHeight="1" x14ac:dyDescent="0.2">
      <c r="A16" s="22"/>
      <c r="B16" s="22" t="s">
        <v>9</v>
      </c>
      <c r="C16" s="22"/>
      <c r="D16" s="22"/>
      <c r="E16" s="23"/>
      <c r="F16" s="119">
        <v>455</v>
      </c>
      <c r="G16" s="237"/>
      <c r="H16" s="119">
        <v>187</v>
      </c>
      <c r="I16" s="237"/>
      <c r="J16" s="119">
        <v>185</v>
      </c>
      <c r="K16" s="23"/>
      <c r="L16" s="119">
        <v>185</v>
      </c>
      <c r="M16" s="23"/>
      <c r="N16" s="119">
        <v>149</v>
      </c>
      <c r="O16" s="23"/>
      <c r="P16" s="119">
        <v>132</v>
      </c>
      <c r="Q16" s="23"/>
      <c r="R16" s="119">
        <v>154</v>
      </c>
      <c r="S16" s="23"/>
      <c r="T16" s="119">
        <v>122</v>
      </c>
      <c r="U16" s="23"/>
      <c r="V16" s="119">
        <v>225</v>
      </c>
      <c r="W16" s="23"/>
      <c r="X16" s="119">
        <v>285</v>
      </c>
      <c r="Y16" s="23"/>
      <c r="Z16" s="119">
        <v>80</v>
      </c>
      <c r="AA16" s="27"/>
      <c r="AB16" s="119">
        <v>79</v>
      </c>
      <c r="AC16" s="27"/>
      <c r="AD16" s="119">
        <v>69</v>
      </c>
      <c r="AE16" s="27"/>
      <c r="AF16" s="119">
        <v>83</v>
      </c>
      <c r="AG16" s="27"/>
      <c r="AH16" s="119">
        <v>65</v>
      </c>
      <c r="AI16" s="27"/>
      <c r="AJ16" s="26">
        <v>89</v>
      </c>
      <c r="AK16" s="27"/>
      <c r="AL16" s="119">
        <v>99</v>
      </c>
      <c r="AM16" s="27"/>
      <c r="AN16" s="119">
        <v>82</v>
      </c>
      <c r="AO16" s="27"/>
      <c r="AP16" s="119">
        <v>77</v>
      </c>
      <c r="AQ16" s="27"/>
      <c r="AR16" s="26">
        <v>78</v>
      </c>
      <c r="AS16" s="27"/>
      <c r="AT16" s="119">
        <v>70</v>
      </c>
      <c r="AU16" s="27"/>
      <c r="AV16" s="119">
        <v>79</v>
      </c>
      <c r="AW16" s="27"/>
      <c r="AX16" s="119">
        <v>93</v>
      </c>
      <c r="AY16" s="27"/>
      <c r="AZ16" s="26">
        <v>91</v>
      </c>
      <c r="BA16" s="27"/>
      <c r="BB16" s="119">
        <v>0</v>
      </c>
      <c r="BC16" s="27"/>
      <c r="BD16" s="119">
        <v>0</v>
      </c>
      <c r="BE16" s="27"/>
      <c r="BF16" s="119">
        <v>0</v>
      </c>
      <c r="BG16" s="27"/>
      <c r="BH16" s="119">
        <v>71</v>
      </c>
    </row>
    <row r="17" spans="1:61" s="20" customFormat="1" ht="14.1" customHeight="1" x14ac:dyDescent="0.2">
      <c r="A17" s="22"/>
      <c r="B17" s="22" t="s">
        <v>306</v>
      </c>
      <c r="C17" s="22"/>
      <c r="D17" s="22"/>
      <c r="E17" s="23"/>
      <c r="F17" s="119">
        <v>3</v>
      </c>
      <c r="G17" s="237"/>
      <c r="H17" s="119">
        <v>19</v>
      </c>
      <c r="I17" s="237"/>
      <c r="J17" s="119">
        <v>13</v>
      </c>
      <c r="K17" s="23"/>
      <c r="L17" s="119">
        <v>53</v>
      </c>
      <c r="M17" s="23"/>
      <c r="N17" s="119">
        <v>0</v>
      </c>
      <c r="O17" s="23"/>
      <c r="P17" s="119">
        <v>0</v>
      </c>
      <c r="Q17" s="23"/>
      <c r="R17" s="119">
        <v>0</v>
      </c>
      <c r="S17" s="23"/>
      <c r="T17" s="119">
        <v>0</v>
      </c>
      <c r="U17" s="23"/>
      <c r="V17" s="119">
        <v>0</v>
      </c>
      <c r="W17" s="23"/>
      <c r="X17" s="119">
        <v>0</v>
      </c>
      <c r="Y17" s="23"/>
      <c r="Z17" s="119">
        <v>0</v>
      </c>
      <c r="AA17" s="27"/>
      <c r="AB17" s="119">
        <v>0</v>
      </c>
      <c r="AC17" s="27"/>
      <c r="AD17" s="119">
        <v>0</v>
      </c>
      <c r="AE17" s="27"/>
      <c r="AF17" s="119">
        <v>0</v>
      </c>
      <c r="AG17" s="27"/>
      <c r="AH17" s="119">
        <v>0</v>
      </c>
      <c r="AI17" s="27"/>
      <c r="AJ17" s="26">
        <v>0</v>
      </c>
      <c r="AK17" s="27"/>
      <c r="AL17" s="119">
        <v>0</v>
      </c>
      <c r="AM17" s="27"/>
      <c r="AN17" s="119">
        <v>0</v>
      </c>
      <c r="AO17" s="27"/>
      <c r="AP17" s="119">
        <v>0</v>
      </c>
      <c r="AQ17" s="27"/>
      <c r="AR17" s="26">
        <v>0</v>
      </c>
      <c r="AS17" s="27"/>
      <c r="AT17" s="119">
        <v>0</v>
      </c>
      <c r="AU17" s="27"/>
      <c r="AV17" s="119">
        <v>0</v>
      </c>
      <c r="AW17" s="27"/>
      <c r="AX17" s="119">
        <v>0</v>
      </c>
      <c r="AY17" s="27"/>
      <c r="AZ17" s="26">
        <v>0</v>
      </c>
      <c r="BA17" s="27"/>
      <c r="BB17" s="119">
        <v>0</v>
      </c>
      <c r="BC17" s="27"/>
      <c r="BD17" s="119">
        <v>0</v>
      </c>
      <c r="BE17" s="27"/>
      <c r="BF17" s="119">
        <v>0</v>
      </c>
      <c r="BG17" s="27"/>
      <c r="BH17" s="119">
        <v>0</v>
      </c>
    </row>
    <row r="18" spans="1:61" s="20" customFormat="1" ht="14.1" customHeight="1" x14ac:dyDescent="0.2">
      <c r="A18" s="22"/>
      <c r="B18" s="22" t="s">
        <v>10</v>
      </c>
      <c r="C18" s="22"/>
      <c r="D18" s="22"/>
      <c r="E18" s="23"/>
      <c r="F18" s="26">
        <v>142</v>
      </c>
      <c r="G18" s="25"/>
      <c r="H18" s="26">
        <v>150</v>
      </c>
      <c r="I18" s="25"/>
      <c r="J18" s="26">
        <v>146</v>
      </c>
      <c r="K18" s="23"/>
      <c r="L18" s="26">
        <v>143</v>
      </c>
      <c r="M18" s="23"/>
      <c r="N18" s="26">
        <v>200</v>
      </c>
      <c r="O18" s="23"/>
      <c r="P18" s="26">
        <v>178</v>
      </c>
      <c r="Q18" s="23"/>
      <c r="R18" s="26">
        <v>192</v>
      </c>
      <c r="S18" s="23"/>
      <c r="T18" s="26">
        <v>191</v>
      </c>
      <c r="U18" s="23"/>
      <c r="V18" s="26">
        <v>183</v>
      </c>
      <c r="W18" s="23"/>
      <c r="X18" s="26">
        <v>181</v>
      </c>
      <c r="Y18" s="23"/>
      <c r="Z18" s="26">
        <v>295</v>
      </c>
      <c r="AA18" s="27"/>
      <c r="AB18" s="26">
        <v>167</v>
      </c>
      <c r="AC18" s="27"/>
      <c r="AD18" s="26">
        <v>174</v>
      </c>
      <c r="AE18" s="27"/>
      <c r="AF18" s="26">
        <v>232</v>
      </c>
      <c r="AG18" s="27"/>
      <c r="AH18" s="26">
        <v>249</v>
      </c>
      <c r="AI18" s="27"/>
      <c r="AJ18" s="26">
        <v>289</v>
      </c>
      <c r="AK18" s="27"/>
      <c r="AL18" s="26">
        <v>223</v>
      </c>
      <c r="AM18" s="27"/>
      <c r="AN18" s="26">
        <v>273</v>
      </c>
      <c r="AO18" s="27"/>
      <c r="AP18" s="26">
        <v>246</v>
      </c>
      <c r="AQ18" s="27"/>
      <c r="AR18" s="26">
        <v>196</v>
      </c>
      <c r="AS18" s="27"/>
      <c r="AT18" s="26">
        <v>154</v>
      </c>
      <c r="AU18" s="27"/>
      <c r="AV18" s="26">
        <v>156</v>
      </c>
      <c r="AW18" s="27"/>
      <c r="AX18" s="26">
        <v>147</v>
      </c>
      <c r="AY18" s="27"/>
      <c r="AZ18" s="26">
        <v>145</v>
      </c>
      <c r="BA18" s="27"/>
      <c r="BB18" s="26">
        <v>191</v>
      </c>
      <c r="BC18" s="27"/>
      <c r="BD18" s="26">
        <v>882</v>
      </c>
      <c r="BE18" s="27"/>
      <c r="BF18" s="26">
        <v>625</v>
      </c>
      <c r="BG18" s="27"/>
      <c r="BH18" s="26">
        <v>348</v>
      </c>
    </row>
    <row r="19" spans="1:61" s="20" customFormat="1" ht="14.1" customHeight="1" x14ac:dyDescent="0.2">
      <c r="A19" s="28" t="s">
        <v>11</v>
      </c>
      <c r="B19" s="29"/>
      <c r="C19" s="29"/>
      <c r="D19" s="29"/>
      <c r="E19" s="30"/>
      <c r="F19" s="31">
        <f>SUBTOTAL(109,F9:F18)</f>
        <v>9710</v>
      </c>
      <c r="G19" s="112"/>
      <c r="H19" s="31">
        <f>SUBTOTAL(109,H9:H18)</f>
        <v>13025</v>
      </c>
      <c r="I19" s="112"/>
      <c r="J19" s="31">
        <f>SUBTOTAL(109,J9:J18)</f>
        <v>12196</v>
      </c>
      <c r="K19" s="30"/>
      <c r="L19" s="31">
        <f>SUBTOTAL(109,L9:L18)</f>
        <v>12519</v>
      </c>
      <c r="M19" s="23"/>
      <c r="N19" s="31">
        <f>SUBTOTAL(109,N9:N18)</f>
        <v>13520</v>
      </c>
      <c r="O19" s="23"/>
      <c r="P19" s="31">
        <f>SUBTOTAL(109,P9:P18)</f>
        <v>12808</v>
      </c>
      <c r="Q19" s="23"/>
      <c r="R19" s="31">
        <f>SUBTOTAL(109,R9:R18)</f>
        <v>12820</v>
      </c>
      <c r="S19" s="23"/>
      <c r="T19" s="31">
        <f>SUBTOTAL(109,T9:T18)</f>
        <v>12791</v>
      </c>
      <c r="U19" s="23"/>
      <c r="V19" s="31">
        <f>SUBTOTAL(109,V9:V18)</f>
        <v>12675</v>
      </c>
      <c r="W19" s="23"/>
      <c r="X19" s="31">
        <f>SUBTOTAL(109,X9:X18)</f>
        <v>13210</v>
      </c>
      <c r="Y19" s="23"/>
      <c r="Z19" s="31">
        <v>11184</v>
      </c>
      <c r="AA19" s="27"/>
      <c r="AB19" s="31">
        <v>11692</v>
      </c>
      <c r="AC19" s="27"/>
      <c r="AD19" s="31">
        <v>11187</v>
      </c>
      <c r="AE19" s="27"/>
      <c r="AF19" s="31">
        <v>10184</v>
      </c>
      <c r="AG19" s="27"/>
      <c r="AH19" s="31">
        <v>9392</v>
      </c>
      <c r="AI19" s="27"/>
      <c r="AJ19" s="31">
        <v>9772</v>
      </c>
      <c r="AK19" s="27"/>
      <c r="AL19" s="31">
        <v>7626</v>
      </c>
      <c r="AM19" s="27"/>
      <c r="AN19" s="31">
        <v>10448</v>
      </c>
      <c r="AO19" s="27"/>
      <c r="AP19" s="31">
        <v>7308</v>
      </c>
      <c r="AQ19" s="27"/>
      <c r="AR19" s="31">
        <v>8023</v>
      </c>
      <c r="AS19" s="27"/>
      <c r="AT19" s="31">
        <v>6719</v>
      </c>
      <c r="AU19" s="27"/>
      <c r="AV19" s="31">
        <v>6799</v>
      </c>
      <c r="AW19" s="27"/>
      <c r="AX19" s="31">
        <v>6413</v>
      </c>
      <c r="AY19" s="27"/>
      <c r="AZ19" s="31">
        <v>6381</v>
      </c>
      <c r="BA19" s="27"/>
      <c r="BB19" s="31">
        <f>SUBTOTAL(109,BB9:BB18)</f>
        <v>6000</v>
      </c>
      <c r="BC19" s="27"/>
      <c r="BD19" s="31">
        <f>SUBTOTAL(109,BD9:BD18)</f>
        <v>6778</v>
      </c>
      <c r="BE19" s="27"/>
      <c r="BF19" s="31">
        <f>SUBTOTAL(109,BF9:BF18)</f>
        <v>6166</v>
      </c>
      <c r="BG19" s="27"/>
      <c r="BH19" s="31">
        <v>6347</v>
      </c>
      <c r="BI19" s="27"/>
    </row>
    <row r="20" spans="1:61" s="20" customFormat="1" ht="5.0999999999999996" customHeight="1" x14ac:dyDescent="0.2">
      <c r="A20" s="22"/>
      <c r="B20" s="22"/>
      <c r="C20" s="22"/>
      <c r="D20" s="22"/>
      <c r="E20" s="23"/>
      <c r="F20" s="32"/>
      <c r="G20" s="232"/>
      <c r="H20" s="32"/>
      <c r="I20" s="232"/>
      <c r="J20" s="32"/>
      <c r="K20" s="23"/>
      <c r="L20" s="32"/>
      <c r="M20" s="23"/>
      <c r="N20" s="32"/>
      <c r="O20" s="23"/>
      <c r="P20" s="32"/>
      <c r="Q20" s="23"/>
      <c r="R20" s="32"/>
      <c r="S20" s="23"/>
      <c r="T20" s="32"/>
      <c r="U20" s="23"/>
      <c r="V20" s="32"/>
      <c r="W20" s="23"/>
      <c r="X20" s="32"/>
      <c r="Y20" s="23"/>
      <c r="Z20" s="32"/>
      <c r="AA20" s="27"/>
      <c r="AB20" s="32"/>
      <c r="AC20" s="27"/>
      <c r="AD20" s="32"/>
      <c r="AE20" s="27"/>
      <c r="AF20" s="32"/>
      <c r="AG20" s="27"/>
      <c r="AH20" s="32"/>
      <c r="AI20" s="27"/>
      <c r="AJ20" s="32"/>
      <c r="AK20" s="27"/>
      <c r="AL20" s="32"/>
      <c r="AM20" s="27"/>
      <c r="AN20" s="32"/>
      <c r="AO20" s="27"/>
      <c r="AP20" s="32"/>
      <c r="AQ20" s="27"/>
      <c r="AR20" s="32"/>
      <c r="AS20" s="27"/>
      <c r="AT20" s="32"/>
      <c r="AU20" s="27"/>
      <c r="AV20" s="32"/>
      <c r="AW20" s="27"/>
      <c r="AX20" s="32"/>
      <c r="AY20" s="27"/>
      <c r="AZ20" s="32"/>
      <c r="BA20" s="27"/>
      <c r="BB20" s="32"/>
      <c r="BC20" s="27"/>
      <c r="BD20" s="32"/>
      <c r="BE20" s="27"/>
      <c r="BF20" s="32"/>
      <c r="BG20" s="27"/>
      <c r="BH20" s="32"/>
    </row>
    <row r="21" spans="1:61" s="20" customFormat="1" ht="14.1" customHeight="1" x14ac:dyDescent="0.2">
      <c r="A21" s="21" t="s">
        <v>12</v>
      </c>
      <c r="B21" s="17"/>
      <c r="C21" s="17"/>
      <c r="D21" s="17"/>
      <c r="E21" s="34"/>
      <c r="F21" s="32"/>
      <c r="G21" s="232"/>
      <c r="H21" s="32"/>
      <c r="I21" s="232"/>
      <c r="J21" s="32"/>
      <c r="K21" s="34"/>
      <c r="L21" s="32"/>
      <c r="M21" s="34"/>
      <c r="N21" s="32"/>
      <c r="O21" s="34"/>
      <c r="P21" s="32"/>
      <c r="Q21" s="34"/>
      <c r="R21" s="32"/>
      <c r="S21" s="34"/>
      <c r="T21" s="32"/>
      <c r="U21" s="34"/>
      <c r="V21" s="32"/>
      <c r="W21" s="34"/>
      <c r="X21" s="32"/>
      <c r="Y21" s="34"/>
      <c r="Z21" s="32"/>
      <c r="AA21" s="35"/>
      <c r="AB21" s="32"/>
      <c r="AC21" s="35"/>
      <c r="AD21" s="32"/>
      <c r="AE21" s="35"/>
      <c r="AF21" s="32"/>
      <c r="AG21" s="35"/>
      <c r="AH21" s="32"/>
      <c r="AI21" s="35"/>
      <c r="AJ21" s="32"/>
      <c r="AK21" s="35"/>
      <c r="AL21" s="32"/>
      <c r="AM21" s="35"/>
      <c r="AN21" s="32"/>
      <c r="AO21" s="35"/>
      <c r="AP21" s="32"/>
      <c r="AQ21" s="35"/>
      <c r="AR21" s="32"/>
      <c r="AS21" s="35"/>
      <c r="AT21" s="32"/>
      <c r="AU21" s="35"/>
      <c r="AV21" s="32"/>
      <c r="AW21" s="35"/>
      <c r="AX21" s="32"/>
      <c r="AY21" s="35"/>
      <c r="AZ21" s="32"/>
      <c r="BA21" s="35"/>
      <c r="BB21" s="32"/>
      <c r="BC21" s="35"/>
      <c r="BD21" s="32"/>
      <c r="BE21" s="35"/>
      <c r="BF21" s="32"/>
      <c r="BG21" s="35"/>
      <c r="BH21" s="32"/>
    </row>
    <row r="22" spans="1:61" s="20" customFormat="1" ht="14.1" customHeight="1" x14ac:dyDescent="0.2">
      <c r="A22" s="22"/>
      <c r="B22" s="22" t="s">
        <v>13</v>
      </c>
      <c r="C22" s="22"/>
      <c r="D22" s="22"/>
      <c r="E22" s="23"/>
      <c r="F22" s="26">
        <f>SUBTOTAL(109,F23:F32)</f>
        <v>6121</v>
      </c>
      <c r="G22" s="25"/>
      <c r="H22" s="26">
        <f>SUBTOTAL(109,H23:H32)</f>
        <v>6355</v>
      </c>
      <c r="I22" s="25"/>
      <c r="J22" s="26">
        <f>SUBTOTAL(109,J23:J32)</f>
        <v>6494</v>
      </c>
      <c r="K22" s="23"/>
      <c r="L22" s="26">
        <f>SUBTOTAL(109,L23:L32)</f>
        <v>6369</v>
      </c>
      <c r="M22" s="23"/>
      <c r="N22" s="26">
        <f>SUBTOTAL(109,N23:N32)</f>
        <v>6596</v>
      </c>
      <c r="O22" s="23"/>
      <c r="P22" s="26">
        <f>SUBTOTAL(109,P23:P32)</f>
        <v>6543</v>
      </c>
      <c r="Q22" s="23"/>
      <c r="R22" s="26">
        <f>SUBTOTAL(109,R23:R32)</f>
        <v>6046</v>
      </c>
      <c r="S22" s="23"/>
      <c r="T22" s="26">
        <f>SUBTOTAL(109,T23:T32)</f>
        <v>5979</v>
      </c>
      <c r="U22" s="23"/>
      <c r="V22" s="26">
        <f>SUBTOTAL(109,V23:V32)</f>
        <v>5623</v>
      </c>
      <c r="W22" s="23"/>
      <c r="X22" s="26">
        <f>SUBTOTAL(109,X23:X32)</f>
        <v>5295</v>
      </c>
      <c r="Y22" s="23"/>
      <c r="Z22" s="26">
        <v>5032</v>
      </c>
      <c r="AA22" s="27"/>
      <c r="AB22" s="26">
        <v>4644</v>
      </c>
      <c r="AC22" s="27"/>
      <c r="AD22" s="26">
        <v>4547</v>
      </c>
      <c r="AE22" s="27"/>
      <c r="AF22" s="26">
        <v>4443</v>
      </c>
      <c r="AG22" s="27"/>
      <c r="AH22" s="26">
        <v>4253</v>
      </c>
      <c r="AI22" s="27"/>
      <c r="AJ22" s="26">
        <v>4089</v>
      </c>
      <c r="AK22" s="27"/>
      <c r="AL22" s="26">
        <v>3273</v>
      </c>
      <c r="AM22" s="27"/>
      <c r="AN22" s="26">
        <v>3189</v>
      </c>
      <c r="AO22" s="27"/>
      <c r="AP22" s="26">
        <v>2821</v>
      </c>
      <c r="AQ22" s="27"/>
      <c r="AR22" s="26">
        <v>2851</v>
      </c>
      <c r="AS22" s="27"/>
      <c r="AT22" s="26">
        <v>2991</v>
      </c>
      <c r="AU22" s="27"/>
      <c r="AV22" s="26">
        <v>3020</v>
      </c>
      <c r="AW22" s="27"/>
      <c r="AX22" s="26">
        <v>2931</v>
      </c>
      <c r="AY22" s="27"/>
      <c r="AZ22" s="26">
        <v>3663</v>
      </c>
      <c r="BA22" s="27"/>
      <c r="BB22" s="26">
        <f>SUBTOTAL(109,BB23:BB32)</f>
        <v>3986</v>
      </c>
      <c r="BC22" s="27"/>
      <c r="BD22" s="26">
        <f>SUBTOTAL(109,BD23:BD32)</f>
        <v>3815</v>
      </c>
      <c r="BE22" s="27"/>
      <c r="BF22" s="26">
        <f>SUBTOTAL(109,BF23:BF32)</f>
        <v>3836</v>
      </c>
      <c r="BG22" s="27"/>
      <c r="BH22" s="26">
        <v>3064</v>
      </c>
    </row>
    <row r="23" spans="1:61" s="20" customFormat="1" ht="14.1" customHeight="1" x14ac:dyDescent="0.2">
      <c r="A23" s="22"/>
      <c r="B23" s="22"/>
      <c r="C23" s="22" t="s">
        <v>4</v>
      </c>
      <c r="D23" s="36"/>
      <c r="E23" s="23"/>
      <c r="F23" s="26">
        <v>193</v>
      </c>
      <c r="G23" s="25"/>
      <c r="H23" s="26">
        <v>171</v>
      </c>
      <c r="I23" s="25"/>
      <c r="J23" s="26">
        <v>161</v>
      </c>
      <c r="K23" s="23"/>
      <c r="L23" s="26">
        <v>161</v>
      </c>
      <c r="M23" s="23"/>
      <c r="N23" s="26">
        <v>162</v>
      </c>
      <c r="O23" s="23"/>
      <c r="P23" s="26">
        <v>145</v>
      </c>
      <c r="Q23" s="23"/>
      <c r="R23" s="26">
        <v>145</v>
      </c>
      <c r="S23" s="23"/>
      <c r="T23" s="26">
        <v>138</v>
      </c>
      <c r="U23" s="23"/>
      <c r="V23" s="26">
        <v>137</v>
      </c>
      <c r="W23" s="23"/>
      <c r="X23" s="26">
        <v>136</v>
      </c>
      <c r="Y23" s="23"/>
      <c r="Z23" s="26">
        <v>121</v>
      </c>
      <c r="AA23" s="27"/>
      <c r="AB23" s="26">
        <v>50</v>
      </c>
      <c r="AC23" s="27"/>
      <c r="AD23" s="26">
        <v>49</v>
      </c>
      <c r="AE23" s="27"/>
      <c r="AF23" s="26">
        <v>48</v>
      </c>
      <c r="AG23" s="27"/>
      <c r="AH23" s="26">
        <v>49</v>
      </c>
      <c r="AI23" s="27"/>
      <c r="AJ23" s="26">
        <v>40</v>
      </c>
      <c r="AK23" s="27"/>
      <c r="AL23" s="26">
        <v>6</v>
      </c>
      <c r="AM23" s="27"/>
      <c r="AN23" s="26">
        <v>21</v>
      </c>
      <c r="AO23" s="27"/>
      <c r="AP23" s="26">
        <v>20</v>
      </c>
      <c r="AQ23" s="27"/>
      <c r="AR23" s="26">
        <v>20</v>
      </c>
      <c r="AS23" s="27"/>
      <c r="AT23" s="26">
        <v>0</v>
      </c>
      <c r="AU23" s="27"/>
      <c r="AV23" s="26">
        <v>0</v>
      </c>
      <c r="AW23" s="27"/>
      <c r="AX23" s="26">
        <v>0</v>
      </c>
      <c r="AY23" s="27"/>
      <c r="AZ23" s="26">
        <v>0</v>
      </c>
      <c r="BA23" s="27"/>
      <c r="BB23" s="26">
        <v>0</v>
      </c>
      <c r="BC23" s="27"/>
      <c r="BD23" s="26">
        <v>0</v>
      </c>
      <c r="BE23" s="27"/>
      <c r="BF23" s="26">
        <v>0</v>
      </c>
      <c r="BG23" s="27"/>
      <c r="BH23" s="26">
        <v>0</v>
      </c>
    </row>
    <row r="24" spans="1:61" s="20" customFormat="1" ht="14.1" customHeight="1" x14ac:dyDescent="0.2">
      <c r="A24" s="22"/>
      <c r="B24" s="22"/>
      <c r="C24" s="22" t="s">
        <v>14</v>
      </c>
      <c r="D24" s="36"/>
      <c r="E24" s="23"/>
      <c r="F24" s="26">
        <v>2722</v>
      </c>
      <c r="G24" s="25"/>
      <c r="H24" s="26">
        <v>2770</v>
      </c>
      <c r="I24" s="25"/>
      <c r="J24" s="26">
        <v>2857</v>
      </c>
      <c r="K24" s="23"/>
      <c r="L24" s="26">
        <v>2790</v>
      </c>
      <c r="M24" s="23"/>
      <c r="N24" s="26">
        <v>2971</v>
      </c>
      <c r="O24" s="23"/>
      <c r="P24" s="26">
        <v>2851</v>
      </c>
      <c r="Q24" s="23"/>
      <c r="R24" s="26">
        <v>2508</v>
      </c>
      <c r="S24" s="23"/>
      <c r="T24" s="26">
        <v>2365</v>
      </c>
      <c r="U24" s="23"/>
      <c r="V24" s="26">
        <v>2514</v>
      </c>
      <c r="W24" s="23"/>
      <c r="X24" s="26">
        <v>2315</v>
      </c>
      <c r="Y24" s="23"/>
      <c r="Z24" s="26">
        <v>2127</v>
      </c>
      <c r="AA24" s="27"/>
      <c r="AB24" s="26">
        <v>1917</v>
      </c>
      <c r="AC24" s="27"/>
      <c r="AD24" s="26">
        <v>1732</v>
      </c>
      <c r="AE24" s="27"/>
      <c r="AF24" s="26">
        <v>1536</v>
      </c>
      <c r="AG24" s="27"/>
      <c r="AH24" s="26">
        <v>1387</v>
      </c>
      <c r="AI24" s="27"/>
      <c r="AJ24" s="26">
        <v>1269</v>
      </c>
      <c r="AK24" s="27"/>
      <c r="AL24" s="26">
        <v>1177</v>
      </c>
      <c r="AM24" s="27"/>
      <c r="AN24" s="26">
        <v>1167</v>
      </c>
      <c r="AO24" s="27"/>
      <c r="AP24" s="26">
        <v>1129</v>
      </c>
      <c r="AQ24" s="27"/>
      <c r="AR24" s="26">
        <v>1143</v>
      </c>
      <c r="AS24" s="27"/>
      <c r="AT24" s="26">
        <v>1186</v>
      </c>
      <c r="AU24" s="27"/>
      <c r="AV24" s="26">
        <v>1184</v>
      </c>
      <c r="AW24" s="27"/>
      <c r="AX24" s="26">
        <v>1111</v>
      </c>
      <c r="AY24" s="27"/>
      <c r="AZ24" s="26">
        <v>1544</v>
      </c>
      <c r="BA24" s="27"/>
      <c r="BB24" s="26">
        <v>1629</v>
      </c>
      <c r="BC24" s="27"/>
      <c r="BD24" s="26">
        <v>1626</v>
      </c>
      <c r="BE24" s="27"/>
      <c r="BF24" s="26">
        <v>1563</v>
      </c>
      <c r="BG24" s="27"/>
      <c r="BH24" s="26">
        <v>1595</v>
      </c>
    </row>
    <row r="25" spans="1:61" s="20" customFormat="1" ht="14.1" customHeight="1" x14ac:dyDescent="0.2">
      <c r="A25" s="22"/>
      <c r="B25" s="22"/>
      <c r="C25" s="22" t="s">
        <v>15</v>
      </c>
      <c r="D25" s="22"/>
      <c r="E25" s="23"/>
      <c r="F25" s="26">
        <v>146</v>
      </c>
      <c r="G25" s="25"/>
      <c r="H25" s="26">
        <v>147</v>
      </c>
      <c r="I25" s="25"/>
      <c r="J25" s="26">
        <v>150</v>
      </c>
      <c r="K25" s="23"/>
      <c r="L25" s="26">
        <v>171</v>
      </c>
      <c r="M25" s="23"/>
      <c r="N25" s="26">
        <v>170</v>
      </c>
      <c r="O25" s="23"/>
      <c r="P25" s="26">
        <v>151</v>
      </c>
      <c r="Q25" s="23"/>
      <c r="R25" s="26">
        <v>153</v>
      </c>
      <c r="S25" s="23"/>
      <c r="T25" s="26">
        <v>153</v>
      </c>
      <c r="U25" s="23"/>
      <c r="V25" s="26">
        <v>142</v>
      </c>
      <c r="W25" s="23"/>
      <c r="X25" s="26">
        <v>144</v>
      </c>
      <c r="Y25" s="23"/>
      <c r="Z25" s="26">
        <v>140</v>
      </c>
      <c r="AA25" s="27"/>
      <c r="AB25" s="26">
        <v>148</v>
      </c>
      <c r="AC25" s="27"/>
      <c r="AD25" s="26">
        <v>147</v>
      </c>
      <c r="AE25" s="27"/>
      <c r="AF25" s="26">
        <v>141</v>
      </c>
      <c r="AG25" s="27"/>
      <c r="AH25" s="26">
        <v>129</v>
      </c>
      <c r="AI25" s="27"/>
      <c r="AJ25" s="26">
        <v>120</v>
      </c>
      <c r="AK25" s="27"/>
      <c r="AL25" s="26">
        <v>115</v>
      </c>
      <c r="AM25" s="27"/>
      <c r="AN25" s="26">
        <v>113</v>
      </c>
      <c r="AO25" s="27"/>
      <c r="AP25" s="26">
        <v>101</v>
      </c>
      <c r="AQ25" s="27"/>
      <c r="AR25" s="26">
        <v>100</v>
      </c>
      <c r="AS25" s="27"/>
      <c r="AT25" s="26">
        <v>99</v>
      </c>
      <c r="AU25" s="27"/>
      <c r="AV25" s="26">
        <v>98</v>
      </c>
      <c r="AW25" s="27"/>
      <c r="AX25" s="26">
        <v>104</v>
      </c>
      <c r="AY25" s="27"/>
      <c r="AZ25" s="26">
        <v>104</v>
      </c>
      <c r="BA25" s="27"/>
      <c r="BB25" s="26">
        <v>0</v>
      </c>
      <c r="BC25" s="27"/>
      <c r="BD25" s="26">
        <v>0</v>
      </c>
      <c r="BE25" s="27"/>
      <c r="BF25" s="26">
        <v>0</v>
      </c>
      <c r="BG25" s="27"/>
      <c r="BH25" s="26">
        <v>96</v>
      </c>
    </row>
    <row r="26" spans="1:61" s="20" customFormat="1" ht="14.1" customHeight="1" x14ac:dyDescent="0.2">
      <c r="A26" s="22"/>
      <c r="B26" s="22"/>
      <c r="C26" s="22" t="s">
        <v>16</v>
      </c>
      <c r="D26" s="22"/>
      <c r="E26" s="23"/>
      <c r="F26" s="26">
        <v>105</v>
      </c>
      <c r="G26" s="25"/>
      <c r="H26" s="26">
        <v>104</v>
      </c>
      <c r="I26" s="25"/>
      <c r="J26" s="26">
        <v>106</v>
      </c>
      <c r="K26" s="23"/>
      <c r="L26" s="26">
        <v>106</v>
      </c>
      <c r="M26" s="23"/>
      <c r="N26" s="26">
        <v>126</v>
      </c>
      <c r="O26" s="23"/>
      <c r="P26" s="26">
        <v>127</v>
      </c>
      <c r="Q26" s="23"/>
      <c r="R26" s="26">
        <v>125</v>
      </c>
      <c r="S26" s="23"/>
      <c r="T26" s="26">
        <v>128</v>
      </c>
      <c r="U26" s="23"/>
      <c r="V26" s="26">
        <v>124</v>
      </c>
      <c r="W26" s="23"/>
      <c r="X26" s="26">
        <v>125</v>
      </c>
      <c r="Y26" s="23"/>
      <c r="Z26" s="26">
        <v>122</v>
      </c>
      <c r="AA26" s="27"/>
      <c r="AB26" s="26">
        <v>123</v>
      </c>
      <c r="AC26" s="27"/>
      <c r="AD26" s="26">
        <v>111</v>
      </c>
      <c r="AE26" s="27"/>
      <c r="AF26" s="26">
        <v>110</v>
      </c>
      <c r="AG26" s="27"/>
      <c r="AH26" s="26">
        <v>108</v>
      </c>
      <c r="AI26" s="27"/>
      <c r="AJ26" s="26">
        <v>109</v>
      </c>
      <c r="AK26" s="27"/>
      <c r="AL26" s="26">
        <v>119</v>
      </c>
      <c r="AM26" s="27"/>
      <c r="AN26" s="26">
        <v>117</v>
      </c>
      <c r="AO26" s="27"/>
      <c r="AP26" s="26">
        <v>117</v>
      </c>
      <c r="AQ26" s="27"/>
      <c r="AR26" s="26">
        <v>106</v>
      </c>
      <c r="AS26" s="27"/>
      <c r="AT26" s="26">
        <v>117</v>
      </c>
      <c r="AU26" s="27"/>
      <c r="AV26" s="26">
        <v>117</v>
      </c>
      <c r="AW26" s="27"/>
      <c r="AX26" s="26">
        <v>118</v>
      </c>
      <c r="AY26" s="27"/>
      <c r="AZ26" s="26">
        <v>121</v>
      </c>
      <c r="BA26" s="27"/>
      <c r="BB26" s="26">
        <v>0</v>
      </c>
      <c r="BC26" s="27"/>
      <c r="BD26" s="26">
        <v>0</v>
      </c>
      <c r="BE26" s="27"/>
      <c r="BF26" s="26">
        <v>0</v>
      </c>
      <c r="BG26" s="27"/>
      <c r="BH26" s="26">
        <v>111</v>
      </c>
    </row>
    <row r="27" spans="1:61" s="20" customFormat="1" ht="14.1" customHeight="1" x14ac:dyDescent="0.2">
      <c r="A27" s="22"/>
      <c r="B27" s="22"/>
      <c r="C27" s="22" t="s">
        <v>17</v>
      </c>
      <c r="D27" s="22"/>
      <c r="E27" s="23"/>
      <c r="F27" s="26">
        <v>1553</v>
      </c>
      <c r="G27" s="25"/>
      <c r="H27" s="26">
        <v>1499</v>
      </c>
      <c r="I27" s="25"/>
      <c r="J27" s="26">
        <v>1472</v>
      </c>
      <c r="K27" s="23"/>
      <c r="L27" s="26">
        <v>1342</v>
      </c>
      <c r="M27" s="23"/>
      <c r="N27" s="26">
        <v>1597</v>
      </c>
      <c r="O27" s="23"/>
      <c r="P27" s="26">
        <v>1598</v>
      </c>
      <c r="Q27" s="23"/>
      <c r="R27" s="26">
        <v>1511</v>
      </c>
      <c r="S27" s="23"/>
      <c r="T27" s="26">
        <v>1396</v>
      </c>
      <c r="U27" s="23"/>
      <c r="V27" s="26">
        <v>1143</v>
      </c>
      <c r="W27" s="23"/>
      <c r="X27" s="26">
        <v>1150</v>
      </c>
      <c r="Y27" s="23"/>
      <c r="Z27" s="26">
        <v>1140</v>
      </c>
      <c r="AA27" s="27"/>
      <c r="AB27" s="26">
        <v>1089</v>
      </c>
      <c r="AC27" s="27"/>
      <c r="AD27" s="26">
        <v>1241</v>
      </c>
      <c r="AE27" s="27"/>
      <c r="AF27" s="26">
        <v>1265</v>
      </c>
      <c r="AG27" s="27"/>
      <c r="AH27" s="26">
        <v>1278</v>
      </c>
      <c r="AI27" s="27"/>
      <c r="AJ27" s="26">
        <v>1252</v>
      </c>
      <c r="AK27" s="27"/>
      <c r="AL27" s="26">
        <v>726</v>
      </c>
      <c r="AM27" s="27"/>
      <c r="AN27" s="26">
        <v>725</v>
      </c>
      <c r="AO27" s="27"/>
      <c r="AP27" s="26">
        <v>935</v>
      </c>
      <c r="AQ27" s="27"/>
      <c r="AR27" s="26">
        <v>958</v>
      </c>
      <c r="AS27" s="27"/>
      <c r="AT27" s="26">
        <v>1056</v>
      </c>
      <c r="AU27" s="27"/>
      <c r="AV27" s="26">
        <v>1072</v>
      </c>
      <c r="AW27" s="27"/>
      <c r="AX27" s="26">
        <v>1059</v>
      </c>
      <c r="AY27" s="27"/>
      <c r="AZ27" s="26">
        <v>1108</v>
      </c>
      <c r="BA27" s="27"/>
      <c r="BB27" s="26">
        <v>1370</v>
      </c>
      <c r="BC27" s="27"/>
      <c r="BD27" s="26">
        <v>1295</v>
      </c>
      <c r="BE27" s="27"/>
      <c r="BF27" s="26">
        <v>1389</v>
      </c>
      <c r="BG27" s="27"/>
      <c r="BH27" s="26">
        <v>1091</v>
      </c>
    </row>
    <row r="28" spans="1:61" s="20" customFormat="1" ht="14.1" customHeight="1" x14ac:dyDescent="0.2">
      <c r="A28" s="22"/>
      <c r="B28" s="22"/>
      <c r="C28" s="22" t="s">
        <v>8</v>
      </c>
      <c r="D28" s="22"/>
      <c r="E28" s="23"/>
      <c r="F28" s="26">
        <v>149</v>
      </c>
      <c r="G28" s="25"/>
      <c r="H28" s="26">
        <v>149</v>
      </c>
      <c r="I28" s="25"/>
      <c r="J28" s="26">
        <v>149</v>
      </c>
      <c r="K28" s="23"/>
      <c r="L28" s="26">
        <v>149</v>
      </c>
      <c r="M28" s="23"/>
      <c r="N28" s="26">
        <v>9</v>
      </c>
      <c r="O28" s="23"/>
      <c r="P28" s="26">
        <v>9</v>
      </c>
      <c r="Q28" s="23"/>
      <c r="R28" s="26">
        <v>9</v>
      </c>
      <c r="S28" s="23"/>
      <c r="T28" s="26">
        <v>103</v>
      </c>
      <c r="U28" s="23"/>
      <c r="V28" s="26">
        <v>9</v>
      </c>
      <c r="W28" s="23"/>
      <c r="X28" s="26">
        <v>9</v>
      </c>
      <c r="Y28" s="23"/>
      <c r="Z28" s="26">
        <v>9</v>
      </c>
      <c r="AA28" s="27"/>
      <c r="AB28" s="26">
        <v>9</v>
      </c>
      <c r="AC28" s="27"/>
      <c r="AD28" s="26">
        <v>9</v>
      </c>
      <c r="AE28" s="27"/>
      <c r="AF28" s="26">
        <v>9</v>
      </c>
      <c r="AG28" s="27"/>
      <c r="AH28" s="26">
        <v>8</v>
      </c>
      <c r="AI28" s="27"/>
      <c r="AJ28" s="26">
        <v>8</v>
      </c>
      <c r="AK28" s="27"/>
      <c r="AL28" s="26">
        <v>8</v>
      </c>
      <c r="AM28" s="27"/>
      <c r="AN28" s="26">
        <v>8</v>
      </c>
      <c r="AO28" s="27"/>
      <c r="AP28" s="26">
        <v>8</v>
      </c>
      <c r="AQ28" s="27"/>
      <c r="AR28" s="26">
        <v>8</v>
      </c>
      <c r="AS28" s="27"/>
      <c r="AT28" s="26">
        <v>0</v>
      </c>
      <c r="AU28" s="27"/>
      <c r="AV28" s="26">
        <v>0</v>
      </c>
      <c r="AW28" s="27"/>
      <c r="AX28" s="26">
        <v>0</v>
      </c>
      <c r="AY28" s="27"/>
      <c r="AZ28" s="26">
        <v>0</v>
      </c>
      <c r="BA28" s="27"/>
      <c r="BB28" s="26">
        <v>0</v>
      </c>
      <c r="BC28" s="27"/>
      <c r="BD28" s="26">
        <v>0</v>
      </c>
      <c r="BE28" s="27"/>
      <c r="BF28" s="26">
        <v>0</v>
      </c>
      <c r="BG28" s="27"/>
      <c r="BH28" s="26">
        <v>0</v>
      </c>
    </row>
    <row r="29" spans="1:61" s="20" customFormat="1" ht="14.1" customHeight="1" x14ac:dyDescent="0.2">
      <c r="A29" s="22"/>
      <c r="B29" s="22"/>
      <c r="C29" s="22" t="s">
        <v>9</v>
      </c>
      <c r="D29" s="22"/>
      <c r="E29" s="23"/>
      <c r="F29" s="26">
        <v>70</v>
      </c>
      <c r="G29" s="25"/>
      <c r="H29" s="26">
        <v>333</v>
      </c>
      <c r="I29" s="25"/>
      <c r="J29" s="26">
        <v>356</v>
      </c>
      <c r="K29" s="23"/>
      <c r="L29" s="26">
        <v>416</v>
      </c>
      <c r="M29" s="23"/>
      <c r="N29" s="26">
        <v>483</v>
      </c>
      <c r="O29" s="23"/>
      <c r="P29" s="26">
        <v>552</v>
      </c>
      <c r="Q29" s="23"/>
      <c r="R29" s="26">
        <v>603</v>
      </c>
      <c r="S29" s="23"/>
      <c r="T29" s="26">
        <v>645</v>
      </c>
      <c r="U29" s="23"/>
      <c r="V29" s="26">
        <v>745</v>
      </c>
      <c r="W29" s="23"/>
      <c r="X29" s="26">
        <v>502</v>
      </c>
      <c r="Y29" s="23"/>
      <c r="Z29" s="26">
        <v>546</v>
      </c>
      <c r="AA29" s="27"/>
      <c r="AB29" s="26">
        <v>596</v>
      </c>
      <c r="AC29" s="27"/>
      <c r="AD29" s="26">
        <v>645</v>
      </c>
      <c r="AE29" s="27"/>
      <c r="AF29" s="26">
        <v>710</v>
      </c>
      <c r="AG29" s="27"/>
      <c r="AH29" s="26">
        <v>768</v>
      </c>
      <c r="AI29" s="27"/>
      <c r="AJ29" s="26">
        <v>801</v>
      </c>
      <c r="AK29" s="27"/>
      <c r="AL29" s="26">
        <v>628</v>
      </c>
      <c r="AM29" s="27"/>
      <c r="AN29" s="26">
        <v>544</v>
      </c>
      <c r="AO29" s="27"/>
      <c r="AP29" s="26">
        <v>17</v>
      </c>
      <c r="AQ29" s="27"/>
      <c r="AR29" s="26">
        <v>18</v>
      </c>
      <c r="AS29" s="27"/>
      <c r="AT29" s="26">
        <v>14</v>
      </c>
      <c r="AU29" s="27"/>
      <c r="AV29" s="26">
        <v>15</v>
      </c>
      <c r="AW29" s="27"/>
      <c r="AX29" s="26">
        <v>15</v>
      </c>
      <c r="AY29" s="27"/>
      <c r="AZ29" s="26">
        <v>17</v>
      </c>
      <c r="BA29" s="27"/>
      <c r="BB29" s="26">
        <v>0</v>
      </c>
      <c r="BC29" s="27"/>
      <c r="BD29" s="26">
        <v>0</v>
      </c>
      <c r="BE29" s="27"/>
      <c r="BF29" s="26">
        <v>0</v>
      </c>
      <c r="BG29" s="27"/>
      <c r="BH29" s="26">
        <v>14</v>
      </c>
    </row>
    <row r="30" spans="1:61" s="20" customFormat="1" ht="14.1" customHeight="1" x14ac:dyDescent="0.2">
      <c r="A30" s="22"/>
      <c r="B30" s="22"/>
      <c r="C30" s="22" t="s">
        <v>18</v>
      </c>
      <c r="D30" s="22"/>
      <c r="E30" s="23"/>
      <c r="F30" s="26">
        <v>759</v>
      </c>
      <c r="G30" s="25"/>
      <c r="H30" s="26">
        <v>762</v>
      </c>
      <c r="I30" s="25"/>
      <c r="J30" s="26">
        <v>737</v>
      </c>
      <c r="K30" s="23"/>
      <c r="L30" s="26">
        <v>694</v>
      </c>
      <c r="M30" s="23"/>
      <c r="N30" s="26">
        <v>707</v>
      </c>
      <c r="O30" s="23"/>
      <c r="P30" s="26">
        <v>719</v>
      </c>
      <c r="Q30" s="23"/>
      <c r="R30" s="26">
        <v>693</v>
      </c>
      <c r="S30" s="23"/>
      <c r="T30" s="26">
        <v>690</v>
      </c>
      <c r="U30" s="23"/>
      <c r="V30" s="26">
        <v>525</v>
      </c>
      <c r="W30" s="23"/>
      <c r="X30" s="26">
        <v>580</v>
      </c>
      <c r="Y30" s="23"/>
      <c r="Z30" s="26">
        <v>590</v>
      </c>
      <c r="AA30" s="27"/>
      <c r="AB30" s="26">
        <v>565</v>
      </c>
      <c r="AC30" s="27"/>
      <c r="AD30" s="26">
        <v>483</v>
      </c>
      <c r="AE30" s="27"/>
      <c r="AF30" s="26">
        <v>487</v>
      </c>
      <c r="AG30" s="27"/>
      <c r="AH30" s="26">
        <v>420</v>
      </c>
      <c r="AI30" s="27"/>
      <c r="AJ30" s="26">
        <v>374</v>
      </c>
      <c r="AK30" s="27"/>
      <c r="AL30" s="26">
        <v>361</v>
      </c>
      <c r="AM30" s="27"/>
      <c r="AN30" s="26">
        <v>352</v>
      </c>
      <c r="AO30" s="27"/>
      <c r="AP30" s="26">
        <v>349</v>
      </c>
      <c r="AQ30" s="27"/>
      <c r="AR30" s="26">
        <v>348</v>
      </c>
      <c r="AS30" s="27"/>
      <c r="AT30" s="26">
        <v>333</v>
      </c>
      <c r="AU30" s="27"/>
      <c r="AV30" s="26">
        <v>333</v>
      </c>
      <c r="AW30" s="27"/>
      <c r="AX30" s="26">
        <v>321</v>
      </c>
      <c r="AY30" s="27"/>
      <c r="AZ30" s="26">
        <v>567</v>
      </c>
      <c r="BA30" s="27"/>
      <c r="BB30" s="26">
        <v>536</v>
      </c>
      <c r="BC30" s="27"/>
      <c r="BD30" s="26">
        <v>518</v>
      </c>
      <c r="BE30" s="27"/>
      <c r="BF30" s="26">
        <v>0</v>
      </c>
      <c r="BG30" s="27"/>
      <c r="BH30" s="26">
        <v>0</v>
      </c>
    </row>
    <row r="31" spans="1:61" s="20" customFormat="1" ht="14.1" customHeight="1" x14ac:dyDescent="0.2">
      <c r="A31" s="22"/>
      <c r="B31" s="22"/>
      <c r="C31" s="22" t="s">
        <v>306</v>
      </c>
      <c r="D31" s="22"/>
      <c r="E31" s="23"/>
      <c r="F31" s="119">
        <v>18</v>
      </c>
      <c r="G31" s="237"/>
      <c r="H31" s="119">
        <v>22</v>
      </c>
      <c r="I31" s="237"/>
      <c r="J31" s="119">
        <v>109</v>
      </c>
      <c r="K31" s="23"/>
      <c r="L31" s="119">
        <v>153</v>
      </c>
      <c r="M31" s="23"/>
      <c r="N31" s="119">
        <v>0</v>
      </c>
      <c r="O31" s="23"/>
      <c r="P31" s="119">
        <v>0</v>
      </c>
      <c r="Q31" s="23"/>
      <c r="R31" s="119">
        <v>0</v>
      </c>
      <c r="S31" s="23"/>
      <c r="T31" s="119">
        <v>106</v>
      </c>
      <c r="U31" s="23"/>
      <c r="V31" s="119">
        <v>0</v>
      </c>
      <c r="W31" s="23"/>
      <c r="X31" s="119">
        <v>0</v>
      </c>
      <c r="Y31" s="23"/>
      <c r="Z31" s="119">
        <v>0</v>
      </c>
      <c r="AA31" s="27"/>
      <c r="AB31" s="119">
        <v>0</v>
      </c>
      <c r="AC31" s="27"/>
      <c r="AD31" s="119">
        <v>0</v>
      </c>
      <c r="AE31" s="27"/>
      <c r="AF31" s="119">
        <v>0</v>
      </c>
      <c r="AG31" s="27"/>
      <c r="AH31" s="119">
        <v>0</v>
      </c>
      <c r="AI31" s="27"/>
      <c r="AJ31" s="26">
        <v>0</v>
      </c>
      <c r="AK31" s="27"/>
      <c r="AL31" s="119">
        <v>0</v>
      </c>
      <c r="AM31" s="27"/>
      <c r="AN31" s="119">
        <v>0</v>
      </c>
      <c r="AO31" s="27"/>
      <c r="AP31" s="119">
        <v>0</v>
      </c>
      <c r="AQ31" s="27"/>
      <c r="AR31" s="26">
        <v>0</v>
      </c>
      <c r="AS31" s="27"/>
      <c r="AT31" s="119">
        <v>0</v>
      </c>
      <c r="AU31" s="27"/>
      <c r="AV31" s="119">
        <v>0</v>
      </c>
      <c r="AW31" s="27"/>
      <c r="AX31" s="119">
        <v>0</v>
      </c>
      <c r="AY31" s="27"/>
      <c r="AZ31" s="26">
        <v>0</v>
      </c>
      <c r="BA31" s="27"/>
      <c r="BB31" s="119">
        <v>0</v>
      </c>
      <c r="BC31" s="27"/>
      <c r="BD31" s="119">
        <v>0</v>
      </c>
      <c r="BE31" s="27"/>
      <c r="BF31" s="119">
        <v>0</v>
      </c>
      <c r="BG31" s="27"/>
      <c r="BH31" s="119">
        <v>0</v>
      </c>
    </row>
    <row r="32" spans="1:61" s="20" customFormat="1" ht="14.1" customHeight="1" x14ac:dyDescent="0.2">
      <c r="A32" s="22"/>
      <c r="B32" s="22"/>
      <c r="C32" s="22" t="s">
        <v>10</v>
      </c>
      <c r="D32" s="22"/>
      <c r="E32" s="23"/>
      <c r="F32" s="26">
        <v>406</v>
      </c>
      <c r="G32" s="25"/>
      <c r="H32" s="26">
        <v>398</v>
      </c>
      <c r="I32" s="25"/>
      <c r="J32" s="26">
        <v>397</v>
      </c>
      <c r="K32" s="23"/>
      <c r="L32" s="26">
        <v>387</v>
      </c>
      <c r="M32" s="23"/>
      <c r="N32" s="26">
        <v>371</v>
      </c>
      <c r="O32" s="23"/>
      <c r="P32" s="26">
        <v>391</v>
      </c>
      <c r="Q32" s="23"/>
      <c r="R32" s="26">
        <v>299</v>
      </c>
      <c r="S32" s="23"/>
      <c r="T32" s="26">
        <v>255</v>
      </c>
      <c r="U32" s="23"/>
      <c r="V32" s="26">
        <v>284</v>
      </c>
      <c r="W32" s="23"/>
      <c r="X32" s="26">
        <v>334</v>
      </c>
      <c r="Y32" s="23"/>
      <c r="Z32" s="26">
        <v>237</v>
      </c>
      <c r="AA32" s="27"/>
      <c r="AB32" s="26">
        <v>147</v>
      </c>
      <c r="AC32" s="27"/>
      <c r="AD32" s="26">
        <v>130</v>
      </c>
      <c r="AE32" s="27"/>
      <c r="AF32" s="26">
        <v>137</v>
      </c>
      <c r="AG32" s="27"/>
      <c r="AH32" s="26">
        <v>106</v>
      </c>
      <c r="AI32" s="27"/>
      <c r="AJ32" s="26">
        <v>116</v>
      </c>
      <c r="AK32" s="27"/>
      <c r="AL32" s="26">
        <v>133</v>
      </c>
      <c r="AM32" s="27"/>
      <c r="AN32" s="26">
        <v>142</v>
      </c>
      <c r="AO32" s="27"/>
      <c r="AP32" s="26">
        <v>145</v>
      </c>
      <c r="AQ32" s="27"/>
      <c r="AR32" s="26">
        <v>150</v>
      </c>
      <c r="AS32" s="27"/>
      <c r="AT32" s="26">
        <v>186</v>
      </c>
      <c r="AU32" s="27"/>
      <c r="AV32" s="26">
        <v>201</v>
      </c>
      <c r="AW32" s="27"/>
      <c r="AX32" s="26">
        <v>203</v>
      </c>
      <c r="AY32" s="27"/>
      <c r="AZ32" s="26">
        <v>202</v>
      </c>
      <c r="BA32" s="27"/>
      <c r="BB32" s="26">
        <f>397+54</f>
        <v>451</v>
      </c>
      <c r="BC32" s="27"/>
      <c r="BD32" s="26">
        <v>376</v>
      </c>
      <c r="BE32" s="27"/>
      <c r="BF32" s="26">
        <v>884</v>
      </c>
      <c r="BG32" s="27"/>
      <c r="BH32" s="26">
        <v>187</v>
      </c>
    </row>
    <row r="33" spans="1:61" s="20" customFormat="1" ht="14.1" customHeight="1" x14ac:dyDescent="0.2">
      <c r="A33" s="22"/>
      <c r="B33" s="22" t="s">
        <v>19</v>
      </c>
      <c r="C33" s="22"/>
      <c r="D33" s="22"/>
      <c r="E33" s="23"/>
      <c r="F33" s="26">
        <v>92061</v>
      </c>
      <c r="G33" s="25"/>
      <c r="H33" s="26">
        <v>89190</v>
      </c>
      <c r="I33" s="25"/>
      <c r="J33" s="26">
        <v>86388</v>
      </c>
      <c r="K33" s="23"/>
      <c r="L33" s="26">
        <v>90171</v>
      </c>
      <c r="M33" s="23"/>
      <c r="N33" s="26">
        <v>86363</v>
      </c>
      <c r="O33" s="23"/>
      <c r="P33" s="26">
        <v>83407</v>
      </c>
      <c r="Q33" s="23"/>
      <c r="R33" s="26">
        <v>79769</v>
      </c>
      <c r="S33" s="23"/>
      <c r="T33" s="26">
        <v>81297</v>
      </c>
      <c r="U33" s="23"/>
      <c r="V33" s="26">
        <v>79368</v>
      </c>
      <c r="W33" s="23"/>
      <c r="X33" s="26">
        <v>78767</v>
      </c>
      <c r="Y33" s="23"/>
      <c r="Z33" s="26">
        <v>76725</v>
      </c>
      <c r="AA33" s="27"/>
      <c r="AB33" s="26">
        <v>75364</v>
      </c>
      <c r="AC33" s="27"/>
      <c r="AD33" s="26">
        <v>75373</v>
      </c>
      <c r="AE33" s="27"/>
      <c r="AF33" s="26">
        <v>69715</v>
      </c>
      <c r="AG33" s="27"/>
      <c r="AH33" s="26">
        <v>67696</v>
      </c>
      <c r="AI33" s="27"/>
      <c r="AJ33" s="26">
        <v>67628</v>
      </c>
      <c r="AK33" s="27"/>
      <c r="AL33" s="26">
        <v>65722</v>
      </c>
      <c r="AM33" s="27"/>
      <c r="AN33" s="26">
        <v>61331</v>
      </c>
      <c r="AO33" s="27"/>
      <c r="AP33" s="26">
        <v>58873</v>
      </c>
      <c r="AQ33" s="27"/>
      <c r="AR33" s="26">
        <v>57371</v>
      </c>
      <c r="AS33" s="27"/>
      <c r="AT33" s="26">
        <v>53453</v>
      </c>
      <c r="AU33" s="27"/>
      <c r="AV33" s="26">
        <v>51582</v>
      </c>
      <c r="AW33" s="27"/>
      <c r="AX33" s="26">
        <v>50635</v>
      </c>
      <c r="AY33" s="27"/>
      <c r="AZ33" s="26">
        <v>53040</v>
      </c>
      <c r="BA33" s="27"/>
      <c r="BB33" s="26">
        <v>50147</v>
      </c>
      <c r="BC33" s="27"/>
      <c r="BD33" s="26">
        <v>50668</v>
      </c>
      <c r="BE33" s="27"/>
      <c r="BF33" s="26">
        <v>48418</v>
      </c>
      <c r="BG33" s="27"/>
      <c r="BH33" s="26">
        <v>52831</v>
      </c>
    </row>
    <row r="34" spans="1:61" s="20" customFormat="1" ht="14.1" customHeight="1" x14ac:dyDescent="0.2">
      <c r="A34" s="22"/>
      <c r="B34" s="22" t="s">
        <v>20</v>
      </c>
      <c r="C34" s="22"/>
      <c r="D34" s="22"/>
      <c r="E34" s="23"/>
      <c r="F34" s="26">
        <v>4691</v>
      </c>
      <c r="G34" s="25"/>
      <c r="H34" s="26">
        <v>4709</v>
      </c>
      <c r="I34" s="25"/>
      <c r="J34" s="26">
        <v>4709</v>
      </c>
      <c r="K34" s="23"/>
      <c r="L34" s="26">
        <v>4731</v>
      </c>
      <c r="M34" s="23"/>
      <c r="N34" s="26">
        <v>4585</v>
      </c>
      <c r="O34" s="23"/>
      <c r="P34" s="26">
        <v>4566</v>
      </c>
      <c r="Q34" s="23"/>
      <c r="R34" s="26">
        <v>4473</v>
      </c>
      <c r="S34" s="23"/>
      <c r="T34" s="26">
        <v>4415</v>
      </c>
      <c r="U34" s="23"/>
      <c r="V34" s="26">
        <v>4265</v>
      </c>
      <c r="W34" s="23"/>
      <c r="X34" s="26">
        <v>4173</v>
      </c>
      <c r="Y34" s="23"/>
      <c r="Z34" s="26">
        <v>4067</v>
      </c>
      <c r="AA34" s="27"/>
      <c r="AB34" s="26">
        <v>4055</v>
      </c>
      <c r="AC34" s="27"/>
      <c r="AD34" s="26">
        <v>3975</v>
      </c>
      <c r="AE34" s="27"/>
      <c r="AF34" s="26">
        <v>3876</v>
      </c>
      <c r="AG34" s="27"/>
      <c r="AH34" s="26">
        <v>3745</v>
      </c>
      <c r="AI34" s="27"/>
      <c r="AJ34" s="26">
        <v>3736</v>
      </c>
      <c r="AK34" s="27"/>
      <c r="AL34" s="26">
        <v>3642</v>
      </c>
      <c r="AM34" s="27"/>
      <c r="AN34" s="26">
        <v>3570</v>
      </c>
      <c r="AO34" s="27"/>
      <c r="AP34" s="26">
        <v>3561</v>
      </c>
      <c r="AQ34" s="27"/>
      <c r="AR34" s="26">
        <v>3616</v>
      </c>
      <c r="AS34" s="27"/>
      <c r="AT34" s="26">
        <v>3644</v>
      </c>
      <c r="AU34" s="27"/>
      <c r="AV34" s="26">
        <v>3684</v>
      </c>
      <c r="AW34" s="27"/>
      <c r="AX34" s="26">
        <v>3646</v>
      </c>
      <c r="AY34" s="27"/>
      <c r="AZ34" s="26">
        <v>3669</v>
      </c>
      <c r="BA34" s="27"/>
      <c r="BB34" s="26">
        <v>3632</v>
      </c>
      <c r="BC34" s="27"/>
      <c r="BD34" s="26">
        <v>3327</v>
      </c>
      <c r="BE34" s="27"/>
      <c r="BF34" s="26">
        <v>3300</v>
      </c>
      <c r="BG34" s="27"/>
      <c r="BH34" s="26">
        <v>3338</v>
      </c>
    </row>
    <row r="35" spans="1:61" s="20" customFormat="1" ht="14.1" customHeight="1" x14ac:dyDescent="0.2">
      <c r="A35" s="22"/>
      <c r="B35" s="22" t="s">
        <v>21</v>
      </c>
      <c r="C35" s="22"/>
      <c r="D35" s="22"/>
      <c r="E35" s="23"/>
      <c r="F35" s="26">
        <v>838</v>
      </c>
      <c r="G35" s="25"/>
      <c r="H35" s="26">
        <v>845</v>
      </c>
      <c r="I35" s="25"/>
      <c r="J35" s="26">
        <v>852</v>
      </c>
      <c r="K35" s="23"/>
      <c r="L35" s="26">
        <v>835</v>
      </c>
      <c r="M35" s="23"/>
      <c r="N35" s="26">
        <v>834</v>
      </c>
      <c r="O35" s="23"/>
      <c r="P35" s="26">
        <v>848</v>
      </c>
      <c r="Q35" s="23"/>
      <c r="R35" s="26">
        <v>858</v>
      </c>
      <c r="S35" s="23"/>
      <c r="T35" s="26">
        <v>866</v>
      </c>
      <c r="U35" s="23"/>
      <c r="V35" s="26">
        <v>884</v>
      </c>
      <c r="W35" s="23"/>
      <c r="X35" s="26">
        <v>882</v>
      </c>
      <c r="Y35" s="23"/>
      <c r="Z35" s="26">
        <v>867</v>
      </c>
      <c r="AA35" s="27"/>
      <c r="AB35" s="26">
        <v>882</v>
      </c>
      <c r="AC35" s="27"/>
      <c r="AD35" s="26">
        <v>861</v>
      </c>
      <c r="AE35" s="27"/>
      <c r="AF35" s="26">
        <v>848</v>
      </c>
      <c r="AG35" s="27"/>
      <c r="AH35" s="26">
        <v>843</v>
      </c>
      <c r="AI35" s="27"/>
      <c r="AJ35" s="26">
        <v>756</v>
      </c>
      <c r="AK35" s="27"/>
      <c r="AL35" s="26">
        <v>744</v>
      </c>
      <c r="AM35" s="27"/>
      <c r="AN35" s="26">
        <v>738</v>
      </c>
      <c r="AO35" s="27"/>
      <c r="AP35" s="26">
        <v>739</v>
      </c>
      <c r="AQ35" s="27"/>
      <c r="AR35" s="26">
        <v>739</v>
      </c>
      <c r="AS35" s="27"/>
      <c r="AT35" s="26">
        <v>746</v>
      </c>
      <c r="AU35" s="27"/>
      <c r="AV35" s="26">
        <v>729</v>
      </c>
      <c r="AW35" s="27"/>
      <c r="AX35" s="26">
        <v>718</v>
      </c>
      <c r="AY35" s="27"/>
      <c r="AZ35" s="26">
        <v>723</v>
      </c>
      <c r="BA35" s="27"/>
      <c r="BB35" s="26">
        <v>796</v>
      </c>
      <c r="BC35" s="27"/>
      <c r="BD35" s="26">
        <v>414</v>
      </c>
      <c r="BE35" s="27"/>
      <c r="BF35" s="26">
        <v>419</v>
      </c>
      <c r="BG35" s="27"/>
      <c r="BH35" s="26">
        <v>423</v>
      </c>
    </row>
    <row r="36" spans="1:61" s="20" customFormat="1" ht="14.1" customHeight="1" x14ac:dyDescent="0.2">
      <c r="A36" s="28" t="s">
        <v>22</v>
      </c>
      <c r="B36" s="29"/>
      <c r="C36" s="29"/>
      <c r="D36" s="29"/>
      <c r="E36" s="30"/>
      <c r="F36" s="31">
        <f>SUBTOTAL(109,F22:F35)</f>
        <v>103711</v>
      </c>
      <c r="G36" s="112"/>
      <c r="H36" s="31">
        <f>SUBTOTAL(109,H22:H35)</f>
        <v>101099</v>
      </c>
      <c r="I36" s="112"/>
      <c r="J36" s="31">
        <f>SUBTOTAL(109,J22:J35)</f>
        <v>98443</v>
      </c>
      <c r="K36" s="30"/>
      <c r="L36" s="31">
        <f>SUBTOTAL(109,L22:L35)</f>
        <v>102106</v>
      </c>
      <c r="M36" s="23"/>
      <c r="N36" s="31">
        <f>SUBTOTAL(109,N22:N35)</f>
        <v>98378</v>
      </c>
      <c r="O36" s="23"/>
      <c r="P36" s="31">
        <f>SUBTOTAL(109,P22:P35)</f>
        <v>95364</v>
      </c>
      <c r="Q36" s="23"/>
      <c r="R36" s="31">
        <f>SUBTOTAL(109,R22:R35)</f>
        <v>91146</v>
      </c>
      <c r="S36" s="23"/>
      <c r="T36" s="31">
        <f>SUBTOTAL(109,T22:T35)</f>
        <v>92557</v>
      </c>
      <c r="U36" s="23"/>
      <c r="V36" s="31">
        <f>SUBTOTAL(109,V22:V35)</f>
        <v>90140</v>
      </c>
      <c r="W36" s="23"/>
      <c r="X36" s="31">
        <f>SUBTOTAL(109,X22:X35)</f>
        <v>89117</v>
      </c>
      <c r="Y36" s="23"/>
      <c r="Z36" s="31">
        <v>86691</v>
      </c>
      <c r="AA36" s="27"/>
      <c r="AB36" s="31">
        <v>84945</v>
      </c>
      <c r="AC36" s="27"/>
      <c r="AD36" s="31">
        <v>84756</v>
      </c>
      <c r="AE36" s="27"/>
      <c r="AF36" s="31">
        <v>78882</v>
      </c>
      <c r="AG36" s="27"/>
      <c r="AH36" s="31">
        <v>76537</v>
      </c>
      <c r="AI36" s="27"/>
      <c r="AJ36" s="31">
        <v>76209</v>
      </c>
      <c r="AK36" s="27"/>
      <c r="AL36" s="31">
        <v>73381</v>
      </c>
      <c r="AM36" s="27"/>
      <c r="AN36" s="31">
        <v>68828</v>
      </c>
      <c r="AO36" s="27"/>
      <c r="AP36" s="31">
        <v>65994</v>
      </c>
      <c r="AQ36" s="27"/>
      <c r="AR36" s="31">
        <v>64577</v>
      </c>
      <c r="AS36" s="27"/>
      <c r="AT36" s="31">
        <v>60834</v>
      </c>
      <c r="AU36" s="27"/>
      <c r="AV36" s="31">
        <v>59015</v>
      </c>
      <c r="AW36" s="27"/>
      <c r="AX36" s="31">
        <v>57930</v>
      </c>
      <c r="AY36" s="27"/>
      <c r="AZ36" s="31">
        <v>61095</v>
      </c>
      <c r="BA36" s="27"/>
      <c r="BB36" s="31">
        <f>SUBTOTAL(109,BB22:BB35)</f>
        <v>58561</v>
      </c>
      <c r="BC36" s="27"/>
      <c r="BD36" s="31">
        <f>SUBTOTAL(109,BD22:BD35)</f>
        <v>58224</v>
      </c>
      <c r="BE36" s="27"/>
      <c r="BF36" s="31">
        <f>SUBTOTAL(109,BF22:BF35)</f>
        <v>55973</v>
      </c>
      <c r="BG36" s="27"/>
      <c r="BH36" s="31">
        <v>59656</v>
      </c>
      <c r="BI36" s="27"/>
    </row>
    <row r="37" spans="1:61" s="20" customFormat="1" ht="6" customHeight="1" x14ac:dyDescent="0.2">
      <c r="A37" s="118"/>
      <c r="B37" s="120"/>
      <c r="E37" s="38"/>
      <c r="F37" s="32"/>
      <c r="G37" s="232"/>
      <c r="H37" s="32"/>
      <c r="I37" s="232"/>
      <c r="J37" s="32"/>
      <c r="K37" s="38"/>
      <c r="L37" s="32"/>
      <c r="M37" s="38"/>
      <c r="N37" s="32"/>
      <c r="O37" s="38"/>
      <c r="P37" s="32"/>
      <c r="Q37" s="38"/>
      <c r="R37" s="32"/>
      <c r="S37" s="38"/>
      <c r="T37" s="32"/>
      <c r="U37" s="38"/>
      <c r="V37" s="32"/>
      <c r="W37" s="38"/>
      <c r="X37" s="32"/>
      <c r="Y37" s="38"/>
      <c r="Z37" s="32"/>
      <c r="AA37" s="39"/>
      <c r="AB37" s="32"/>
      <c r="AC37" s="39"/>
      <c r="AD37" s="32"/>
      <c r="AE37" s="39"/>
      <c r="AF37" s="32"/>
      <c r="AG37" s="39"/>
      <c r="AH37" s="32"/>
      <c r="AI37" s="39"/>
      <c r="AJ37" s="32"/>
      <c r="AK37" s="39"/>
      <c r="AL37" s="32"/>
      <c r="AM37" s="39"/>
      <c r="AN37" s="32"/>
      <c r="AO37" s="39"/>
      <c r="AP37" s="32"/>
      <c r="AQ37" s="39"/>
      <c r="AR37" s="32"/>
      <c r="AS37" s="39"/>
      <c r="AT37" s="32"/>
      <c r="AU37" s="39"/>
      <c r="AV37" s="32"/>
      <c r="AW37" s="39"/>
      <c r="AX37" s="32"/>
      <c r="AY37" s="39"/>
      <c r="AZ37" s="32"/>
      <c r="BA37" s="39"/>
      <c r="BB37" s="32"/>
      <c r="BC37" s="39"/>
      <c r="BD37" s="32"/>
      <c r="BE37" s="39"/>
      <c r="BF37" s="32"/>
      <c r="BG37" s="39"/>
      <c r="BH37" s="32"/>
    </row>
    <row r="38" spans="1:61" s="20" customFormat="1" ht="14.1" customHeight="1" x14ac:dyDescent="0.2">
      <c r="A38" s="28" t="s">
        <v>23</v>
      </c>
      <c r="B38" s="29"/>
      <c r="C38" s="29"/>
      <c r="D38" s="29"/>
      <c r="E38" s="30"/>
      <c r="F38" s="31">
        <f>SUBTOTAL(109,F6:F37)</f>
        <v>113421</v>
      </c>
      <c r="G38" s="112"/>
      <c r="H38" s="31">
        <f>SUBTOTAL(109,H6:H37)</f>
        <v>114124</v>
      </c>
      <c r="I38" s="112"/>
      <c r="J38" s="31">
        <f>SUBTOTAL(109,J6:J37)</f>
        <v>110639</v>
      </c>
      <c r="K38" s="30"/>
      <c r="L38" s="31">
        <f>SUBTOTAL(109,L6:L37)</f>
        <v>114625</v>
      </c>
      <c r="M38" s="23"/>
      <c r="N38" s="31">
        <f>SUBTOTAL(109,N6:N37)</f>
        <v>111898</v>
      </c>
      <c r="O38" s="23"/>
      <c r="P38" s="31">
        <f>SUBTOTAL(109,P6:P37)</f>
        <v>108172</v>
      </c>
      <c r="Q38" s="23"/>
      <c r="R38" s="31">
        <f>SUBTOTAL(109,R6:R37)</f>
        <v>103966</v>
      </c>
      <c r="S38" s="23"/>
      <c r="T38" s="31">
        <f>SUBTOTAL(109,T6:T37)</f>
        <v>105348</v>
      </c>
      <c r="U38" s="23"/>
      <c r="V38" s="31">
        <f>SUBTOTAL(109,V6:V37)</f>
        <v>102815</v>
      </c>
      <c r="W38" s="23"/>
      <c r="X38" s="31">
        <f>SUBTOTAL(109,X6:X37)</f>
        <v>102327</v>
      </c>
      <c r="Y38" s="23"/>
      <c r="Z38" s="31">
        <v>97875</v>
      </c>
      <c r="AA38" s="27"/>
      <c r="AB38" s="31">
        <v>96637</v>
      </c>
      <c r="AC38" s="27"/>
      <c r="AD38" s="31">
        <v>95943</v>
      </c>
      <c r="AE38" s="27"/>
      <c r="AF38" s="31">
        <v>89066</v>
      </c>
      <c r="AG38" s="27"/>
      <c r="AH38" s="31">
        <v>85929</v>
      </c>
      <c r="AI38" s="27"/>
      <c r="AJ38" s="31">
        <v>85981</v>
      </c>
      <c r="AK38" s="27"/>
      <c r="AL38" s="31">
        <v>81007</v>
      </c>
      <c r="AM38" s="27"/>
      <c r="AN38" s="31">
        <v>79276</v>
      </c>
      <c r="AO38" s="27"/>
      <c r="AP38" s="31">
        <v>73302</v>
      </c>
      <c r="AQ38" s="27"/>
      <c r="AR38" s="31">
        <v>72600</v>
      </c>
      <c r="AS38" s="27"/>
      <c r="AT38" s="31">
        <v>67553</v>
      </c>
      <c r="AU38" s="27"/>
      <c r="AV38" s="31">
        <v>65814</v>
      </c>
      <c r="AW38" s="27"/>
      <c r="AX38" s="31">
        <v>64343</v>
      </c>
      <c r="AY38" s="27"/>
      <c r="AZ38" s="31">
        <v>67476</v>
      </c>
      <c r="BA38" s="27"/>
      <c r="BB38" s="31">
        <f>SUBTOTAL(109,BB6:BB37)</f>
        <v>64561</v>
      </c>
      <c r="BC38" s="27"/>
      <c r="BD38" s="31">
        <f>SUBTOTAL(109,BD6:BD37)</f>
        <v>65002</v>
      </c>
      <c r="BE38" s="27"/>
      <c r="BF38" s="31">
        <f>SUBTOTAL(109,BF6:BF37)</f>
        <v>62139</v>
      </c>
      <c r="BG38" s="27"/>
      <c r="BH38" s="31">
        <v>66003</v>
      </c>
      <c r="BI38" s="27"/>
    </row>
    <row r="39" spans="1:61" s="20" customFormat="1" x14ac:dyDescent="0.2">
      <c r="A39" s="17"/>
      <c r="B39" s="22"/>
      <c r="C39" s="22"/>
      <c r="D39" s="22"/>
      <c r="E39" s="23"/>
      <c r="F39" s="40"/>
      <c r="G39" s="233"/>
      <c r="H39" s="40"/>
      <c r="I39" s="233"/>
      <c r="J39" s="40"/>
      <c r="K39" s="23"/>
      <c r="L39" s="40"/>
      <c r="M39" s="23"/>
      <c r="N39" s="40"/>
      <c r="O39" s="23"/>
      <c r="P39" s="40"/>
      <c r="Q39" s="23"/>
      <c r="R39" s="40"/>
      <c r="S39" s="23"/>
      <c r="T39" s="40"/>
      <c r="U39" s="23"/>
      <c r="V39" s="40"/>
      <c r="W39" s="23"/>
      <c r="X39" s="40"/>
      <c r="Y39" s="23"/>
      <c r="Z39" s="40"/>
      <c r="AA39" s="27"/>
      <c r="AB39" s="40"/>
      <c r="AC39" s="27"/>
      <c r="AD39" s="40"/>
      <c r="AE39" s="27"/>
      <c r="AF39" s="40"/>
      <c r="AG39" s="27"/>
      <c r="AH39" s="40"/>
      <c r="AI39" s="27"/>
      <c r="AJ39" s="40"/>
      <c r="AK39" s="27"/>
      <c r="AL39" s="40"/>
      <c r="AM39" s="27"/>
      <c r="AN39" s="40"/>
      <c r="AO39" s="27"/>
      <c r="AP39" s="40"/>
      <c r="AQ39" s="27"/>
      <c r="AR39" s="40"/>
      <c r="AS39" s="27"/>
      <c r="AT39" s="40"/>
      <c r="AU39" s="27"/>
      <c r="AV39" s="40"/>
      <c r="AW39" s="27"/>
      <c r="AX39" s="40"/>
      <c r="AY39" s="27"/>
      <c r="AZ39" s="40"/>
      <c r="BA39" s="27"/>
      <c r="BB39" s="40"/>
      <c r="BC39" s="27"/>
      <c r="BD39" s="40"/>
      <c r="BE39" s="27"/>
      <c r="BF39" s="40"/>
      <c r="BG39" s="27"/>
      <c r="BH39" s="40"/>
    </row>
    <row r="40" spans="1:61" s="20" customFormat="1" ht="14.1" customHeight="1" x14ac:dyDescent="0.2">
      <c r="A40" s="17" t="s">
        <v>24</v>
      </c>
      <c r="B40" s="17"/>
      <c r="C40" s="17"/>
      <c r="D40" s="17"/>
      <c r="E40" s="23"/>
      <c r="F40" s="42"/>
      <c r="G40" s="27"/>
      <c r="H40" s="42"/>
      <c r="I40" s="27"/>
      <c r="J40" s="42"/>
      <c r="K40" s="23"/>
      <c r="L40" s="42"/>
      <c r="M40" s="23"/>
      <c r="N40" s="42"/>
      <c r="O40" s="23"/>
      <c r="P40" s="42"/>
      <c r="Q40" s="23"/>
      <c r="R40" s="42"/>
      <c r="S40" s="23"/>
      <c r="T40" s="42"/>
      <c r="U40" s="23"/>
      <c r="V40" s="42"/>
      <c r="W40" s="23"/>
      <c r="X40" s="42"/>
      <c r="Y40" s="23"/>
      <c r="Z40" s="42"/>
      <c r="AA40" s="27"/>
      <c r="AB40" s="42"/>
      <c r="AC40" s="27"/>
      <c r="AD40" s="42"/>
      <c r="AE40" s="27"/>
      <c r="AF40" s="42"/>
      <c r="AG40" s="27"/>
      <c r="AH40" s="42"/>
      <c r="AI40" s="27"/>
      <c r="AJ40" s="42"/>
      <c r="AK40" s="27"/>
      <c r="AL40" s="42"/>
      <c r="AM40" s="27"/>
      <c r="AN40" s="42"/>
      <c r="AO40" s="27"/>
      <c r="AP40" s="42"/>
      <c r="AQ40" s="27"/>
      <c r="AR40" s="42"/>
      <c r="AS40" s="27"/>
      <c r="AT40" s="42"/>
      <c r="AU40" s="27"/>
      <c r="AV40" s="42"/>
      <c r="AW40" s="27"/>
      <c r="AX40" s="42"/>
      <c r="AY40" s="27"/>
      <c r="AZ40" s="42"/>
      <c r="BA40" s="27"/>
      <c r="BB40" s="42"/>
      <c r="BC40" s="27"/>
      <c r="BD40" s="42"/>
      <c r="BE40" s="27"/>
      <c r="BF40" s="42"/>
      <c r="BG40" s="27"/>
      <c r="BH40" s="42"/>
    </row>
    <row r="41" spans="1:61" s="20" customFormat="1" ht="6" customHeight="1" x14ac:dyDescent="0.2">
      <c r="A41" s="17"/>
      <c r="B41" s="17"/>
      <c r="C41" s="17"/>
      <c r="D41" s="17"/>
      <c r="E41" s="34"/>
      <c r="F41" s="44"/>
      <c r="G41" s="234"/>
      <c r="H41" s="44"/>
      <c r="I41" s="234"/>
      <c r="J41" s="44"/>
      <c r="K41" s="34"/>
      <c r="L41" s="44"/>
      <c r="M41" s="34"/>
      <c r="N41" s="44"/>
      <c r="O41" s="34"/>
      <c r="P41" s="44"/>
      <c r="Q41" s="34"/>
      <c r="R41" s="44"/>
      <c r="S41" s="34"/>
      <c r="T41" s="44"/>
      <c r="U41" s="34"/>
      <c r="V41" s="44"/>
      <c r="W41" s="34"/>
      <c r="X41" s="44"/>
      <c r="Y41" s="34"/>
      <c r="Z41" s="44"/>
      <c r="AA41" s="35"/>
      <c r="AB41" s="44"/>
      <c r="AC41" s="35"/>
      <c r="AD41" s="44"/>
      <c r="AE41" s="35"/>
      <c r="AF41" s="44"/>
      <c r="AG41" s="35"/>
      <c r="AH41" s="44"/>
      <c r="AI41" s="35"/>
      <c r="AJ41" s="44"/>
      <c r="AK41" s="35"/>
      <c r="AL41" s="44"/>
      <c r="AM41" s="35"/>
      <c r="AN41" s="44"/>
      <c r="AO41" s="35"/>
      <c r="AP41" s="44"/>
      <c r="AQ41" s="35"/>
      <c r="AR41" s="44"/>
      <c r="AS41" s="35"/>
      <c r="AT41" s="44"/>
      <c r="AU41" s="35"/>
      <c r="AV41" s="44"/>
      <c r="AW41" s="35"/>
      <c r="AX41" s="44"/>
      <c r="AY41" s="35"/>
      <c r="AZ41" s="44"/>
      <c r="BA41" s="35"/>
      <c r="BB41" s="44"/>
      <c r="BC41" s="35"/>
      <c r="BD41" s="44"/>
      <c r="BE41" s="35"/>
      <c r="BF41" s="44"/>
      <c r="BG41" s="35"/>
      <c r="BH41" s="44"/>
    </row>
    <row r="42" spans="1:61" s="20" customFormat="1" ht="14.1" customHeight="1" x14ac:dyDescent="0.2">
      <c r="A42" s="21" t="s">
        <v>25</v>
      </c>
      <c r="B42" s="17"/>
      <c r="C42" s="17"/>
      <c r="D42" s="17"/>
      <c r="E42" s="34"/>
      <c r="F42" s="46"/>
      <c r="G42" s="35"/>
      <c r="H42" s="46"/>
      <c r="I42" s="35"/>
      <c r="J42" s="46"/>
      <c r="K42" s="34"/>
      <c r="L42" s="46"/>
      <c r="M42" s="34"/>
      <c r="N42" s="46"/>
      <c r="O42" s="34"/>
      <c r="P42" s="46"/>
      <c r="Q42" s="34"/>
      <c r="R42" s="46"/>
      <c r="S42" s="34"/>
      <c r="T42" s="46"/>
      <c r="U42" s="34"/>
      <c r="V42" s="46"/>
      <c r="W42" s="34"/>
      <c r="X42" s="46"/>
      <c r="Y42" s="34"/>
      <c r="Z42" s="46"/>
      <c r="AA42" s="35"/>
      <c r="AB42" s="46"/>
      <c r="AC42" s="35"/>
      <c r="AD42" s="46"/>
      <c r="AE42" s="35"/>
      <c r="AF42" s="46"/>
      <c r="AG42" s="35"/>
      <c r="AH42" s="46"/>
      <c r="AI42" s="35"/>
      <c r="AJ42" s="46"/>
      <c r="AK42" s="35"/>
      <c r="AL42" s="46"/>
      <c r="AM42" s="35"/>
      <c r="AN42" s="46"/>
      <c r="AO42" s="35"/>
      <c r="AP42" s="46"/>
      <c r="AQ42" s="35"/>
      <c r="AR42" s="46"/>
      <c r="AS42" s="35"/>
      <c r="AT42" s="46"/>
      <c r="AU42" s="35"/>
      <c r="AV42" s="46"/>
      <c r="AW42" s="35"/>
      <c r="AX42" s="46"/>
      <c r="AY42" s="35"/>
      <c r="AZ42" s="46"/>
      <c r="BA42" s="35"/>
      <c r="BB42" s="46"/>
      <c r="BC42" s="35"/>
      <c r="BD42" s="46"/>
      <c r="BE42" s="35"/>
      <c r="BF42" s="46"/>
      <c r="BG42" s="35"/>
      <c r="BH42" s="46"/>
    </row>
    <row r="43" spans="1:61" s="20" customFormat="1" ht="14.1" customHeight="1" x14ac:dyDescent="0.2">
      <c r="A43" s="22"/>
      <c r="B43" s="22" t="s">
        <v>26</v>
      </c>
      <c r="C43" s="22"/>
      <c r="D43" s="22"/>
      <c r="E43" s="23"/>
      <c r="F43" s="26">
        <v>1119</v>
      </c>
      <c r="G43" s="25"/>
      <c r="H43" s="26">
        <v>1253</v>
      </c>
      <c r="I43" s="25"/>
      <c r="J43" s="26">
        <v>1193</v>
      </c>
      <c r="K43" s="23"/>
      <c r="L43" s="26">
        <v>1306</v>
      </c>
      <c r="M43" s="23"/>
      <c r="N43" s="26">
        <v>1284</v>
      </c>
      <c r="O43" s="23"/>
      <c r="P43" s="26">
        <v>1184</v>
      </c>
      <c r="Q43" s="23"/>
      <c r="R43" s="26">
        <v>1088</v>
      </c>
      <c r="S43" s="23"/>
      <c r="T43" s="26">
        <v>1187</v>
      </c>
      <c r="U43" s="23"/>
      <c r="V43" s="26">
        <v>990</v>
      </c>
      <c r="W43" s="23"/>
      <c r="X43" s="26">
        <v>1109</v>
      </c>
      <c r="Y43" s="23"/>
      <c r="Z43" s="26">
        <v>1133</v>
      </c>
      <c r="AA43" s="27"/>
      <c r="AB43" s="26">
        <v>1243</v>
      </c>
      <c r="AC43" s="27"/>
      <c r="AD43" s="26">
        <v>1342</v>
      </c>
      <c r="AE43" s="27"/>
      <c r="AF43" s="26">
        <v>1533</v>
      </c>
      <c r="AG43" s="27"/>
      <c r="AH43" s="26">
        <v>1554</v>
      </c>
      <c r="AI43" s="27"/>
      <c r="AJ43" s="26">
        <v>1674</v>
      </c>
      <c r="AK43" s="27"/>
      <c r="AL43" s="26">
        <v>1267</v>
      </c>
      <c r="AM43" s="27"/>
      <c r="AN43" s="26">
        <v>1241</v>
      </c>
      <c r="AO43" s="27"/>
      <c r="AP43" s="26">
        <v>1169</v>
      </c>
      <c r="AQ43" s="27"/>
      <c r="AR43" s="26">
        <v>1119</v>
      </c>
      <c r="AS43" s="27"/>
      <c r="AT43" s="26">
        <v>870</v>
      </c>
      <c r="AU43" s="27"/>
      <c r="AV43" s="26">
        <v>628</v>
      </c>
      <c r="AW43" s="27"/>
      <c r="AX43" s="26">
        <v>636</v>
      </c>
      <c r="AY43" s="27"/>
      <c r="AZ43" s="26">
        <v>631</v>
      </c>
      <c r="BA43" s="27"/>
      <c r="BB43" s="26">
        <v>516</v>
      </c>
      <c r="BC43" s="27"/>
      <c r="BD43" s="26">
        <v>31</v>
      </c>
      <c r="BE43" s="27"/>
      <c r="BF43" s="26">
        <v>117</v>
      </c>
      <c r="BG43" s="27"/>
      <c r="BH43" s="26">
        <v>444</v>
      </c>
    </row>
    <row r="44" spans="1:61" s="20" customFormat="1" ht="14.1" customHeight="1" x14ac:dyDescent="0.2">
      <c r="A44" s="22"/>
      <c r="B44" s="22" t="s">
        <v>27</v>
      </c>
      <c r="C44" s="22"/>
      <c r="D44" s="22"/>
      <c r="E44" s="23"/>
      <c r="F44" s="26">
        <v>300</v>
      </c>
      <c r="G44" s="25"/>
      <c r="H44" s="26">
        <v>257</v>
      </c>
      <c r="I44" s="25"/>
      <c r="J44" s="26">
        <v>216</v>
      </c>
      <c r="K44" s="23"/>
      <c r="L44" s="26">
        <v>273</v>
      </c>
      <c r="M44" s="23"/>
      <c r="N44" s="26">
        <v>296</v>
      </c>
      <c r="O44" s="23"/>
      <c r="P44" s="26">
        <v>241</v>
      </c>
      <c r="Q44" s="23"/>
      <c r="R44" s="26">
        <v>209</v>
      </c>
      <c r="S44" s="23"/>
      <c r="T44" s="26">
        <v>276</v>
      </c>
      <c r="U44" s="23"/>
      <c r="V44" s="26">
        <v>294</v>
      </c>
      <c r="W44" s="23"/>
      <c r="X44" s="26">
        <v>244</v>
      </c>
      <c r="Y44" s="23"/>
      <c r="Z44" s="26">
        <v>208</v>
      </c>
      <c r="AA44" s="27"/>
      <c r="AB44" s="26">
        <v>259</v>
      </c>
      <c r="AC44" s="27"/>
      <c r="AD44" s="26">
        <v>309</v>
      </c>
      <c r="AE44" s="27"/>
      <c r="AF44" s="26">
        <v>261</v>
      </c>
      <c r="AG44" s="27"/>
      <c r="AH44" s="26">
        <v>232</v>
      </c>
      <c r="AI44" s="27"/>
      <c r="AJ44" s="26">
        <v>269</v>
      </c>
      <c r="AK44" s="27"/>
      <c r="AL44" s="26">
        <v>277</v>
      </c>
      <c r="AM44" s="27"/>
      <c r="AN44" s="26">
        <v>237</v>
      </c>
      <c r="AO44" s="27"/>
      <c r="AP44" s="26">
        <v>194</v>
      </c>
      <c r="AQ44" s="27"/>
      <c r="AR44" s="26">
        <v>254</v>
      </c>
      <c r="AS44" s="27"/>
      <c r="AT44" s="26">
        <v>240</v>
      </c>
      <c r="AU44" s="27"/>
      <c r="AV44" s="26">
        <v>200</v>
      </c>
      <c r="AW44" s="27"/>
      <c r="AX44" s="26">
        <v>164</v>
      </c>
      <c r="AY44" s="27"/>
      <c r="AZ44" s="26">
        <v>174</v>
      </c>
      <c r="BA44" s="27"/>
      <c r="BB44" s="26">
        <v>199</v>
      </c>
      <c r="BC44" s="27"/>
      <c r="BD44" s="26">
        <v>0</v>
      </c>
      <c r="BE44" s="27"/>
      <c r="BF44" s="26">
        <v>0</v>
      </c>
      <c r="BG44" s="27"/>
      <c r="BH44" s="26">
        <v>140</v>
      </c>
    </row>
    <row r="45" spans="1:61" s="20" customFormat="1" ht="14.1" customHeight="1" x14ac:dyDescent="0.2">
      <c r="A45" s="22"/>
      <c r="B45" s="22" t="s">
        <v>28</v>
      </c>
      <c r="C45" s="22"/>
      <c r="D45" s="22"/>
      <c r="E45" s="23"/>
      <c r="F45" s="24">
        <v>1171</v>
      </c>
      <c r="G45" s="25"/>
      <c r="H45" s="24">
        <v>1222</v>
      </c>
      <c r="I45" s="25"/>
      <c r="J45" s="24">
        <v>1289</v>
      </c>
      <c r="K45" s="23"/>
      <c r="L45" s="24">
        <v>1293</v>
      </c>
      <c r="M45" s="23"/>
      <c r="N45" s="24">
        <v>1040</v>
      </c>
      <c r="O45" s="23"/>
      <c r="P45" s="24">
        <v>1005</v>
      </c>
      <c r="Q45" s="23"/>
      <c r="R45" s="24">
        <v>560</v>
      </c>
      <c r="S45" s="23"/>
      <c r="T45" s="24">
        <v>475</v>
      </c>
      <c r="U45" s="23"/>
      <c r="V45" s="24">
        <v>682</v>
      </c>
      <c r="W45" s="23"/>
      <c r="X45" s="24">
        <v>658</v>
      </c>
      <c r="Y45" s="23"/>
      <c r="Z45" s="24">
        <v>650</v>
      </c>
      <c r="AA45" s="27"/>
      <c r="AB45" s="24">
        <v>742</v>
      </c>
      <c r="AC45" s="27"/>
      <c r="AD45" s="24">
        <v>1506</v>
      </c>
      <c r="AE45" s="27"/>
      <c r="AF45" s="24">
        <v>1487</v>
      </c>
      <c r="AG45" s="27"/>
      <c r="AH45" s="24">
        <v>1443</v>
      </c>
      <c r="AI45" s="27"/>
      <c r="AJ45" s="26">
        <v>836</v>
      </c>
      <c r="AK45" s="27"/>
      <c r="AL45" s="24">
        <v>516</v>
      </c>
      <c r="AM45" s="27"/>
      <c r="AN45" s="24">
        <v>500</v>
      </c>
      <c r="AO45" s="27"/>
      <c r="AP45" s="24">
        <v>511</v>
      </c>
      <c r="AQ45" s="27"/>
      <c r="AR45" s="26">
        <v>571</v>
      </c>
      <c r="AS45" s="27"/>
      <c r="AT45" s="24">
        <v>777</v>
      </c>
      <c r="AU45" s="27"/>
      <c r="AV45" s="24">
        <v>1079</v>
      </c>
      <c r="AW45" s="27"/>
      <c r="AX45" s="24">
        <v>857</v>
      </c>
      <c r="AY45" s="27"/>
      <c r="AZ45" s="26">
        <v>806</v>
      </c>
      <c r="BA45" s="27"/>
      <c r="BB45" s="24">
        <v>1003</v>
      </c>
      <c r="BC45" s="27"/>
      <c r="BD45" s="24">
        <v>1174</v>
      </c>
      <c r="BE45" s="27"/>
      <c r="BF45" s="24">
        <v>628</v>
      </c>
      <c r="BG45" s="27"/>
      <c r="BH45" s="24">
        <v>705</v>
      </c>
    </row>
    <row r="46" spans="1:61" s="20" customFormat="1" ht="14.1" customHeight="1" x14ac:dyDescent="0.2">
      <c r="A46" s="22"/>
      <c r="B46" s="22" t="s">
        <v>29</v>
      </c>
      <c r="C46" s="22"/>
      <c r="D46" s="22"/>
      <c r="E46" s="23"/>
      <c r="F46" s="24">
        <v>676</v>
      </c>
      <c r="G46" s="25"/>
      <c r="H46" s="24">
        <v>865</v>
      </c>
      <c r="I46" s="25"/>
      <c r="J46" s="24">
        <v>229</v>
      </c>
      <c r="K46" s="23"/>
      <c r="L46" s="24">
        <v>80</v>
      </c>
      <c r="M46" s="23"/>
      <c r="N46" s="24">
        <v>258</v>
      </c>
      <c r="O46" s="23"/>
      <c r="P46" s="24">
        <v>97</v>
      </c>
      <c r="Q46" s="23"/>
      <c r="R46" s="24">
        <v>786</v>
      </c>
      <c r="S46" s="23"/>
      <c r="T46" s="24">
        <v>634</v>
      </c>
      <c r="U46" s="23"/>
      <c r="V46" s="24">
        <v>827</v>
      </c>
      <c r="W46" s="23"/>
      <c r="X46" s="24">
        <v>967</v>
      </c>
      <c r="Y46" s="23"/>
      <c r="Z46" s="24">
        <v>460</v>
      </c>
      <c r="AA46" s="27"/>
      <c r="AB46" s="24">
        <v>180</v>
      </c>
      <c r="AC46" s="27"/>
      <c r="AD46" s="24">
        <v>735</v>
      </c>
      <c r="AE46" s="27"/>
      <c r="AF46" s="24">
        <v>449</v>
      </c>
      <c r="AG46" s="27"/>
      <c r="AH46" s="24">
        <v>616</v>
      </c>
      <c r="AI46" s="27"/>
      <c r="AJ46" s="26">
        <v>441</v>
      </c>
      <c r="AK46" s="27"/>
      <c r="AL46" s="24">
        <v>509</v>
      </c>
      <c r="AM46" s="27"/>
      <c r="AN46" s="24">
        <v>411</v>
      </c>
      <c r="AO46" s="27"/>
      <c r="AP46" s="24">
        <v>31</v>
      </c>
      <c r="AQ46" s="27"/>
      <c r="AR46" s="26">
        <v>5</v>
      </c>
      <c r="AS46" s="27"/>
      <c r="AT46" s="24">
        <v>20</v>
      </c>
      <c r="AU46" s="27"/>
      <c r="AV46" s="24">
        <v>7</v>
      </c>
      <c r="AW46" s="27"/>
      <c r="AX46" s="24">
        <v>39</v>
      </c>
      <c r="AY46" s="27"/>
      <c r="AZ46" s="26">
        <v>72</v>
      </c>
      <c r="BA46" s="27"/>
      <c r="BB46" s="24">
        <v>84</v>
      </c>
      <c r="BC46" s="27"/>
      <c r="BD46" s="24">
        <v>17</v>
      </c>
      <c r="BE46" s="27"/>
      <c r="BF46" s="24">
        <v>27</v>
      </c>
      <c r="BG46" s="27"/>
      <c r="BH46" s="24">
        <v>8</v>
      </c>
    </row>
    <row r="47" spans="1:61" s="20" customFormat="1" ht="14.1" customHeight="1" x14ac:dyDescent="0.2">
      <c r="A47" s="22"/>
      <c r="B47" s="22" t="s">
        <v>30</v>
      </c>
      <c r="C47" s="22"/>
      <c r="D47" s="22"/>
      <c r="E47" s="23"/>
      <c r="F47" s="26">
        <v>46</v>
      </c>
      <c r="G47" s="25"/>
      <c r="H47" s="26">
        <v>32</v>
      </c>
      <c r="I47" s="25"/>
      <c r="J47" s="26">
        <v>31</v>
      </c>
      <c r="K47" s="23"/>
      <c r="L47" s="26">
        <v>35</v>
      </c>
      <c r="M47" s="23"/>
      <c r="N47" s="26">
        <v>62</v>
      </c>
      <c r="O47" s="23"/>
      <c r="P47" s="26">
        <v>48</v>
      </c>
      <c r="Q47" s="23"/>
      <c r="R47" s="26">
        <v>34</v>
      </c>
      <c r="S47" s="23"/>
      <c r="T47" s="26">
        <v>16</v>
      </c>
      <c r="U47" s="23"/>
      <c r="V47" s="26">
        <v>50</v>
      </c>
      <c r="W47" s="23"/>
      <c r="X47" s="26">
        <v>43</v>
      </c>
      <c r="Y47" s="23"/>
      <c r="Z47" s="26">
        <v>32</v>
      </c>
      <c r="AA47" s="27"/>
      <c r="AB47" s="26">
        <v>21</v>
      </c>
      <c r="AC47" s="27"/>
      <c r="AD47" s="26">
        <v>64</v>
      </c>
      <c r="AE47" s="27"/>
      <c r="AF47" s="26">
        <v>62</v>
      </c>
      <c r="AG47" s="27"/>
      <c r="AH47" s="26">
        <v>56</v>
      </c>
      <c r="AI47" s="27"/>
      <c r="AJ47" s="26">
        <v>18</v>
      </c>
      <c r="AK47" s="27"/>
      <c r="AL47" s="26">
        <v>70</v>
      </c>
      <c r="AM47" s="27"/>
      <c r="AN47" s="26">
        <v>43</v>
      </c>
      <c r="AO47" s="27"/>
      <c r="AP47" s="26">
        <v>41</v>
      </c>
      <c r="AQ47" s="27"/>
      <c r="AR47" s="26">
        <v>19</v>
      </c>
      <c r="AS47" s="27"/>
      <c r="AT47" s="26">
        <v>49</v>
      </c>
      <c r="AU47" s="27"/>
      <c r="AV47" s="26">
        <v>14</v>
      </c>
      <c r="AW47" s="27"/>
      <c r="AX47" s="26">
        <v>16</v>
      </c>
      <c r="AY47" s="27"/>
      <c r="AZ47" s="26">
        <v>58</v>
      </c>
      <c r="BA47" s="27"/>
      <c r="BB47" s="26">
        <v>75</v>
      </c>
      <c r="BC47" s="27"/>
      <c r="BD47" s="26">
        <v>36</v>
      </c>
      <c r="BE47" s="27"/>
      <c r="BF47" s="26">
        <v>42</v>
      </c>
      <c r="BG47" s="27"/>
      <c r="BH47" s="26">
        <v>18</v>
      </c>
    </row>
    <row r="48" spans="1:61" s="20" customFormat="1" ht="14.1" customHeight="1" x14ac:dyDescent="0.2">
      <c r="A48" s="22"/>
      <c r="B48" s="22" t="s">
        <v>31</v>
      </c>
      <c r="C48" s="22"/>
      <c r="D48" s="22"/>
      <c r="E48" s="23"/>
      <c r="F48" s="26">
        <v>218</v>
      </c>
      <c r="G48" s="25"/>
      <c r="H48" s="26">
        <v>370</v>
      </c>
      <c r="I48" s="25"/>
      <c r="J48" s="26">
        <v>213</v>
      </c>
      <c r="K48" s="23"/>
      <c r="L48" s="26">
        <v>290</v>
      </c>
      <c r="M48" s="23"/>
      <c r="N48" s="26">
        <v>301</v>
      </c>
      <c r="O48" s="23"/>
      <c r="P48" s="26">
        <v>330</v>
      </c>
      <c r="Q48" s="23"/>
      <c r="R48" s="26">
        <v>337</v>
      </c>
      <c r="S48" s="23"/>
      <c r="T48" s="26">
        <v>248</v>
      </c>
      <c r="U48" s="23"/>
      <c r="V48" s="26">
        <v>333</v>
      </c>
      <c r="W48" s="23"/>
      <c r="X48" s="26">
        <v>373</v>
      </c>
      <c r="Y48" s="23"/>
      <c r="Z48" s="26">
        <v>362</v>
      </c>
      <c r="AA48" s="27"/>
      <c r="AB48" s="26">
        <v>346</v>
      </c>
      <c r="AC48" s="27"/>
      <c r="AD48" s="26">
        <v>129</v>
      </c>
      <c r="AE48" s="27"/>
      <c r="AF48" s="26">
        <v>130</v>
      </c>
      <c r="AG48" s="27"/>
      <c r="AH48" s="26">
        <v>261</v>
      </c>
      <c r="AI48" s="27"/>
      <c r="AJ48" s="26">
        <v>154</v>
      </c>
      <c r="AK48" s="27"/>
      <c r="AL48" s="26">
        <v>91</v>
      </c>
      <c r="AM48" s="27"/>
      <c r="AN48" s="26">
        <v>84</v>
      </c>
      <c r="AO48" s="27"/>
      <c r="AP48" s="26">
        <v>129</v>
      </c>
      <c r="AQ48" s="27"/>
      <c r="AR48" s="26">
        <v>108</v>
      </c>
      <c r="AS48" s="27"/>
      <c r="AT48" s="26">
        <v>100</v>
      </c>
      <c r="AU48" s="27"/>
      <c r="AV48" s="26">
        <v>259</v>
      </c>
      <c r="AW48" s="27"/>
      <c r="AX48" s="26">
        <v>117</v>
      </c>
      <c r="AY48" s="27"/>
      <c r="AZ48" s="26">
        <v>89</v>
      </c>
      <c r="BA48" s="27"/>
      <c r="BB48" s="26">
        <v>2</v>
      </c>
      <c r="BC48" s="27"/>
      <c r="BD48" s="26">
        <v>0</v>
      </c>
      <c r="BE48" s="27"/>
      <c r="BF48" s="26">
        <v>0</v>
      </c>
      <c r="BG48" s="27"/>
      <c r="BH48" s="26">
        <v>41</v>
      </c>
    </row>
    <row r="49" spans="1:61" s="20" customFormat="1" ht="14.1" customHeight="1" x14ac:dyDescent="0.2">
      <c r="A49" s="22"/>
      <c r="B49" s="22" t="s">
        <v>32</v>
      </c>
      <c r="C49" s="22"/>
      <c r="D49" s="22"/>
      <c r="E49" s="23"/>
      <c r="F49" s="26">
        <v>282</v>
      </c>
      <c r="G49" s="25"/>
      <c r="H49" s="26">
        <v>1922</v>
      </c>
      <c r="I49" s="25"/>
      <c r="J49" s="26">
        <v>2340</v>
      </c>
      <c r="K49" s="23"/>
      <c r="L49" s="26">
        <v>1828</v>
      </c>
      <c r="M49" s="23"/>
      <c r="N49" s="26">
        <v>1237</v>
      </c>
      <c r="O49" s="23"/>
      <c r="P49" s="26">
        <v>1966</v>
      </c>
      <c r="Q49" s="23"/>
      <c r="R49" s="26">
        <v>1017</v>
      </c>
      <c r="S49" s="23"/>
      <c r="T49" s="26">
        <v>1218</v>
      </c>
      <c r="U49" s="23"/>
      <c r="V49" s="26">
        <v>1832</v>
      </c>
      <c r="W49" s="23"/>
      <c r="X49" s="26">
        <v>2747</v>
      </c>
      <c r="Y49" s="23"/>
      <c r="Z49" s="26">
        <v>2244</v>
      </c>
      <c r="AA49" s="27"/>
      <c r="AB49" s="26">
        <v>2111</v>
      </c>
      <c r="AC49" s="27"/>
      <c r="AD49" s="26">
        <v>1527</v>
      </c>
      <c r="AE49" s="27"/>
      <c r="AF49" s="26">
        <v>1766</v>
      </c>
      <c r="AG49" s="27"/>
      <c r="AH49" s="26">
        <v>1106</v>
      </c>
      <c r="AI49" s="27"/>
      <c r="AJ49" s="26">
        <v>1885</v>
      </c>
      <c r="AK49" s="27"/>
      <c r="AL49" s="26">
        <v>1106</v>
      </c>
      <c r="AM49" s="27"/>
      <c r="AN49" s="26">
        <v>1438</v>
      </c>
      <c r="AO49" s="27"/>
      <c r="AP49" s="26">
        <v>717</v>
      </c>
      <c r="AQ49" s="27"/>
      <c r="AR49" s="26">
        <v>1325</v>
      </c>
      <c r="AS49" s="27"/>
      <c r="AT49" s="26">
        <v>488</v>
      </c>
      <c r="AU49" s="27"/>
      <c r="AV49" s="26">
        <v>401</v>
      </c>
      <c r="AW49" s="27"/>
      <c r="AX49" s="26">
        <v>428</v>
      </c>
      <c r="AY49" s="27"/>
      <c r="AZ49" s="26">
        <v>485</v>
      </c>
      <c r="BA49" s="27"/>
      <c r="BB49" s="26">
        <v>519</v>
      </c>
      <c r="BC49" s="27"/>
      <c r="BD49" s="26">
        <v>1348</v>
      </c>
      <c r="BE49" s="27"/>
      <c r="BF49" s="26">
        <v>940</v>
      </c>
      <c r="BG49" s="27"/>
      <c r="BH49" s="26">
        <v>770</v>
      </c>
    </row>
    <row r="50" spans="1:61" s="20" customFormat="1" ht="14.1" customHeight="1" x14ac:dyDescent="0.2">
      <c r="A50" s="22"/>
      <c r="B50" s="22" t="s">
        <v>33</v>
      </c>
      <c r="C50" s="22"/>
      <c r="D50" s="22"/>
      <c r="E50" s="23"/>
      <c r="F50" s="26">
        <v>56</v>
      </c>
      <c r="G50" s="25"/>
      <c r="H50" s="26">
        <v>58</v>
      </c>
      <c r="I50" s="25"/>
      <c r="J50" s="26">
        <v>54</v>
      </c>
      <c r="K50" s="23"/>
      <c r="L50" s="26">
        <v>54</v>
      </c>
      <c r="M50" s="23"/>
      <c r="N50" s="26">
        <v>52</v>
      </c>
      <c r="O50" s="23"/>
      <c r="P50" s="26">
        <v>73</v>
      </c>
      <c r="Q50" s="23"/>
      <c r="R50" s="26">
        <v>52</v>
      </c>
      <c r="S50" s="23"/>
      <c r="T50" s="26">
        <v>53</v>
      </c>
      <c r="U50" s="23"/>
      <c r="V50" s="26">
        <v>51</v>
      </c>
      <c r="W50" s="23"/>
      <c r="X50" s="26">
        <v>52</v>
      </c>
      <c r="Y50" s="23"/>
      <c r="Z50" s="26">
        <v>48</v>
      </c>
      <c r="AA50" s="27"/>
      <c r="AB50" s="26">
        <v>40</v>
      </c>
      <c r="AC50" s="27"/>
      <c r="AD50" s="26">
        <v>30</v>
      </c>
      <c r="AE50" s="27"/>
      <c r="AF50" s="26">
        <v>32</v>
      </c>
      <c r="AG50" s="27"/>
      <c r="AH50" s="26">
        <v>31</v>
      </c>
      <c r="AI50" s="27"/>
      <c r="AJ50" s="26">
        <v>28</v>
      </c>
      <c r="AK50" s="27"/>
      <c r="AL50" s="26">
        <v>27</v>
      </c>
      <c r="AM50" s="27"/>
      <c r="AN50" s="26">
        <v>25</v>
      </c>
      <c r="AO50" s="27"/>
      <c r="AP50" s="26">
        <v>26</v>
      </c>
      <c r="AQ50" s="27"/>
      <c r="AR50" s="26">
        <v>25</v>
      </c>
      <c r="AS50" s="27"/>
      <c r="AT50" s="26">
        <v>19</v>
      </c>
      <c r="AU50" s="27"/>
      <c r="AV50" s="26">
        <v>19</v>
      </c>
      <c r="AW50" s="27"/>
      <c r="AX50" s="26">
        <v>20</v>
      </c>
      <c r="AY50" s="27"/>
      <c r="AZ50" s="26">
        <v>23</v>
      </c>
      <c r="BA50" s="27"/>
      <c r="BB50" s="26">
        <v>548</v>
      </c>
      <c r="BC50" s="27"/>
      <c r="BD50" s="26">
        <v>17</v>
      </c>
      <c r="BE50" s="27"/>
      <c r="BF50" s="26">
        <v>17</v>
      </c>
      <c r="BG50" s="27"/>
      <c r="BH50" s="26">
        <v>0</v>
      </c>
    </row>
    <row r="51" spans="1:61" s="20" customFormat="1" ht="14.1" customHeight="1" x14ac:dyDescent="0.2">
      <c r="A51" s="22"/>
      <c r="B51" s="22" t="s">
        <v>34</v>
      </c>
      <c r="C51" s="22"/>
      <c r="D51" s="22"/>
      <c r="E51" s="23"/>
      <c r="F51" s="26">
        <v>0</v>
      </c>
      <c r="G51" s="25"/>
      <c r="H51" s="26">
        <v>0</v>
      </c>
      <c r="I51" s="25"/>
      <c r="J51" s="26">
        <v>0</v>
      </c>
      <c r="K51" s="23"/>
      <c r="L51" s="26">
        <v>0</v>
      </c>
      <c r="M51" s="23"/>
      <c r="N51" s="26">
        <v>0</v>
      </c>
      <c r="O51" s="23"/>
      <c r="P51" s="26">
        <v>0</v>
      </c>
      <c r="Q51" s="23"/>
      <c r="R51" s="26">
        <v>0</v>
      </c>
      <c r="S51" s="23"/>
      <c r="T51" s="26">
        <v>0</v>
      </c>
      <c r="U51" s="23"/>
      <c r="V51" s="26">
        <v>1857</v>
      </c>
      <c r="W51" s="23"/>
      <c r="X51" s="26">
        <v>1823</v>
      </c>
      <c r="Y51" s="23"/>
      <c r="Z51" s="26">
        <v>1794</v>
      </c>
      <c r="AA51" s="27"/>
      <c r="AB51" s="26">
        <v>1763</v>
      </c>
      <c r="AC51" s="27"/>
      <c r="AD51" s="26">
        <v>1733</v>
      </c>
      <c r="AE51" s="27"/>
      <c r="AF51" s="26">
        <v>0</v>
      </c>
      <c r="AG51" s="27"/>
      <c r="AH51" s="26">
        <v>0</v>
      </c>
      <c r="AI51" s="27"/>
      <c r="AJ51" s="26">
        <v>0</v>
      </c>
      <c r="AK51" s="27"/>
      <c r="AL51" s="26">
        <v>0</v>
      </c>
      <c r="AM51" s="27"/>
      <c r="AN51" s="26">
        <v>0</v>
      </c>
      <c r="AO51" s="27"/>
      <c r="AP51" s="26">
        <v>0</v>
      </c>
      <c r="AQ51" s="27"/>
      <c r="AR51" s="26">
        <v>0</v>
      </c>
      <c r="AS51" s="27"/>
      <c r="AT51" s="26">
        <v>0</v>
      </c>
      <c r="AU51" s="27"/>
      <c r="AV51" s="26">
        <v>0</v>
      </c>
      <c r="AW51" s="27"/>
      <c r="AX51" s="26">
        <v>0</v>
      </c>
      <c r="AY51" s="27"/>
      <c r="AZ51" s="26">
        <v>0</v>
      </c>
      <c r="BA51" s="27"/>
      <c r="BB51" s="26">
        <v>0</v>
      </c>
      <c r="BC51" s="27"/>
      <c r="BD51" s="26">
        <v>0</v>
      </c>
      <c r="BE51" s="27"/>
      <c r="BF51" s="26">
        <v>0</v>
      </c>
      <c r="BG51" s="27"/>
      <c r="BH51" s="26">
        <v>0</v>
      </c>
    </row>
    <row r="52" spans="1:61" s="20" customFormat="1" ht="14.1" customHeight="1" x14ac:dyDescent="0.2">
      <c r="A52" s="22"/>
      <c r="B52" s="22" t="s">
        <v>306</v>
      </c>
      <c r="C52" s="22"/>
      <c r="D52" s="22"/>
      <c r="E52" s="23"/>
      <c r="F52" s="119">
        <v>135</v>
      </c>
      <c r="G52" s="237"/>
      <c r="H52" s="119">
        <v>113</v>
      </c>
      <c r="I52" s="237"/>
      <c r="J52" s="119">
        <v>131</v>
      </c>
      <c r="K52" s="23"/>
      <c r="L52" s="119">
        <v>121</v>
      </c>
      <c r="M52" s="23"/>
      <c r="N52" s="119">
        <v>0</v>
      </c>
      <c r="O52" s="23"/>
      <c r="P52" s="119">
        <v>0</v>
      </c>
      <c r="Q52" s="23"/>
      <c r="R52" s="119">
        <v>0</v>
      </c>
      <c r="S52" s="23"/>
      <c r="T52" s="119">
        <v>136</v>
      </c>
      <c r="U52" s="23"/>
      <c r="V52" s="119">
        <v>0</v>
      </c>
      <c r="W52" s="23"/>
      <c r="X52" s="119">
        <v>0</v>
      </c>
      <c r="Y52" s="23"/>
      <c r="Z52" s="119">
        <v>0</v>
      </c>
      <c r="AA52" s="27"/>
      <c r="AB52" s="119">
        <v>0</v>
      </c>
      <c r="AC52" s="27"/>
      <c r="AD52" s="119">
        <v>0</v>
      </c>
      <c r="AE52" s="27"/>
      <c r="AF52" s="119">
        <v>0</v>
      </c>
      <c r="AG52" s="27"/>
      <c r="AH52" s="119">
        <v>0</v>
      </c>
      <c r="AI52" s="27"/>
      <c r="AJ52" s="26">
        <v>0</v>
      </c>
      <c r="AK52" s="27"/>
      <c r="AL52" s="119">
        <v>0</v>
      </c>
      <c r="AM52" s="27"/>
      <c r="AN52" s="119">
        <v>0</v>
      </c>
      <c r="AO52" s="27"/>
      <c r="AP52" s="119">
        <v>0</v>
      </c>
      <c r="AQ52" s="27"/>
      <c r="AR52" s="26">
        <v>0</v>
      </c>
      <c r="AS52" s="27"/>
      <c r="AT52" s="119">
        <v>0</v>
      </c>
      <c r="AU52" s="27"/>
      <c r="AV52" s="119">
        <v>0</v>
      </c>
      <c r="AW52" s="27"/>
      <c r="AX52" s="119">
        <v>0</v>
      </c>
      <c r="AY52" s="27"/>
      <c r="AZ52" s="26">
        <v>0</v>
      </c>
      <c r="BA52" s="27"/>
      <c r="BB52" s="119">
        <v>0</v>
      </c>
      <c r="BC52" s="27"/>
      <c r="BD52" s="119">
        <v>0</v>
      </c>
      <c r="BE52" s="27"/>
      <c r="BF52" s="119">
        <v>0</v>
      </c>
      <c r="BG52" s="27"/>
      <c r="BH52" s="119">
        <v>0</v>
      </c>
    </row>
    <row r="53" spans="1:61" s="20" customFormat="1" ht="14.1" customHeight="1" x14ac:dyDescent="0.2">
      <c r="A53" s="22"/>
      <c r="B53" s="22" t="s">
        <v>35</v>
      </c>
      <c r="C53" s="22"/>
      <c r="D53" s="22"/>
      <c r="E53" s="23"/>
      <c r="F53" s="26">
        <v>441</v>
      </c>
      <c r="G53" s="25"/>
      <c r="H53" s="26">
        <v>420</v>
      </c>
      <c r="I53" s="25"/>
      <c r="J53" s="26">
        <v>486</v>
      </c>
      <c r="K53" s="23"/>
      <c r="L53" s="26">
        <v>496</v>
      </c>
      <c r="M53" s="23"/>
      <c r="N53" s="26">
        <v>643</v>
      </c>
      <c r="O53" s="23"/>
      <c r="P53" s="26">
        <v>754</v>
      </c>
      <c r="Q53" s="23"/>
      <c r="R53" s="26">
        <v>654</v>
      </c>
      <c r="S53" s="23"/>
      <c r="T53" s="26">
        <v>555</v>
      </c>
      <c r="U53" s="23"/>
      <c r="V53" s="26">
        <v>778</v>
      </c>
      <c r="W53" s="23"/>
      <c r="X53" s="26">
        <v>823</v>
      </c>
      <c r="Y53" s="23"/>
      <c r="Z53" s="26">
        <v>726</v>
      </c>
      <c r="AA53" s="27"/>
      <c r="AB53" s="26">
        <v>654</v>
      </c>
      <c r="AC53" s="27"/>
      <c r="AD53" s="26">
        <v>630</v>
      </c>
      <c r="AE53" s="27"/>
      <c r="AF53" s="26">
        <v>616</v>
      </c>
      <c r="AG53" s="27"/>
      <c r="AH53" s="26">
        <v>580</v>
      </c>
      <c r="AI53" s="27"/>
      <c r="AJ53" s="26">
        <v>522</v>
      </c>
      <c r="AK53" s="27"/>
      <c r="AL53" s="26">
        <v>927</v>
      </c>
      <c r="AM53" s="27"/>
      <c r="AN53" s="26">
        <v>859</v>
      </c>
      <c r="AO53" s="27"/>
      <c r="AP53" s="26">
        <v>384</v>
      </c>
      <c r="AQ53" s="27"/>
      <c r="AR53" s="26">
        <v>302</v>
      </c>
      <c r="AS53" s="27"/>
      <c r="AT53" s="26">
        <v>335</v>
      </c>
      <c r="AU53" s="27"/>
      <c r="AV53" s="26">
        <v>268</v>
      </c>
      <c r="AW53" s="27"/>
      <c r="AX53" s="26">
        <v>208</v>
      </c>
      <c r="AY53" s="27"/>
      <c r="AZ53" s="26">
        <v>238</v>
      </c>
      <c r="BA53" s="27"/>
      <c r="BB53" s="26">
        <v>354</v>
      </c>
      <c r="BC53" s="27"/>
      <c r="BD53" s="26">
        <v>741</v>
      </c>
      <c r="BE53" s="27"/>
      <c r="BF53" s="26">
        <v>700</v>
      </c>
      <c r="BG53" s="27"/>
      <c r="BH53" s="26">
        <v>216</v>
      </c>
    </row>
    <row r="54" spans="1:61" s="20" customFormat="1" ht="14.1" customHeight="1" x14ac:dyDescent="0.2">
      <c r="A54" s="28" t="s">
        <v>36</v>
      </c>
      <c r="B54" s="29"/>
      <c r="C54" s="29"/>
      <c r="D54" s="29"/>
      <c r="E54" s="30"/>
      <c r="F54" s="31">
        <f>SUBTOTAL(109,F43:F53)</f>
        <v>4444</v>
      </c>
      <c r="G54" s="112"/>
      <c r="H54" s="31">
        <f>SUBTOTAL(109,H43:H53)</f>
        <v>6512</v>
      </c>
      <c r="I54" s="112"/>
      <c r="J54" s="31">
        <f>SUBTOTAL(109,J43:J53)</f>
        <v>6182</v>
      </c>
      <c r="K54" s="30"/>
      <c r="L54" s="31">
        <f>SUBTOTAL(109,L43:L53)</f>
        <v>5776</v>
      </c>
      <c r="M54" s="23"/>
      <c r="N54" s="31">
        <f>SUBTOTAL(109,N43:N53)</f>
        <v>5173</v>
      </c>
      <c r="O54" s="23"/>
      <c r="P54" s="31">
        <f>SUBTOTAL(109,P43:P53)</f>
        <v>5698</v>
      </c>
      <c r="Q54" s="23"/>
      <c r="R54" s="31">
        <f>SUBTOTAL(109,R43:R53)</f>
        <v>4737</v>
      </c>
      <c r="S54" s="23"/>
      <c r="T54" s="31">
        <f>SUBTOTAL(109,T43:T53)</f>
        <v>4798</v>
      </c>
      <c r="U54" s="23"/>
      <c r="V54" s="31">
        <f>SUBTOTAL(109,V43:V53)</f>
        <v>7694</v>
      </c>
      <c r="W54" s="23"/>
      <c r="X54" s="31">
        <f>SUBTOTAL(109,X43:X53)</f>
        <v>8839</v>
      </c>
      <c r="Y54" s="23"/>
      <c r="Z54" s="31">
        <v>7657</v>
      </c>
      <c r="AA54" s="27"/>
      <c r="AB54" s="31">
        <v>7359</v>
      </c>
      <c r="AC54" s="27"/>
      <c r="AD54" s="31">
        <v>8005</v>
      </c>
      <c r="AE54" s="27"/>
      <c r="AF54" s="31">
        <v>6336</v>
      </c>
      <c r="AG54" s="27"/>
      <c r="AH54" s="31">
        <v>5879</v>
      </c>
      <c r="AI54" s="27"/>
      <c r="AJ54" s="31">
        <v>5827</v>
      </c>
      <c r="AK54" s="27"/>
      <c r="AL54" s="31">
        <v>4790</v>
      </c>
      <c r="AM54" s="27"/>
      <c r="AN54" s="31">
        <v>4838</v>
      </c>
      <c r="AO54" s="27"/>
      <c r="AP54" s="31">
        <v>3202</v>
      </c>
      <c r="AQ54" s="27"/>
      <c r="AR54" s="31">
        <v>3728</v>
      </c>
      <c r="AS54" s="27"/>
      <c r="AT54" s="31">
        <v>2898</v>
      </c>
      <c r="AU54" s="27"/>
      <c r="AV54" s="31">
        <v>2875</v>
      </c>
      <c r="AW54" s="27"/>
      <c r="AX54" s="31">
        <v>2485</v>
      </c>
      <c r="AY54" s="27"/>
      <c r="AZ54" s="31">
        <v>2576</v>
      </c>
      <c r="BA54" s="27"/>
      <c r="BB54" s="31">
        <f>SUBTOTAL(109,BB43:BB53)</f>
        <v>3300</v>
      </c>
      <c r="BC54" s="27"/>
      <c r="BD54" s="31">
        <f>SUBTOTAL(109,BD43:BD53)</f>
        <v>3364</v>
      </c>
      <c r="BE54" s="27"/>
      <c r="BF54" s="31">
        <f>SUBTOTAL(109,BF43:BF53)</f>
        <v>2471</v>
      </c>
      <c r="BG54" s="27"/>
      <c r="BH54" s="31">
        <v>2342</v>
      </c>
      <c r="BI54" s="27"/>
    </row>
    <row r="55" spans="1:61" s="20" customFormat="1" ht="5.0999999999999996" customHeight="1" x14ac:dyDescent="0.2">
      <c r="A55" s="22"/>
      <c r="B55" s="22"/>
      <c r="C55" s="22"/>
      <c r="D55" s="22"/>
      <c r="E55" s="23"/>
      <c r="F55" s="42"/>
      <c r="G55" s="27"/>
      <c r="H55" s="42"/>
      <c r="I55" s="27"/>
      <c r="J55" s="42"/>
      <c r="K55" s="23"/>
      <c r="L55" s="42"/>
      <c r="M55" s="23"/>
      <c r="N55" s="42"/>
      <c r="O55" s="23"/>
      <c r="P55" s="42"/>
      <c r="Q55" s="23"/>
      <c r="R55" s="42"/>
      <c r="S55" s="23"/>
      <c r="T55" s="42"/>
      <c r="U55" s="23"/>
      <c r="V55" s="42"/>
      <c r="W55" s="23"/>
      <c r="X55" s="42"/>
      <c r="Y55" s="23"/>
      <c r="Z55" s="42"/>
      <c r="AA55" s="27"/>
      <c r="AB55" s="42"/>
      <c r="AC55" s="27"/>
      <c r="AD55" s="42"/>
      <c r="AE55" s="27"/>
      <c r="AF55" s="42"/>
      <c r="AG55" s="27"/>
      <c r="AH55" s="42"/>
      <c r="AI55" s="27"/>
      <c r="AJ55" s="42"/>
      <c r="AK55" s="27"/>
      <c r="AL55" s="42"/>
      <c r="AM55" s="27"/>
      <c r="AN55" s="42"/>
      <c r="AO55" s="27"/>
      <c r="AP55" s="42"/>
      <c r="AQ55" s="27"/>
      <c r="AR55" s="42"/>
      <c r="AS55" s="27"/>
      <c r="AT55" s="42"/>
      <c r="AU55" s="27"/>
      <c r="AV55" s="42"/>
      <c r="AW55" s="27"/>
      <c r="AX55" s="42"/>
      <c r="AY55" s="27"/>
      <c r="AZ55" s="42"/>
      <c r="BA55" s="27"/>
      <c r="BB55" s="42"/>
      <c r="BC55" s="27"/>
      <c r="BD55" s="42"/>
      <c r="BE55" s="27"/>
      <c r="BF55" s="42"/>
      <c r="BG55" s="27"/>
      <c r="BH55" s="42"/>
    </row>
    <row r="56" spans="1:61" s="20" customFormat="1" ht="14.1" customHeight="1" x14ac:dyDescent="0.2">
      <c r="A56" s="21" t="s">
        <v>37</v>
      </c>
      <c r="B56" s="17"/>
      <c r="C56" s="17"/>
      <c r="D56" s="17"/>
      <c r="E56" s="34"/>
      <c r="F56" s="46"/>
      <c r="G56" s="35"/>
      <c r="H56" s="46"/>
      <c r="I56" s="35"/>
      <c r="J56" s="46"/>
      <c r="K56" s="34"/>
      <c r="L56" s="46"/>
      <c r="M56" s="34"/>
      <c r="N56" s="46"/>
      <c r="O56" s="34"/>
      <c r="P56" s="46"/>
      <c r="Q56" s="34"/>
      <c r="R56" s="46"/>
      <c r="S56" s="34"/>
      <c r="T56" s="46"/>
      <c r="U56" s="34"/>
      <c r="V56" s="46"/>
      <c r="W56" s="34"/>
      <c r="X56" s="46"/>
      <c r="Y56" s="34"/>
      <c r="Z56" s="46"/>
      <c r="AA56" s="35"/>
      <c r="AB56" s="46"/>
      <c r="AC56" s="35"/>
      <c r="AD56" s="46"/>
      <c r="AE56" s="35"/>
      <c r="AF56" s="46"/>
      <c r="AG56" s="35"/>
      <c r="AH56" s="46"/>
      <c r="AI56" s="35"/>
      <c r="AJ56" s="46"/>
      <c r="AK56" s="35"/>
      <c r="AL56" s="46"/>
      <c r="AM56" s="35"/>
      <c r="AN56" s="46"/>
      <c r="AO56" s="35"/>
      <c r="AP56" s="46"/>
      <c r="AQ56" s="35"/>
      <c r="AR56" s="46"/>
      <c r="AS56" s="35"/>
      <c r="AT56" s="46"/>
      <c r="AU56" s="35"/>
      <c r="AV56" s="46"/>
      <c r="AW56" s="35"/>
      <c r="AX56" s="46"/>
      <c r="AY56" s="35"/>
      <c r="AZ56" s="46"/>
      <c r="BA56" s="35"/>
      <c r="BB56" s="46"/>
      <c r="BC56" s="35"/>
      <c r="BD56" s="46"/>
      <c r="BE56" s="35"/>
      <c r="BF56" s="46"/>
      <c r="BG56" s="35"/>
      <c r="BH56" s="46"/>
    </row>
    <row r="57" spans="1:61" s="20" customFormat="1" ht="14.1" customHeight="1" x14ac:dyDescent="0.2">
      <c r="A57" s="21"/>
      <c r="B57" s="22" t="s">
        <v>26</v>
      </c>
      <c r="C57" s="17"/>
      <c r="D57" s="17"/>
      <c r="E57" s="34"/>
      <c r="F57" s="26">
        <v>17</v>
      </c>
      <c r="G57" s="25"/>
      <c r="H57" s="26">
        <v>25</v>
      </c>
      <c r="I57" s="25"/>
      <c r="J57" s="26">
        <v>25</v>
      </c>
      <c r="K57" s="34"/>
      <c r="L57" s="26">
        <v>25</v>
      </c>
      <c r="M57" s="34"/>
      <c r="N57" s="26">
        <v>25</v>
      </c>
      <c r="O57" s="34"/>
      <c r="P57" s="26">
        <v>33</v>
      </c>
      <c r="Q57" s="34"/>
      <c r="R57" s="26">
        <v>0</v>
      </c>
      <c r="S57" s="34"/>
      <c r="T57" s="26">
        <v>0</v>
      </c>
      <c r="U57" s="34"/>
      <c r="V57" s="26">
        <v>0</v>
      </c>
      <c r="W57" s="34"/>
      <c r="X57" s="26">
        <v>0</v>
      </c>
      <c r="Y57" s="34"/>
      <c r="Z57" s="26">
        <v>0</v>
      </c>
      <c r="AA57" s="35"/>
      <c r="AB57" s="26">
        <v>0</v>
      </c>
      <c r="AC57" s="35"/>
      <c r="AD57" s="26">
        <v>0</v>
      </c>
      <c r="AE57" s="25"/>
      <c r="AF57" s="26">
        <v>0</v>
      </c>
      <c r="AG57" s="25"/>
      <c r="AH57" s="26">
        <v>0</v>
      </c>
      <c r="AI57" s="35"/>
      <c r="AJ57" s="26">
        <v>0</v>
      </c>
      <c r="AK57" s="35"/>
      <c r="AL57" s="26">
        <v>0</v>
      </c>
      <c r="AM57" s="25"/>
      <c r="AN57" s="26">
        <v>7</v>
      </c>
      <c r="AO57" s="25"/>
      <c r="AP57" s="26">
        <v>7</v>
      </c>
      <c r="AQ57" s="35"/>
      <c r="AR57" s="26">
        <v>7</v>
      </c>
      <c r="AS57" s="35"/>
      <c r="AT57" s="26">
        <v>0</v>
      </c>
      <c r="AU57" s="35"/>
      <c r="AV57" s="26">
        <v>0</v>
      </c>
      <c r="AW57" s="35"/>
      <c r="AX57" s="26">
        <v>0</v>
      </c>
      <c r="AY57" s="35"/>
      <c r="AZ57" s="46"/>
      <c r="BA57" s="35"/>
      <c r="BB57" s="26">
        <v>0</v>
      </c>
      <c r="BC57" s="35"/>
      <c r="BD57" s="26">
        <v>0</v>
      </c>
      <c r="BE57" s="35"/>
      <c r="BF57" s="26">
        <v>0</v>
      </c>
      <c r="BG57" s="35"/>
      <c r="BH57" s="26">
        <v>0</v>
      </c>
    </row>
    <row r="58" spans="1:61" s="20" customFormat="1" ht="14.1" customHeight="1" x14ac:dyDescent="0.2">
      <c r="A58" s="21"/>
      <c r="B58" s="22" t="s">
        <v>27</v>
      </c>
      <c r="C58" s="17"/>
      <c r="D58" s="17"/>
      <c r="E58" s="34"/>
      <c r="F58" s="26">
        <v>1</v>
      </c>
      <c r="G58" s="25"/>
      <c r="H58" s="26">
        <v>1</v>
      </c>
      <c r="I58" s="25"/>
      <c r="J58" s="26">
        <v>1</v>
      </c>
      <c r="K58" s="34"/>
      <c r="L58" s="26">
        <v>1</v>
      </c>
      <c r="M58" s="34"/>
      <c r="N58" s="26">
        <v>1</v>
      </c>
      <c r="O58" s="34"/>
      <c r="P58" s="26">
        <v>1</v>
      </c>
      <c r="Q58" s="34"/>
      <c r="R58" s="26">
        <v>1</v>
      </c>
      <c r="S58" s="34"/>
      <c r="T58" s="26">
        <v>0</v>
      </c>
      <c r="U58" s="34"/>
      <c r="V58" s="26">
        <v>0</v>
      </c>
      <c r="W58" s="34"/>
      <c r="X58" s="26">
        <v>0</v>
      </c>
      <c r="Y58" s="34"/>
      <c r="Z58" s="26">
        <v>0</v>
      </c>
      <c r="AA58" s="35"/>
      <c r="AB58" s="26">
        <v>0</v>
      </c>
      <c r="AC58" s="35"/>
      <c r="AD58" s="26">
        <v>0</v>
      </c>
      <c r="AE58" s="25"/>
      <c r="AF58" s="26">
        <v>0</v>
      </c>
      <c r="AG58" s="25"/>
      <c r="AH58" s="26">
        <v>0</v>
      </c>
      <c r="AI58" s="35"/>
      <c r="AJ58" s="26">
        <v>0</v>
      </c>
      <c r="AK58" s="34"/>
      <c r="AL58" s="26">
        <v>0</v>
      </c>
      <c r="AM58" s="34"/>
      <c r="AN58" s="26">
        <v>0</v>
      </c>
      <c r="AO58" s="34"/>
      <c r="AP58" s="26">
        <v>0</v>
      </c>
      <c r="AQ58" s="35"/>
      <c r="AR58" s="26">
        <v>0</v>
      </c>
      <c r="AS58" s="34"/>
      <c r="AT58" s="26">
        <v>0</v>
      </c>
      <c r="AU58" s="34"/>
      <c r="AV58" s="26">
        <v>0</v>
      </c>
      <c r="AW58" s="34"/>
      <c r="AX58" s="26">
        <v>0</v>
      </c>
      <c r="AY58" s="35"/>
      <c r="AZ58" s="26">
        <v>0</v>
      </c>
      <c r="BA58" s="35"/>
      <c r="BB58" s="26">
        <v>0</v>
      </c>
      <c r="BC58" s="25"/>
      <c r="BD58" s="26">
        <v>0</v>
      </c>
      <c r="BE58" s="25"/>
      <c r="BF58" s="26">
        <v>0</v>
      </c>
      <c r="BG58" s="35"/>
      <c r="BH58" s="26">
        <v>0</v>
      </c>
    </row>
    <row r="59" spans="1:61" s="20" customFormat="1" ht="14.1" customHeight="1" x14ac:dyDescent="0.2">
      <c r="A59" s="22"/>
      <c r="B59" s="22" t="s">
        <v>28</v>
      </c>
      <c r="C59" s="22"/>
      <c r="D59" s="22"/>
      <c r="E59" s="23"/>
      <c r="F59" s="24">
        <v>5550</v>
      </c>
      <c r="G59" s="25"/>
      <c r="H59" s="24">
        <v>5554</v>
      </c>
      <c r="I59" s="25"/>
      <c r="J59" s="24">
        <v>5352</v>
      </c>
      <c r="K59" s="23"/>
      <c r="L59" s="24">
        <v>5347</v>
      </c>
      <c r="M59" s="23"/>
      <c r="N59" s="24">
        <v>6195</v>
      </c>
      <c r="O59" s="23"/>
      <c r="P59" s="24">
        <v>6206</v>
      </c>
      <c r="Q59" s="23"/>
      <c r="R59" s="24">
        <v>6452</v>
      </c>
      <c r="S59" s="23"/>
      <c r="T59" s="24">
        <v>5273</v>
      </c>
      <c r="U59" s="23"/>
      <c r="V59" s="24">
        <v>4134</v>
      </c>
      <c r="W59" s="23"/>
      <c r="X59" s="24">
        <v>4093</v>
      </c>
      <c r="Y59" s="23"/>
      <c r="Z59" s="24">
        <v>3640</v>
      </c>
      <c r="AA59" s="27"/>
      <c r="AB59" s="24">
        <v>3639</v>
      </c>
      <c r="AC59" s="27"/>
      <c r="AD59" s="24">
        <v>2839</v>
      </c>
      <c r="AE59" s="27"/>
      <c r="AF59" s="24">
        <v>2831</v>
      </c>
      <c r="AG59" s="27"/>
      <c r="AH59" s="24">
        <v>2033</v>
      </c>
      <c r="AI59" s="27"/>
      <c r="AJ59" s="26">
        <v>1822</v>
      </c>
      <c r="AK59" s="27"/>
      <c r="AL59" s="24">
        <v>1376</v>
      </c>
      <c r="AM59" s="27"/>
      <c r="AN59" s="24">
        <v>1393</v>
      </c>
      <c r="AO59" s="27"/>
      <c r="AP59" s="24">
        <v>1414</v>
      </c>
      <c r="AQ59" s="27"/>
      <c r="AR59" s="26">
        <v>1434</v>
      </c>
      <c r="AS59" s="27"/>
      <c r="AT59" s="24">
        <v>1459</v>
      </c>
      <c r="AU59" s="27"/>
      <c r="AV59" s="24">
        <v>1497</v>
      </c>
      <c r="AW59" s="27"/>
      <c r="AX59" s="24">
        <v>1313</v>
      </c>
      <c r="AY59" s="27"/>
      <c r="AZ59" s="26">
        <v>879</v>
      </c>
      <c r="BA59" s="27"/>
      <c r="BB59" s="24">
        <v>914</v>
      </c>
      <c r="BC59" s="27"/>
      <c r="BD59" s="24">
        <v>897</v>
      </c>
      <c r="BE59" s="27"/>
      <c r="BF59" s="24">
        <v>2017</v>
      </c>
      <c r="BG59" s="27"/>
      <c r="BH59" s="24">
        <v>2158</v>
      </c>
    </row>
    <row r="60" spans="1:61" s="20" customFormat="1" ht="14.1" customHeight="1" x14ac:dyDescent="0.2">
      <c r="A60" s="22"/>
      <c r="B60" s="22" t="s">
        <v>29</v>
      </c>
      <c r="C60" s="22"/>
      <c r="D60" s="22"/>
      <c r="E60" s="23"/>
      <c r="F60" s="24">
        <v>2292</v>
      </c>
      <c r="G60" s="25"/>
      <c r="H60" s="24">
        <v>3793</v>
      </c>
      <c r="I60" s="25"/>
      <c r="J60" s="24">
        <v>4392</v>
      </c>
      <c r="K60" s="23"/>
      <c r="L60" s="24">
        <v>4392</v>
      </c>
      <c r="M60" s="23"/>
      <c r="N60" s="24">
        <v>5688</v>
      </c>
      <c r="O60" s="23"/>
      <c r="P60" s="24">
        <v>4391</v>
      </c>
      <c r="Q60" s="23"/>
      <c r="R60" s="24">
        <v>4391</v>
      </c>
      <c r="S60" s="23"/>
      <c r="T60" s="24">
        <v>4390</v>
      </c>
      <c r="U60" s="23"/>
      <c r="V60" s="24">
        <v>5389</v>
      </c>
      <c r="W60" s="23"/>
      <c r="X60" s="24">
        <v>6888</v>
      </c>
      <c r="Y60" s="23"/>
      <c r="Z60" s="24">
        <v>7487</v>
      </c>
      <c r="AA60" s="27"/>
      <c r="AB60" s="24">
        <v>7486</v>
      </c>
      <c r="AC60" s="27"/>
      <c r="AD60" s="24">
        <v>8883</v>
      </c>
      <c r="AE60" s="27"/>
      <c r="AF60" s="24">
        <v>5387</v>
      </c>
      <c r="AG60" s="27"/>
      <c r="AH60" s="24">
        <v>5786</v>
      </c>
      <c r="AI60" s="27"/>
      <c r="AJ60" s="26">
        <v>5785</v>
      </c>
      <c r="AK60" s="27"/>
      <c r="AL60" s="24">
        <v>5785</v>
      </c>
      <c r="AM60" s="27"/>
      <c r="AN60" s="24">
        <v>5784</v>
      </c>
      <c r="AO60" s="27"/>
      <c r="AP60" s="24">
        <v>3691</v>
      </c>
      <c r="AQ60" s="27"/>
      <c r="AR60" s="26">
        <v>3691</v>
      </c>
      <c r="AS60" s="27"/>
      <c r="AT60" s="24">
        <v>2398</v>
      </c>
      <c r="AU60" s="27"/>
      <c r="AV60" s="24">
        <v>2398</v>
      </c>
      <c r="AW60" s="27"/>
      <c r="AX60" s="24">
        <v>2398</v>
      </c>
      <c r="AY60" s="27"/>
      <c r="AZ60" s="26">
        <v>2398</v>
      </c>
      <c r="BA60" s="27"/>
      <c r="BB60" s="24">
        <v>2435</v>
      </c>
      <c r="BC60" s="27"/>
      <c r="BD60" s="24">
        <v>2397</v>
      </c>
      <c r="BE60" s="27"/>
      <c r="BF60" s="24">
        <v>1200</v>
      </c>
      <c r="BG60" s="27"/>
      <c r="BH60" s="24">
        <v>1200</v>
      </c>
    </row>
    <row r="61" spans="1:61" s="20" customFormat="1" ht="14.1" customHeight="1" x14ac:dyDescent="0.2">
      <c r="A61" s="22"/>
      <c r="B61" s="22" t="s">
        <v>33</v>
      </c>
      <c r="C61" s="22"/>
      <c r="D61" s="22"/>
      <c r="E61" s="23"/>
      <c r="F61" s="26">
        <v>799</v>
      </c>
      <c r="G61" s="25"/>
      <c r="H61" s="26">
        <v>794</v>
      </c>
      <c r="I61" s="25"/>
      <c r="J61" s="26">
        <v>766</v>
      </c>
      <c r="K61" s="23"/>
      <c r="L61" s="26">
        <v>719</v>
      </c>
      <c r="M61" s="23"/>
      <c r="N61" s="26">
        <v>730</v>
      </c>
      <c r="O61" s="23"/>
      <c r="P61" s="26">
        <v>714</v>
      </c>
      <c r="Q61" s="23"/>
      <c r="R61" s="26">
        <v>705</v>
      </c>
      <c r="S61" s="23"/>
      <c r="T61" s="26">
        <v>698</v>
      </c>
      <c r="U61" s="23"/>
      <c r="V61" s="26">
        <v>528</v>
      </c>
      <c r="W61" s="23"/>
      <c r="X61" s="26">
        <v>579</v>
      </c>
      <c r="Y61" s="23"/>
      <c r="Z61" s="26">
        <v>587</v>
      </c>
      <c r="AA61" s="27"/>
      <c r="AB61" s="26">
        <v>567</v>
      </c>
      <c r="AC61" s="27"/>
      <c r="AD61" s="26">
        <v>494</v>
      </c>
      <c r="AE61" s="27"/>
      <c r="AF61" s="26">
        <v>494</v>
      </c>
      <c r="AG61" s="27"/>
      <c r="AH61" s="26">
        <v>423</v>
      </c>
      <c r="AI61" s="27"/>
      <c r="AJ61" s="26">
        <v>376</v>
      </c>
      <c r="AK61" s="27"/>
      <c r="AL61" s="26">
        <v>363</v>
      </c>
      <c r="AM61" s="27"/>
      <c r="AN61" s="26">
        <v>353</v>
      </c>
      <c r="AO61" s="27"/>
      <c r="AP61" s="26">
        <v>347</v>
      </c>
      <c r="AQ61" s="27"/>
      <c r="AR61" s="26">
        <v>345</v>
      </c>
      <c r="AS61" s="27"/>
      <c r="AT61" s="26">
        <v>335</v>
      </c>
      <c r="AU61" s="27"/>
      <c r="AV61" s="26">
        <v>331</v>
      </c>
      <c r="AW61" s="27"/>
      <c r="AX61" s="26">
        <v>315</v>
      </c>
      <c r="AY61" s="27"/>
      <c r="AZ61" s="26">
        <v>561</v>
      </c>
      <c r="BA61" s="27"/>
      <c r="BB61" s="26">
        <v>0</v>
      </c>
      <c r="BC61" s="27"/>
      <c r="BD61" s="26">
        <v>509</v>
      </c>
      <c r="BE61" s="27"/>
      <c r="BF61" s="26">
        <v>481</v>
      </c>
      <c r="BG61" s="27"/>
      <c r="BH61" s="26">
        <v>0</v>
      </c>
    </row>
    <row r="62" spans="1:61" s="20" customFormat="1" ht="14.1" customHeight="1" x14ac:dyDescent="0.2">
      <c r="A62" s="22"/>
      <c r="B62" s="22" t="s">
        <v>34</v>
      </c>
      <c r="C62" s="22"/>
      <c r="D62" s="22"/>
      <c r="E62" s="23"/>
      <c r="F62" s="26">
        <v>2373</v>
      </c>
      <c r="G62" s="25"/>
      <c r="H62" s="26">
        <v>2348</v>
      </c>
      <c r="I62" s="25"/>
      <c r="J62" s="26">
        <v>2310</v>
      </c>
      <c r="K62" s="23"/>
      <c r="L62" s="26">
        <v>2320</v>
      </c>
      <c r="M62" s="23"/>
      <c r="N62" s="26">
        <v>2362</v>
      </c>
      <c r="O62" s="23"/>
      <c r="P62" s="26">
        <v>2345</v>
      </c>
      <c r="Q62" s="23"/>
      <c r="R62" s="26">
        <v>2290</v>
      </c>
      <c r="S62" s="23"/>
      <c r="T62" s="26">
        <v>2252</v>
      </c>
      <c r="U62" s="23"/>
      <c r="V62" s="26">
        <v>366</v>
      </c>
      <c r="W62" s="23"/>
      <c r="X62" s="26">
        <v>357</v>
      </c>
      <c r="Y62" s="23"/>
      <c r="Z62" s="26">
        <v>377</v>
      </c>
      <c r="AA62" s="27"/>
      <c r="AB62" s="26">
        <v>415</v>
      </c>
      <c r="AC62" s="27"/>
      <c r="AD62" s="26">
        <v>405</v>
      </c>
      <c r="AE62" s="27"/>
      <c r="AF62" s="26">
        <v>2090</v>
      </c>
      <c r="AG62" s="27"/>
      <c r="AH62" s="26">
        <v>2048</v>
      </c>
      <c r="AI62" s="27"/>
      <c r="AJ62" s="26">
        <v>2040</v>
      </c>
      <c r="AK62" s="27"/>
      <c r="AL62" s="26">
        <v>1751</v>
      </c>
      <c r="AM62" s="27"/>
      <c r="AN62" s="26">
        <v>1728</v>
      </c>
      <c r="AO62" s="27"/>
      <c r="AP62" s="26">
        <v>1843</v>
      </c>
      <c r="AQ62" s="27"/>
      <c r="AR62" s="26">
        <v>1813</v>
      </c>
      <c r="AS62" s="27"/>
      <c r="AT62" s="26">
        <v>1812</v>
      </c>
      <c r="AU62" s="27"/>
      <c r="AV62" s="26">
        <v>1755</v>
      </c>
      <c r="AW62" s="27"/>
      <c r="AX62" s="26">
        <v>1816</v>
      </c>
      <c r="AY62" s="27"/>
      <c r="AZ62" s="26">
        <v>1673</v>
      </c>
      <c r="BA62" s="27"/>
      <c r="BB62" s="26">
        <v>1567</v>
      </c>
      <c r="BC62" s="27"/>
      <c r="BD62" s="26">
        <v>1476</v>
      </c>
      <c r="BE62" s="27"/>
      <c r="BF62" s="26">
        <v>1614</v>
      </c>
      <c r="BG62" s="27"/>
      <c r="BH62" s="26">
        <v>1448</v>
      </c>
    </row>
    <row r="63" spans="1:61" s="20" customFormat="1" ht="14.1" customHeight="1" x14ac:dyDescent="0.2">
      <c r="A63" s="22"/>
      <c r="B63" s="22" t="s">
        <v>17</v>
      </c>
      <c r="C63" s="22"/>
      <c r="D63" s="22"/>
      <c r="E63" s="23"/>
      <c r="F63" s="26">
        <v>346</v>
      </c>
      <c r="G63" s="25"/>
      <c r="H63" s="26">
        <v>371</v>
      </c>
      <c r="I63" s="25"/>
      <c r="J63" s="26">
        <v>402</v>
      </c>
      <c r="K63" s="23"/>
      <c r="L63" s="26">
        <v>357</v>
      </c>
      <c r="M63" s="23"/>
      <c r="N63" s="26">
        <v>462</v>
      </c>
      <c r="O63" s="23"/>
      <c r="P63" s="26">
        <v>443</v>
      </c>
      <c r="Q63" s="23"/>
      <c r="R63" s="26">
        <v>388</v>
      </c>
      <c r="S63" s="23"/>
      <c r="T63" s="26">
        <v>425</v>
      </c>
      <c r="U63" s="23"/>
      <c r="V63" s="26">
        <v>433</v>
      </c>
      <c r="W63" s="23"/>
      <c r="X63" s="26">
        <v>386</v>
      </c>
      <c r="Y63" s="23"/>
      <c r="Z63" s="26">
        <v>287</v>
      </c>
      <c r="AA63" s="27"/>
      <c r="AB63" s="26">
        <v>207</v>
      </c>
      <c r="AC63" s="27"/>
      <c r="AD63" s="26">
        <v>224</v>
      </c>
      <c r="AE63" s="27"/>
      <c r="AF63" s="26">
        <v>177</v>
      </c>
      <c r="AG63" s="27"/>
      <c r="AH63" s="26">
        <v>144</v>
      </c>
      <c r="AI63" s="27"/>
      <c r="AJ63" s="26">
        <v>149</v>
      </c>
      <c r="AK63" s="27"/>
      <c r="AL63" s="26">
        <v>205</v>
      </c>
      <c r="AM63" s="27"/>
      <c r="AN63" s="26">
        <v>164</v>
      </c>
      <c r="AO63" s="27"/>
      <c r="AP63" s="26">
        <v>135</v>
      </c>
      <c r="AQ63" s="27"/>
      <c r="AR63" s="26">
        <v>144</v>
      </c>
      <c r="AS63" s="27"/>
      <c r="AT63" s="26">
        <v>171</v>
      </c>
      <c r="AU63" s="27"/>
      <c r="AV63" s="26">
        <v>171</v>
      </c>
      <c r="AW63" s="27"/>
      <c r="AX63" s="26">
        <v>159</v>
      </c>
      <c r="AY63" s="27"/>
      <c r="AZ63" s="26">
        <v>213</v>
      </c>
      <c r="BA63" s="27"/>
      <c r="BB63" s="26">
        <v>527</v>
      </c>
      <c r="BC63" s="27"/>
      <c r="BD63" s="26">
        <v>486</v>
      </c>
      <c r="BE63" s="27"/>
      <c r="BF63" s="26">
        <v>463</v>
      </c>
      <c r="BG63" s="27"/>
      <c r="BH63" s="26">
        <v>259</v>
      </c>
    </row>
    <row r="64" spans="1:61" s="20" customFormat="1" ht="14.1" customHeight="1" x14ac:dyDescent="0.2">
      <c r="A64" s="22"/>
      <c r="B64" s="22" t="s">
        <v>38</v>
      </c>
      <c r="C64" s="22"/>
      <c r="D64" s="22"/>
      <c r="E64" s="23"/>
      <c r="F64" s="26">
        <v>13</v>
      </c>
      <c r="G64" s="25"/>
      <c r="H64" s="26">
        <v>51</v>
      </c>
      <c r="I64" s="25"/>
      <c r="J64" s="26">
        <v>84</v>
      </c>
      <c r="K64" s="23"/>
      <c r="L64" s="26">
        <v>2</v>
      </c>
      <c r="M64" s="23"/>
      <c r="N64" s="26">
        <v>2</v>
      </c>
      <c r="O64" s="23"/>
      <c r="P64" s="26">
        <v>2</v>
      </c>
      <c r="Q64" s="23"/>
      <c r="R64" s="26">
        <v>2</v>
      </c>
      <c r="S64" s="23"/>
      <c r="T64" s="26">
        <v>2</v>
      </c>
      <c r="U64" s="23"/>
      <c r="V64" s="26">
        <v>2</v>
      </c>
      <c r="W64" s="23"/>
      <c r="X64" s="26">
        <v>2</v>
      </c>
      <c r="Y64" s="23"/>
      <c r="Z64" s="26">
        <v>2</v>
      </c>
      <c r="AA64" s="27"/>
      <c r="AB64" s="26">
        <v>2</v>
      </c>
      <c r="AC64" s="27"/>
      <c r="AD64" s="26">
        <v>59</v>
      </c>
      <c r="AE64" s="27"/>
      <c r="AF64" s="26">
        <v>104</v>
      </c>
      <c r="AG64" s="27"/>
      <c r="AH64" s="26">
        <v>51</v>
      </c>
      <c r="AI64" s="27"/>
      <c r="AJ64" s="26">
        <v>8</v>
      </c>
      <c r="AK64" s="27"/>
      <c r="AL64" s="26">
        <v>39</v>
      </c>
      <c r="AM64" s="27"/>
      <c r="AN64" s="26">
        <v>37</v>
      </c>
      <c r="AO64" s="27"/>
      <c r="AP64" s="26">
        <v>20</v>
      </c>
      <c r="AQ64" s="27"/>
      <c r="AR64" s="26">
        <v>19</v>
      </c>
      <c r="AS64" s="27"/>
      <c r="AT64" s="26">
        <v>0</v>
      </c>
      <c r="AU64" s="27"/>
      <c r="AV64" s="26">
        <v>0</v>
      </c>
      <c r="AW64" s="27"/>
      <c r="AX64" s="26">
        <v>0</v>
      </c>
      <c r="AY64" s="27"/>
      <c r="AZ64" s="26"/>
      <c r="BA64" s="27"/>
      <c r="BB64" s="26">
        <v>0</v>
      </c>
      <c r="BC64" s="27"/>
      <c r="BD64" s="26">
        <v>0</v>
      </c>
      <c r="BE64" s="27"/>
      <c r="BF64" s="26">
        <v>0</v>
      </c>
      <c r="BG64" s="27"/>
      <c r="BH64" s="26">
        <v>0</v>
      </c>
    </row>
    <row r="65" spans="1:61" s="20" customFormat="1" ht="14.1" customHeight="1" x14ac:dyDescent="0.2">
      <c r="A65" s="22"/>
      <c r="B65" s="22" t="s">
        <v>31</v>
      </c>
      <c r="C65" s="22"/>
      <c r="D65" s="22"/>
      <c r="E65" s="23"/>
      <c r="F65" s="26">
        <v>23</v>
      </c>
      <c r="G65" s="25"/>
      <c r="H65" s="26">
        <v>23</v>
      </c>
      <c r="I65" s="25"/>
      <c r="J65" s="26">
        <v>33</v>
      </c>
      <c r="K65" s="23"/>
      <c r="L65" s="26">
        <v>33</v>
      </c>
      <c r="M65" s="23"/>
      <c r="N65" s="26">
        <v>34</v>
      </c>
      <c r="O65" s="23"/>
      <c r="P65" s="26">
        <v>38</v>
      </c>
      <c r="Q65" s="23"/>
      <c r="R65" s="26">
        <v>42</v>
      </c>
      <c r="S65" s="23"/>
      <c r="T65" s="26">
        <v>45</v>
      </c>
      <c r="U65" s="23"/>
      <c r="V65" s="26">
        <v>48</v>
      </c>
      <c r="W65" s="23"/>
      <c r="X65" s="26">
        <v>51</v>
      </c>
      <c r="Y65" s="23"/>
      <c r="Z65" s="26">
        <v>54</v>
      </c>
      <c r="AA65" s="27"/>
      <c r="AB65" s="26">
        <v>57</v>
      </c>
      <c r="AC65" s="27"/>
      <c r="AD65" s="26">
        <v>60</v>
      </c>
      <c r="AE65" s="27"/>
      <c r="AF65" s="26">
        <v>63</v>
      </c>
      <c r="AG65" s="27"/>
      <c r="AH65" s="26">
        <v>65</v>
      </c>
      <c r="AI65" s="27"/>
      <c r="AJ65" s="26">
        <v>68</v>
      </c>
      <c r="AK65" s="27"/>
      <c r="AL65" s="26">
        <v>76</v>
      </c>
      <c r="AM65" s="27"/>
      <c r="AN65" s="26">
        <v>79</v>
      </c>
      <c r="AO65" s="27"/>
      <c r="AP65" s="26">
        <v>83</v>
      </c>
      <c r="AQ65" s="27"/>
      <c r="AR65" s="26">
        <v>87</v>
      </c>
      <c r="AS65" s="27"/>
      <c r="AT65" s="26">
        <v>92</v>
      </c>
      <c r="AU65" s="27"/>
      <c r="AV65" s="26">
        <v>116</v>
      </c>
      <c r="AW65" s="27"/>
      <c r="AX65" s="26">
        <v>122</v>
      </c>
      <c r="AY65" s="27"/>
      <c r="AZ65" s="26">
        <v>127</v>
      </c>
      <c r="BA65" s="27"/>
      <c r="BB65" s="26">
        <v>0</v>
      </c>
      <c r="BC65" s="27"/>
      <c r="BD65" s="26">
        <v>0</v>
      </c>
      <c r="BE65" s="27"/>
      <c r="BF65" s="26">
        <v>0</v>
      </c>
      <c r="BG65" s="27"/>
      <c r="BH65" s="26">
        <v>0</v>
      </c>
    </row>
    <row r="66" spans="1:61" s="20" customFormat="1" ht="14.1" customHeight="1" x14ac:dyDescent="0.2">
      <c r="A66" s="22"/>
      <c r="B66" s="22" t="s">
        <v>16</v>
      </c>
      <c r="C66" s="22"/>
      <c r="D66" s="22"/>
      <c r="E66" s="23"/>
      <c r="F66" s="26">
        <v>35</v>
      </c>
      <c r="G66" s="25"/>
      <c r="H66" s="26">
        <v>34</v>
      </c>
      <c r="I66" s="25"/>
      <c r="J66" s="26">
        <v>33</v>
      </c>
      <c r="K66" s="23"/>
      <c r="L66" s="26">
        <v>32</v>
      </c>
      <c r="M66" s="23"/>
      <c r="N66" s="26">
        <v>39</v>
      </c>
      <c r="O66" s="23"/>
      <c r="P66" s="26">
        <v>38</v>
      </c>
      <c r="Q66" s="23"/>
      <c r="R66" s="26">
        <v>37</v>
      </c>
      <c r="S66" s="23"/>
      <c r="T66" s="26">
        <v>37</v>
      </c>
      <c r="U66" s="23"/>
      <c r="V66" s="26">
        <v>39</v>
      </c>
      <c r="W66" s="23"/>
      <c r="X66" s="26">
        <v>38</v>
      </c>
      <c r="Y66" s="23"/>
      <c r="Z66" s="26">
        <v>37</v>
      </c>
      <c r="AA66" s="27"/>
      <c r="AB66" s="26">
        <v>36</v>
      </c>
      <c r="AC66" s="27"/>
      <c r="AD66" s="26">
        <v>40</v>
      </c>
      <c r="AE66" s="27"/>
      <c r="AF66" s="26">
        <v>39</v>
      </c>
      <c r="AG66" s="27"/>
      <c r="AH66" s="26">
        <v>39</v>
      </c>
      <c r="AI66" s="27"/>
      <c r="AJ66" s="26">
        <v>38</v>
      </c>
      <c r="AK66" s="27"/>
      <c r="AL66" s="26">
        <v>53</v>
      </c>
      <c r="AM66" s="27"/>
      <c r="AN66" s="26">
        <v>52</v>
      </c>
      <c r="AO66" s="27"/>
      <c r="AP66" s="26">
        <v>51</v>
      </c>
      <c r="AQ66" s="27"/>
      <c r="AR66" s="26">
        <v>50</v>
      </c>
      <c r="AS66" s="27"/>
      <c r="AT66" s="26">
        <v>76</v>
      </c>
      <c r="AU66" s="27"/>
      <c r="AV66" s="26">
        <v>75</v>
      </c>
      <c r="AW66" s="27"/>
      <c r="AX66" s="26">
        <v>73</v>
      </c>
      <c r="AY66" s="27"/>
      <c r="AZ66" s="26">
        <v>72</v>
      </c>
      <c r="BA66" s="27"/>
      <c r="BB66" s="26">
        <v>0</v>
      </c>
      <c r="BC66" s="27"/>
      <c r="BD66" s="26">
        <v>0</v>
      </c>
      <c r="BE66" s="27"/>
      <c r="BF66" s="26">
        <v>0</v>
      </c>
      <c r="BG66" s="27"/>
      <c r="BH66" s="26">
        <v>30</v>
      </c>
    </row>
    <row r="67" spans="1:61" s="20" customFormat="1" ht="14.1" customHeight="1" x14ac:dyDescent="0.2">
      <c r="A67" s="22"/>
      <c r="B67" s="22" t="s">
        <v>306</v>
      </c>
      <c r="C67" s="22"/>
      <c r="D67" s="22"/>
      <c r="E67" s="23"/>
      <c r="F67" s="119">
        <v>373</v>
      </c>
      <c r="G67" s="237"/>
      <c r="H67" s="119">
        <v>277</v>
      </c>
      <c r="I67" s="237"/>
      <c r="J67" s="119">
        <v>322</v>
      </c>
      <c r="K67" s="23"/>
      <c r="L67" s="119">
        <v>331</v>
      </c>
      <c r="M67" s="23"/>
      <c r="N67" s="119">
        <v>0</v>
      </c>
      <c r="O67" s="23"/>
      <c r="P67" s="119">
        <v>0</v>
      </c>
      <c r="Q67" s="23"/>
      <c r="R67" s="119">
        <v>0</v>
      </c>
      <c r="S67" s="23"/>
      <c r="T67" s="119">
        <v>127</v>
      </c>
      <c r="U67" s="23"/>
      <c r="V67" s="119">
        <v>0</v>
      </c>
      <c r="W67" s="23"/>
      <c r="X67" s="119">
        <v>0</v>
      </c>
      <c r="Y67" s="23"/>
      <c r="Z67" s="119">
        <v>0</v>
      </c>
      <c r="AA67" s="27"/>
      <c r="AB67" s="119">
        <v>0</v>
      </c>
      <c r="AC67" s="27"/>
      <c r="AD67" s="119">
        <v>0</v>
      </c>
      <c r="AE67" s="27"/>
      <c r="AF67" s="119">
        <v>0</v>
      </c>
      <c r="AG67" s="27"/>
      <c r="AH67" s="119">
        <v>0</v>
      </c>
      <c r="AI67" s="27"/>
      <c r="AJ67" s="26">
        <v>0</v>
      </c>
      <c r="AK67" s="27"/>
      <c r="AL67" s="119">
        <v>0</v>
      </c>
      <c r="AM67" s="27"/>
      <c r="AN67" s="119">
        <v>0</v>
      </c>
      <c r="AO67" s="27"/>
      <c r="AP67" s="119">
        <v>0</v>
      </c>
      <c r="AQ67" s="27"/>
      <c r="AR67" s="26">
        <v>0</v>
      </c>
      <c r="AS67" s="27"/>
      <c r="AT67" s="119">
        <v>0</v>
      </c>
      <c r="AU67" s="27"/>
      <c r="AV67" s="119">
        <v>0</v>
      </c>
      <c r="AW67" s="27"/>
      <c r="AX67" s="119">
        <v>0</v>
      </c>
      <c r="AY67" s="27"/>
      <c r="AZ67" s="26">
        <v>0</v>
      </c>
      <c r="BA67" s="27"/>
      <c r="BB67" s="119">
        <v>0</v>
      </c>
      <c r="BC67" s="27"/>
      <c r="BD67" s="119">
        <v>0</v>
      </c>
      <c r="BE67" s="27"/>
      <c r="BF67" s="119">
        <v>0</v>
      </c>
      <c r="BG67" s="27"/>
      <c r="BH67" s="119">
        <v>0</v>
      </c>
    </row>
    <row r="68" spans="1:61" s="20" customFormat="1" ht="14.1" customHeight="1" x14ac:dyDescent="0.2">
      <c r="A68" s="22"/>
      <c r="B68" s="22" t="s">
        <v>35</v>
      </c>
      <c r="C68" s="22"/>
      <c r="D68" s="22"/>
      <c r="E68" s="23"/>
      <c r="F68" s="26">
        <v>299</v>
      </c>
      <c r="G68" s="25"/>
      <c r="H68" s="26">
        <v>289</v>
      </c>
      <c r="I68" s="25"/>
      <c r="J68" s="26">
        <v>296</v>
      </c>
      <c r="K68" s="23"/>
      <c r="L68" s="26">
        <v>293</v>
      </c>
      <c r="M68" s="23"/>
      <c r="N68" s="26">
        <v>496</v>
      </c>
      <c r="O68" s="23"/>
      <c r="P68" s="26">
        <v>505</v>
      </c>
      <c r="Q68" s="23"/>
      <c r="R68" s="26">
        <v>403</v>
      </c>
      <c r="S68" s="23"/>
      <c r="T68" s="26">
        <v>251</v>
      </c>
      <c r="U68" s="23"/>
      <c r="V68" s="26">
        <v>357</v>
      </c>
      <c r="W68" s="23"/>
      <c r="X68" s="26">
        <v>382</v>
      </c>
      <c r="Y68" s="23"/>
      <c r="Z68" s="26">
        <v>328</v>
      </c>
      <c r="AA68" s="27"/>
      <c r="AB68" s="26">
        <v>334</v>
      </c>
      <c r="AC68" s="27"/>
      <c r="AD68" s="26">
        <v>436</v>
      </c>
      <c r="AE68" s="27"/>
      <c r="AF68" s="26">
        <v>478</v>
      </c>
      <c r="AG68" s="27"/>
      <c r="AH68" s="26">
        <v>485</v>
      </c>
      <c r="AI68" s="27"/>
      <c r="AJ68" s="26">
        <v>360</v>
      </c>
      <c r="AK68" s="27"/>
      <c r="AL68" s="26">
        <v>169</v>
      </c>
      <c r="AM68" s="27"/>
      <c r="AN68" s="26">
        <v>153</v>
      </c>
      <c r="AO68" s="27"/>
      <c r="AP68" s="26">
        <v>636</v>
      </c>
      <c r="AQ68" s="27"/>
      <c r="AR68" s="26">
        <v>649</v>
      </c>
      <c r="AS68" s="27"/>
      <c r="AT68" s="26">
        <v>724</v>
      </c>
      <c r="AU68" s="27"/>
      <c r="AV68" s="26">
        <v>705</v>
      </c>
      <c r="AW68" s="27"/>
      <c r="AX68" s="26">
        <v>672</v>
      </c>
      <c r="AY68" s="27"/>
      <c r="AZ68" s="26">
        <v>620</v>
      </c>
      <c r="BA68" s="27"/>
      <c r="BB68" s="26">
        <v>669</v>
      </c>
      <c r="BC68" s="27"/>
      <c r="BD68" s="26">
        <v>516</v>
      </c>
      <c r="BE68" s="27"/>
      <c r="BF68" s="26">
        <v>532</v>
      </c>
      <c r="BG68" s="27"/>
      <c r="BH68" s="26">
        <v>487</v>
      </c>
    </row>
    <row r="69" spans="1:61" s="20" customFormat="1" ht="14.1" customHeight="1" x14ac:dyDescent="0.2">
      <c r="A69" s="28" t="s">
        <v>39</v>
      </c>
      <c r="B69" s="29"/>
      <c r="C69" s="29"/>
      <c r="D69" s="29"/>
      <c r="E69" s="30"/>
      <c r="F69" s="31">
        <f>SUBTOTAL(109,F57:F68)</f>
        <v>12121</v>
      </c>
      <c r="G69" s="112"/>
      <c r="H69" s="31">
        <f>SUBTOTAL(109,H57:H68)</f>
        <v>13560</v>
      </c>
      <c r="I69" s="112"/>
      <c r="J69" s="31">
        <f>SUBTOTAL(109,J57:J68)</f>
        <v>14016</v>
      </c>
      <c r="K69" s="30"/>
      <c r="L69" s="31">
        <f>SUBTOTAL(109,L57:L68)</f>
        <v>13852</v>
      </c>
      <c r="M69" s="23"/>
      <c r="N69" s="31">
        <f>SUBTOTAL(109,N57:N68)</f>
        <v>16034</v>
      </c>
      <c r="O69" s="23"/>
      <c r="P69" s="31">
        <f>SUBTOTAL(109,P57:P68)</f>
        <v>14716</v>
      </c>
      <c r="Q69" s="23"/>
      <c r="R69" s="31">
        <f>SUBTOTAL(109,R57:R68)</f>
        <v>14711</v>
      </c>
      <c r="S69" s="23"/>
      <c r="T69" s="31">
        <f>SUBTOTAL(109,T57:T68)</f>
        <v>13500</v>
      </c>
      <c r="U69" s="23"/>
      <c r="V69" s="31">
        <f>SUBTOTAL(109,V57:V68)</f>
        <v>11296</v>
      </c>
      <c r="W69" s="23"/>
      <c r="X69" s="31">
        <f>SUBTOTAL(109,X57:X68)</f>
        <v>12776</v>
      </c>
      <c r="Y69" s="23"/>
      <c r="Z69" s="31">
        <v>12799</v>
      </c>
      <c r="AA69" s="27"/>
      <c r="AB69" s="31">
        <v>12743</v>
      </c>
      <c r="AC69" s="27"/>
      <c r="AD69" s="31">
        <v>13440</v>
      </c>
      <c r="AE69" s="27"/>
      <c r="AF69" s="31">
        <v>11663</v>
      </c>
      <c r="AG69" s="27"/>
      <c r="AH69" s="31">
        <v>11074</v>
      </c>
      <c r="AI69" s="27"/>
      <c r="AJ69" s="31">
        <v>10646</v>
      </c>
      <c r="AK69" s="27"/>
      <c r="AL69" s="31">
        <v>9817</v>
      </c>
      <c r="AM69" s="27"/>
      <c r="AN69" s="31">
        <v>9750</v>
      </c>
      <c r="AO69" s="27"/>
      <c r="AP69" s="31">
        <v>8227</v>
      </c>
      <c r="AQ69" s="27"/>
      <c r="AR69" s="31">
        <v>8239</v>
      </c>
      <c r="AS69" s="27"/>
      <c r="AT69" s="31">
        <v>7067</v>
      </c>
      <c r="AU69" s="27"/>
      <c r="AV69" s="31">
        <v>7048</v>
      </c>
      <c r="AW69" s="27"/>
      <c r="AX69" s="31">
        <v>6868</v>
      </c>
      <c r="AY69" s="27"/>
      <c r="AZ69" s="31">
        <v>6543</v>
      </c>
      <c r="BA69" s="27"/>
      <c r="BB69" s="31">
        <f>SUBTOTAL(109,BB57:BB68)</f>
        <v>6112</v>
      </c>
      <c r="BC69" s="27"/>
      <c r="BD69" s="31">
        <f>SUBTOTAL(109,BD57:BD68)</f>
        <v>6281</v>
      </c>
      <c r="BE69" s="27"/>
      <c r="BF69" s="31">
        <f>SUBTOTAL(109,BF57:BF68)</f>
        <v>6307</v>
      </c>
      <c r="BG69" s="27"/>
      <c r="BH69" s="31">
        <v>5582</v>
      </c>
      <c r="BI69" s="27"/>
    </row>
    <row r="70" spans="1:61" s="20" customFormat="1" ht="6" customHeight="1" x14ac:dyDescent="0.2">
      <c r="E70" s="23"/>
      <c r="F70" s="42"/>
      <c r="G70" s="27"/>
      <c r="H70" s="42"/>
      <c r="I70" s="27"/>
      <c r="J70" s="42"/>
      <c r="K70" s="23"/>
      <c r="L70" s="42"/>
      <c r="M70" s="23"/>
      <c r="N70" s="42"/>
      <c r="O70" s="23"/>
      <c r="P70" s="42"/>
      <c r="Q70" s="23"/>
      <c r="R70" s="42"/>
      <c r="S70" s="23"/>
      <c r="T70" s="42"/>
      <c r="U70" s="23"/>
      <c r="V70" s="42"/>
      <c r="W70" s="23"/>
      <c r="X70" s="42"/>
      <c r="Y70" s="23"/>
      <c r="Z70" s="42"/>
      <c r="AA70" s="27"/>
      <c r="AB70" s="42"/>
      <c r="AC70" s="27"/>
      <c r="AD70" s="42"/>
      <c r="AE70" s="27"/>
      <c r="AF70" s="42"/>
      <c r="AG70" s="27"/>
      <c r="AH70" s="42"/>
      <c r="AI70" s="27"/>
      <c r="AJ70" s="42"/>
      <c r="AK70" s="27"/>
      <c r="AL70" s="42"/>
      <c r="AM70" s="27"/>
      <c r="AN70" s="42"/>
      <c r="AO70" s="27"/>
      <c r="AP70" s="42"/>
      <c r="AQ70" s="27"/>
      <c r="AR70" s="42"/>
      <c r="AS70" s="27"/>
      <c r="AT70" s="42"/>
      <c r="AU70" s="27"/>
      <c r="AV70" s="42"/>
      <c r="AW70" s="27"/>
      <c r="AX70" s="42"/>
      <c r="AY70" s="27"/>
      <c r="AZ70" s="42"/>
      <c r="BA70" s="27"/>
      <c r="BB70" s="42"/>
      <c r="BC70" s="27"/>
      <c r="BD70" s="42"/>
      <c r="BE70" s="27"/>
      <c r="BF70" s="42"/>
      <c r="BG70" s="27"/>
      <c r="BH70" s="42"/>
    </row>
    <row r="71" spans="1:61" s="20" customFormat="1" ht="14.1" customHeight="1" x14ac:dyDescent="0.2">
      <c r="A71" s="28" t="s">
        <v>40</v>
      </c>
      <c r="B71" s="29"/>
      <c r="C71" s="29"/>
      <c r="D71" s="29"/>
      <c r="E71" s="30"/>
      <c r="F71" s="31">
        <f>SUBTOTAL(109,F40:F70)</f>
        <v>16565</v>
      </c>
      <c r="G71" s="112"/>
      <c r="H71" s="31">
        <f>SUBTOTAL(109,H40:H70)</f>
        <v>20072</v>
      </c>
      <c r="I71" s="112"/>
      <c r="J71" s="31">
        <f>SUBTOTAL(109,J40:J70)</f>
        <v>20198</v>
      </c>
      <c r="K71" s="30"/>
      <c r="L71" s="31">
        <f>SUBTOTAL(109,L40:L70)</f>
        <v>19628</v>
      </c>
      <c r="M71" s="23"/>
      <c r="N71" s="31">
        <f>SUBTOTAL(109,N40:N70)</f>
        <v>21207</v>
      </c>
      <c r="O71" s="23"/>
      <c r="P71" s="31">
        <f>SUBTOTAL(109,P40:P70)</f>
        <v>20414</v>
      </c>
      <c r="Q71" s="23"/>
      <c r="R71" s="31">
        <f>SUBTOTAL(109,R40:R70)</f>
        <v>19448</v>
      </c>
      <c r="S71" s="23"/>
      <c r="T71" s="31">
        <f>SUBTOTAL(109,T40:T70)</f>
        <v>18298</v>
      </c>
      <c r="U71" s="23"/>
      <c r="V71" s="31">
        <f>SUBTOTAL(109,V40:V70)</f>
        <v>18990</v>
      </c>
      <c r="W71" s="23"/>
      <c r="X71" s="31">
        <f>SUBTOTAL(109,X40:X70)</f>
        <v>21615</v>
      </c>
      <c r="Y71" s="23"/>
      <c r="Z71" s="31">
        <v>20456</v>
      </c>
      <c r="AA71" s="27"/>
      <c r="AB71" s="31">
        <v>20102</v>
      </c>
      <c r="AC71" s="27"/>
      <c r="AD71" s="31">
        <v>21445</v>
      </c>
      <c r="AE71" s="27"/>
      <c r="AF71" s="31">
        <v>17999</v>
      </c>
      <c r="AG71" s="27"/>
      <c r="AH71" s="31">
        <v>16953</v>
      </c>
      <c r="AI71" s="27"/>
      <c r="AJ71" s="31">
        <v>16473</v>
      </c>
      <c r="AK71" s="27"/>
      <c r="AL71" s="31">
        <v>14607</v>
      </c>
      <c r="AM71" s="27"/>
      <c r="AN71" s="31">
        <v>14588</v>
      </c>
      <c r="AO71" s="27"/>
      <c r="AP71" s="31">
        <v>11429</v>
      </c>
      <c r="AQ71" s="27"/>
      <c r="AR71" s="31">
        <v>11967</v>
      </c>
      <c r="AS71" s="27"/>
      <c r="AT71" s="31">
        <v>9965</v>
      </c>
      <c r="AU71" s="27"/>
      <c r="AV71" s="31">
        <v>9923</v>
      </c>
      <c r="AW71" s="27"/>
      <c r="AX71" s="31">
        <v>9353</v>
      </c>
      <c r="AY71" s="27"/>
      <c r="AZ71" s="31">
        <v>9119</v>
      </c>
      <c r="BA71" s="27"/>
      <c r="BB71" s="31">
        <f>SUBTOTAL(109,BB40:BB70)</f>
        <v>9412</v>
      </c>
      <c r="BC71" s="27"/>
      <c r="BD71" s="31">
        <f>SUBTOTAL(109,BD40:BD70)</f>
        <v>9645</v>
      </c>
      <c r="BE71" s="27"/>
      <c r="BF71" s="31">
        <f>SUBTOTAL(109,BF40:BF70)</f>
        <v>8778</v>
      </c>
      <c r="BG71" s="27"/>
      <c r="BH71" s="31">
        <v>7924</v>
      </c>
      <c r="BI71" s="27"/>
    </row>
    <row r="72" spans="1:61" s="20" customFormat="1" ht="6" customHeight="1" x14ac:dyDescent="0.2">
      <c r="A72" s="22"/>
      <c r="B72" s="22"/>
      <c r="C72" s="22"/>
      <c r="D72" s="22"/>
      <c r="E72" s="23"/>
      <c r="F72" s="42"/>
      <c r="G72" s="27"/>
      <c r="H72" s="42"/>
      <c r="I72" s="27"/>
      <c r="J72" s="42"/>
      <c r="K72" s="23"/>
      <c r="L72" s="42"/>
      <c r="M72" s="23"/>
      <c r="N72" s="42"/>
      <c r="O72" s="23"/>
      <c r="P72" s="42"/>
      <c r="Q72" s="23"/>
      <c r="R72" s="42"/>
      <c r="S72" s="23"/>
      <c r="T72" s="42"/>
      <c r="U72" s="23"/>
      <c r="V72" s="42"/>
      <c r="W72" s="23"/>
      <c r="X72" s="42"/>
      <c r="Y72" s="23"/>
      <c r="Z72" s="42"/>
      <c r="AA72" s="27"/>
      <c r="AB72" s="42"/>
      <c r="AC72" s="27"/>
      <c r="AD72" s="42"/>
      <c r="AE72" s="27"/>
      <c r="AF72" s="42"/>
      <c r="AG72" s="27"/>
      <c r="AH72" s="42"/>
      <c r="AI72" s="27"/>
      <c r="AJ72" s="42"/>
      <c r="AK72" s="27"/>
      <c r="AL72" s="42"/>
      <c r="AM72" s="27"/>
      <c r="AN72" s="42"/>
      <c r="AO72" s="27"/>
      <c r="AP72" s="42"/>
      <c r="AQ72" s="27"/>
      <c r="AR72" s="42"/>
      <c r="AS72" s="27"/>
      <c r="AT72" s="42"/>
      <c r="AU72" s="27"/>
      <c r="AV72" s="42"/>
      <c r="AW72" s="27"/>
      <c r="AX72" s="42"/>
      <c r="AY72" s="27"/>
      <c r="AZ72" s="42"/>
      <c r="BA72" s="27"/>
      <c r="BB72" s="42"/>
      <c r="BC72" s="27"/>
      <c r="BD72" s="42"/>
      <c r="BE72" s="27"/>
      <c r="BF72" s="42"/>
      <c r="BG72" s="27"/>
      <c r="BH72" s="42"/>
    </row>
    <row r="73" spans="1:61" s="20" customFormat="1" ht="14.1" customHeight="1" x14ac:dyDescent="0.2">
      <c r="A73" s="17" t="s">
        <v>41</v>
      </c>
      <c r="B73" s="17"/>
      <c r="C73" s="17"/>
      <c r="D73" s="17"/>
      <c r="E73" s="23"/>
      <c r="F73" s="42"/>
      <c r="G73" s="27"/>
      <c r="H73" s="42"/>
      <c r="I73" s="27"/>
      <c r="J73" s="42"/>
      <c r="K73" s="23"/>
      <c r="L73" s="42"/>
      <c r="M73" s="23"/>
      <c r="N73" s="42"/>
      <c r="O73" s="23"/>
      <c r="P73" s="42"/>
      <c r="Q73" s="23"/>
      <c r="R73" s="42"/>
      <c r="S73" s="23"/>
      <c r="T73" s="42"/>
      <c r="U73" s="23"/>
      <c r="V73" s="42"/>
      <c r="W73" s="23"/>
      <c r="X73" s="42"/>
      <c r="Y73" s="23"/>
      <c r="Z73" s="42"/>
      <c r="AA73" s="27"/>
      <c r="AB73" s="42"/>
      <c r="AC73" s="27"/>
      <c r="AD73" s="42"/>
      <c r="AE73" s="27"/>
      <c r="AF73" s="42"/>
      <c r="AG73" s="27"/>
      <c r="AH73" s="42"/>
      <c r="AI73" s="27"/>
      <c r="AJ73" s="42"/>
      <c r="AK73" s="27"/>
      <c r="AL73" s="42"/>
      <c r="AM73" s="27"/>
      <c r="AN73" s="42"/>
      <c r="AO73" s="27"/>
      <c r="AP73" s="42"/>
      <c r="AQ73" s="27"/>
      <c r="AR73" s="42"/>
      <c r="AS73" s="27"/>
      <c r="AT73" s="42"/>
      <c r="AU73" s="27"/>
      <c r="AV73" s="42"/>
      <c r="AW73" s="27"/>
      <c r="AX73" s="42"/>
      <c r="AY73" s="27"/>
      <c r="AZ73" s="42"/>
      <c r="BA73" s="27"/>
      <c r="BB73" s="42"/>
      <c r="BC73" s="27"/>
      <c r="BD73" s="42"/>
      <c r="BE73" s="27"/>
      <c r="BF73" s="42"/>
      <c r="BG73" s="27"/>
      <c r="BH73" s="42"/>
    </row>
    <row r="74" spans="1:61" s="20" customFormat="1" ht="14.1" customHeight="1" x14ac:dyDescent="0.2">
      <c r="A74" s="22"/>
      <c r="B74" s="22" t="s">
        <v>42</v>
      </c>
      <c r="C74" s="22"/>
      <c r="D74" s="22"/>
      <c r="E74" s="23"/>
      <c r="F74" s="26">
        <v>81189</v>
      </c>
      <c r="G74" s="25"/>
      <c r="H74" s="26">
        <v>81189</v>
      </c>
      <c r="I74" s="25"/>
      <c r="J74" s="26">
        <v>80189</v>
      </c>
      <c r="K74" s="23"/>
      <c r="L74" s="26">
        <v>80189</v>
      </c>
      <c r="M74" s="23"/>
      <c r="N74" s="26">
        <v>73189</v>
      </c>
      <c r="O74" s="23"/>
      <c r="P74" s="26">
        <v>73189</v>
      </c>
      <c r="Q74" s="23"/>
      <c r="R74" s="26">
        <v>73189</v>
      </c>
      <c r="S74" s="23"/>
      <c r="T74" s="26">
        <v>73189</v>
      </c>
      <c r="U74" s="23"/>
      <c r="V74" s="26">
        <v>63500</v>
      </c>
      <c r="W74" s="23"/>
      <c r="X74" s="26">
        <v>63500</v>
      </c>
      <c r="Y74" s="23"/>
      <c r="Z74" s="26">
        <v>63500</v>
      </c>
      <c r="AA74" s="27"/>
      <c r="AB74" s="26">
        <v>63500</v>
      </c>
      <c r="AC74" s="27"/>
      <c r="AD74" s="26">
        <v>51460</v>
      </c>
      <c r="AE74" s="27"/>
      <c r="AF74" s="26">
        <v>51460</v>
      </c>
      <c r="AG74" s="27"/>
      <c r="AH74" s="26">
        <v>51460</v>
      </c>
      <c r="AI74" s="27"/>
      <c r="AJ74" s="26">
        <v>51460</v>
      </c>
      <c r="AK74" s="27"/>
      <c r="AL74" s="26">
        <v>43515</v>
      </c>
      <c r="AM74" s="27"/>
      <c r="AN74" s="26">
        <v>43515</v>
      </c>
      <c r="AO74" s="27"/>
      <c r="AP74" s="26">
        <v>43515</v>
      </c>
      <c r="AQ74" s="27"/>
      <c r="AR74" s="26">
        <v>43515</v>
      </c>
      <c r="AS74" s="27"/>
      <c r="AT74" s="26">
        <v>43515</v>
      </c>
      <c r="AU74" s="27"/>
      <c r="AV74" s="26">
        <v>43515</v>
      </c>
      <c r="AW74" s="27"/>
      <c r="AX74" s="26">
        <v>43515</v>
      </c>
      <c r="AY74" s="27"/>
      <c r="AZ74" s="26">
        <v>43515</v>
      </c>
      <c r="BA74" s="27"/>
      <c r="BB74" s="26">
        <v>43515</v>
      </c>
      <c r="BC74" s="27"/>
      <c r="BD74" s="26">
        <v>43515</v>
      </c>
      <c r="BE74" s="27"/>
      <c r="BF74" s="26">
        <v>43515</v>
      </c>
      <c r="BG74" s="27"/>
      <c r="BH74" s="26">
        <v>43515</v>
      </c>
    </row>
    <row r="75" spans="1:61" s="20" customFormat="1" ht="14.1" customHeight="1" x14ac:dyDescent="0.2">
      <c r="A75" s="22"/>
      <c r="B75" s="22" t="s">
        <v>278</v>
      </c>
      <c r="C75" s="22"/>
      <c r="D75" s="22"/>
      <c r="E75" s="23"/>
      <c r="F75" s="26">
        <v>0</v>
      </c>
      <c r="G75" s="25"/>
      <c r="H75" s="26">
        <v>0</v>
      </c>
      <c r="I75" s="25"/>
      <c r="J75" s="26">
        <v>0</v>
      </c>
      <c r="K75" s="23"/>
      <c r="L75" s="26">
        <v>0</v>
      </c>
      <c r="M75" s="23"/>
      <c r="N75" s="26">
        <v>0</v>
      </c>
      <c r="O75" s="23"/>
      <c r="P75" s="26">
        <v>0</v>
      </c>
      <c r="Q75" s="23"/>
      <c r="R75" s="26">
        <v>0</v>
      </c>
      <c r="S75" s="23"/>
      <c r="T75" s="26">
        <v>0</v>
      </c>
      <c r="U75" s="23"/>
      <c r="V75" s="26">
        <v>36</v>
      </c>
      <c r="W75" s="23"/>
      <c r="X75" s="26">
        <v>0</v>
      </c>
      <c r="Y75" s="23"/>
      <c r="Z75" s="26">
        <v>0</v>
      </c>
      <c r="AA75" s="27"/>
      <c r="AB75" s="26">
        <v>0</v>
      </c>
      <c r="AC75" s="27"/>
      <c r="AD75" s="26">
        <v>0</v>
      </c>
      <c r="AE75" s="27"/>
      <c r="AF75" s="26">
        <v>0</v>
      </c>
      <c r="AG75" s="27"/>
      <c r="AH75" s="26">
        <v>0</v>
      </c>
      <c r="AI75" s="27"/>
      <c r="AJ75" s="26">
        <v>0</v>
      </c>
      <c r="AK75" s="27"/>
      <c r="AL75" s="26">
        <v>0</v>
      </c>
      <c r="AM75" s="27"/>
      <c r="AN75" s="26">
        <v>0</v>
      </c>
      <c r="AO75" s="27"/>
      <c r="AP75" s="26">
        <v>0</v>
      </c>
      <c r="AQ75" s="27"/>
      <c r="AR75" s="26">
        <v>0</v>
      </c>
      <c r="AS75" s="27"/>
      <c r="AT75" s="26">
        <v>0</v>
      </c>
      <c r="AU75" s="27"/>
      <c r="AV75" s="26">
        <v>0</v>
      </c>
      <c r="AW75" s="27"/>
      <c r="AX75" s="26">
        <v>0</v>
      </c>
      <c r="AY75" s="27"/>
      <c r="AZ75" s="26">
        <v>0</v>
      </c>
      <c r="BA75" s="27"/>
      <c r="BB75" s="26">
        <v>0</v>
      </c>
      <c r="BC75" s="27"/>
      <c r="BD75" s="26">
        <v>0</v>
      </c>
      <c r="BE75" s="27"/>
      <c r="BF75" s="26">
        <v>0</v>
      </c>
      <c r="BG75" s="27"/>
      <c r="BH75" s="26">
        <v>0</v>
      </c>
    </row>
    <row r="76" spans="1:61" s="20" customFormat="1" ht="14.1" customHeight="1" x14ac:dyDescent="0.2">
      <c r="A76" s="22"/>
      <c r="B76" s="22" t="s">
        <v>43</v>
      </c>
      <c r="C76" s="22"/>
      <c r="D76" s="22"/>
      <c r="E76" s="23"/>
      <c r="F76" s="26">
        <v>440</v>
      </c>
      <c r="G76" s="25"/>
      <c r="H76" s="26">
        <v>568</v>
      </c>
      <c r="I76" s="25"/>
      <c r="J76" s="26">
        <v>455</v>
      </c>
      <c r="K76" s="23"/>
      <c r="L76" s="26">
        <v>700</v>
      </c>
      <c r="M76" s="23"/>
      <c r="N76" s="26">
        <v>608</v>
      </c>
      <c r="O76" s="23"/>
      <c r="P76" s="26">
        <v>542</v>
      </c>
      <c r="Q76" s="23"/>
      <c r="R76" s="26">
        <v>458</v>
      </c>
      <c r="S76" s="23"/>
      <c r="T76" s="26">
        <v>656</v>
      </c>
      <c r="U76" s="23"/>
      <c r="V76" s="26">
        <v>581</v>
      </c>
      <c r="W76" s="23"/>
      <c r="X76" s="26">
        <v>499</v>
      </c>
      <c r="Y76" s="23"/>
      <c r="Z76" s="26">
        <v>382</v>
      </c>
      <c r="AA76" s="27"/>
      <c r="AB76" s="26">
        <v>563</v>
      </c>
      <c r="AC76" s="27"/>
      <c r="AD76" s="26">
        <v>521</v>
      </c>
      <c r="AE76" s="27"/>
      <c r="AF76" s="26">
        <v>466</v>
      </c>
      <c r="AG76" s="27"/>
      <c r="AH76" s="26">
        <v>397</v>
      </c>
      <c r="AI76" s="27"/>
      <c r="AJ76" s="26">
        <v>572</v>
      </c>
      <c r="AK76" s="27"/>
      <c r="AL76" s="26">
        <v>508</v>
      </c>
      <c r="AM76" s="27"/>
      <c r="AN76" s="26">
        <v>448</v>
      </c>
      <c r="AO76" s="27"/>
      <c r="AP76" s="26">
        <v>389</v>
      </c>
      <c r="AQ76" s="27"/>
      <c r="AR76" s="26">
        <v>586</v>
      </c>
      <c r="AS76" s="27"/>
      <c r="AT76" s="26">
        <v>461</v>
      </c>
      <c r="AU76" s="27"/>
      <c r="AV76" s="26">
        <v>398</v>
      </c>
      <c r="AW76" s="27"/>
      <c r="AX76" s="26">
        <v>338</v>
      </c>
      <c r="AY76" s="27"/>
      <c r="AZ76" s="26">
        <v>529</v>
      </c>
      <c r="BA76" s="27"/>
      <c r="BB76" s="26">
        <v>470</v>
      </c>
      <c r="BC76" s="27"/>
      <c r="BD76" s="26">
        <v>425</v>
      </c>
      <c r="BE76" s="27"/>
      <c r="BF76" s="26">
        <v>368</v>
      </c>
      <c r="BG76" s="27"/>
      <c r="BH76" s="26">
        <v>633</v>
      </c>
    </row>
    <row r="77" spans="1:61" s="20" customFormat="1" ht="14.1" customHeight="1" x14ac:dyDescent="0.2">
      <c r="A77" s="22"/>
      <c r="B77" s="22" t="s">
        <v>44</v>
      </c>
      <c r="C77" s="22"/>
      <c r="D77" s="22"/>
      <c r="E77" s="23"/>
      <c r="F77" s="26">
        <v>13479</v>
      </c>
      <c r="G77" s="25"/>
      <c r="H77" s="26">
        <v>10311</v>
      </c>
      <c r="I77" s="25"/>
      <c r="J77" s="26">
        <v>7539</v>
      </c>
      <c r="K77" s="23"/>
      <c r="L77" s="26">
        <v>10945</v>
      </c>
      <c r="M77" s="23"/>
      <c r="N77" s="26">
        <v>15308</v>
      </c>
      <c r="O77" s="23"/>
      <c r="P77" s="26">
        <v>12636</v>
      </c>
      <c r="Q77" s="23"/>
      <c r="R77" s="26">
        <v>10183</v>
      </c>
      <c r="S77" s="23"/>
      <c r="T77" s="26">
        <v>12582</v>
      </c>
      <c r="U77" s="23"/>
      <c r="V77" s="26">
        <v>19211</v>
      </c>
      <c r="W77" s="23"/>
      <c r="X77" s="26">
        <v>17354</v>
      </c>
      <c r="Y77" s="23"/>
      <c r="Z77" s="26">
        <v>14729</v>
      </c>
      <c r="AA77" s="27"/>
      <c r="AB77" s="26">
        <v>13598</v>
      </c>
      <c r="AC77" s="27"/>
      <c r="AD77" s="26">
        <v>23235</v>
      </c>
      <c r="AE77" s="27"/>
      <c r="AF77" s="26">
        <v>20291</v>
      </c>
      <c r="AG77" s="27"/>
      <c r="AH77" s="26">
        <v>17968</v>
      </c>
      <c r="AI77" s="27"/>
      <c r="AJ77" s="26">
        <v>16319</v>
      </c>
      <c r="AK77" s="27"/>
      <c r="AL77" s="26">
        <v>20608</v>
      </c>
      <c r="AM77" s="27"/>
      <c r="AN77" s="26">
        <v>18886</v>
      </c>
      <c r="AO77" s="27"/>
      <c r="AP77" s="26">
        <v>16253</v>
      </c>
      <c r="AQ77" s="27"/>
      <c r="AR77" s="26">
        <v>14545</v>
      </c>
      <c r="AS77" s="27"/>
      <c r="AT77" s="26">
        <v>11846</v>
      </c>
      <c r="AU77" s="27"/>
      <c r="AV77" s="26">
        <v>10491</v>
      </c>
      <c r="AW77" s="27"/>
      <c r="AX77" s="26">
        <v>10032</v>
      </c>
      <c r="AY77" s="27"/>
      <c r="AZ77" s="26">
        <v>12950</v>
      </c>
      <c r="BA77" s="27"/>
      <c r="BB77" s="26">
        <f>9856+6</f>
        <v>9862</v>
      </c>
      <c r="BC77" s="27"/>
      <c r="BD77" s="26">
        <v>10106</v>
      </c>
      <c r="BE77" s="27"/>
      <c r="BF77" s="26">
        <v>8181</v>
      </c>
      <c r="BG77" s="27"/>
      <c r="BH77" s="26">
        <v>12706</v>
      </c>
    </row>
    <row r="78" spans="1:61" s="20" customFormat="1" ht="14.1" customHeight="1" x14ac:dyDescent="0.2">
      <c r="A78" s="22"/>
      <c r="B78" s="22" t="s">
        <v>45</v>
      </c>
      <c r="C78" s="22"/>
      <c r="D78" s="22"/>
      <c r="E78" s="23"/>
      <c r="F78" s="26">
        <v>-2673</v>
      </c>
      <c r="G78" s="25"/>
      <c r="H78" s="26">
        <v>-2471</v>
      </c>
      <c r="I78" s="25"/>
      <c r="J78" s="26">
        <v>-2215</v>
      </c>
      <c r="K78" s="23"/>
      <c r="L78" s="26">
        <v>-1361</v>
      </c>
      <c r="M78" s="23"/>
      <c r="N78" s="26">
        <v>-2628</v>
      </c>
      <c r="O78" s="23"/>
      <c r="P78" s="26">
        <v>-2802</v>
      </c>
      <c r="Q78" s="23"/>
      <c r="R78" s="26">
        <v>-3379</v>
      </c>
      <c r="S78" s="23"/>
      <c r="T78" s="26">
        <v>-3475</v>
      </c>
      <c r="U78" s="23"/>
      <c r="V78" s="26">
        <v>-3590</v>
      </c>
      <c r="W78" s="23"/>
      <c r="X78" s="26">
        <v>-4486</v>
      </c>
      <c r="Y78" s="23"/>
      <c r="Z78" s="26">
        <v>-4979</v>
      </c>
      <c r="AA78" s="27"/>
      <c r="AB78" s="26">
        <v>-4864</v>
      </c>
      <c r="AC78" s="27"/>
      <c r="AD78" s="26">
        <v>-4256</v>
      </c>
      <c r="AE78" s="27"/>
      <c r="AF78" s="26">
        <v>-4586</v>
      </c>
      <c r="AG78" s="27"/>
      <c r="AH78" s="26">
        <v>-4137</v>
      </c>
      <c r="AI78" s="27"/>
      <c r="AJ78" s="26">
        <v>-2368</v>
      </c>
      <c r="AK78" s="27"/>
      <c r="AL78" s="26">
        <v>-1939</v>
      </c>
      <c r="AM78" s="27"/>
      <c r="AN78" s="26">
        <v>0</v>
      </c>
      <c r="AO78" s="27"/>
      <c r="AP78" s="26">
        <v>0</v>
      </c>
      <c r="AQ78" s="27"/>
      <c r="AR78" s="26">
        <v>-1303</v>
      </c>
      <c r="AS78" s="27"/>
      <c r="AT78" s="26">
        <v>-1328</v>
      </c>
      <c r="AU78" s="27"/>
      <c r="AV78" s="26">
        <v>-1508</v>
      </c>
      <c r="AW78" s="27"/>
      <c r="AX78" s="26">
        <v>-1923</v>
      </c>
      <c r="AY78" s="27"/>
      <c r="AZ78" s="26">
        <v>-1762</v>
      </c>
      <c r="BA78" s="27"/>
      <c r="BB78" s="26">
        <v>-1717</v>
      </c>
      <c r="BC78" s="27"/>
      <c r="BD78" s="26">
        <v>-1684</v>
      </c>
      <c r="BE78" s="27"/>
      <c r="BF78" s="26">
        <v>-1662</v>
      </c>
      <c r="BG78" s="27"/>
      <c r="BH78" s="26">
        <v>-1711</v>
      </c>
    </row>
    <row r="79" spans="1:61" s="20" customFormat="1" ht="14.1" customHeight="1" x14ac:dyDescent="0.2">
      <c r="A79" s="22"/>
      <c r="B79" s="22" t="s">
        <v>46</v>
      </c>
      <c r="C79" s="22"/>
      <c r="D79" s="22"/>
      <c r="E79" s="23"/>
      <c r="F79" s="26">
        <v>-23</v>
      </c>
      <c r="G79" s="25"/>
      <c r="H79" s="26">
        <v>-23</v>
      </c>
      <c r="I79" s="25"/>
      <c r="J79" s="26">
        <v>-30</v>
      </c>
      <c r="K79" s="23"/>
      <c r="L79" s="26">
        <v>-30</v>
      </c>
      <c r="M79" s="23"/>
      <c r="N79" s="26">
        <v>-14</v>
      </c>
      <c r="O79" s="23"/>
      <c r="P79" s="26">
        <v>-14</v>
      </c>
      <c r="Q79" s="23"/>
      <c r="R79" s="26">
        <v>-16</v>
      </c>
      <c r="S79" s="23"/>
      <c r="T79" s="26">
        <v>0</v>
      </c>
      <c r="U79" s="23"/>
      <c r="V79" s="26">
        <v>0</v>
      </c>
      <c r="W79" s="23"/>
      <c r="X79" s="26">
        <v>0</v>
      </c>
      <c r="Y79" s="23"/>
      <c r="Z79" s="26">
        <v>0</v>
      </c>
      <c r="AA79" s="27"/>
      <c r="AB79" s="26">
        <v>0</v>
      </c>
      <c r="AC79" s="27"/>
      <c r="AD79" s="26">
        <v>-133</v>
      </c>
      <c r="AE79" s="27"/>
      <c r="AF79" s="26">
        <v>-133</v>
      </c>
      <c r="AG79" s="27"/>
      <c r="AH79" s="26">
        <v>-133</v>
      </c>
      <c r="AI79" s="27"/>
      <c r="AJ79" s="26">
        <v>-97</v>
      </c>
      <c r="AK79" s="27"/>
      <c r="AL79" s="26">
        <v>-90</v>
      </c>
      <c r="AM79" s="27"/>
      <c r="AN79" s="26">
        <v>-1737</v>
      </c>
      <c r="AO79" s="27"/>
      <c r="AP79" s="26">
        <v>-1461</v>
      </c>
      <c r="AQ79" s="27"/>
      <c r="AR79" s="26">
        <v>0</v>
      </c>
      <c r="AS79" s="27"/>
      <c r="AT79" s="26">
        <v>0</v>
      </c>
      <c r="AU79" s="27"/>
      <c r="AV79" s="26">
        <v>0</v>
      </c>
      <c r="AW79" s="27"/>
      <c r="AX79" s="26">
        <v>0</v>
      </c>
      <c r="AY79" s="27"/>
      <c r="AZ79" s="26">
        <v>0</v>
      </c>
      <c r="BA79" s="27"/>
      <c r="BB79" s="26">
        <v>0</v>
      </c>
      <c r="BC79" s="27"/>
      <c r="BD79" s="26">
        <v>0</v>
      </c>
      <c r="BE79" s="27"/>
      <c r="BF79" s="26">
        <v>0</v>
      </c>
      <c r="BG79" s="27"/>
      <c r="BH79" s="26">
        <v>0</v>
      </c>
    </row>
    <row r="80" spans="1:61" s="20" customFormat="1" ht="14.1" customHeight="1" x14ac:dyDescent="0.2">
      <c r="A80" s="28" t="s">
        <v>47</v>
      </c>
      <c r="B80" s="29"/>
      <c r="C80" s="29"/>
      <c r="D80" s="29"/>
      <c r="E80" s="30"/>
      <c r="F80" s="31">
        <f>SUBTOTAL(109,F74:F79)</f>
        <v>92412</v>
      </c>
      <c r="G80" s="112"/>
      <c r="H80" s="31">
        <f>SUBTOTAL(109,H74:H79)</f>
        <v>89574</v>
      </c>
      <c r="I80" s="112"/>
      <c r="J80" s="31">
        <f>SUBTOTAL(109,J74:J79)</f>
        <v>85938</v>
      </c>
      <c r="K80" s="30"/>
      <c r="L80" s="31">
        <f>SUBTOTAL(109,L74:L79)</f>
        <v>90443</v>
      </c>
      <c r="M80" s="23"/>
      <c r="N80" s="31">
        <f>SUBTOTAL(109,N74:N79)</f>
        <v>86463</v>
      </c>
      <c r="O80" s="23"/>
      <c r="P80" s="31">
        <f>SUBTOTAL(109,P74:P79)</f>
        <v>83551</v>
      </c>
      <c r="Q80" s="23"/>
      <c r="R80" s="31">
        <f>SUBTOTAL(109,R74:R79)</f>
        <v>80435</v>
      </c>
      <c r="S80" s="23"/>
      <c r="T80" s="31">
        <f>SUBTOTAL(109,T74:T79)</f>
        <v>82952</v>
      </c>
      <c r="U80" s="23"/>
      <c r="V80" s="31">
        <f>SUBTOTAL(109,V74:V79)</f>
        <v>79738</v>
      </c>
      <c r="W80" s="23"/>
      <c r="X80" s="31">
        <f>SUBTOTAL(109,X74:X79)</f>
        <v>76867</v>
      </c>
      <c r="Y80" s="23"/>
      <c r="Z80" s="31">
        <v>73632</v>
      </c>
      <c r="AA80" s="27"/>
      <c r="AB80" s="31">
        <v>72797</v>
      </c>
      <c r="AC80" s="27"/>
      <c r="AD80" s="31">
        <v>70827</v>
      </c>
      <c r="AE80" s="27"/>
      <c r="AF80" s="31">
        <v>67498</v>
      </c>
      <c r="AG80" s="27"/>
      <c r="AH80" s="31">
        <v>65555</v>
      </c>
      <c r="AI80" s="27"/>
      <c r="AJ80" s="31">
        <v>65886</v>
      </c>
      <c r="AK80" s="27"/>
      <c r="AL80" s="31">
        <v>62602</v>
      </c>
      <c r="AM80" s="27"/>
      <c r="AN80" s="31">
        <v>61112</v>
      </c>
      <c r="AO80" s="27"/>
      <c r="AP80" s="31">
        <v>58696</v>
      </c>
      <c r="AQ80" s="27"/>
      <c r="AR80" s="31">
        <v>57343</v>
      </c>
      <c r="AS80" s="27"/>
      <c r="AT80" s="31">
        <v>54494</v>
      </c>
      <c r="AU80" s="27"/>
      <c r="AV80" s="31">
        <v>52896</v>
      </c>
      <c r="AW80" s="27"/>
      <c r="AX80" s="31">
        <v>51962</v>
      </c>
      <c r="AY80" s="27"/>
      <c r="AZ80" s="31">
        <v>55232</v>
      </c>
      <c r="BA80" s="27"/>
      <c r="BB80" s="31">
        <f>SUBTOTAL(109,BB74:BB79)</f>
        <v>52130</v>
      </c>
      <c r="BC80" s="27"/>
      <c r="BD80" s="31">
        <f>SUBTOTAL(109,BD74:BD79)</f>
        <v>52362</v>
      </c>
      <c r="BE80" s="27"/>
      <c r="BF80" s="31">
        <f>SUBTOTAL(109,BF74:BF79)</f>
        <v>50402</v>
      </c>
      <c r="BG80" s="27"/>
      <c r="BH80" s="31">
        <v>55143</v>
      </c>
      <c r="BI80" s="27"/>
    </row>
    <row r="81" spans="1:81" s="20" customFormat="1" ht="14.1" customHeight="1" x14ac:dyDescent="0.2">
      <c r="A81" s="22"/>
      <c r="B81" s="22" t="s">
        <v>48</v>
      </c>
      <c r="C81" s="22"/>
      <c r="D81" s="22"/>
      <c r="E81" s="23"/>
      <c r="F81" s="26">
        <v>4444</v>
      </c>
      <c r="G81" s="25"/>
      <c r="H81" s="26">
        <v>4478</v>
      </c>
      <c r="I81" s="25"/>
      <c r="J81" s="26">
        <v>4503</v>
      </c>
      <c r="K81" s="23"/>
      <c r="L81" s="26">
        <v>4554</v>
      </c>
      <c r="M81" s="23"/>
      <c r="N81" s="26">
        <v>4228</v>
      </c>
      <c r="O81" s="23"/>
      <c r="P81" s="26">
        <v>4207</v>
      </c>
      <c r="Q81" s="23"/>
      <c r="R81" s="26">
        <v>4083</v>
      </c>
      <c r="S81" s="23"/>
      <c r="T81" s="26">
        <v>4098</v>
      </c>
      <c r="U81" s="23"/>
      <c r="V81" s="26">
        <v>4087</v>
      </c>
      <c r="W81" s="23"/>
      <c r="X81" s="26">
        <v>3845</v>
      </c>
      <c r="Y81" s="23"/>
      <c r="Z81" s="26">
        <v>3787</v>
      </c>
      <c r="AA81" s="27"/>
      <c r="AB81" s="26">
        <v>3738</v>
      </c>
      <c r="AC81" s="27"/>
      <c r="AD81" s="26">
        <v>3671</v>
      </c>
      <c r="AE81" s="27"/>
      <c r="AF81" s="26">
        <v>3569</v>
      </c>
      <c r="AG81" s="27"/>
      <c r="AH81" s="26">
        <v>3421</v>
      </c>
      <c r="AI81" s="27"/>
      <c r="AJ81" s="26">
        <v>3622</v>
      </c>
      <c r="AK81" s="27"/>
      <c r="AL81" s="26">
        <v>3798</v>
      </c>
      <c r="AM81" s="27"/>
      <c r="AN81" s="26">
        <v>3576</v>
      </c>
      <c r="AO81" s="27"/>
      <c r="AP81" s="26">
        <v>3177</v>
      </c>
      <c r="AQ81" s="27"/>
      <c r="AR81" s="26">
        <v>3290</v>
      </c>
      <c r="AS81" s="27"/>
      <c r="AT81" s="26">
        <v>3094</v>
      </c>
      <c r="AU81" s="27"/>
      <c r="AV81" s="26">
        <v>2995</v>
      </c>
      <c r="AW81" s="27"/>
      <c r="AX81" s="26">
        <v>3028</v>
      </c>
      <c r="AY81" s="27"/>
      <c r="AZ81" s="26">
        <v>3125</v>
      </c>
      <c r="BA81" s="27"/>
      <c r="BB81" s="26">
        <v>3019</v>
      </c>
      <c r="BC81" s="27"/>
      <c r="BD81" s="26">
        <v>2995</v>
      </c>
      <c r="BE81" s="27"/>
      <c r="BF81" s="26">
        <v>2959</v>
      </c>
      <c r="BG81" s="27"/>
      <c r="BH81" s="26">
        <v>2936</v>
      </c>
    </row>
    <row r="82" spans="1:81" s="20" customFormat="1" ht="14.1" customHeight="1" x14ac:dyDescent="0.2">
      <c r="A82" s="28" t="s">
        <v>49</v>
      </c>
      <c r="B82" s="29"/>
      <c r="C82" s="29"/>
      <c r="D82" s="29"/>
      <c r="E82" s="30"/>
      <c r="F82" s="31">
        <f>SUBTOTAL(109,F74:F81)</f>
        <v>96856</v>
      </c>
      <c r="G82" s="112"/>
      <c r="H82" s="31">
        <f>SUBTOTAL(109,H74:H81)</f>
        <v>94052</v>
      </c>
      <c r="I82" s="112"/>
      <c r="J82" s="31">
        <f>SUBTOTAL(109,J74:J81)</f>
        <v>90441</v>
      </c>
      <c r="K82" s="30"/>
      <c r="L82" s="31">
        <f>SUBTOTAL(109,L74:L81)</f>
        <v>94997</v>
      </c>
      <c r="M82" s="23"/>
      <c r="N82" s="31">
        <f>SUBTOTAL(109,N74:N81)</f>
        <v>90691</v>
      </c>
      <c r="O82" s="23"/>
      <c r="P82" s="31">
        <f>SUBTOTAL(109,P74:P81)</f>
        <v>87758</v>
      </c>
      <c r="Q82" s="23"/>
      <c r="R82" s="31">
        <f>SUBTOTAL(109,R74:R81)</f>
        <v>84518</v>
      </c>
      <c r="S82" s="23"/>
      <c r="T82" s="31">
        <f>SUBTOTAL(109,T74:T81)</f>
        <v>87050</v>
      </c>
      <c r="U82" s="23"/>
      <c r="V82" s="31">
        <f>SUBTOTAL(109,V74:V81)</f>
        <v>83825</v>
      </c>
      <c r="W82" s="23"/>
      <c r="X82" s="31">
        <f t="shared" ref="X82" si="0">SUBTOTAL(109,X74:X81)</f>
        <v>80712</v>
      </c>
      <c r="Y82" s="23"/>
      <c r="Z82" s="31">
        <v>77419</v>
      </c>
      <c r="AA82" s="27"/>
      <c r="AB82" s="31">
        <v>76535</v>
      </c>
      <c r="AC82" s="27"/>
      <c r="AD82" s="31">
        <v>74498</v>
      </c>
      <c r="AE82" s="27"/>
      <c r="AF82" s="31">
        <v>71067</v>
      </c>
      <c r="AG82" s="27"/>
      <c r="AH82" s="31">
        <v>68976</v>
      </c>
      <c r="AI82" s="27"/>
      <c r="AJ82" s="31">
        <v>69508</v>
      </c>
      <c r="AK82" s="27"/>
      <c r="AL82" s="31">
        <v>66400</v>
      </c>
      <c r="AM82" s="27"/>
      <c r="AN82" s="31">
        <v>64688</v>
      </c>
      <c r="AO82" s="27"/>
      <c r="AP82" s="31">
        <v>61873</v>
      </c>
      <c r="AQ82" s="27"/>
      <c r="AR82" s="31">
        <v>60633</v>
      </c>
      <c r="AS82" s="27"/>
      <c r="AT82" s="31">
        <v>57588</v>
      </c>
      <c r="AU82" s="27"/>
      <c r="AV82" s="31">
        <v>55891</v>
      </c>
      <c r="AW82" s="27"/>
      <c r="AX82" s="31">
        <v>54990</v>
      </c>
      <c r="AY82" s="27"/>
      <c r="AZ82" s="31">
        <v>58357</v>
      </c>
      <c r="BA82" s="27"/>
      <c r="BB82" s="31">
        <f>SUBTOTAL(109,BB74:BB81)</f>
        <v>55149</v>
      </c>
      <c r="BC82" s="27"/>
      <c r="BD82" s="31">
        <f>SUBTOTAL(109,BD74:BD81)</f>
        <v>55357</v>
      </c>
      <c r="BE82" s="27"/>
      <c r="BF82" s="31">
        <f>SUBTOTAL(109,BF74:BF81)</f>
        <v>53361</v>
      </c>
      <c r="BG82" s="27"/>
      <c r="BH82" s="31">
        <v>58079</v>
      </c>
      <c r="BI82" s="27"/>
    </row>
    <row r="83" spans="1:81" s="20" customFormat="1" ht="6" customHeight="1" x14ac:dyDescent="0.2">
      <c r="A83" s="22"/>
      <c r="B83" s="22"/>
      <c r="C83" s="22"/>
      <c r="D83" s="22"/>
      <c r="E83" s="23"/>
      <c r="F83" s="42"/>
      <c r="G83" s="27"/>
      <c r="H83" s="42"/>
      <c r="I83" s="27"/>
      <c r="J83" s="42"/>
      <c r="K83" s="23"/>
      <c r="L83" s="42"/>
      <c r="M83" s="23"/>
      <c r="N83" s="42"/>
      <c r="O83" s="23"/>
      <c r="P83" s="42"/>
      <c r="Q83" s="23"/>
      <c r="R83" s="42"/>
      <c r="S83" s="23"/>
      <c r="T83" s="42"/>
      <c r="U83" s="23"/>
      <c r="V83" s="42"/>
      <c r="W83" s="23"/>
      <c r="X83" s="42"/>
      <c r="Y83" s="23"/>
      <c r="Z83" s="42"/>
      <c r="AA83" s="27"/>
      <c r="AB83" s="42"/>
      <c r="AC83" s="27"/>
      <c r="AD83" s="42"/>
      <c r="AE83" s="27"/>
      <c r="AF83" s="42"/>
      <c r="AG83" s="27"/>
      <c r="AH83" s="42"/>
      <c r="AI83" s="27"/>
      <c r="AJ83" s="42"/>
      <c r="AK83" s="27"/>
      <c r="AL83" s="42"/>
      <c r="AM83" s="27"/>
      <c r="AN83" s="42"/>
      <c r="AO83" s="27"/>
      <c r="AP83" s="42"/>
      <c r="AQ83" s="27"/>
      <c r="AR83" s="42"/>
      <c r="AS83" s="27"/>
      <c r="AT83" s="42"/>
      <c r="AU83" s="27"/>
      <c r="AV83" s="42"/>
      <c r="AW83" s="27"/>
      <c r="AX83" s="42"/>
      <c r="AY83" s="27"/>
      <c r="AZ83" s="42"/>
      <c r="BA83" s="27"/>
      <c r="BB83" s="42"/>
      <c r="BC83" s="27"/>
      <c r="BD83" s="42"/>
      <c r="BE83" s="27"/>
      <c r="BF83" s="42"/>
      <c r="BG83" s="27"/>
      <c r="BH83" s="42"/>
    </row>
    <row r="84" spans="1:81" s="20" customFormat="1" ht="14.1" customHeight="1" x14ac:dyDescent="0.2">
      <c r="A84" s="28" t="s">
        <v>50</v>
      </c>
      <c r="B84" s="29"/>
      <c r="C84" s="29"/>
      <c r="D84" s="29"/>
      <c r="E84" s="30"/>
      <c r="F84" s="31">
        <f>SUBTOTAL(109,F40:F83)</f>
        <v>113421</v>
      </c>
      <c r="G84" s="112"/>
      <c r="H84" s="31">
        <f>SUBTOTAL(109,H40:H83)</f>
        <v>114124</v>
      </c>
      <c r="I84" s="112"/>
      <c r="J84" s="31">
        <f>SUBTOTAL(109,J40:J83)</f>
        <v>110639</v>
      </c>
      <c r="K84" s="30"/>
      <c r="L84" s="31">
        <f>SUBTOTAL(109,L40:L83)</f>
        <v>114625</v>
      </c>
      <c r="M84" s="23"/>
      <c r="N84" s="31">
        <f>SUBTOTAL(109,N40:N83)</f>
        <v>111898</v>
      </c>
      <c r="O84" s="23"/>
      <c r="P84" s="31">
        <f>SUBTOTAL(109,P40:P83)</f>
        <v>108172</v>
      </c>
      <c r="Q84" s="23"/>
      <c r="R84" s="31">
        <f>SUBTOTAL(109,R40:R83)</f>
        <v>103966</v>
      </c>
      <c r="S84" s="23"/>
      <c r="T84" s="31">
        <f>SUBTOTAL(109,T40:T83)</f>
        <v>105348</v>
      </c>
      <c r="U84" s="23"/>
      <c r="V84" s="31">
        <f>SUBTOTAL(109,V40:V83)</f>
        <v>102815</v>
      </c>
      <c r="W84" s="23"/>
      <c r="X84" s="31">
        <f t="shared" ref="X84" si="1">SUBTOTAL(109,X40:X83)</f>
        <v>102327</v>
      </c>
      <c r="Y84" s="23"/>
      <c r="Z84" s="31">
        <v>97875</v>
      </c>
      <c r="AA84" s="27"/>
      <c r="AB84" s="31">
        <v>96637</v>
      </c>
      <c r="AC84" s="27"/>
      <c r="AD84" s="31">
        <v>95943</v>
      </c>
      <c r="AE84" s="27"/>
      <c r="AF84" s="31">
        <v>89066</v>
      </c>
      <c r="AG84" s="27"/>
      <c r="AH84" s="31">
        <v>85929</v>
      </c>
      <c r="AI84" s="27"/>
      <c r="AJ84" s="31">
        <v>85981</v>
      </c>
      <c r="AK84" s="27"/>
      <c r="AL84" s="31">
        <v>81007</v>
      </c>
      <c r="AM84" s="27"/>
      <c r="AN84" s="31">
        <v>79276</v>
      </c>
      <c r="AO84" s="27"/>
      <c r="AP84" s="31">
        <v>73302</v>
      </c>
      <c r="AQ84" s="27"/>
      <c r="AR84" s="31">
        <v>72600</v>
      </c>
      <c r="AS84" s="27"/>
      <c r="AT84" s="31">
        <v>67553</v>
      </c>
      <c r="AU84" s="27"/>
      <c r="AV84" s="31">
        <v>65814</v>
      </c>
      <c r="AW84" s="27"/>
      <c r="AX84" s="31">
        <v>64343</v>
      </c>
      <c r="AY84" s="27"/>
      <c r="AZ84" s="31">
        <v>67476</v>
      </c>
      <c r="BA84" s="27"/>
      <c r="BB84" s="31">
        <f t="shared" ref="BB84:BF84" si="2">SUBTOTAL(109,BB40:BB83)</f>
        <v>64561</v>
      </c>
      <c r="BC84" s="27"/>
      <c r="BD84" s="31">
        <f t="shared" si="2"/>
        <v>65002</v>
      </c>
      <c r="BE84" s="27"/>
      <c r="BF84" s="31">
        <f t="shared" si="2"/>
        <v>62139</v>
      </c>
      <c r="BG84" s="27"/>
      <c r="BH84" s="31">
        <v>66003</v>
      </c>
      <c r="BI84" s="27"/>
    </row>
    <row r="85" spans="1:81" s="111" customFormat="1" ht="4.8" customHeight="1" x14ac:dyDescent="0.2">
      <c r="A85" s="20"/>
      <c r="B85" s="20"/>
      <c r="C85" s="20"/>
      <c r="D85" s="20"/>
      <c r="E85" s="20"/>
      <c r="F85" s="283"/>
      <c r="G85" s="284"/>
      <c r="H85" s="283"/>
      <c r="I85" s="284"/>
      <c r="J85" s="283"/>
      <c r="K85" s="284"/>
      <c r="L85" s="283"/>
      <c r="M85" s="283"/>
      <c r="N85" s="283"/>
      <c r="O85" s="284"/>
      <c r="P85" s="283"/>
      <c r="Q85" s="285"/>
      <c r="R85" s="283"/>
      <c r="S85" s="285"/>
      <c r="T85" s="283"/>
      <c r="U85" s="285"/>
      <c r="V85" s="283"/>
      <c r="W85" s="285"/>
      <c r="X85" s="283"/>
      <c r="Y85" s="285"/>
      <c r="Z85" s="283"/>
      <c r="AA85" s="285"/>
      <c r="AB85" s="283"/>
      <c r="AC85" s="285"/>
      <c r="AD85" s="283"/>
      <c r="AE85" s="284"/>
      <c r="AF85" s="283"/>
      <c r="AG85" s="284"/>
      <c r="AH85" s="283"/>
      <c r="AI85" s="284"/>
      <c r="AJ85" s="283"/>
      <c r="AK85" s="284"/>
      <c r="AL85" s="283"/>
      <c r="AM85" s="284"/>
      <c r="AN85" s="283"/>
      <c r="AO85" s="284"/>
      <c r="AP85" s="283"/>
      <c r="AQ85" s="284"/>
      <c r="AR85" s="283"/>
      <c r="AS85" s="284"/>
      <c r="AT85" s="283"/>
      <c r="AU85" s="284"/>
      <c r="AV85" s="283"/>
      <c r="AW85" s="284"/>
      <c r="AX85" s="283"/>
      <c r="AY85" s="284"/>
      <c r="AZ85" s="283"/>
      <c r="BA85" s="284"/>
      <c r="BB85" s="283"/>
      <c r="BC85" s="284"/>
      <c r="BD85" s="283"/>
      <c r="BE85" s="284"/>
      <c r="BF85" s="283"/>
      <c r="BG85" s="284"/>
      <c r="BH85" s="283"/>
      <c r="BI85" s="284"/>
      <c r="BJ85" s="283"/>
      <c r="BK85" s="284"/>
      <c r="BL85" s="283"/>
      <c r="BM85" s="284"/>
      <c r="BN85" s="283"/>
      <c r="BO85" s="284"/>
      <c r="BP85" s="283"/>
      <c r="BQ85" s="284"/>
      <c r="BR85" s="283"/>
      <c r="BS85" s="284"/>
      <c r="BT85" s="283"/>
      <c r="BU85" s="126"/>
      <c r="BV85" s="126"/>
      <c r="BW85" s="126"/>
      <c r="BX85" s="126"/>
      <c r="BY85" s="126"/>
      <c r="BZ85" s="126"/>
      <c r="CA85" s="126"/>
      <c r="CB85" s="126"/>
      <c r="CC85" s="126"/>
    </row>
    <row r="86" spans="1:81" s="20" customFormat="1" x14ac:dyDescent="0.2">
      <c r="A86" s="66" t="s">
        <v>51</v>
      </c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7"/>
      <c r="M86" s="66"/>
      <c r="N86" s="68"/>
      <c r="O86" s="66"/>
      <c r="P86" s="68"/>
      <c r="Q86" s="67"/>
      <c r="R86" s="68"/>
      <c r="S86" s="67"/>
      <c r="T86" s="68"/>
      <c r="U86" s="67"/>
      <c r="V86" s="67"/>
      <c r="W86" s="67"/>
      <c r="X86" s="67"/>
      <c r="Y86" s="67"/>
      <c r="Z86" s="67"/>
      <c r="AA86" s="67"/>
      <c r="AB86" s="67"/>
      <c r="AC86" s="67"/>
      <c r="AD86" s="68"/>
      <c r="AE86" s="69"/>
      <c r="AF86" s="68"/>
      <c r="AG86" s="69"/>
      <c r="AH86" s="68"/>
      <c r="AI86" s="69"/>
      <c r="AJ86" s="68"/>
      <c r="AK86" s="69"/>
      <c r="AL86" s="68"/>
      <c r="AM86" s="69"/>
      <c r="AN86" s="70"/>
      <c r="AO86" s="69"/>
      <c r="AP86" s="68"/>
      <c r="AQ86" s="69"/>
      <c r="AR86" s="68"/>
      <c r="AS86" s="69"/>
      <c r="AT86" s="68"/>
      <c r="AU86" s="69"/>
      <c r="AV86" s="68"/>
      <c r="AW86" s="69"/>
      <c r="AX86" s="68"/>
      <c r="AY86" s="69"/>
      <c r="AZ86" s="68"/>
      <c r="BA86" s="69"/>
      <c r="BB86" s="68"/>
      <c r="BC86" s="69"/>
      <c r="BD86" s="68"/>
      <c r="BE86" s="69"/>
      <c r="BF86" s="68"/>
      <c r="BG86" s="69"/>
      <c r="BH86" s="68"/>
      <c r="BI86" s="69"/>
      <c r="BJ86" s="68"/>
      <c r="BK86" s="69"/>
      <c r="BL86" s="68"/>
      <c r="BM86" s="69"/>
      <c r="BN86" s="68"/>
      <c r="BO86" s="69"/>
      <c r="BP86" s="68"/>
      <c r="BQ86" s="69"/>
      <c r="BR86" s="68"/>
      <c r="BS86" s="69"/>
      <c r="BT86" s="68"/>
      <c r="BU86" s="69"/>
      <c r="BV86" s="68"/>
      <c r="BW86" s="69"/>
      <c r="BX86" s="68"/>
      <c r="BY86" s="69"/>
      <c r="BZ86" s="68"/>
      <c r="CA86" s="69"/>
      <c r="CB86" s="68"/>
      <c r="CC86" s="27"/>
    </row>
    <row r="87" spans="1:81" x14ac:dyDescent="0.2">
      <c r="A87" s="117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7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</row>
  </sheetData>
  <mergeCells count="1">
    <mergeCell ref="F4:BH4"/>
  </mergeCells>
  <conditionalFormatting sqref="A1:A2">
    <cfRule type="expression" dxfId="158" priority="4">
      <formula>#REF!&lt;&gt;0</formula>
    </cfRule>
  </conditionalFormatting>
  <conditionalFormatting sqref="A4:A5">
    <cfRule type="expression" dxfId="157" priority="2">
      <formula>#REF!&lt;&gt;0</formula>
    </cfRule>
  </conditionalFormatting>
  <conditionalFormatting sqref="A34">
    <cfRule type="duplicateValues" dxfId="156" priority="30"/>
  </conditionalFormatting>
  <conditionalFormatting sqref="A35">
    <cfRule type="duplicateValues" dxfId="155" priority="29"/>
  </conditionalFormatting>
  <conditionalFormatting sqref="A43">
    <cfRule type="duplicateValues" dxfId="154" priority="28"/>
  </conditionalFormatting>
  <conditionalFormatting sqref="A44">
    <cfRule type="duplicateValues" dxfId="153" priority="27"/>
  </conditionalFormatting>
  <conditionalFormatting sqref="A45">
    <cfRule type="duplicateValues" dxfId="152" priority="21"/>
  </conditionalFormatting>
  <conditionalFormatting sqref="A46">
    <cfRule type="duplicateValues" dxfId="151" priority="26"/>
  </conditionalFormatting>
  <conditionalFormatting sqref="A47">
    <cfRule type="duplicateValues" dxfId="150" priority="25"/>
  </conditionalFormatting>
  <conditionalFormatting sqref="A48">
    <cfRule type="duplicateValues" dxfId="149" priority="20"/>
  </conditionalFormatting>
  <conditionalFormatting sqref="A49">
    <cfRule type="duplicateValues" dxfId="148" priority="24"/>
  </conditionalFormatting>
  <conditionalFormatting sqref="A50:A51">
    <cfRule type="duplicateValues" dxfId="147" priority="16"/>
  </conditionalFormatting>
  <conditionalFormatting sqref="A53">
    <cfRule type="duplicateValues" dxfId="146" priority="23"/>
  </conditionalFormatting>
  <conditionalFormatting sqref="A59">
    <cfRule type="duplicateValues" dxfId="145" priority="19"/>
  </conditionalFormatting>
  <conditionalFormatting sqref="A60">
    <cfRule type="duplicateValues" dxfId="144" priority="14"/>
  </conditionalFormatting>
  <conditionalFormatting sqref="A61">
    <cfRule type="duplicateValues" dxfId="143" priority="13"/>
  </conditionalFormatting>
  <conditionalFormatting sqref="A62">
    <cfRule type="duplicateValues" dxfId="142" priority="15"/>
  </conditionalFormatting>
  <conditionalFormatting sqref="A63">
    <cfRule type="duplicateValues" dxfId="141" priority="18"/>
  </conditionalFormatting>
  <conditionalFormatting sqref="A64">
    <cfRule type="duplicateValues" dxfId="140" priority="11"/>
  </conditionalFormatting>
  <conditionalFormatting sqref="A65">
    <cfRule type="duplicateValues" dxfId="139" priority="17"/>
  </conditionalFormatting>
  <conditionalFormatting sqref="A66">
    <cfRule type="duplicateValues" dxfId="138" priority="22"/>
  </conditionalFormatting>
  <conditionalFormatting sqref="A68">
    <cfRule type="duplicateValues" dxfId="137" priority="12"/>
  </conditionalFormatting>
  <conditionalFormatting sqref="A73">
    <cfRule type="duplicateValues" dxfId="136" priority="5"/>
  </conditionalFormatting>
  <conditionalFormatting sqref="A74">
    <cfRule type="duplicateValues" dxfId="135" priority="10"/>
  </conditionalFormatting>
  <conditionalFormatting sqref="A75">
    <cfRule type="duplicateValues" dxfId="134" priority="1"/>
  </conditionalFormatting>
  <conditionalFormatting sqref="A76">
    <cfRule type="duplicateValues" dxfId="133" priority="9"/>
  </conditionalFormatting>
  <conditionalFormatting sqref="A77">
    <cfRule type="duplicateValues" dxfId="132" priority="7"/>
  </conditionalFormatting>
  <conditionalFormatting sqref="A78">
    <cfRule type="duplicateValues" dxfId="131" priority="8"/>
  </conditionalFormatting>
  <conditionalFormatting sqref="A79">
    <cfRule type="duplicateValues" dxfId="130" priority="6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EEAA6F"/>
    <outlinePr summaryBelow="0"/>
    <pageSetUpPr fitToPage="1"/>
  </sheetPr>
  <dimension ref="A1:FD40"/>
  <sheetViews>
    <sheetView showGridLines="0" zoomScaleNormal="100" zoomScaleSheetLayoutView="100" workbookViewId="0">
      <pane xSplit="4" ySplit="5" topLeftCell="E6" activePane="bottomRight" state="frozen"/>
      <selection activeCell="K14" sqref="K14"/>
      <selection pane="topRight" activeCell="K14" sqref="K14"/>
      <selection pane="bottomLeft" activeCell="K14" sqref="K14"/>
      <selection pane="bottomRight"/>
    </sheetView>
  </sheetViews>
  <sheetFormatPr defaultColWidth="9.109375" defaultRowHeight="10.199999999999999" outlineLevelCol="1" x14ac:dyDescent="0.2"/>
  <cols>
    <col min="1" max="3" width="2.6640625" style="51" customWidth="1"/>
    <col min="4" max="4" width="48.33203125" style="51" customWidth="1"/>
    <col min="5" max="5" width="0.88671875" style="51" customWidth="1"/>
    <col min="6" max="6" width="12.33203125" style="51" customWidth="1"/>
    <col min="7" max="7" width="0.88671875" style="51" customWidth="1"/>
    <col min="8" max="8" width="12.33203125" style="51" customWidth="1"/>
    <col min="9" max="9" width="0.88671875" style="51" customWidth="1"/>
    <col min="10" max="10" width="12.6640625" style="51" customWidth="1"/>
    <col min="11" max="11" width="0.88671875" style="51" customWidth="1"/>
    <col min="12" max="12" width="10.88671875" style="51" customWidth="1"/>
    <col min="13" max="13" width="0.88671875" style="51" customWidth="1"/>
    <col min="14" max="14" width="10.88671875" style="51" customWidth="1"/>
    <col min="15" max="15" width="0.88671875" style="51" customWidth="1"/>
    <col min="16" max="16" width="10.88671875" style="51" customWidth="1"/>
    <col min="17" max="17" width="0.88671875" style="51" customWidth="1"/>
    <col min="18" max="18" width="10.88671875" style="51" customWidth="1"/>
    <col min="19" max="19" width="0.88671875" style="51" customWidth="1"/>
    <col min="20" max="20" width="10.88671875" style="51" customWidth="1"/>
    <col min="21" max="21" width="0.88671875" style="51" customWidth="1"/>
    <col min="22" max="22" width="10.88671875" style="51" customWidth="1"/>
    <col min="23" max="23" width="0.88671875" style="51" customWidth="1"/>
    <col min="24" max="24" width="10.88671875" style="51" hidden="1" customWidth="1" outlineLevel="1"/>
    <col min="25" max="25" width="0.88671875" style="51" hidden="1" customWidth="1" outlineLevel="1"/>
    <col min="26" max="26" width="10.88671875" style="51" hidden="1" customWidth="1" outlineLevel="1"/>
    <col min="27" max="27" width="0.88671875" style="51" hidden="1" customWidth="1" outlineLevel="1"/>
    <col min="28" max="28" width="10.88671875" style="51" hidden="1" customWidth="1" outlineLevel="1"/>
    <col min="29" max="29" width="0.88671875" style="51" hidden="1" customWidth="1" outlineLevel="1"/>
    <col min="30" max="30" width="10.6640625" style="51" hidden="1" customWidth="1" outlineLevel="1"/>
    <col min="31" max="31" width="0.88671875" style="51" hidden="1" customWidth="1" outlineLevel="1"/>
    <col min="32" max="32" width="10.6640625" style="51" customWidth="1" collapsed="1"/>
    <col min="33" max="33" width="0.88671875" style="51" hidden="1" customWidth="1" outlineLevel="1"/>
    <col min="34" max="34" width="10.6640625" style="51" hidden="1" customWidth="1" outlineLevel="1"/>
    <col min="35" max="35" width="0.88671875" style="51" hidden="1" customWidth="1" outlineLevel="1"/>
    <col min="36" max="36" width="10.6640625" style="51" hidden="1" customWidth="1" outlineLevel="1"/>
    <col min="37" max="37" width="0.88671875" style="51" hidden="1" customWidth="1" outlineLevel="1"/>
    <col min="38" max="38" width="10.6640625" style="51" hidden="1" customWidth="1" outlineLevel="1"/>
    <col min="39" max="39" width="0.88671875" style="51" hidden="1" customWidth="1" outlineLevel="1"/>
    <col min="40" max="40" width="10.6640625" style="51" hidden="1" customWidth="1" outlineLevel="1"/>
    <col min="41" max="41" width="0.88671875" style="51" customWidth="1" collapsed="1"/>
    <col min="42" max="42" width="10.6640625" style="51" customWidth="1"/>
    <col min="43" max="43" width="0.88671875" style="51" hidden="1" customWidth="1" outlineLevel="1"/>
    <col min="44" max="44" width="10.6640625" style="51" hidden="1" customWidth="1" outlineLevel="1"/>
    <col min="45" max="45" width="0.88671875" style="51" hidden="1" customWidth="1" outlineLevel="1"/>
    <col min="46" max="46" width="10.6640625" style="51" hidden="1" customWidth="1" outlineLevel="1"/>
    <col min="47" max="47" width="0.88671875" style="51" hidden="1" customWidth="1" outlineLevel="1"/>
    <col min="48" max="48" width="10.6640625" style="51" hidden="1" customWidth="1" outlineLevel="1"/>
    <col min="49" max="49" width="0.88671875" style="51" hidden="1" customWidth="1" outlineLevel="1"/>
    <col min="50" max="50" width="10.6640625" style="51" hidden="1" customWidth="1" outlineLevel="1"/>
    <col min="51" max="51" width="0.88671875" style="51" customWidth="1" collapsed="1"/>
    <col min="52" max="52" width="10.6640625" style="51" customWidth="1"/>
    <col min="53" max="53" width="0.88671875" style="51" hidden="1" customWidth="1" outlineLevel="1"/>
    <col min="54" max="54" width="10.6640625" style="51" hidden="1" customWidth="1" outlineLevel="1"/>
    <col min="55" max="55" width="0.88671875" style="51" hidden="1" customWidth="1" outlineLevel="1"/>
    <col min="56" max="56" width="10.6640625" style="51" hidden="1" customWidth="1" outlineLevel="1"/>
    <col min="57" max="57" width="0.88671875" style="51" hidden="1" customWidth="1" outlineLevel="1"/>
    <col min="58" max="58" width="10.6640625" style="51" hidden="1" customWidth="1" outlineLevel="1"/>
    <col min="59" max="59" width="0.88671875" style="51" hidden="1" customWidth="1" outlineLevel="1"/>
    <col min="60" max="60" width="10.6640625" style="51" hidden="1" customWidth="1" outlineLevel="1"/>
    <col min="61" max="61" width="0.88671875" style="51" customWidth="1" collapsed="1"/>
    <col min="62" max="62" width="10.6640625" style="51" customWidth="1"/>
    <col min="63" max="63" width="0.88671875" style="51" hidden="1" customWidth="1" outlineLevel="1"/>
    <col min="64" max="64" width="10.6640625" style="51" hidden="1" customWidth="1" outlineLevel="1"/>
    <col min="65" max="65" width="0.88671875" style="51" hidden="1" customWidth="1" outlineLevel="1"/>
    <col min="66" max="66" width="10.6640625" style="51" hidden="1" customWidth="1" outlineLevel="1"/>
    <col min="67" max="67" width="0.88671875" style="51" hidden="1" customWidth="1" outlineLevel="1"/>
    <col min="68" max="68" width="10.6640625" style="51" hidden="1" customWidth="1" outlineLevel="1"/>
    <col min="69" max="69" width="0.88671875" style="51" hidden="1" customWidth="1" outlineLevel="1"/>
    <col min="70" max="70" width="10.6640625" style="51" hidden="1" customWidth="1" outlineLevel="1"/>
    <col min="71" max="71" width="0.88671875" style="51" customWidth="1" collapsed="1"/>
    <col min="72" max="72" width="10.6640625" style="51" customWidth="1"/>
    <col min="73" max="73" width="0.88671875" style="51" hidden="1" customWidth="1" outlineLevel="1"/>
    <col min="74" max="74" width="10.6640625" style="51" hidden="1" customWidth="1" outlineLevel="1"/>
    <col min="75" max="75" width="0.88671875" style="51" hidden="1" customWidth="1" outlineLevel="1"/>
    <col min="76" max="76" width="10.6640625" style="51" hidden="1" customWidth="1" outlineLevel="1"/>
    <col min="77" max="77" width="0.88671875" style="51" hidden="1" customWidth="1" outlineLevel="1"/>
    <col min="78" max="78" width="10.6640625" style="51" hidden="1" customWidth="1" outlineLevel="1"/>
    <col min="79" max="79" width="0.88671875" style="51" hidden="1" customWidth="1" outlineLevel="1"/>
    <col min="80" max="80" width="10.6640625" style="51" hidden="1" customWidth="1" outlineLevel="1"/>
    <col min="81" max="81" width="0.88671875" style="269" customWidth="1" collapsed="1"/>
    <col min="82" max="16384" width="9.109375" style="51"/>
  </cols>
  <sheetData>
    <row r="1" spans="1:81" s="114" customFormat="1" x14ac:dyDescent="0.2">
      <c r="A1" s="15"/>
      <c r="B1" s="6"/>
      <c r="C1" s="6"/>
      <c r="D1" s="6"/>
      <c r="E1" s="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261"/>
    </row>
    <row r="2" spans="1:81" s="114" customFormat="1" x14ac:dyDescent="0.2">
      <c r="A2" s="15"/>
      <c r="B2" s="6"/>
      <c r="C2" s="6"/>
      <c r="D2" s="6"/>
      <c r="E2" s="5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7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261"/>
    </row>
    <row r="3" spans="1:81" s="114" customFormat="1" ht="14.25" customHeight="1" x14ac:dyDescent="0.2">
      <c r="A3" s="54"/>
      <c r="B3" s="6"/>
      <c r="C3" s="6"/>
      <c r="D3" s="6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7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261"/>
    </row>
    <row r="4" spans="1:81" s="114" customFormat="1" ht="12" x14ac:dyDescent="0.25">
      <c r="A4" s="130" t="s">
        <v>219</v>
      </c>
      <c r="B4" s="6"/>
      <c r="C4" s="6"/>
      <c r="D4" s="6"/>
      <c r="E4" s="5"/>
      <c r="F4" s="6"/>
      <c r="G4" s="6"/>
      <c r="H4" s="6"/>
      <c r="I4" s="6"/>
      <c r="J4" s="6"/>
      <c r="K4" s="6"/>
      <c r="L4" s="250" t="s">
        <v>83</v>
      </c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  <c r="BG4" s="250"/>
      <c r="BH4" s="250"/>
      <c r="BI4" s="250"/>
      <c r="BJ4" s="250"/>
      <c r="BK4" s="250"/>
      <c r="BL4" s="250"/>
      <c r="BM4" s="250"/>
      <c r="BN4" s="250"/>
      <c r="BO4" s="250"/>
      <c r="BP4" s="250"/>
      <c r="BQ4" s="250"/>
      <c r="BR4" s="250"/>
      <c r="BS4" s="250"/>
      <c r="BT4" s="250"/>
      <c r="BU4" s="250"/>
      <c r="BV4" s="250"/>
      <c r="BW4" s="250"/>
      <c r="BX4" s="250"/>
      <c r="BY4" s="250"/>
      <c r="BZ4" s="250"/>
      <c r="CA4" s="250"/>
      <c r="CB4" s="250"/>
      <c r="CC4" s="262"/>
    </row>
    <row r="5" spans="1:81" s="114" customFormat="1" ht="20.399999999999999" x14ac:dyDescent="0.2">
      <c r="A5" s="55" t="s">
        <v>53</v>
      </c>
      <c r="B5" s="6"/>
      <c r="C5" s="6"/>
      <c r="D5" s="6"/>
      <c r="E5" s="5"/>
      <c r="F5" s="56" t="s">
        <v>319</v>
      </c>
      <c r="G5" s="56"/>
      <c r="H5" s="56" t="s">
        <v>314</v>
      </c>
      <c r="I5" s="56"/>
      <c r="J5" s="56" t="s">
        <v>310</v>
      </c>
      <c r="K5" s="6"/>
      <c r="L5" s="56">
        <v>2024</v>
      </c>
      <c r="M5" s="6"/>
      <c r="N5" s="56" t="s">
        <v>304</v>
      </c>
      <c r="O5" s="6"/>
      <c r="P5" s="56" t="s">
        <v>295</v>
      </c>
      <c r="Q5" s="128"/>
      <c r="R5" s="56" t="s">
        <v>291</v>
      </c>
      <c r="S5" s="128"/>
      <c r="T5" s="56" t="s">
        <v>287</v>
      </c>
      <c r="U5" s="128"/>
      <c r="V5" s="56">
        <v>2023</v>
      </c>
      <c r="W5" s="128"/>
      <c r="X5" s="56" t="s">
        <v>282</v>
      </c>
      <c r="Y5" s="128"/>
      <c r="Z5" s="56" t="s">
        <v>275</v>
      </c>
      <c r="AA5" s="56"/>
      <c r="AB5" s="56" t="s">
        <v>222</v>
      </c>
      <c r="AC5" s="56"/>
      <c r="AD5" s="56" t="s">
        <v>110</v>
      </c>
      <c r="AE5" s="56"/>
      <c r="AF5" s="56">
        <v>2022</v>
      </c>
      <c r="AG5" s="56"/>
      <c r="AH5" s="56" t="s">
        <v>111</v>
      </c>
      <c r="AI5" s="56"/>
      <c r="AJ5" s="56" t="s">
        <v>112</v>
      </c>
      <c r="AK5" s="56"/>
      <c r="AL5" s="56" t="s">
        <v>113</v>
      </c>
      <c r="AM5" s="56"/>
      <c r="AN5" s="56" t="s">
        <v>114</v>
      </c>
      <c r="AO5" s="56"/>
      <c r="AP5" s="56">
        <v>2021</v>
      </c>
      <c r="AQ5" s="56"/>
      <c r="AR5" s="56" t="s">
        <v>115</v>
      </c>
      <c r="AS5" s="56"/>
      <c r="AT5" s="56" t="s">
        <v>116</v>
      </c>
      <c r="AU5" s="56"/>
      <c r="AV5" s="56" t="s">
        <v>117</v>
      </c>
      <c r="AW5" s="56"/>
      <c r="AX5" s="56" t="s">
        <v>118</v>
      </c>
      <c r="AY5" s="56"/>
      <c r="AZ5" s="56">
        <v>2020</v>
      </c>
      <c r="BA5" s="56"/>
      <c r="BB5" s="56" t="s">
        <v>119</v>
      </c>
      <c r="BC5" s="56"/>
      <c r="BD5" s="56" t="s">
        <v>120</v>
      </c>
      <c r="BE5" s="56"/>
      <c r="BF5" s="56" t="s">
        <v>121</v>
      </c>
      <c r="BG5" s="56"/>
      <c r="BH5" s="56" t="s">
        <v>122</v>
      </c>
      <c r="BI5" s="56"/>
      <c r="BJ5" s="56">
        <v>2019</v>
      </c>
      <c r="BK5" s="56"/>
      <c r="BL5" s="56" t="s">
        <v>123</v>
      </c>
      <c r="BM5" s="56"/>
      <c r="BN5" s="56" t="s">
        <v>124</v>
      </c>
      <c r="BO5" s="56"/>
      <c r="BP5" s="56" t="s">
        <v>125</v>
      </c>
      <c r="BQ5" s="56"/>
      <c r="BR5" s="56" t="s">
        <v>126</v>
      </c>
      <c r="BS5" s="56"/>
      <c r="BT5" s="56">
        <v>2018</v>
      </c>
      <c r="BU5" s="56"/>
      <c r="BV5" s="56" t="s">
        <v>127</v>
      </c>
      <c r="BW5" s="56"/>
      <c r="BX5" s="56" t="s">
        <v>128</v>
      </c>
      <c r="BY5" s="56"/>
      <c r="BZ5" s="56" t="s">
        <v>129</v>
      </c>
      <c r="CA5" s="56"/>
      <c r="CB5" s="56" t="s">
        <v>130</v>
      </c>
      <c r="CC5" s="263"/>
    </row>
    <row r="6" spans="1:81" s="20" customFormat="1" ht="13.95" customHeight="1" x14ac:dyDescent="0.2">
      <c r="A6" s="22" t="s">
        <v>54</v>
      </c>
      <c r="B6" s="22"/>
      <c r="C6" s="22"/>
      <c r="D6" s="22"/>
      <c r="F6" s="24">
        <v>2128</v>
      </c>
      <c r="G6" s="25"/>
      <c r="H6" s="24">
        <v>2121</v>
      </c>
      <c r="I6" s="25"/>
      <c r="J6" s="24">
        <v>1903</v>
      </c>
      <c r="L6" s="24">
        <v>8235</v>
      </c>
      <c r="N6" s="24">
        <f t="shared" ref="N6:N7" si="0">L6-P6-R6-T6</f>
        <v>2064</v>
      </c>
      <c r="P6" s="24">
        <v>2240</v>
      </c>
      <c r="R6" s="24">
        <v>1995</v>
      </c>
      <c r="T6" s="24">
        <v>1936</v>
      </c>
      <c r="V6" s="24">
        <v>7383</v>
      </c>
      <c r="X6" s="24">
        <f t="shared" ref="X6:X7" si="1">V6-Z6-AB6-AD6</f>
        <v>1948</v>
      </c>
      <c r="Z6" s="24">
        <v>1769</v>
      </c>
      <c r="AB6" s="24">
        <v>1954</v>
      </c>
      <c r="AD6" s="24">
        <v>1712</v>
      </c>
      <c r="AF6" s="24">
        <v>8486</v>
      </c>
      <c r="AH6" s="24">
        <f t="shared" ref="AH6:AH8" si="2">AF6-AJ6-AL6-AN6</f>
        <v>1980</v>
      </c>
      <c r="AJ6" s="24">
        <v>2161</v>
      </c>
      <c r="AL6" s="24">
        <v>2214</v>
      </c>
      <c r="AN6" s="24">
        <v>2131</v>
      </c>
      <c r="AP6" s="24">
        <v>8170</v>
      </c>
      <c r="AR6" s="24">
        <f>AP6-AT6-AV6-AX6</f>
        <v>2251</v>
      </c>
      <c r="AT6" s="24">
        <v>2177</v>
      </c>
      <c r="AV6" s="24">
        <v>1974</v>
      </c>
      <c r="AX6" s="24">
        <v>1768</v>
      </c>
      <c r="AZ6" s="24">
        <v>5880</v>
      </c>
      <c r="BB6" s="24">
        <f t="shared" ref="BB6:BB8" si="3">AZ6-BD6-BF6-BH6</f>
        <v>1894</v>
      </c>
      <c r="BD6" s="24">
        <v>1778</v>
      </c>
      <c r="BF6" s="24">
        <v>1046</v>
      </c>
      <c r="BH6" s="24">
        <v>1162</v>
      </c>
      <c r="BJ6" s="24">
        <v>5008</v>
      </c>
      <c r="BL6" s="24">
        <f t="shared" ref="BL6:BL8" si="4">BJ6-BN6-BP6-BR6</f>
        <v>1486</v>
      </c>
      <c r="BN6" s="24">
        <v>1308</v>
      </c>
      <c r="BP6" s="24">
        <v>1143</v>
      </c>
      <c r="BR6" s="24">
        <v>1071</v>
      </c>
      <c r="BT6" s="24">
        <v>5375</v>
      </c>
      <c r="BV6" s="24">
        <f t="shared" ref="BV6:BV8" si="5">BT6-BX6-BZ6-CB6</f>
        <v>1262</v>
      </c>
      <c r="BX6" s="24">
        <v>1511</v>
      </c>
      <c r="BZ6" s="24">
        <v>1340</v>
      </c>
      <c r="CB6" s="24">
        <v>1262</v>
      </c>
      <c r="CC6" s="264"/>
    </row>
    <row r="7" spans="1:81" s="20" customFormat="1" ht="13.95" customHeight="1" x14ac:dyDescent="0.2">
      <c r="A7" s="22" t="s">
        <v>55</v>
      </c>
      <c r="B7" s="22"/>
      <c r="C7" s="22"/>
      <c r="D7" s="22"/>
      <c r="F7" s="24">
        <v>-1637</v>
      </c>
      <c r="G7" s="25"/>
      <c r="H7" s="24">
        <v>-1635</v>
      </c>
      <c r="I7" s="25"/>
      <c r="J7" s="24">
        <v>-1457</v>
      </c>
      <c r="L7" s="24">
        <v>-5783</v>
      </c>
      <c r="N7" s="24">
        <f t="shared" si="0"/>
        <v>-1555</v>
      </c>
      <c r="P7" s="24">
        <v>-1572</v>
      </c>
      <c r="R7" s="24">
        <v>-1270</v>
      </c>
      <c r="T7" s="24">
        <v>-1386</v>
      </c>
      <c r="V7" s="24">
        <v>-5006</v>
      </c>
      <c r="X7" s="24">
        <f t="shared" si="1"/>
        <v>-1444</v>
      </c>
      <c r="Z7" s="24">
        <v>-1238</v>
      </c>
      <c r="AB7" s="24">
        <v>-1276</v>
      </c>
      <c r="AD7" s="24">
        <v>-1048</v>
      </c>
      <c r="AF7" s="24">
        <v>-5611</v>
      </c>
      <c r="AH7" s="24">
        <f t="shared" si="2"/>
        <v>-1365</v>
      </c>
      <c r="AJ7" s="24">
        <v>-1421</v>
      </c>
      <c r="AL7" s="24">
        <v>-1437</v>
      </c>
      <c r="AN7" s="24">
        <v>-1388</v>
      </c>
      <c r="AP7" s="24">
        <v>-5296</v>
      </c>
      <c r="AR7" s="24">
        <f>AP7-AT7-AV7-AX7</f>
        <v>-1456</v>
      </c>
      <c r="AT7" s="24">
        <v>-1425</v>
      </c>
      <c r="AV7" s="24">
        <v>-1253</v>
      </c>
      <c r="AX7" s="24">
        <v>-1162</v>
      </c>
      <c r="AZ7" s="24">
        <v>-4028</v>
      </c>
      <c r="BB7" s="24">
        <f t="shared" si="3"/>
        <v>-1276</v>
      </c>
      <c r="BD7" s="24">
        <v>-1201</v>
      </c>
      <c r="BF7" s="24">
        <v>-778</v>
      </c>
      <c r="BH7" s="24">
        <v>-773</v>
      </c>
      <c r="BJ7" s="24">
        <v>-3718</v>
      </c>
      <c r="BL7" s="24">
        <f t="shared" si="4"/>
        <v>-1171</v>
      </c>
      <c r="BN7" s="24">
        <v>-959</v>
      </c>
      <c r="BP7" s="24">
        <v>-797</v>
      </c>
      <c r="BR7" s="24">
        <v>-791</v>
      </c>
      <c r="BT7" s="24">
        <v>-4006</v>
      </c>
      <c r="BV7" s="24">
        <f t="shared" si="5"/>
        <v>-975</v>
      </c>
      <c r="BX7" s="24">
        <v>-1085</v>
      </c>
      <c r="BZ7" s="24">
        <v>-999</v>
      </c>
      <c r="CB7" s="24">
        <v>-947</v>
      </c>
      <c r="CC7" s="264"/>
    </row>
    <row r="8" spans="1:81" s="20" customFormat="1" ht="13.95" customHeight="1" x14ac:dyDescent="0.2">
      <c r="A8" s="28" t="s">
        <v>56</v>
      </c>
      <c r="B8" s="29"/>
      <c r="C8" s="29"/>
      <c r="D8" s="29"/>
      <c r="E8" s="30"/>
      <c r="F8" s="31">
        <f>SUBTOTAL(9,F6:F7)</f>
        <v>491</v>
      </c>
      <c r="G8" s="112"/>
      <c r="H8" s="31">
        <f>SUBTOTAL(9,H6:H7)</f>
        <v>486</v>
      </c>
      <c r="I8" s="112"/>
      <c r="J8" s="31">
        <f>SUBTOTAL(9,J6:J7)</f>
        <v>446</v>
      </c>
      <c r="K8" s="30"/>
      <c r="L8" s="31">
        <f>SUBTOTAL(9,L6:L7)</f>
        <v>2452</v>
      </c>
      <c r="M8" s="30"/>
      <c r="N8" s="31">
        <f>SUBTOTAL(9,N6:N7)</f>
        <v>509</v>
      </c>
      <c r="O8" s="30"/>
      <c r="P8" s="31">
        <f>SUBTOTAL(9,P6:P7)</f>
        <v>668</v>
      </c>
      <c r="Q8" s="30"/>
      <c r="R8" s="31">
        <f>SUBTOTAL(9,R6:R7)</f>
        <v>725</v>
      </c>
      <c r="S8" s="30"/>
      <c r="T8" s="31">
        <f>SUBTOTAL(9,T6:T7)</f>
        <v>550</v>
      </c>
      <c r="U8" s="30"/>
      <c r="V8" s="31">
        <f>SUBTOTAL(9,V6:V7)</f>
        <v>2377</v>
      </c>
      <c r="W8" s="30"/>
      <c r="X8" s="31">
        <f>SUBTOTAL(9,X6:X7)</f>
        <v>504</v>
      </c>
      <c r="Y8" s="30"/>
      <c r="Z8" s="31">
        <f>SUBTOTAL(9,Z6:Z7)</f>
        <v>531</v>
      </c>
      <c r="AA8" s="30"/>
      <c r="AB8" s="31">
        <f>SUBTOTAL(9,AB6:AB7)</f>
        <v>678</v>
      </c>
      <c r="AC8" s="30"/>
      <c r="AD8" s="31">
        <v>664</v>
      </c>
      <c r="AE8" s="30"/>
      <c r="AF8" s="31">
        <v>2875</v>
      </c>
      <c r="AG8" s="30"/>
      <c r="AH8" s="31">
        <f t="shared" si="2"/>
        <v>615</v>
      </c>
      <c r="AI8" s="30"/>
      <c r="AJ8" s="31">
        <v>740</v>
      </c>
      <c r="AK8" s="30"/>
      <c r="AL8" s="31">
        <v>777</v>
      </c>
      <c r="AM8" s="30"/>
      <c r="AN8" s="31">
        <v>743</v>
      </c>
      <c r="AO8" s="30"/>
      <c r="AP8" s="31">
        <f>SUM(AP6:AP7)</f>
        <v>2874</v>
      </c>
      <c r="AQ8" s="30"/>
      <c r="AR8" s="31">
        <f>AP8-AT8-AV8-AX8</f>
        <v>795</v>
      </c>
      <c r="AS8" s="30"/>
      <c r="AT8" s="31">
        <v>752</v>
      </c>
      <c r="AU8" s="30"/>
      <c r="AV8" s="31">
        <v>721</v>
      </c>
      <c r="AW8" s="30"/>
      <c r="AX8" s="31">
        <v>606</v>
      </c>
      <c r="AY8" s="30"/>
      <c r="AZ8" s="31">
        <f>SUM(AZ6:AZ7)</f>
        <v>1852</v>
      </c>
      <c r="BA8" s="30"/>
      <c r="BB8" s="31">
        <f t="shared" si="3"/>
        <v>618</v>
      </c>
      <c r="BC8" s="30"/>
      <c r="BD8" s="31">
        <f>SUM(BD6:BD7)</f>
        <v>577</v>
      </c>
      <c r="BE8" s="30"/>
      <c r="BF8" s="31">
        <v>268</v>
      </c>
      <c r="BG8" s="30"/>
      <c r="BH8" s="31">
        <v>389</v>
      </c>
      <c r="BI8" s="30"/>
      <c r="BJ8" s="31">
        <f>SUM(BJ6:BJ7)</f>
        <v>1290</v>
      </c>
      <c r="BK8" s="30"/>
      <c r="BL8" s="31">
        <f t="shared" si="4"/>
        <v>315</v>
      </c>
      <c r="BM8" s="30"/>
      <c r="BN8" s="31">
        <f>SUM(BN6:BN7)</f>
        <v>349</v>
      </c>
      <c r="BO8" s="30"/>
      <c r="BP8" s="31">
        <f>SUM(BP6:BP7)</f>
        <v>346</v>
      </c>
      <c r="BQ8" s="30"/>
      <c r="BR8" s="31">
        <f>SUM(BR6:BR7)</f>
        <v>280</v>
      </c>
      <c r="BS8" s="30"/>
      <c r="BT8" s="31">
        <f>SUM(BT6:BT7)</f>
        <v>1369</v>
      </c>
      <c r="BU8" s="30"/>
      <c r="BV8" s="31">
        <f t="shared" si="5"/>
        <v>287</v>
      </c>
      <c r="BW8" s="30"/>
      <c r="BX8" s="31">
        <f>SUM(BX6:BX7)</f>
        <v>426</v>
      </c>
      <c r="BY8" s="30"/>
      <c r="BZ8" s="31">
        <f>SUM(BZ6:BZ7)</f>
        <v>341</v>
      </c>
      <c r="CA8" s="30"/>
      <c r="CB8" s="31">
        <f>SUM(CB6:CB7)</f>
        <v>315</v>
      </c>
      <c r="CC8" s="265"/>
    </row>
    <row r="9" spans="1:81" s="20" customFormat="1" ht="13.95" customHeight="1" x14ac:dyDescent="0.2">
      <c r="A9" s="17" t="s">
        <v>57</v>
      </c>
      <c r="B9" s="17"/>
      <c r="C9" s="17"/>
      <c r="D9" s="17"/>
      <c r="E9" s="18"/>
      <c r="F9" s="22"/>
      <c r="H9" s="22"/>
      <c r="J9" s="22"/>
      <c r="K9" s="18"/>
      <c r="L9" s="22"/>
      <c r="M9" s="18"/>
      <c r="N9" s="22"/>
      <c r="O9" s="18"/>
      <c r="P9" s="22"/>
      <c r="Q9" s="18"/>
      <c r="R9" s="22"/>
      <c r="S9" s="18"/>
      <c r="T9" s="22"/>
      <c r="U9" s="18"/>
      <c r="V9" s="22"/>
      <c r="W9" s="18"/>
      <c r="X9" s="22"/>
      <c r="Y9" s="18"/>
      <c r="Z9" s="22"/>
      <c r="AA9" s="18"/>
      <c r="AB9" s="22"/>
      <c r="AC9" s="18"/>
      <c r="AD9" s="22"/>
      <c r="AE9" s="18"/>
      <c r="AF9" s="22"/>
      <c r="AG9" s="18"/>
      <c r="AH9" s="22"/>
      <c r="AI9" s="18"/>
      <c r="AJ9" s="22"/>
      <c r="AK9" s="18"/>
      <c r="AL9" s="22"/>
      <c r="AM9" s="18"/>
      <c r="AN9" s="22"/>
      <c r="AO9" s="18"/>
      <c r="AP9" s="22"/>
      <c r="AQ9" s="18"/>
      <c r="AR9" s="22"/>
      <c r="AS9" s="18"/>
      <c r="AT9" s="22"/>
      <c r="AU9" s="18"/>
      <c r="AV9" s="22"/>
      <c r="AW9" s="18"/>
      <c r="AX9" s="22"/>
      <c r="AY9" s="18"/>
      <c r="AZ9" s="22"/>
      <c r="BA9" s="18"/>
      <c r="BB9" s="22"/>
      <c r="BC9" s="18"/>
      <c r="BD9" s="22"/>
      <c r="BE9" s="18"/>
      <c r="BF9" s="22"/>
      <c r="BG9" s="18"/>
      <c r="BH9" s="22"/>
      <c r="BI9" s="18"/>
      <c r="BJ9" s="22"/>
      <c r="BK9" s="18"/>
      <c r="BL9" s="22"/>
      <c r="BM9" s="18"/>
      <c r="BN9" s="22"/>
      <c r="BO9" s="18"/>
      <c r="BP9" s="22"/>
      <c r="BQ9" s="18"/>
      <c r="BR9" s="22"/>
      <c r="BS9" s="18"/>
      <c r="BT9" s="22"/>
      <c r="BU9" s="18"/>
      <c r="BV9" s="22"/>
      <c r="BW9" s="18"/>
      <c r="BX9" s="22"/>
      <c r="BY9" s="18"/>
      <c r="BZ9" s="22"/>
      <c r="CA9" s="18"/>
      <c r="CB9" s="22"/>
      <c r="CC9" s="266"/>
    </row>
    <row r="10" spans="1:81" s="20" customFormat="1" ht="13.95" customHeight="1" x14ac:dyDescent="0.2">
      <c r="A10" s="22"/>
      <c r="B10" s="22" t="s">
        <v>58</v>
      </c>
      <c r="C10" s="22"/>
      <c r="D10" s="22"/>
      <c r="F10" s="24">
        <v>-284</v>
      </c>
      <c r="G10" s="25"/>
      <c r="H10" s="24">
        <v>-306</v>
      </c>
      <c r="I10" s="25"/>
      <c r="J10" s="24">
        <v>-295</v>
      </c>
      <c r="L10" s="24">
        <v>-1225</v>
      </c>
      <c r="N10" s="24">
        <f t="shared" ref="N10:N13" si="6">L10-P10-R10-T10</f>
        <v>-314</v>
      </c>
      <c r="P10" s="24">
        <v>-331</v>
      </c>
      <c r="R10" s="24">
        <v>-299</v>
      </c>
      <c r="T10" s="24">
        <v>-281</v>
      </c>
      <c r="V10" s="24">
        <v>-1042</v>
      </c>
      <c r="X10" s="24">
        <f t="shared" ref="X10:X13" si="7">V10-Z10-AB10-AD10</f>
        <v>-288</v>
      </c>
      <c r="Z10" s="24">
        <v>-239</v>
      </c>
      <c r="AB10" s="24">
        <v>-280</v>
      </c>
      <c r="AD10" s="24">
        <v>-235</v>
      </c>
      <c r="AF10" s="24">
        <v>-1120</v>
      </c>
      <c r="AH10" s="24">
        <f t="shared" ref="AH10:AH13" si="8">AF10-AJ10-AL10-AN10</f>
        <v>-255</v>
      </c>
      <c r="AJ10" s="24">
        <v>-268</v>
      </c>
      <c r="AL10" s="24">
        <v>-314</v>
      </c>
      <c r="AN10" s="24">
        <v>-283</v>
      </c>
      <c r="AP10" s="24">
        <v>-1006</v>
      </c>
      <c r="AR10" s="24">
        <f>AP10-AT10-AV10-AX10</f>
        <v>-331</v>
      </c>
      <c r="AT10" s="24">
        <v>-241</v>
      </c>
      <c r="AV10" s="24">
        <v>-228</v>
      </c>
      <c r="AX10" s="24">
        <v>-206</v>
      </c>
      <c r="AZ10" s="24">
        <v>-781</v>
      </c>
      <c r="BB10" s="24">
        <f t="shared" ref="BB10:BB13" si="9">AZ10-BD10-BF10-BH10</f>
        <v>-214</v>
      </c>
      <c r="BD10" s="24">
        <v>-212</v>
      </c>
      <c r="BF10" s="24">
        <v>-173</v>
      </c>
      <c r="BH10" s="24">
        <v>-182</v>
      </c>
      <c r="BJ10" s="24">
        <v>-716</v>
      </c>
      <c r="BL10" s="24">
        <f t="shared" ref="BL10:BL13" si="10">BJ10-BN10-BP10-BR10</f>
        <v>-201</v>
      </c>
      <c r="BN10" s="24">
        <v>-184</v>
      </c>
      <c r="BP10" s="24">
        <v>-170</v>
      </c>
      <c r="BR10" s="24">
        <v>-161</v>
      </c>
      <c r="BT10" s="24">
        <v>-721</v>
      </c>
      <c r="BV10" s="24">
        <f t="shared" ref="BV10:BV13" si="11">BT10-BX10-BZ10-CB10</f>
        <v>-187</v>
      </c>
      <c r="BX10" s="24">
        <v>-194</v>
      </c>
      <c r="BZ10" s="24">
        <v>-175</v>
      </c>
      <c r="CB10" s="24">
        <v>-165</v>
      </c>
      <c r="CC10" s="264"/>
    </row>
    <row r="11" spans="1:81" s="20" customFormat="1" ht="13.95" customHeight="1" x14ac:dyDescent="0.2">
      <c r="A11" s="22"/>
      <c r="B11" s="22" t="s">
        <v>59</v>
      </c>
      <c r="C11" s="22"/>
      <c r="D11" s="22"/>
      <c r="F11" s="24">
        <v>-129</v>
      </c>
      <c r="G11" s="25"/>
      <c r="H11" s="24">
        <v>-141</v>
      </c>
      <c r="I11" s="25"/>
      <c r="J11" s="24">
        <v>-132</v>
      </c>
      <c r="L11" s="24">
        <v>-542</v>
      </c>
      <c r="N11" s="24">
        <f t="shared" si="6"/>
        <v>-146</v>
      </c>
      <c r="P11" s="24">
        <v>-132</v>
      </c>
      <c r="R11" s="24">
        <v>-130</v>
      </c>
      <c r="T11" s="24">
        <v>-134</v>
      </c>
      <c r="V11" s="24">
        <v>-582</v>
      </c>
      <c r="X11" s="24">
        <f t="shared" si="7"/>
        <v>-156</v>
      </c>
      <c r="Z11" s="24">
        <v>-156</v>
      </c>
      <c r="AB11" s="24">
        <v>-148</v>
      </c>
      <c r="AD11" s="24">
        <v>-122</v>
      </c>
      <c r="AF11" s="24">
        <v>-548</v>
      </c>
      <c r="AH11" s="24">
        <f t="shared" si="8"/>
        <v>-145</v>
      </c>
      <c r="AJ11" s="24">
        <v>-140</v>
      </c>
      <c r="AL11" s="24">
        <v>-143</v>
      </c>
      <c r="AN11" s="24">
        <v>-120</v>
      </c>
      <c r="AP11" s="24">
        <v>-507</v>
      </c>
      <c r="AR11" s="24">
        <f>AP11-AT11-AV11-AX11</f>
        <v>-160</v>
      </c>
      <c r="AT11" s="24">
        <v>-127</v>
      </c>
      <c r="AV11" s="24">
        <v>-114</v>
      </c>
      <c r="AX11" s="24">
        <v>-106</v>
      </c>
      <c r="AZ11" s="24">
        <v>-415</v>
      </c>
      <c r="BB11" s="24">
        <f t="shared" si="9"/>
        <v>-118</v>
      </c>
      <c r="BD11" s="24">
        <v>-108</v>
      </c>
      <c r="BF11" s="24">
        <v>-88</v>
      </c>
      <c r="BH11" s="24">
        <v>-101</v>
      </c>
      <c r="BJ11" s="24">
        <v>-387</v>
      </c>
      <c r="BL11" s="24">
        <f t="shared" si="10"/>
        <v>-115</v>
      </c>
      <c r="BN11" s="24">
        <v>-100</v>
      </c>
      <c r="BP11" s="24">
        <v>-87</v>
      </c>
      <c r="BR11" s="24">
        <v>-85</v>
      </c>
      <c r="BT11" s="24">
        <v>-342</v>
      </c>
      <c r="BV11" s="24">
        <f t="shared" si="11"/>
        <v>-105</v>
      </c>
      <c r="BX11" s="24">
        <v>-87</v>
      </c>
      <c r="BZ11" s="24">
        <v>-71</v>
      </c>
      <c r="CB11" s="24">
        <v>-79</v>
      </c>
      <c r="CC11" s="264"/>
    </row>
    <row r="12" spans="1:81" s="20" customFormat="1" ht="13.95" customHeight="1" x14ac:dyDescent="0.2">
      <c r="A12" s="22"/>
      <c r="B12" s="22" t="s">
        <v>60</v>
      </c>
      <c r="C12" s="22"/>
      <c r="D12" s="22"/>
      <c r="F12" s="24">
        <v>4324</v>
      </c>
      <c r="G12" s="25"/>
      <c r="H12" s="24">
        <v>4347</v>
      </c>
      <c r="I12" s="25"/>
      <c r="J12" s="24">
        <v>4251</v>
      </c>
      <c r="L12" s="24">
        <v>15369</v>
      </c>
      <c r="N12" s="24">
        <f t="shared" si="6"/>
        <v>3881</v>
      </c>
      <c r="P12" s="24">
        <v>3994</v>
      </c>
      <c r="R12" s="24">
        <v>3864</v>
      </c>
      <c r="T12" s="24">
        <v>3630</v>
      </c>
      <c r="V12" s="24">
        <v>12330</v>
      </c>
      <c r="X12" s="24">
        <f t="shared" si="7"/>
        <v>2937</v>
      </c>
      <c r="Z12" s="24">
        <v>3198</v>
      </c>
      <c r="AB12" s="24">
        <v>3347</v>
      </c>
      <c r="AD12" s="24">
        <v>2848</v>
      </c>
      <c r="AF12" s="24">
        <v>11479</v>
      </c>
      <c r="AH12" s="24">
        <f t="shared" si="8"/>
        <v>2873</v>
      </c>
      <c r="AJ12" s="24">
        <v>3095</v>
      </c>
      <c r="AL12" s="24">
        <v>2848</v>
      </c>
      <c r="AN12" s="24">
        <v>2663</v>
      </c>
      <c r="AP12" s="24">
        <v>10397</v>
      </c>
      <c r="AR12" s="24">
        <f>AP12-AT12-AV12-AX12</f>
        <v>2548</v>
      </c>
      <c r="AT12" s="24">
        <v>2375</v>
      </c>
      <c r="AV12" s="24">
        <v>3280</v>
      </c>
      <c r="AX12" s="24">
        <v>2194</v>
      </c>
      <c r="AZ12" s="24">
        <v>6980</v>
      </c>
      <c r="BB12" s="24">
        <f t="shared" si="9"/>
        <v>3368</v>
      </c>
      <c r="BD12" s="24">
        <v>1710</v>
      </c>
      <c r="BF12" s="24">
        <v>628</v>
      </c>
      <c r="BH12" s="24">
        <v>1274</v>
      </c>
      <c r="BJ12" s="24">
        <v>10272</v>
      </c>
      <c r="BL12" s="24">
        <f t="shared" si="10"/>
        <v>3252</v>
      </c>
      <c r="BN12" s="24">
        <v>1936</v>
      </c>
      <c r="BP12" s="24">
        <v>2460</v>
      </c>
      <c r="BR12" s="24">
        <v>2624</v>
      </c>
      <c r="BT12" s="24">
        <v>9537</v>
      </c>
      <c r="BV12" s="24">
        <f t="shared" si="11"/>
        <v>2518</v>
      </c>
      <c r="BX12" s="24">
        <v>2328</v>
      </c>
      <c r="BZ12" s="24">
        <v>2058</v>
      </c>
      <c r="CB12" s="24">
        <v>2633</v>
      </c>
      <c r="CC12" s="264"/>
    </row>
    <row r="13" spans="1:81" s="20" customFormat="1" ht="13.95" customHeight="1" x14ac:dyDescent="0.2">
      <c r="A13" s="22"/>
      <c r="B13" s="22" t="s">
        <v>61</v>
      </c>
      <c r="C13" s="22"/>
      <c r="D13" s="22"/>
      <c r="F13" s="24">
        <v>269</v>
      </c>
      <c r="G13" s="25"/>
      <c r="H13" s="24">
        <v>0</v>
      </c>
      <c r="I13" s="25"/>
      <c r="J13" s="24">
        <v>138</v>
      </c>
      <c r="L13" s="24">
        <v>334</v>
      </c>
      <c r="N13" s="24">
        <f t="shared" si="6"/>
        <v>158</v>
      </c>
      <c r="P13" s="24">
        <v>115</v>
      </c>
      <c r="R13" s="24">
        <v>70</v>
      </c>
      <c r="T13" s="24">
        <v>-9</v>
      </c>
      <c r="V13" s="24">
        <v>1027</v>
      </c>
      <c r="X13" s="24">
        <f t="shared" si="7"/>
        <v>27</v>
      </c>
      <c r="Z13" s="24">
        <v>288</v>
      </c>
      <c r="AB13" s="24">
        <v>544</v>
      </c>
      <c r="AD13" s="24">
        <v>168</v>
      </c>
      <c r="AF13" s="24">
        <v>2883</v>
      </c>
      <c r="AH13" s="24">
        <f t="shared" si="8"/>
        <v>1083</v>
      </c>
      <c r="AJ13" s="24">
        <v>534</v>
      </c>
      <c r="AL13" s="24">
        <v>102</v>
      </c>
      <c r="AN13" s="24">
        <v>1164</v>
      </c>
      <c r="AP13" s="24">
        <v>1339</v>
      </c>
      <c r="AR13" s="24">
        <f>AP13-AT13-AV13-AX13</f>
        <v>663</v>
      </c>
      <c r="AT13" s="24">
        <v>89</v>
      </c>
      <c r="AV13" s="24">
        <v>521</v>
      </c>
      <c r="AX13" s="24">
        <v>66</v>
      </c>
      <c r="AZ13" s="24">
        <v>88</v>
      </c>
      <c r="BB13" s="24">
        <f t="shared" si="9"/>
        <v>11</v>
      </c>
      <c r="BD13" s="24">
        <v>35</v>
      </c>
      <c r="BF13" s="24">
        <v>-3</v>
      </c>
      <c r="BH13" s="24">
        <v>45</v>
      </c>
      <c r="BJ13" s="24">
        <v>535</v>
      </c>
      <c r="BL13" s="24">
        <f t="shared" si="10"/>
        <v>639</v>
      </c>
      <c r="BN13" s="24">
        <f>32+-4</f>
        <v>28</v>
      </c>
      <c r="BP13" s="24">
        <f>85+-2</f>
        <v>83</v>
      </c>
      <c r="BR13" s="24">
        <f>-243+28</f>
        <v>-215</v>
      </c>
      <c r="BT13" s="24">
        <v>383</v>
      </c>
      <c r="BV13" s="24">
        <f t="shared" si="11"/>
        <v>50</v>
      </c>
      <c r="BX13" s="24">
        <v>458</v>
      </c>
      <c r="BZ13" s="24">
        <f>117+-9</f>
        <v>108</v>
      </c>
      <c r="CB13" s="24">
        <f>-284+51</f>
        <v>-233</v>
      </c>
      <c r="CC13" s="264"/>
    </row>
    <row r="14" spans="1:81" s="20" customFormat="1" ht="13.95" customHeight="1" x14ac:dyDescent="0.2">
      <c r="A14" s="28" t="s">
        <v>62</v>
      </c>
      <c r="B14" s="29"/>
      <c r="C14" s="29"/>
      <c r="D14" s="29"/>
      <c r="E14" s="30"/>
      <c r="F14" s="31">
        <f>SUBTOTAL(9,F10:F13)</f>
        <v>4180</v>
      </c>
      <c r="G14" s="112"/>
      <c r="H14" s="31">
        <f>SUBTOTAL(9,H10:H13)</f>
        <v>3900</v>
      </c>
      <c r="I14" s="112"/>
      <c r="J14" s="31">
        <f>SUBTOTAL(9,J10:J13)</f>
        <v>3962</v>
      </c>
      <c r="K14" s="30"/>
      <c r="L14" s="31">
        <f>SUBTOTAL(9,L10:L13)</f>
        <v>13936</v>
      </c>
      <c r="M14" s="30"/>
      <c r="N14" s="31">
        <f>SUBTOTAL(9,N10:N13)</f>
        <v>3579</v>
      </c>
      <c r="O14" s="30"/>
      <c r="P14" s="31">
        <f>SUBTOTAL(9,P10:P13)</f>
        <v>3646</v>
      </c>
      <c r="Q14" s="30"/>
      <c r="R14" s="31">
        <f>SUBTOTAL(9,R10:R13)</f>
        <v>3505</v>
      </c>
      <c r="S14" s="30"/>
      <c r="T14" s="31">
        <f>SUBTOTAL(9,T10:T13)</f>
        <v>3206</v>
      </c>
      <c r="U14" s="30"/>
      <c r="V14" s="31">
        <f>SUBTOTAL(9,V10:V13)</f>
        <v>11733</v>
      </c>
      <c r="W14" s="30"/>
      <c r="X14" s="31">
        <f>SUBTOTAL(9,X10:X13)</f>
        <v>2520</v>
      </c>
      <c r="Y14" s="30"/>
      <c r="Z14" s="31">
        <f>SUBTOTAL(9,Z10:Z13)</f>
        <v>3091</v>
      </c>
      <c r="AA14" s="30"/>
      <c r="AB14" s="31">
        <f>SUBTOTAL(9,AB10:AB13)</f>
        <v>3463</v>
      </c>
      <c r="AC14" s="30"/>
      <c r="AD14" s="31">
        <v>2659</v>
      </c>
      <c r="AE14" s="30"/>
      <c r="AF14" s="31">
        <v>12694</v>
      </c>
      <c r="AG14" s="30"/>
      <c r="AH14" s="31">
        <f>AF14-AJ14-AL14-AN14</f>
        <v>3556</v>
      </c>
      <c r="AI14" s="30"/>
      <c r="AJ14" s="31">
        <v>3221</v>
      </c>
      <c r="AK14" s="30"/>
      <c r="AL14" s="31">
        <v>2493</v>
      </c>
      <c r="AM14" s="30"/>
      <c r="AN14" s="31">
        <v>3424</v>
      </c>
      <c r="AO14" s="30"/>
      <c r="AP14" s="31">
        <f>SUM(AP10:AP13)</f>
        <v>10223</v>
      </c>
      <c r="AQ14" s="30"/>
      <c r="AR14" s="31">
        <f>AP14-AT14-AV14-AX14</f>
        <v>2720</v>
      </c>
      <c r="AS14" s="30"/>
      <c r="AT14" s="31">
        <v>2096</v>
      </c>
      <c r="AU14" s="30"/>
      <c r="AV14" s="31">
        <v>3459</v>
      </c>
      <c r="AW14" s="30"/>
      <c r="AX14" s="31">
        <v>1948</v>
      </c>
      <c r="AY14" s="30"/>
      <c r="AZ14" s="31">
        <f>SUM(AZ10:AZ13)</f>
        <v>5872</v>
      </c>
      <c r="BA14" s="30"/>
      <c r="BB14" s="31">
        <f>AZ14-BD14-BF14-BH14</f>
        <v>3047</v>
      </c>
      <c r="BC14" s="30"/>
      <c r="BD14" s="31">
        <f>SUM(BD10:BD13)</f>
        <v>1425</v>
      </c>
      <c r="BE14" s="30"/>
      <c r="BF14" s="31">
        <v>364</v>
      </c>
      <c r="BG14" s="30"/>
      <c r="BH14" s="31">
        <v>1036</v>
      </c>
      <c r="BI14" s="30"/>
      <c r="BJ14" s="31">
        <f>SUM(BJ10:BJ13)</f>
        <v>9704</v>
      </c>
      <c r="BK14" s="30"/>
      <c r="BL14" s="31">
        <f>BJ14-BN14-BP14-BR14</f>
        <v>3575</v>
      </c>
      <c r="BM14" s="30"/>
      <c r="BN14" s="31">
        <f>SUM(BN10:BN13)</f>
        <v>1680</v>
      </c>
      <c r="BO14" s="30"/>
      <c r="BP14" s="31">
        <f>SUM(BP10:BP13)</f>
        <v>2286</v>
      </c>
      <c r="BQ14" s="30"/>
      <c r="BR14" s="31">
        <f>SUM(BR10:BR13)</f>
        <v>2163</v>
      </c>
      <c r="BS14" s="30"/>
      <c r="BT14" s="31">
        <f>SUM(BT10:BT13)</f>
        <v>8857</v>
      </c>
      <c r="BU14" s="30"/>
      <c r="BV14" s="31">
        <f>BT14-BX14-BZ14-CB14</f>
        <v>2276</v>
      </c>
      <c r="BW14" s="30"/>
      <c r="BX14" s="31">
        <f>SUM(BX10:BX13)</f>
        <v>2505</v>
      </c>
      <c r="BY14" s="30"/>
      <c r="BZ14" s="31">
        <f>SUM(BZ10:BZ13)</f>
        <v>1920</v>
      </c>
      <c r="CA14" s="30"/>
      <c r="CB14" s="31">
        <f>SUM(CB10:CB13)</f>
        <v>2156</v>
      </c>
      <c r="CC14" s="265"/>
    </row>
    <row r="15" spans="1:81" s="20" customFormat="1" ht="6" customHeight="1" x14ac:dyDescent="0.2">
      <c r="A15" s="22"/>
      <c r="B15" s="22"/>
      <c r="C15" s="22"/>
      <c r="D15" s="22"/>
      <c r="F15" s="22"/>
      <c r="H15" s="22"/>
      <c r="J15" s="22"/>
      <c r="L15" s="22"/>
      <c r="N15" s="22"/>
      <c r="P15" s="22"/>
      <c r="R15" s="22"/>
      <c r="T15" s="22"/>
      <c r="V15" s="22"/>
      <c r="X15" s="22"/>
      <c r="Z15" s="22"/>
      <c r="AB15" s="22"/>
      <c r="AD15" s="22"/>
      <c r="AF15" s="22"/>
      <c r="AH15" s="22"/>
      <c r="AJ15" s="22"/>
      <c r="AL15" s="22"/>
      <c r="AN15" s="22"/>
      <c r="AP15" s="22"/>
      <c r="AR15" s="22"/>
      <c r="AT15" s="22"/>
      <c r="AV15" s="22"/>
      <c r="AX15" s="22"/>
      <c r="AZ15" s="22"/>
      <c r="BB15" s="22"/>
      <c r="BD15" s="22"/>
      <c r="BF15" s="22"/>
      <c r="BH15" s="22"/>
      <c r="BJ15" s="22"/>
      <c r="BL15" s="22"/>
      <c r="BN15" s="22"/>
      <c r="BP15" s="22"/>
      <c r="BR15" s="22"/>
      <c r="BT15" s="22"/>
      <c r="BV15" s="22"/>
      <c r="BX15" s="22"/>
      <c r="BZ15" s="22"/>
      <c r="CB15" s="22"/>
      <c r="CC15" s="264"/>
    </row>
    <row r="16" spans="1:81" s="20" customFormat="1" ht="13.95" customHeight="1" x14ac:dyDescent="0.2">
      <c r="A16" s="28" t="s">
        <v>63</v>
      </c>
      <c r="B16" s="29"/>
      <c r="C16" s="29"/>
      <c r="D16" s="29"/>
      <c r="E16" s="30"/>
      <c r="F16" s="31">
        <f>SUBTOTAL(9,F6:F15)</f>
        <v>4671</v>
      </c>
      <c r="G16" s="112"/>
      <c r="H16" s="31">
        <f>SUBTOTAL(9,H6:H15)</f>
        <v>4386</v>
      </c>
      <c r="I16" s="112"/>
      <c r="J16" s="31">
        <f>SUBTOTAL(9,J6:J15)</f>
        <v>4408</v>
      </c>
      <c r="K16" s="30"/>
      <c r="L16" s="31">
        <f>SUBTOTAL(9,L6:L15)</f>
        <v>16388</v>
      </c>
      <c r="M16" s="30"/>
      <c r="N16" s="31">
        <f>SUBTOTAL(9,N6:N15)</f>
        <v>4088</v>
      </c>
      <c r="O16" s="30"/>
      <c r="P16" s="31">
        <f>SUBTOTAL(9,P6:P15)</f>
        <v>4314</v>
      </c>
      <c r="Q16" s="30"/>
      <c r="R16" s="31">
        <f>SUBTOTAL(9,R6:R15)</f>
        <v>4230</v>
      </c>
      <c r="S16" s="30"/>
      <c r="T16" s="31">
        <f>SUBTOTAL(9,T6:T15)</f>
        <v>3756</v>
      </c>
      <c r="U16" s="30"/>
      <c r="V16" s="31">
        <f>SUBTOTAL(9,V6:V15)</f>
        <v>14110</v>
      </c>
      <c r="W16" s="30"/>
      <c r="X16" s="31">
        <f>SUBTOTAL(9,X6:X15)</f>
        <v>3024</v>
      </c>
      <c r="Y16" s="30"/>
      <c r="Z16" s="31">
        <f>SUBTOTAL(9,Z6:Z15)</f>
        <v>3622</v>
      </c>
      <c r="AA16" s="30"/>
      <c r="AB16" s="31">
        <f>SUBTOTAL(9,AB6:AB15)</f>
        <v>4141</v>
      </c>
      <c r="AC16" s="30"/>
      <c r="AD16" s="31">
        <v>3323</v>
      </c>
      <c r="AE16" s="30"/>
      <c r="AF16" s="31">
        <v>15569</v>
      </c>
      <c r="AG16" s="30"/>
      <c r="AH16" s="31">
        <f>AF16-AJ16-AL16-AN16</f>
        <v>4171</v>
      </c>
      <c r="AI16" s="30"/>
      <c r="AJ16" s="31">
        <v>3961</v>
      </c>
      <c r="AK16" s="30"/>
      <c r="AL16" s="31">
        <v>3270</v>
      </c>
      <c r="AM16" s="30"/>
      <c r="AN16" s="31">
        <v>4167</v>
      </c>
      <c r="AO16" s="30"/>
      <c r="AP16" s="31">
        <f>AP14+AP8</f>
        <v>13097</v>
      </c>
      <c r="AQ16" s="30"/>
      <c r="AR16" s="31">
        <f>AP16-AT16-AV16-AX16</f>
        <v>3515</v>
      </c>
      <c r="AS16" s="30"/>
      <c r="AT16" s="31">
        <v>2848</v>
      </c>
      <c r="AU16" s="30"/>
      <c r="AV16" s="31">
        <v>4180</v>
      </c>
      <c r="AW16" s="30"/>
      <c r="AX16" s="31">
        <v>2554</v>
      </c>
      <c r="AY16" s="30"/>
      <c r="AZ16" s="31">
        <f>AZ14+AZ8</f>
        <v>7724</v>
      </c>
      <c r="BA16" s="30"/>
      <c r="BB16" s="31">
        <f>AZ16-BD16-BF16-BH16</f>
        <v>3665</v>
      </c>
      <c r="BC16" s="30"/>
      <c r="BD16" s="31">
        <f>BD14+BD8</f>
        <v>2002</v>
      </c>
      <c r="BE16" s="30"/>
      <c r="BF16" s="31">
        <v>632</v>
      </c>
      <c r="BG16" s="30"/>
      <c r="BH16" s="31">
        <v>1425</v>
      </c>
      <c r="BI16" s="30"/>
      <c r="BJ16" s="31">
        <f>BJ14+BJ8</f>
        <v>10994</v>
      </c>
      <c r="BK16" s="30"/>
      <c r="BL16" s="31">
        <f>BJ16-BN16-BP16-BR16</f>
        <v>3890</v>
      </c>
      <c r="BM16" s="30"/>
      <c r="BN16" s="31">
        <f>BN14+BN8</f>
        <v>2029</v>
      </c>
      <c r="BO16" s="30"/>
      <c r="BP16" s="31">
        <f>BP14+BP8</f>
        <v>2632</v>
      </c>
      <c r="BQ16" s="30"/>
      <c r="BR16" s="31">
        <f>BR14+BR8</f>
        <v>2443</v>
      </c>
      <c r="BS16" s="30"/>
      <c r="BT16" s="31">
        <f>BT14+BT8</f>
        <v>10226</v>
      </c>
      <c r="BU16" s="30"/>
      <c r="BV16" s="31">
        <f>BT16-BX16-BZ16-CB16</f>
        <v>2563</v>
      </c>
      <c r="BW16" s="30"/>
      <c r="BX16" s="31">
        <f>BX14+BX8</f>
        <v>2931</v>
      </c>
      <c r="BY16" s="30"/>
      <c r="BZ16" s="31">
        <f>BZ14+BZ8</f>
        <v>2261</v>
      </c>
      <c r="CA16" s="30"/>
      <c r="CB16" s="31">
        <f>CB14+CB8</f>
        <v>2471</v>
      </c>
      <c r="CC16" s="265"/>
    </row>
    <row r="17" spans="1:160" s="20" customFormat="1" ht="6" customHeight="1" x14ac:dyDescent="0.2">
      <c r="A17" s="22"/>
      <c r="B17" s="22"/>
      <c r="C17" s="22"/>
      <c r="D17" s="22"/>
      <c r="F17" s="22"/>
      <c r="H17" s="22"/>
      <c r="J17" s="22"/>
      <c r="L17" s="22"/>
      <c r="N17" s="22"/>
      <c r="P17" s="22"/>
      <c r="R17" s="22"/>
      <c r="T17" s="22"/>
      <c r="V17" s="22"/>
      <c r="X17" s="22"/>
      <c r="Z17" s="22"/>
      <c r="AB17" s="22"/>
      <c r="AD17" s="22"/>
      <c r="AF17" s="22"/>
      <c r="AH17" s="22"/>
      <c r="AJ17" s="22"/>
      <c r="AL17" s="22"/>
      <c r="AN17" s="22"/>
      <c r="AP17" s="22"/>
      <c r="AR17" s="22"/>
      <c r="AT17" s="22"/>
      <c r="AV17" s="22"/>
      <c r="AX17" s="22"/>
      <c r="AZ17" s="22"/>
      <c r="BB17" s="22"/>
      <c r="BD17" s="22"/>
      <c r="BF17" s="22"/>
      <c r="BH17" s="22"/>
      <c r="BJ17" s="22"/>
      <c r="BL17" s="22"/>
      <c r="BN17" s="22"/>
      <c r="BP17" s="22"/>
      <c r="BR17" s="22"/>
      <c r="BT17" s="22"/>
      <c r="BV17" s="22"/>
      <c r="BX17" s="22"/>
      <c r="BZ17" s="22"/>
      <c r="CB17" s="22"/>
      <c r="CC17" s="264"/>
    </row>
    <row r="18" spans="1:160" s="20" customFormat="1" ht="13.95" customHeight="1" x14ac:dyDescent="0.2">
      <c r="A18" s="17" t="s">
        <v>64</v>
      </c>
      <c r="B18" s="17"/>
      <c r="C18" s="17"/>
      <c r="D18" s="17"/>
      <c r="E18" s="18"/>
      <c r="F18" s="22"/>
      <c r="H18" s="22"/>
      <c r="J18" s="22"/>
      <c r="K18" s="18"/>
      <c r="L18" s="22"/>
      <c r="M18" s="18"/>
      <c r="N18" s="22"/>
      <c r="O18" s="18"/>
      <c r="P18" s="22"/>
      <c r="Q18" s="18"/>
      <c r="R18" s="22"/>
      <c r="S18" s="18"/>
      <c r="T18" s="22"/>
      <c r="U18" s="18"/>
      <c r="V18" s="22"/>
      <c r="W18" s="18"/>
      <c r="X18" s="22"/>
      <c r="Y18" s="18"/>
      <c r="Z18" s="22"/>
      <c r="AA18" s="18"/>
      <c r="AB18" s="22"/>
      <c r="AC18" s="18"/>
      <c r="AD18" s="22"/>
      <c r="AE18" s="18"/>
      <c r="AF18" s="22"/>
      <c r="AG18" s="18"/>
      <c r="AH18" s="22"/>
      <c r="AI18" s="18"/>
      <c r="AJ18" s="22"/>
      <c r="AK18" s="18"/>
      <c r="AL18" s="22"/>
      <c r="AM18" s="18"/>
      <c r="AN18" s="22"/>
      <c r="AO18" s="18"/>
      <c r="AP18" s="22"/>
      <c r="AQ18" s="18"/>
      <c r="AR18" s="22"/>
      <c r="AS18" s="18"/>
      <c r="AT18" s="22"/>
      <c r="AU18" s="18"/>
      <c r="AV18" s="22"/>
      <c r="AW18" s="18"/>
      <c r="AX18" s="22"/>
      <c r="AY18" s="18"/>
      <c r="AZ18" s="22"/>
      <c r="BA18" s="18"/>
      <c r="BB18" s="22"/>
      <c r="BC18" s="18"/>
      <c r="BD18" s="22"/>
      <c r="BE18" s="18"/>
      <c r="BF18" s="22"/>
      <c r="BG18" s="18"/>
      <c r="BH18" s="22"/>
      <c r="BI18" s="18"/>
      <c r="BJ18" s="22"/>
      <c r="BK18" s="18"/>
      <c r="BL18" s="22"/>
      <c r="BM18" s="18"/>
      <c r="BN18" s="22"/>
      <c r="BO18" s="18"/>
      <c r="BP18" s="22"/>
      <c r="BQ18" s="18"/>
      <c r="BR18" s="22"/>
      <c r="BS18" s="18"/>
      <c r="BT18" s="22"/>
      <c r="BU18" s="18"/>
      <c r="BV18" s="22"/>
      <c r="BW18" s="18"/>
      <c r="BX18" s="22"/>
      <c r="BY18" s="18"/>
      <c r="BZ18" s="22"/>
      <c r="CA18" s="18"/>
      <c r="CB18" s="22"/>
      <c r="CC18" s="266"/>
    </row>
    <row r="19" spans="1:160" s="20" customFormat="1" ht="13.95" customHeight="1" x14ac:dyDescent="0.2">
      <c r="A19" s="22"/>
      <c r="B19" s="22" t="s">
        <v>65</v>
      </c>
      <c r="C19" s="22"/>
      <c r="D19" s="22"/>
      <c r="F19" s="24">
        <v>249</v>
      </c>
      <c r="G19" s="25"/>
      <c r="H19" s="24">
        <v>274</v>
      </c>
      <c r="I19" s="25"/>
      <c r="J19" s="24">
        <v>226</v>
      </c>
      <c r="L19" s="24">
        <v>980</v>
      </c>
      <c r="N19" s="24">
        <f t="shared" ref="N19:N20" si="12">L19-P19-R19-T19</f>
        <v>260</v>
      </c>
      <c r="P19" s="24">
        <v>227</v>
      </c>
      <c r="R19" s="24">
        <v>216</v>
      </c>
      <c r="T19" s="24">
        <v>277</v>
      </c>
      <c r="V19" s="24">
        <v>2188</v>
      </c>
      <c r="X19" s="24">
        <f t="shared" ref="X19:X20" si="13">V19-Z19-AB19-AD19</f>
        <v>280</v>
      </c>
      <c r="Z19" s="24">
        <v>1368</v>
      </c>
      <c r="AB19" s="24">
        <v>307</v>
      </c>
      <c r="AD19" s="24">
        <v>233</v>
      </c>
      <c r="AF19" s="24">
        <v>1252</v>
      </c>
      <c r="AH19" s="24">
        <f t="shared" ref="AH19:AH21" si="14">AF19-AJ19-AL19-AN19</f>
        <v>165</v>
      </c>
      <c r="AJ19" s="24">
        <v>441</v>
      </c>
      <c r="AL19" s="24">
        <v>498</v>
      </c>
      <c r="AN19" s="24">
        <v>148</v>
      </c>
      <c r="AP19" s="24">
        <v>1228</v>
      </c>
      <c r="AR19" s="24">
        <f>AP19-AT19-AV19-AX19</f>
        <v>732</v>
      </c>
      <c r="AT19" s="24">
        <v>169</v>
      </c>
      <c r="AV19" s="24">
        <v>281</v>
      </c>
      <c r="AX19" s="24">
        <v>46</v>
      </c>
      <c r="AZ19" s="24">
        <v>616</v>
      </c>
      <c r="BB19" s="24">
        <f t="shared" ref="BB19:BB21" si="15">AZ19-BD19-BF19-BH19</f>
        <v>376</v>
      </c>
      <c r="BD19" s="24">
        <v>85</v>
      </c>
      <c r="BF19" s="24">
        <v>73</v>
      </c>
      <c r="BH19" s="24">
        <v>82</v>
      </c>
      <c r="BJ19" s="24">
        <v>496</v>
      </c>
      <c r="BL19" s="24">
        <f t="shared" ref="BL19:BL21" si="16">BJ19-BN19-BP19-BR19</f>
        <v>185</v>
      </c>
      <c r="BN19" s="24">
        <v>129</v>
      </c>
      <c r="BP19" s="24">
        <v>88</v>
      </c>
      <c r="BR19" s="24">
        <v>94</v>
      </c>
      <c r="BT19" s="24">
        <v>446</v>
      </c>
      <c r="BV19" s="24">
        <f t="shared" ref="BV19:BV21" si="17">BT19-BX19-BZ19-CB19</f>
        <v>199</v>
      </c>
      <c r="BX19" s="24">
        <v>66</v>
      </c>
      <c r="BZ19" s="24">
        <v>125</v>
      </c>
      <c r="CB19" s="24">
        <v>56</v>
      </c>
      <c r="CC19" s="264"/>
    </row>
    <row r="20" spans="1:160" s="20" customFormat="1" ht="13.95" customHeight="1" x14ac:dyDescent="0.2">
      <c r="A20" s="22"/>
      <c r="B20" s="22" t="s">
        <v>66</v>
      </c>
      <c r="C20" s="22"/>
      <c r="D20" s="22"/>
      <c r="F20" s="24">
        <v>-765</v>
      </c>
      <c r="G20" s="25"/>
      <c r="H20" s="24">
        <v>-594</v>
      </c>
      <c r="I20" s="25"/>
      <c r="J20" s="24">
        <v>-750</v>
      </c>
      <c r="L20" s="24">
        <v>-2343</v>
      </c>
      <c r="N20" s="24">
        <f t="shared" si="12"/>
        <v>-609</v>
      </c>
      <c r="P20" s="24">
        <v>-625</v>
      </c>
      <c r="R20" s="24">
        <v>-579</v>
      </c>
      <c r="T20" s="24">
        <v>-530</v>
      </c>
      <c r="V20" s="24">
        <v>-2523</v>
      </c>
      <c r="X20" s="24">
        <f t="shared" si="13"/>
        <v>-570</v>
      </c>
      <c r="Z20" s="24">
        <v>-639</v>
      </c>
      <c r="AB20" s="24">
        <v>-650</v>
      </c>
      <c r="AD20" s="24">
        <v>-664</v>
      </c>
      <c r="AF20" s="24">
        <v>-2265</v>
      </c>
      <c r="AH20" s="24">
        <f t="shared" si="14"/>
        <v>-713</v>
      </c>
      <c r="AJ20" s="24">
        <v>-642</v>
      </c>
      <c r="AL20" s="24">
        <v>-484</v>
      </c>
      <c r="AN20" s="24">
        <v>-426</v>
      </c>
      <c r="AP20" s="24">
        <v>-1085</v>
      </c>
      <c r="AR20" s="24">
        <f>AP20-AT20-AV20-AX20</f>
        <v>-372</v>
      </c>
      <c r="AT20" s="24">
        <v>-353</v>
      </c>
      <c r="AV20" s="24">
        <v>-166</v>
      </c>
      <c r="AX20" s="24">
        <v>-194</v>
      </c>
      <c r="AZ20" s="24">
        <v>-805</v>
      </c>
      <c r="BB20" s="24">
        <f t="shared" si="15"/>
        <v>-101</v>
      </c>
      <c r="BD20" s="24">
        <v>-139</v>
      </c>
      <c r="BF20" s="24">
        <v>-117</v>
      </c>
      <c r="BH20" s="24">
        <v>-448</v>
      </c>
      <c r="BJ20" s="24">
        <v>-760</v>
      </c>
      <c r="BL20" s="24">
        <f t="shared" si="16"/>
        <v>-373</v>
      </c>
      <c r="BN20" s="24">
        <v>-170</v>
      </c>
      <c r="BP20" s="24">
        <v>-105</v>
      </c>
      <c r="BR20" s="24">
        <v>-112</v>
      </c>
      <c r="BT20" s="24">
        <v>-853</v>
      </c>
      <c r="BV20" s="24">
        <f t="shared" si="17"/>
        <v>-431</v>
      </c>
      <c r="BX20" s="24">
        <v>-129</v>
      </c>
      <c r="BZ20" s="24">
        <v>-178</v>
      </c>
      <c r="CB20" s="24">
        <v>-115</v>
      </c>
      <c r="CC20" s="264"/>
    </row>
    <row r="21" spans="1:160" s="20" customFormat="1" ht="13.95" customHeight="1" x14ac:dyDescent="0.2">
      <c r="A21" s="28" t="s">
        <v>67</v>
      </c>
      <c r="B21" s="29"/>
      <c r="C21" s="29"/>
      <c r="D21" s="29"/>
      <c r="E21" s="30"/>
      <c r="F21" s="31">
        <f>SUBTOTAL(9,F19:F20)</f>
        <v>-516</v>
      </c>
      <c r="G21" s="112"/>
      <c r="H21" s="31">
        <f>SUBTOTAL(9,H19:H20)</f>
        <v>-320</v>
      </c>
      <c r="I21" s="112"/>
      <c r="J21" s="31">
        <f>SUBTOTAL(9,J19:J20)</f>
        <v>-524</v>
      </c>
      <c r="K21" s="30"/>
      <c r="L21" s="31">
        <f>SUBTOTAL(9,L19:L20)</f>
        <v>-1363</v>
      </c>
      <c r="M21" s="30"/>
      <c r="N21" s="31">
        <f>SUBTOTAL(9,N19:N20)</f>
        <v>-349</v>
      </c>
      <c r="O21" s="30"/>
      <c r="P21" s="31">
        <f>SUBTOTAL(9,P19:P20)</f>
        <v>-398</v>
      </c>
      <c r="Q21" s="30"/>
      <c r="R21" s="31">
        <f>SUBTOTAL(9,R19:R20)</f>
        <v>-363</v>
      </c>
      <c r="S21" s="30"/>
      <c r="T21" s="31">
        <f>SUBTOTAL(9,T19:T20)</f>
        <v>-253</v>
      </c>
      <c r="U21" s="30"/>
      <c r="V21" s="31">
        <f>SUBTOTAL(9,V19:V20)</f>
        <v>-335</v>
      </c>
      <c r="W21" s="30"/>
      <c r="X21" s="31">
        <f>SUBTOTAL(9,X19:X20)</f>
        <v>-290</v>
      </c>
      <c r="Y21" s="30"/>
      <c r="Z21" s="31">
        <f>SUBTOTAL(9,Z19:Z20)</f>
        <v>729</v>
      </c>
      <c r="AA21" s="30"/>
      <c r="AB21" s="31">
        <f>SUBTOTAL(9,AB19:AB20)</f>
        <v>-343</v>
      </c>
      <c r="AC21" s="30"/>
      <c r="AD21" s="31">
        <v>-431</v>
      </c>
      <c r="AE21" s="30"/>
      <c r="AF21" s="31">
        <v>-1013</v>
      </c>
      <c r="AG21" s="30"/>
      <c r="AH21" s="31">
        <f t="shared" si="14"/>
        <v>-548</v>
      </c>
      <c r="AI21" s="30"/>
      <c r="AJ21" s="31">
        <v>-201</v>
      </c>
      <c r="AK21" s="30"/>
      <c r="AL21" s="31">
        <v>14</v>
      </c>
      <c r="AM21" s="30"/>
      <c r="AN21" s="31">
        <v>-278</v>
      </c>
      <c r="AO21" s="30"/>
      <c r="AP21" s="31">
        <f>SUM(AP19:AP20)</f>
        <v>143</v>
      </c>
      <c r="AQ21" s="30"/>
      <c r="AR21" s="31">
        <f>AP21-AT21-AV21-AX21</f>
        <v>360</v>
      </c>
      <c r="AS21" s="30"/>
      <c r="AT21" s="31">
        <v>-184</v>
      </c>
      <c r="AU21" s="30"/>
      <c r="AV21" s="31">
        <v>115</v>
      </c>
      <c r="AW21" s="30"/>
      <c r="AX21" s="31">
        <v>-148</v>
      </c>
      <c r="AY21" s="30"/>
      <c r="AZ21" s="31">
        <f>SUM(AZ19:AZ20)</f>
        <v>-189</v>
      </c>
      <c r="BA21" s="30"/>
      <c r="BB21" s="31">
        <f t="shared" si="15"/>
        <v>275</v>
      </c>
      <c r="BC21" s="30"/>
      <c r="BD21" s="31">
        <f>SUM(BD19:BD20)</f>
        <v>-54</v>
      </c>
      <c r="BE21" s="30"/>
      <c r="BF21" s="31">
        <v>-44</v>
      </c>
      <c r="BG21" s="30"/>
      <c r="BH21" s="31">
        <v>-366</v>
      </c>
      <c r="BI21" s="30"/>
      <c r="BJ21" s="31">
        <f>SUM(BJ19:BJ20)</f>
        <v>-264</v>
      </c>
      <c r="BK21" s="30"/>
      <c r="BL21" s="31">
        <f t="shared" si="16"/>
        <v>-188</v>
      </c>
      <c r="BM21" s="30"/>
      <c r="BN21" s="31">
        <f>SUM(BN19:BN20)</f>
        <v>-41</v>
      </c>
      <c r="BO21" s="30"/>
      <c r="BP21" s="31">
        <f>SUM(BP19:BP20)</f>
        <v>-17</v>
      </c>
      <c r="BQ21" s="30"/>
      <c r="BR21" s="31">
        <f>SUM(BR19:BR20)</f>
        <v>-18</v>
      </c>
      <c r="BS21" s="30"/>
      <c r="BT21" s="31">
        <f>SUM(BT19:BT20)</f>
        <v>-407</v>
      </c>
      <c r="BU21" s="30"/>
      <c r="BV21" s="31">
        <f t="shared" si="17"/>
        <v>-232</v>
      </c>
      <c r="BW21" s="30"/>
      <c r="BX21" s="31">
        <f>SUM(BX19:BX20)</f>
        <v>-63</v>
      </c>
      <c r="BY21" s="30"/>
      <c r="BZ21" s="31">
        <f>SUM(BZ19:BZ20)</f>
        <v>-53</v>
      </c>
      <c r="CA21" s="30"/>
      <c r="CB21" s="31">
        <f>SUM(CB19:CB20)</f>
        <v>-59</v>
      </c>
      <c r="CC21" s="265"/>
    </row>
    <row r="22" spans="1:160" s="20" customFormat="1" ht="6" customHeight="1" x14ac:dyDescent="0.2">
      <c r="A22" s="22"/>
      <c r="B22" s="22"/>
      <c r="C22" s="22"/>
      <c r="D22" s="22"/>
      <c r="F22" s="22"/>
      <c r="H22" s="22"/>
      <c r="J22" s="22"/>
      <c r="L22" s="22"/>
      <c r="N22" s="22"/>
      <c r="P22" s="22"/>
      <c r="R22" s="22"/>
      <c r="T22" s="22"/>
      <c r="V22" s="22"/>
      <c r="X22" s="22"/>
      <c r="Z22" s="22"/>
      <c r="AB22" s="22"/>
      <c r="AD22" s="22"/>
      <c r="AF22" s="22"/>
      <c r="AH22" s="22"/>
      <c r="AJ22" s="22"/>
      <c r="AL22" s="22"/>
      <c r="AN22" s="22"/>
      <c r="AP22" s="22"/>
      <c r="AR22" s="22"/>
      <c r="AT22" s="22"/>
      <c r="AV22" s="22"/>
      <c r="AX22" s="22"/>
      <c r="AZ22" s="22"/>
      <c r="BB22" s="22"/>
      <c r="BD22" s="22"/>
      <c r="BF22" s="22"/>
      <c r="BH22" s="22"/>
      <c r="BJ22" s="22"/>
      <c r="BL22" s="22"/>
      <c r="BN22" s="22"/>
      <c r="BP22" s="22"/>
      <c r="BR22" s="22"/>
      <c r="BT22" s="22"/>
      <c r="BV22" s="22"/>
      <c r="BX22" s="22"/>
      <c r="BZ22" s="22"/>
      <c r="CB22" s="22"/>
      <c r="CC22" s="264"/>
    </row>
    <row r="23" spans="1:160" s="20" customFormat="1" ht="13.95" customHeight="1" x14ac:dyDescent="0.2">
      <c r="A23" s="28" t="s">
        <v>68</v>
      </c>
      <c r="B23" s="29"/>
      <c r="C23" s="29"/>
      <c r="D23" s="29"/>
      <c r="E23" s="30"/>
      <c r="F23" s="31">
        <f>SUBTOTAL(9,F6:F22)</f>
        <v>4155</v>
      </c>
      <c r="G23" s="112"/>
      <c r="H23" s="31">
        <f>SUBTOTAL(9,H6:H22)</f>
        <v>4066</v>
      </c>
      <c r="I23" s="112"/>
      <c r="J23" s="31">
        <f>SUBTOTAL(9,J6:J22)</f>
        <v>3884</v>
      </c>
      <c r="K23" s="30"/>
      <c r="L23" s="31">
        <f>SUBTOTAL(9,L6:L22)</f>
        <v>15025</v>
      </c>
      <c r="M23" s="30"/>
      <c r="N23" s="31">
        <f>SUBTOTAL(9,N6:N22)</f>
        <v>3739</v>
      </c>
      <c r="O23" s="30"/>
      <c r="P23" s="31">
        <f>SUBTOTAL(9,P6:P22)</f>
        <v>3916</v>
      </c>
      <c r="Q23" s="30"/>
      <c r="R23" s="31">
        <f>SUBTOTAL(9,R6:R22)</f>
        <v>3867</v>
      </c>
      <c r="S23" s="30"/>
      <c r="T23" s="31">
        <f>SUBTOTAL(9,T6:T22)</f>
        <v>3503</v>
      </c>
      <c r="U23" s="30"/>
      <c r="V23" s="31">
        <f>SUBTOTAL(9,V6:V22)</f>
        <v>13775</v>
      </c>
      <c r="W23" s="30"/>
      <c r="X23" s="31">
        <f>SUBTOTAL(9,X6:X22)</f>
        <v>2734</v>
      </c>
      <c r="Y23" s="30"/>
      <c r="Z23" s="31">
        <f>SUBTOTAL(9,Z6:Z22)</f>
        <v>4351</v>
      </c>
      <c r="AA23" s="30"/>
      <c r="AB23" s="31">
        <f>SUBTOTAL(9,AB6:AB22)</f>
        <v>3798</v>
      </c>
      <c r="AC23" s="30"/>
      <c r="AD23" s="31">
        <v>2892</v>
      </c>
      <c r="AE23" s="30"/>
      <c r="AF23" s="31">
        <v>14556</v>
      </c>
      <c r="AG23" s="30"/>
      <c r="AH23" s="31">
        <f>AF23-AJ23-AL23-AN23</f>
        <v>3623</v>
      </c>
      <c r="AI23" s="30"/>
      <c r="AJ23" s="31">
        <v>3760</v>
      </c>
      <c r="AK23" s="30"/>
      <c r="AL23" s="31">
        <v>3284</v>
      </c>
      <c r="AM23" s="30"/>
      <c r="AN23" s="31">
        <v>3889</v>
      </c>
      <c r="AO23" s="30"/>
      <c r="AP23" s="31">
        <f>AP21+AP16</f>
        <v>13240</v>
      </c>
      <c r="AQ23" s="30"/>
      <c r="AR23" s="31">
        <f>AP23-AT23-AV23-AX23</f>
        <v>3875</v>
      </c>
      <c r="AS23" s="30"/>
      <c r="AT23" s="31">
        <v>2664</v>
      </c>
      <c r="AU23" s="30"/>
      <c r="AV23" s="31">
        <v>4295</v>
      </c>
      <c r="AW23" s="30"/>
      <c r="AX23" s="31">
        <v>2406</v>
      </c>
      <c r="AY23" s="30"/>
      <c r="AZ23" s="31">
        <f>AZ21+AZ16</f>
        <v>7535</v>
      </c>
      <c r="BA23" s="30"/>
      <c r="BB23" s="31">
        <f>AZ23-BD23-BF23-BH23</f>
        <v>3940</v>
      </c>
      <c r="BC23" s="30"/>
      <c r="BD23" s="31">
        <f>BD16+BD21</f>
        <v>1948</v>
      </c>
      <c r="BE23" s="30"/>
      <c r="BF23" s="31">
        <v>588</v>
      </c>
      <c r="BG23" s="30"/>
      <c r="BH23" s="31">
        <v>1059</v>
      </c>
      <c r="BI23" s="30"/>
      <c r="BJ23" s="31">
        <f>BJ21+BJ16</f>
        <v>10730</v>
      </c>
      <c r="BK23" s="30"/>
      <c r="BL23" s="31">
        <f>BJ23-BN23-BP23-BR23</f>
        <v>3702</v>
      </c>
      <c r="BM23" s="30"/>
      <c r="BN23" s="31">
        <f>BN21+BN16</f>
        <v>1988</v>
      </c>
      <c r="BO23" s="30"/>
      <c r="BP23" s="31">
        <f>BP21+BP16</f>
        <v>2615</v>
      </c>
      <c r="BQ23" s="30"/>
      <c r="BR23" s="31">
        <f>BR21+BR16</f>
        <v>2425</v>
      </c>
      <c r="BS23" s="30"/>
      <c r="BT23" s="31">
        <f>BT21+BT16</f>
        <v>9819</v>
      </c>
      <c r="BU23" s="30"/>
      <c r="BV23" s="31">
        <f>BT23-BX23-BZ23-CB23</f>
        <v>2331</v>
      </c>
      <c r="BW23" s="30"/>
      <c r="BX23" s="31">
        <f>BX21+BX16</f>
        <v>2868</v>
      </c>
      <c r="BY23" s="30"/>
      <c r="BZ23" s="31">
        <f>BZ21+BZ16</f>
        <v>2208</v>
      </c>
      <c r="CA23" s="30"/>
      <c r="CB23" s="31">
        <f>CB21+CB16</f>
        <v>2412</v>
      </c>
      <c r="CC23" s="265"/>
    </row>
    <row r="24" spans="1:160" s="20" customFormat="1" ht="6" customHeight="1" x14ac:dyDescent="0.2">
      <c r="A24" s="22"/>
      <c r="B24" s="22"/>
      <c r="C24" s="22"/>
      <c r="D24" s="22"/>
      <c r="F24" s="22"/>
      <c r="H24" s="22"/>
      <c r="J24" s="22"/>
      <c r="L24" s="22"/>
      <c r="N24" s="22"/>
      <c r="P24" s="22"/>
      <c r="R24" s="22"/>
      <c r="T24" s="22"/>
      <c r="V24" s="22"/>
      <c r="X24" s="22"/>
      <c r="Z24" s="22"/>
      <c r="AB24" s="22"/>
      <c r="AD24" s="22"/>
      <c r="AF24" s="22"/>
      <c r="AH24" s="22"/>
      <c r="AJ24" s="22"/>
      <c r="AL24" s="22"/>
      <c r="AN24" s="22"/>
      <c r="AP24" s="22"/>
      <c r="AR24" s="22"/>
      <c r="AT24" s="22"/>
      <c r="AV24" s="22"/>
      <c r="AX24" s="22"/>
      <c r="AZ24" s="22"/>
      <c r="BB24" s="22"/>
      <c r="BD24" s="22"/>
      <c r="BF24" s="22"/>
      <c r="BH24" s="22"/>
      <c r="BJ24" s="22"/>
      <c r="BL24" s="22"/>
      <c r="BN24" s="22"/>
      <c r="BP24" s="22"/>
      <c r="BR24" s="22"/>
      <c r="BT24" s="22"/>
      <c r="BV24" s="22"/>
      <c r="BX24" s="22"/>
      <c r="BZ24" s="22"/>
      <c r="CB24" s="22"/>
      <c r="CC24" s="264"/>
    </row>
    <row r="25" spans="1:160" s="20" customFormat="1" ht="13.95" customHeight="1" x14ac:dyDescent="0.2">
      <c r="A25" s="17" t="s">
        <v>69</v>
      </c>
      <c r="B25" s="17"/>
      <c r="C25" s="17"/>
      <c r="D25" s="17"/>
      <c r="E25" s="18"/>
      <c r="F25" s="22"/>
      <c r="H25" s="22"/>
      <c r="J25" s="22"/>
      <c r="K25" s="18"/>
      <c r="L25" s="22"/>
      <c r="M25" s="18"/>
      <c r="N25" s="22"/>
      <c r="O25" s="18"/>
      <c r="P25" s="22"/>
      <c r="Q25" s="18"/>
      <c r="R25" s="22"/>
      <c r="S25" s="18"/>
      <c r="T25" s="22"/>
      <c r="U25" s="18"/>
      <c r="V25" s="22"/>
      <c r="W25" s="18"/>
      <c r="X25" s="22"/>
      <c r="Y25" s="18"/>
      <c r="Z25" s="22"/>
      <c r="AA25" s="18"/>
      <c r="AB25" s="22"/>
      <c r="AC25" s="18"/>
      <c r="AD25" s="22"/>
      <c r="AE25" s="18"/>
      <c r="AF25" s="22"/>
      <c r="AG25" s="18"/>
      <c r="AH25" s="22"/>
      <c r="AI25" s="18"/>
      <c r="AJ25" s="22"/>
      <c r="AK25" s="18"/>
      <c r="AL25" s="22"/>
      <c r="AM25" s="18"/>
      <c r="AN25" s="22"/>
      <c r="AO25" s="18"/>
      <c r="AP25" s="22"/>
      <c r="AQ25" s="18"/>
      <c r="AR25" s="22"/>
      <c r="AS25" s="18"/>
      <c r="AT25" s="22"/>
      <c r="AU25" s="18"/>
      <c r="AV25" s="22"/>
      <c r="AW25" s="18"/>
      <c r="AX25" s="22"/>
      <c r="AY25" s="18"/>
      <c r="AZ25" s="22"/>
      <c r="BA25" s="18"/>
      <c r="BB25" s="22"/>
      <c r="BC25" s="18"/>
      <c r="BD25" s="22"/>
      <c r="BE25" s="18"/>
      <c r="BF25" s="22"/>
      <c r="BG25" s="18"/>
      <c r="BH25" s="22"/>
      <c r="BI25" s="18"/>
      <c r="BJ25" s="22"/>
      <c r="BK25" s="18"/>
      <c r="BL25" s="22"/>
      <c r="BM25" s="18"/>
      <c r="BN25" s="22"/>
      <c r="BO25" s="18"/>
      <c r="BP25" s="22"/>
      <c r="BQ25" s="18"/>
      <c r="BR25" s="22"/>
      <c r="BS25" s="18"/>
      <c r="BT25" s="22"/>
      <c r="BU25" s="18"/>
      <c r="BV25" s="22"/>
      <c r="BW25" s="18"/>
      <c r="BX25" s="22"/>
      <c r="BY25" s="18"/>
      <c r="BZ25" s="22"/>
      <c r="CA25" s="18"/>
      <c r="CB25" s="22"/>
      <c r="CC25" s="266"/>
    </row>
    <row r="26" spans="1:160" s="20" customFormat="1" ht="13.95" customHeight="1" x14ac:dyDescent="0.2">
      <c r="A26" s="22"/>
      <c r="B26" s="22" t="s">
        <v>70</v>
      </c>
      <c r="C26" s="22"/>
      <c r="D26" s="22"/>
      <c r="F26" s="24">
        <v>-18</v>
      </c>
      <c r="G26" s="25"/>
      <c r="H26" s="24">
        <v>-39</v>
      </c>
      <c r="I26" s="25"/>
      <c r="J26" s="24">
        <v>-17</v>
      </c>
      <c r="L26" s="24">
        <v>-130</v>
      </c>
      <c r="N26" s="24">
        <f t="shared" ref="N26:N27" si="18">L26-P26-R26-T26</f>
        <v>-7</v>
      </c>
      <c r="P26" s="24">
        <v>-24</v>
      </c>
      <c r="R26" s="24">
        <v>-30</v>
      </c>
      <c r="T26" s="24">
        <v>-69</v>
      </c>
      <c r="V26" s="24">
        <v>-40</v>
      </c>
      <c r="X26" s="24">
        <f t="shared" ref="X26:X27" si="19">V26-Z26-AB26-AD26</f>
        <v>-21</v>
      </c>
      <c r="Z26" s="24">
        <v>23</v>
      </c>
      <c r="AB26" s="24">
        <v>-26</v>
      </c>
      <c r="AD26" s="24">
        <v>-16</v>
      </c>
      <c r="AF26" s="24">
        <v>-129</v>
      </c>
      <c r="AH26" s="24">
        <f t="shared" ref="AH26:AH28" si="20">AF26-AJ26-AL26-AN26</f>
        <v>-10</v>
      </c>
      <c r="AJ26" s="24">
        <v>-29</v>
      </c>
      <c r="AL26" s="24">
        <v>-43</v>
      </c>
      <c r="AN26" s="24">
        <v>-47</v>
      </c>
      <c r="AP26" s="24">
        <v>-278</v>
      </c>
      <c r="AR26" s="24">
        <f>AP26-AT26-AV26-AX26</f>
        <v>-15</v>
      </c>
      <c r="AT26" s="24">
        <v>-113</v>
      </c>
      <c r="AV26" s="24">
        <v>-75</v>
      </c>
      <c r="AX26" s="24">
        <v>-75</v>
      </c>
      <c r="AZ26" s="24">
        <v>-111</v>
      </c>
      <c r="BB26" s="24">
        <f t="shared" ref="BB26:BB28" si="21">AZ26-BD26-BF26-BH26</f>
        <v>-13</v>
      </c>
      <c r="BD26" s="24">
        <v>-69</v>
      </c>
      <c r="BF26" s="24">
        <v>-10</v>
      </c>
      <c r="BH26" s="24">
        <v>-19</v>
      </c>
      <c r="BJ26" s="24">
        <v>-165</v>
      </c>
      <c r="BL26" s="24">
        <f t="shared" ref="BL26:BL28" si="22">BJ26-BN26-BP26-BR26</f>
        <v>-106</v>
      </c>
      <c r="BN26" s="24">
        <v>-22</v>
      </c>
      <c r="BP26" s="24">
        <v>-18</v>
      </c>
      <c r="BR26" s="24">
        <v>-19</v>
      </c>
      <c r="BT26" s="24">
        <v>-329</v>
      </c>
      <c r="BV26" s="24">
        <f t="shared" ref="BV26:BV28" si="23">BT26-BX26-BZ26-CB26</f>
        <v>1</v>
      </c>
      <c r="BX26" s="24">
        <v>-214</v>
      </c>
      <c r="BZ26" s="24">
        <v>-98</v>
      </c>
      <c r="CB26" s="24">
        <v>-18</v>
      </c>
      <c r="CC26" s="264"/>
    </row>
    <row r="27" spans="1:160" s="20" customFormat="1" ht="13.95" customHeight="1" x14ac:dyDescent="0.2">
      <c r="A27" s="22"/>
      <c r="B27" s="22" t="s">
        <v>17</v>
      </c>
      <c r="C27" s="22"/>
      <c r="D27" s="22"/>
      <c r="F27" s="24">
        <v>80</v>
      </c>
      <c r="G27" s="25"/>
      <c r="H27" s="24">
        <v>66</v>
      </c>
      <c r="I27" s="25"/>
      <c r="J27" s="24">
        <v>88</v>
      </c>
      <c r="L27" s="24">
        <v>-8</v>
      </c>
      <c r="N27" s="24">
        <f t="shared" si="18"/>
        <v>4</v>
      </c>
      <c r="P27" s="24">
        <v>-15</v>
      </c>
      <c r="R27" s="24">
        <v>-18</v>
      </c>
      <c r="T27" s="24">
        <v>21</v>
      </c>
      <c r="V27" s="24">
        <v>243</v>
      </c>
      <c r="X27" s="24">
        <f t="shared" si="19"/>
        <v>395</v>
      </c>
      <c r="Z27" s="24">
        <v>-91</v>
      </c>
      <c r="AB27" s="24">
        <v>-81</v>
      </c>
      <c r="AD27" s="24">
        <v>20</v>
      </c>
      <c r="AF27" s="24">
        <v>-273</v>
      </c>
      <c r="AH27" s="24">
        <f t="shared" si="20"/>
        <v>-150</v>
      </c>
      <c r="AJ27" s="24">
        <v>-80</v>
      </c>
      <c r="AL27" s="24">
        <v>-60</v>
      </c>
      <c r="AN27" s="24">
        <v>17</v>
      </c>
      <c r="AP27" s="24">
        <v>329</v>
      </c>
      <c r="AR27" s="24">
        <f>AP27-AT27-AV27-AX27</f>
        <v>625</v>
      </c>
      <c r="AT27" s="24">
        <v>-27</v>
      </c>
      <c r="AV27" s="24">
        <v>-254</v>
      </c>
      <c r="AX27" s="24">
        <v>-15</v>
      </c>
      <c r="AZ27" s="24">
        <v>-80</v>
      </c>
      <c r="BB27" s="24">
        <f t="shared" si="21"/>
        <v>-74</v>
      </c>
      <c r="BD27" s="24">
        <v>-15</v>
      </c>
      <c r="BF27" s="24">
        <v>4</v>
      </c>
      <c r="BH27" s="24">
        <v>5</v>
      </c>
      <c r="BJ27" s="24">
        <v>4</v>
      </c>
      <c r="BL27" s="24">
        <f t="shared" si="22"/>
        <v>35</v>
      </c>
      <c r="BN27" s="24">
        <v>-8</v>
      </c>
      <c r="BP27" s="24">
        <v>-118</v>
      </c>
      <c r="BR27" s="24">
        <v>95</v>
      </c>
      <c r="BT27" s="24">
        <v>220</v>
      </c>
      <c r="BV27" s="24">
        <f t="shared" si="23"/>
        <v>84</v>
      </c>
      <c r="BX27" s="24">
        <v>67</v>
      </c>
      <c r="BZ27" s="24">
        <v>43</v>
      </c>
      <c r="CB27" s="24">
        <v>26</v>
      </c>
      <c r="CC27" s="264"/>
    </row>
    <row r="28" spans="1:160" s="20" customFormat="1" ht="13.95" customHeight="1" x14ac:dyDescent="0.2">
      <c r="A28" s="28" t="s">
        <v>71</v>
      </c>
      <c r="B28" s="29"/>
      <c r="C28" s="29"/>
      <c r="D28" s="29"/>
      <c r="E28" s="30"/>
      <c r="F28" s="31">
        <f>SUBTOTAL(9,F26:F27)</f>
        <v>62</v>
      </c>
      <c r="G28" s="112"/>
      <c r="H28" s="31">
        <f>SUBTOTAL(9,H26:H27)</f>
        <v>27</v>
      </c>
      <c r="I28" s="112"/>
      <c r="J28" s="31">
        <f>SUBTOTAL(9,J26:J27)</f>
        <v>71</v>
      </c>
      <c r="K28" s="30"/>
      <c r="L28" s="31">
        <f>SUBTOTAL(9,L26:L27)</f>
        <v>-138</v>
      </c>
      <c r="M28" s="30"/>
      <c r="N28" s="31">
        <f>SUBTOTAL(9,N26:N27)</f>
        <v>-3</v>
      </c>
      <c r="O28" s="30"/>
      <c r="P28" s="31">
        <f>SUBTOTAL(9,P26:P27)</f>
        <v>-39</v>
      </c>
      <c r="Q28" s="30"/>
      <c r="R28" s="31">
        <f>SUBTOTAL(9,R26:R27)</f>
        <v>-48</v>
      </c>
      <c r="S28" s="30"/>
      <c r="T28" s="31">
        <f>SUBTOTAL(9,T26:T27)</f>
        <v>-48</v>
      </c>
      <c r="U28" s="30"/>
      <c r="V28" s="31">
        <f>SUBTOTAL(9,V26:V27)</f>
        <v>203</v>
      </c>
      <c r="W28" s="30"/>
      <c r="X28" s="31">
        <f>SUBTOTAL(9,X26:X27)</f>
        <v>374</v>
      </c>
      <c r="Y28" s="30"/>
      <c r="Z28" s="31">
        <f>SUBTOTAL(9,Z26:Z27)</f>
        <v>-68</v>
      </c>
      <c r="AA28" s="30"/>
      <c r="AB28" s="31">
        <f>SUBTOTAL(9,AB26:AB27)</f>
        <v>-107</v>
      </c>
      <c r="AC28" s="30"/>
      <c r="AD28" s="31">
        <v>4</v>
      </c>
      <c r="AE28" s="30"/>
      <c r="AF28" s="31">
        <v>-402</v>
      </c>
      <c r="AG28" s="30"/>
      <c r="AH28" s="31">
        <f t="shared" si="20"/>
        <v>-160</v>
      </c>
      <c r="AI28" s="30"/>
      <c r="AJ28" s="31">
        <v>-109</v>
      </c>
      <c r="AK28" s="30"/>
      <c r="AL28" s="31">
        <v>-103</v>
      </c>
      <c r="AM28" s="30"/>
      <c r="AN28" s="31">
        <v>-30</v>
      </c>
      <c r="AO28" s="30"/>
      <c r="AP28" s="31">
        <f>SUM(AP26:AP27)</f>
        <v>51</v>
      </c>
      <c r="AQ28" s="30"/>
      <c r="AR28" s="31">
        <f>AP28-AT28-AV28-AX28</f>
        <v>610</v>
      </c>
      <c r="AS28" s="30"/>
      <c r="AT28" s="31">
        <v>-140</v>
      </c>
      <c r="AU28" s="30"/>
      <c r="AV28" s="31">
        <v>-329</v>
      </c>
      <c r="AW28" s="30"/>
      <c r="AX28" s="31">
        <v>-90</v>
      </c>
      <c r="AY28" s="30"/>
      <c r="AZ28" s="31">
        <f>SUM(AZ26:AZ27)</f>
        <v>-191</v>
      </c>
      <c r="BA28" s="30"/>
      <c r="BB28" s="31">
        <f t="shared" si="21"/>
        <v>-87</v>
      </c>
      <c r="BC28" s="30"/>
      <c r="BD28" s="31">
        <f>SUM(BD26:BD27)</f>
        <v>-84</v>
      </c>
      <c r="BE28" s="30"/>
      <c r="BF28" s="31">
        <v>-6</v>
      </c>
      <c r="BG28" s="30"/>
      <c r="BH28" s="31">
        <v>-14</v>
      </c>
      <c r="BI28" s="30"/>
      <c r="BJ28" s="31">
        <f>SUM(BJ26:BJ27)</f>
        <v>-161</v>
      </c>
      <c r="BK28" s="30"/>
      <c r="BL28" s="31">
        <f t="shared" si="22"/>
        <v>-71</v>
      </c>
      <c r="BM28" s="30"/>
      <c r="BN28" s="31">
        <f>SUM(BN26:BN27)</f>
        <v>-30</v>
      </c>
      <c r="BO28" s="30"/>
      <c r="BP28" s="31">
        <f>SUM(BP26:BP27)</f>
        <v>-136</v>
      </c>
      <c r="BQ28" s="30"/>
      <c r="BR28" s="31">
        <f>SUM(BR26:BR27)</f>
        <v>76</v>
      </c>
      <c r="BS28" s="30"/>
      <c r="BT28" s="31">
        <f>SUM(BT26:BT27)</f>
        <v>-109</v>
      </c>
      <c r="BU28" s="30"/>
      <c r="BV28" s="31">
        <f t="shared" si="23"/>
        <v>85</v>
      </c>
      <c r="BW28" s="30"/>
      <c r="BX28" s="31">
        <f>SUM(BX26:BX27)</f>
        <v>-147</v>
      </c>
      <c r="BY28" s="30"/>
      <c r="BZ28" s="31">
        <f>SUM(BZ26:BZ27)</f>
        <v>-55</v>
      </c>
      <c r="CA28" s="30"/>
      <c r="CB28" s="31">
        <f>SUM(CB26:CB27)</f>
        <v>8</v>
      </c>
      <c r="CC28" s="265"/>
    </row>
    <row r="29" spans="1:160" s="22" customFormat="1" ht="6" customHeight="1" x14ac:dyDescent="0.2">
      <c r="E29" s="20"/>
      <c r="G29" s="20"/>
      <c r="I29" s="20"/>
      <c r="K29" s="20"/>
      <c r="M29" s="20"/>
      <c r="O29" s="20"/>
      <c r="Q29" s="20"/>
      <c r="S29" s="20"/>
      <c r="U29" s="20"/>
      <c r="W29" s="20"/>
      <c r="Y29" s="20"/>
      <c r="AA29" s="20"/>
      <c r="AC29" s="20"/>
      <c r="AE29" s="20"/>
      <c r="AG29" s="20"/>
      <c r="AI29" s="20"/>
      <c r="AK29" s="20"/>
      <c r="AM29" s="20"/>
      <c r="AO29" s="20"/>
      <c r="AQ29" s="20"/>
      <c r="AS29" s="20"/>
      <c r="AU29" s="20"/>
      <c r="AW29" s="20"/>
      <c r="AY29" s="20"/>
      <c r="BA29" s="20"/>
      <c r="BC29" s="20"/>
      <c r="BE29" s="20"/>
      <c r="BG29" s="20"/>
      <c r="BI29" s="20"/>
      <c r="BK29" s="20"/>
      <c r="BM29" s="20"/>
      <c r="BO29" s="20"/>
      <c r="BQ29" s="20"/>
      <c r="BS29" s="20"/>
      <c r="BU29" s="20"/>
      <c r="BW29" s="20"/>
      <c r="BY29" s="20"/>
      <c r="CA29" s="20"/>
      <c r="CC29" s="264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</row>
    <row r="30" spans="1:160" s="20" customFormat="1" ht="13.95" customHeight="1" x14ac:dyDescent="0.2">
      <c r="A30" s="28" t="s">
        <v>72</v>
      </c>
      <c r="B30" s="29"/>
      <c r="C30" s="29"/>
      <c r="D30" s="29"/>
      <c r="E30" s="30"/>
      <c r="F30" s="31">
        <f>SUBTOTAL(9,F6:F29)</f>
        <v>4217</v>
      </c>
      <c r="G30" s="112"/>
      <c r="H30" s="31">
        <f>SUBTOTAL(9,H6:H29)</f>
        <v>4093</v>
      </c>
      <c r="I30" s="112"/>
      <c r="J30" s="31">
        <f>SUBTOTAL(9,J6:J29)</f>
        <v>3955</v>
      </c>
      <c r="K30" s="30"/>
      <c r="L30" s="31">
        <f>SUBTOTAL(9,L6:L29)</f>
        <v>14887</v>
      </c>
      <c r="M30" s="30"/>
      <c r="N30" s="31">
        <f>SUBTOTAL(9,N6:N29)</f>
        <v>3736</v>
      </c>
      <c r="O30" s="30"/>
      <c r="P30" s="31">
        <f>SUBTOTAL(9,P6:P29)</f>
        <v>3877</v>
      </c>
      <c r="Q30" s="30"/>
      <c r="R30" s="31">
        <f>SUBTOTAL(9,R6:R29)</f>
        <v>3819</v>
      </c>
      <c r="S30" s="30"/>
      <c r="T30" s="31">
        <f>SUBTOTAL(9,T6:T29)</f>
        <v>3455</v>
      </c>
      <c r="U30" s="30"/>
      <c r="V30" s="31">
        <f>SUBTOTAL(9,V6:V29)</f>
        <v>13978</v>
      </c>
      <c r="W30" s="30"/>
      <c r="X30" s="31">
        <f>SUBTOTAL(9,X6:X29)</f>
        <v>3108</v>
      </c>
      <c r="Y30" s="30"/>
      <c r="Z30" s="31">
        <f>SUBTOTAL(9,Z6:Z29)</f>
        <v>4283</v>
      </c>
      <c r="AA30" s="30"/>
      <c r="AB30" s="31">
        <f>SUBTOTAL(9,AB6:AB29)</f>
        <v>3691</v>
      </c>
      <c r="AC30" s="30"/>
      <c r="AD30" s="31">
        <v>2896</v>
      </c>
      <c r="AE30" s="30"/>
      <c r="AF30" s="31">
        <v>14154</v>
      </c>
      <c r="AG30" s="30"/>
      <c r="AH30" s="31">
        <f>AF30-AJ30-AL30-AN30</f>
        <v>3463</v>
      </c>
      <c r="AI30" s="30"/>
      <c r="AJ30" s="31">
        <v>3651</v>
      </c>
      <c r="AK30" s="30"/>
      <c r="AL30" s="31">
        <v>3181</v>
      </c>
      <c r="AM30" s="30"/>
      <c r="AN30" s="31">
        <v>3859</v>
      </c>
      <c r="AO30" s="30"/>
      <c r="AP30" s="31">
        <f>AP28+AP23</f>
        <v>13291</v>
      </c>
      <c r="AQ30" s="30"/>
      <c r="AR30" s="31">
        <f>AP30-AT30-AV30-AX30</f>
        <v>4485</v>
      </c>
      <c r="AS30" s="30"/>
      <c r="AT30" s="31">
        <v>2524</v>
      </c>
      <c r="AU30" s="30"/>
      <c r="AV30" s="31">
        <v>3966</v>
      </c>
      <c r="AW30" s="30"/>
      <c r="AX30" s="31">
        <v>2316</v>
      </c>
      <c r="AY30" s="30"/>
      <c r="AZ30" s="31">
        <f>AZ28+AZ23</f>
        <v>7344</v>
      </c>
      <c r="BA30" s="30"/>
      <c r="BB30" s="31">
        <f>AZ30-BD30-BF30-BH30</f>
        <v>3853</v>
      </c>
      <c r="BC30" s="30"/>
      <c r="BD30" s="31">
        <f>BD23+BD28</f>
        <v>1864</v>
      </c>
      <c r="BE30" s="30"/>
      <c r="BF30" s="31">
        <v>582</v>
      </c>
      <c r="BG30" s="30"/>
      <c r="BH30" s="31">
        <v>1045</v>
      </c>
      <c r="BI30" s="30"/>
      <c r="BJ30" s="31">
        <f>BJ28+BJ23</f>
        <v>10569</v>
      </c>
      <c r="BK30" s="30"/>
      <c r="BL30" s="31">
        <f>BJ30-BN30-BP30-BR30</f>
        <v>3631</v>
      </c>
      <c r="BM30" s="30"/>
      <c r="BN30" s="31">
        <f>BN28+BN23</f>
        <v>1958</v>
      </c>
      <c r="BO30" s="30"/>
      <c r="BP30" s="31">
        <f>BP28+BP23</f>
        <v>2479</v>
      </c>
      <c r="BQ30" s="30"/>
      <c r="BR30" s="31">
        <f>BR28+BR23</f>
        <v>2501</v>
      </c>
      <c r="BS30" s="30"/>
      <c r="BT30" s="31">
        <f>BT28+BT23</f>
        <v>9710</v>
      </c>
      <c r="BU30" s="30"/>
      <c r="BV30" s="31">
        <f>BT30-BX30-BZ30-CB30</f>
        <v>2416</v>
      </c>
      <c r="BW30" s="30"/>
      <c r="BX30" s="31">
        <f>BX28+BX23</f>
        <v>2721</v>
      </c>
      <c r="BY30" s="30"/>
      <c r="BZ30" s="31">
        <f>BZ28+BZ23</f>
        <v>2153</v>
      </c>
      <c r="CA30" s="30"/>
      <c r="CB30" s="31">
        <f>CB28+CB23</f>
        <v>2420</v>
      </c>
      <c r="CC30" s="265"/>
    </row>
    <row r="31" spans="1:160" s="20" customFormat="1" ht="13.95" customHeight="1" x14ac:dyDescent="0.2">
      <c r="A31" s="22"/>
      <c r="B31" s="22" t="s">
        <v>73</v>
      </c>
      <c r="C31" s="22"/>
      <c r="D31" s="22"/>
      <c r="F31" s="24">
        <v>4207</v>
      </c>
      <c r="G31" s="25"/>
      <c r="H31" s="24">
        <v>4066</v>
      </c>
      <c r="I31" s="25"/>
      <c r="J31" s="24">
        <v>3914</v>
      </c>
      <c r="L31" s="24">
        <v>14778</v>
      </c>
      <c r="N31" s="24">
        <f t="shared" ref="N31:N32" si="24">L31-P31-R31-T31</f>
        <v>3722</v>
      </c>
      <c r="P31" s="24">
        <v>3819</v>
      </c>
      <c r="R31" s="24">
        <v>3762</v>
      </c>
      <c r="T31" s="24">
        <v>3475</v>
      </c>
      <c r="V31" s="24">
        <v>13466</v>
      </c>
      <c r="X31" s="24">
        <f t="shared" ref="X31:X32" si="25">V31-Z31-AB31-AD31</f>
        <v>2984</v>
      </c>
      <c r="Z31" s="24">
        <v>4091</v>
      </c>
      <c r="AB31" s="24">
        <v>3593</v>
      </c>
      <c r="AD31" s="24">
        <v>2798</v>
      </c>
      <c r="AF31" s="24">
        <v>13674</v>
      </c>
      <c r="AH31" s="24">
        <f>AF31-AJ31-AL31-AN31</f>
        <v>3324</v>
      </c>
      <c r="AJ31" s="24">
        <v>3555</v>
      </c>
      <c r="AL31" s="24">
        <v>3076</v>
      </c>
      <c r="AN31" s="24">
        <v>3719</v>
      </c>
      <c r="AP31" s="24">
        <v>12200</v>
      </c>
      <c r="AR31" s="24">
        <f>AP31-AT31-AV31-AX31</f>
        <v>4118</v>
      </c>
      <c r="AT31" s="24">
        <v>2361</v>
      </c>
      <c r="AV31" s="24">
        <v>3514</v>
      </c>
      <c r="AX31" s="24">
        <v>2207</v>
      </c>
      <c r="AZ31" s="24">
        <v>7056</v>
      </c>
      <c r="BB31" s="24">
        <f>AZ31-BD31-BF31-BH31</f>
        <v>3662</v>
      </c>
      <c r="BD31" s="24">
        <v>1784</v>
      </c>
      <c r="BF31" s="24">
        <v>598</v>
      </c>
      <c r="BH31" s="24">
        <v>1012</v>
      </c>
      <c r="BJ31" s="24">
        <v>10312</v>
      </c>
      <c r="BL31" s="24">
        <f>BJ31-BN31-BP31-BR31</f>
        <v>3450</v>
      </c>
      <c r="BN31" s="24">
        <v>1941</v>
      </c>
      <c r="BP31" s="24">
        <v>2435</v>
      </c>
      <c r="BR31" s="24">
        <v>2486</v>
      </c>
      <c r="BT31" s="24">
        <v>9436</v>
      </c>
      <c r="BV31" s="24">
        <f>BT31-BX31-BZ31-CB31</f>
        <v>2507</v>
      </c>
      <c r="BX31" s="24">
        <v>2482</v>
      </c>
      <c r="BZ31" s="24">
        <v>2047</v>
      </c>
      <c r="CB31" s="24">
        <v>2400</v>
      </c>
      <c r="CC31" s="264"/>
    </row>
    <row r="32" spans="1:160" s="111" customFormat="1" ht="13.95" customHeight="1" x14ac:dyDescent="0.2">
      <c r="A32" s="22"/>
      <c r="B32" s="22" t="s">
        <v>74</v>
      </c>
      <c r="C32" s="22"/>
      <c r="D32" s="22"/>
      <c r="E32" s="20"/>
      <c r="F32" s="24">
        <v>10</v>
      </c>
      <c r="G32" s="25"/>
      <c r="H32" s="24">
        <v>27</v>
      </c>
      <c r="I32" s="25"/>
      <c r="J32" s="24">
        <v>41</v>
      </c>
      <c r="K32" s="20"/>
      <c r="L32" s="24">
        <v>109</v>
      </c>
      <c r="M32" s="20"/>
      <c r="N32" s="24">
        <f t="shared" si="24"/>
        <v>14</v>
      </c>
      <c r="O32" s="20"/>
      <c r="P32" s="24">
        <v>58</v>
      </c>
      <c r="Q32" s="20"/>
      <c r="R32" s="24">
        <v>57</v>
      </c>
      <c r="S32" s="20"/>
      <c r="T32" s="24">
        <v>-20</v>
      </c>
      <c r="U32" s="20"/>
      <c r="V32" s="24">
        <v>512</v>
      </c>
      <c r="W32" s="20"/>
      <c r="X32" s="24">
        <f t="shared" si="25"/>
        <v>124</v>
      </c>
      <c r="Y32" s="20"/>
      <c r="Z32" s="24">
        <v>192</v>
      </c>
      <c r="AA32" s="20"/>
      <c r="AB32" s="24">
        <v>98</v>
      </c>
      <c r="AC32" s="20"/>
      <c r="AD32" s="24">
        <v>98</v>
      </c>
      <c r="AE32" s="20"/>
      <c r="AF32" s="24">
        <v>480</v>
      </c>
      <c r="AG32" s="20"/>
      <c r="AH32" s="24">
        <f>AF32-AJ32-AL32-AN32</f>
        <v>139</v>
      </c>
      <c r="AI32" s="20"/>
      <c r="AJ32" s="24">
        <v>96</v>
      </c>
      <c r="AK32" s="20"/>
      <c r="AL32" s="24">
        <v>105</v>
      </c>
      <c r="AM32" s="20"/>
      <c r="AN32" s="24">
        <v>140</v>
      </c>
      <c r="AO32" s="20"/>
      <c r="AP32" s="24">
        <v>1091</v>
      </c>
      <c r="AQ32" s="20"/>
      <c r="AR32" s="24">
        <f>AP32-AT32-AV32-AX32</f>
        <v>367</v>
      </c>
      <c r="AS32" s="20"/>
      <c r="AT32" s="24">
        <v>163</v>
      </c>
      <c r="AU32" s="20"/>
      <c r="AV32" s="24">
        <v>452</v>
      </c>
      <c r="AW32" s="20"/>
      <c r="AX32" s="24">
        <v>109</v>
      </c>
      <c r="AY32" s="20"/>
      <c r="AZ32" s="24">
        <v>288</v>
      </c>
      <c r="BA32" s="20"/>
      <c r="BB32" s="24">
        <f>AZ32-BD32-BF32-BH32</f>
        <v>191</v>
      </c>
      <c r="BC32" s="20"/>
      <c r="BD32" s="24">
        <v>80</v>
      </c>
      <c r="BE32" s="20"/>
      <c r="BF32" s="24">
        <v>-16</v>
      </c>
      <c r="BG32" s="20"/>
      <c r="BH32" s="24">
        <v>33</v>
      </c>
      <c r="BI32" s="20"/>
      <c r="BJ32" s="24">
        <v>257</v>
      </c>
      <c r="BK32" s="20"/>
      <c r="BL32" s="24">
        <f>BJ32-BN32-BP32-BR32</f>
        <v>181</v>
      </c>
      <c r="BM32" s="20"/>
      <c r="BN32" s="24">
        <v>17</v>
      </c>
      <c r="BO32" s="20"/>
      <c r="BP32" s="24">
        <v>44</v>
      </c>
      <c r="BQ32" s="20"/>
      <c r="BR32" s="24">
        <v>15</v>
      </c>
      <c r="BS32" s="20"/>
      <c r="BT32" s="24">
        <v>274</v>
      </c>
      <c r="BU32" s="20"/>
      <c r="BV32" s="24">
        <f>BT32-BX32-BZ32-CB32</f>
        <v>-91</v>
      </c>
      <c r="BW32" s="20"/>
      <c r="BX32" s="24">
        <v>239</v>
      </c>
      <c r="BY32" s="20"/>
      <c r="BZ32" s="24">
        <v>106</v>
      </c>
      <c r="CA32" s="20"/>
      <c r="CB32" s="24">
        <v>20</v>
      </c>
      <c r="CC32" s="264"/>
    </row>
    <row r="33" spans="1:81" s="20" customFormat="1" ht="6" customHeight="1" x14ac:dyDescent="0.2">
      <c r="CC33" s="264"/>
    </row>
    <row r="34" spans="1:81" s="60" customFormat="1" ht="13.95" customHeight="1" x14ac:dyDescent="0.25">
      <c r="A34" s="74" t="s">
        <v>75</v>
      </c>
      <c r="B34" s="22"/>
      <c r="C34" s="22"/>
      <c r="D34" s="22"/>
      <c r="E34" s="20"/>
      <c r="F34" s="256"/>
      <c r="G34" s="257"/>
      <c r="H34" s="256"/>
      <c r="I34" s="257"/>
      <c r="J34" s="256"/>
      <c r="K34" s="257"/>
      <c r="L34" s="256"/>
      <c r="M34" s="256"/>
      <c r="N34" s="256"/>
      <c r="O34" s="257"/>
      <c r="P34" s="256"/>
      <c r="Q34" s="259"/>
      <c r="R34" s="256"/>
      <c r="S34" s="259"/>
      <c r="T34" s="256"/>
      <c r="U34" s="259"/>
      <c r="V34" s="256"/>
      <c r="W34" s="259"/>
      <c r="X34" s="256"/>
      <c r="Y34" s="259"/>
      <c r="Z34" s="256"/>
      <c r="AA34" s="259"/>
      <c r="AB34" s="256"/>
      <c r="AC34" s="259"/>
      <c r="AD34" s="256"/>
      <c r="AE34" s="257"/>
      <c r="AF34" s="256"/>
      <c r="AG34" s="257"/>
      <c r="AH34" s="256"/>
      <c r="AI34" s="257"/>
      <c r="AJ34" s="256"/>
      <c r="AK34" s="257"/>
      <c r="AL34" s="256"/>
      <c r="AM34" s="257"/>
      <c r="AN34" s="256"/>
      <c r="AO34" s="257"/>
      <c r="AP34" s="260"/>
      <c r="AQ34" s="257"/>
      <c r="AR34" s="256"/>
      <c r="AS34" s="257"/>
      <c r="AT34" s="256"/>
      <c r="AU34" s="257"/>
      <c r="AV34" s="256"/>
      <c r="AW34" s="257"/>
      <c r="AX34" s="256"/>
      <c r="AY34" s="257"/>
      <c r="AZ34" s="256"/>
      <c r="BA34" s="257"/>
      <c r="BB34" s="256"/>
      <c r="BC34" s="257"/>
      <c r="BD34" s="256"/>
      <c r="BE34" s="257"/>
      <c r="BF34" s="256"/>
      <c r="BG34" s="257"/>
      <c r="BH34" s="256"/>
      <c r="BI34" s="257"/>
      <c r="BJ34" s="260"/>
      <c r="BK34" s="257"/>
      <c r="BL34" s="256"/>
      <c r="BM34" s="257"/>
      <c r="BN34" s="256"/>
      <c r="BO34" s="257"/>
      <c r="BP34" s="256"/>
      <c r="BQ34" s="257"/>
      <c r="BR34" s="256"/>
      <c r="BS34" s="257"/>
      <c r="BT34" s="260"/>
      <c r="BU34" s="20"/>
      <c r="BV34" s="22"/>
      <c r="BW34" s="20"/>
      <c r="BX34" s="22"/>
      <c r="BY34" s="20"/>
      <c r="BZ34" s="22"/>
      <c r="CA34" s="20"/>
      <c r="CB34" s="22"/>
      <c r="CC34" s="264"/>
    </row>
    <row r="35" spans="1:81" s="60" customFormat="1" ht="13.95" customHeight="1" x14ac:dyDescent="0.25">
      <c r="A35" s="61"/>
      <c r="B35" s="22" t="s">
        <v>76</v>
      </c>
      <c r="C35" s="61"/>
      <c r="D35" s="61"/>
      <c r="F35" s="256">
        <v>0.38274999999999998</v>
      </c>
      <c r="G35" s="257"/>
      <c r="H35" s="256">
        <v>0.37161</v>
      </c>
      <c r="I35" s="257"/>
      <c r="J35" s="256">
        <v>0.36105999999999999</v>
      </c>
      <c r="K35" s="257"/>
      <c r="L35" s="256">
        <v>1.3629100000000001</v>
      </c>
      <c r="M35" s="256"/>
      <c r="N35" s="256">
        <f t="shared" ref="N35:N36" si="26">L35-P35-R35-T35</f>
        <v>0.30987000000000009</v>
      </c>
      <c r="O35" s="257"/>
      <c r="P35" s="256">
        <v>0.36375000000000002</v>
      </c>
      <c r="Q35" s="259"/>
      <c r="R35" s="256">
        <v>0.35832000000000003</v>
      </c>
      <c r="S35" s="259"/>
      <c r="T35" s="256">
        <v>0.33096999999999999</v>
      </c>
      <c r="U35" s="259"/>
      <c r="V35" s="256">
        <v>1.25474</v>
      </c>
      <c r="W35" s="259"/>
      <c r="X35" s="256">
        <v>0.22642345853493628</v>
      </c>
      <c r="Y35" s="259"/>
      <c r="Z35" s="256">
        <v>0.40133999999999997</v>
      </c>
      <c r="AA35" s="259"/>
      <c r="AB35" s="256">
        <v>0.35249000000000003</v>
      </c>
      <c r="AC35" s="259"/>
      <c r="AD35" s="256">
        <v>0.27448654146506363</v>
      </c>
      <c r="AE35" s="257"/>
      <c r="AF35" s="256">
        <v>1.34141</v>
      </c>
      <c r="AG35" s="257"/>
      <c r="AH35" s="256">
        <v>0.32611341407031991</v>
      </c>
      <c r="AI35" s="257"/>
      <c r="AJ35" s="256">
        <v>0.34876886802229312</v>
      </c>
      <c r="AK35" s="257"/>
      <c r="AL35" s="256">
        <v>0.30177284440712104</v>
      </c>
      <c r="AM35" s="257"/>
      <c r="AN35" s="256">
        <v>0.36475487350026592</v>
      </c>
      <c r="AO35" s="257"/>
      <c r="AP35" s="260">
        <v>1.2563800000000001</v>
      </c>
      <c r="AQ35" s="257"/>
      <c r="AR35" s="256">
        <f t="shared" ref="AR35:AR36" si="27">AP35-AT35-AV35-AX35</f>
        <v>0.32766237612148374</v>
      </c>
      <c r="AS35" s="257"/>
      <c r="AT35" s="256">
        <v>0.28090762387851642</v>
      </c>
      <c r="AU35" s="257"/>
      <c r="AV35" s="256">
        <v>0.39789999999999998</v>
      </c>
      <c r="AW35" s="257"/>
      <c r="AX35" s="256">
        <v>0.24990999999999999</v>
      </c>
      <c r="AY35" s="257"/>
      <c r="AZ35" s="256">
        <v>0.79897133102410778</v>
      </c>
      <c r="BA35" s="257"/>
      <c r="BB35" s="256">
        <f t="shared" ref="BB35:BB36" si="28">AZ35-BD35-BF35-BH35</f>
        <v>0.3954432510167642</v>
      </c>
      <c r="BC35" s="257"/>
      <c r="BD35" s="256">
        <v>0.21210786527198022</v>
      </c>
      <c r="BE35" s="257"/>
      <c r="BF35" s="256">
        <v>7.1098936901706378E-2</v>
      </c>
      <c r="BG35" s="257"/>
      <c r="BH35" s="256">
        <v>0.12032127783365694</v>
      </c>
      <c r="BI35" s="257"/>
      <c r="BJ35" s="260">
        <v>1.2260500000000001</v>
      </c>
      <c r="BK35" s="257"/>
      <c r="BL35" s="256">
        <f t="shared" ref="BL35:BL36" si="29">BJ35-BN35-BP35-BR35</f>
        <v>0.40605000000000008</v>
      </c>
      <c r="BM35" s="257"/>
      <c r="BN35" s="256">
        <v>0.23</v>
      </c>
      <c r="BO35" s="257"/>
      <c r="BP35" s="256">
        <v>0.28999999999999998</v>
      </c>
      <c r="BQ35" s="257"/>
      <c r="BR35" s="256">
        <v>0.3</v>
      </c>
      <c r="BS35" s="257"/>
      <c r="BT35" s="260">
        <v>1.1299999999999999</v>
      </c>
      <c r="BV35" s="75">
        <f t="shared" ref="BV35:BV36" si="30">BT35-BX35-BZ35-CB35</f>
        <v>0.25999999999999984</v>
      </c>
      <c r="BX35" s="75">
        <v>0.3</v>
      </c>
      <c r="BZ35" s="75">
        <v>0.25</v>
      </c>
      <c r="CB35" s="75">
        <v>0.32</v>
      </c>
      <c r="CC35" s="267"/>
    </row>
    <row r="36" spans="1:81" s="127" customFormat="1" ht="13.95" customHeight="1" x14ac:dyDescent="0.25">
      <c r="A36" s="61"/>
      <c r="B36" s="22" t="s">
        <v>77</v>
      </c>
      <c r="C36" s="61"/>
      <c r="D36" s="61"/>
      <c r="E36" s="60"/>
      <c r="F36" s="256">
        <v>0.38274999999999998</v>
      </c>
      <c r="G36" s="257"/>
      <c r="H36" s="256">
        <v>0.37161</v>
      </c>
      <c r="I36" s="257"/>
      <c r="J36" s="256">
        <v>0.36105999999999999</v>
      </c>
      <c r="K36" s="257"/>
      <c r="L36" s="256">
        <v>1.3629100000000001</v>
      </c>
      <c r="M36" s="256"/>
      <c r="N36" s="256">
        <f t="shared" si="26"/>
        <v>0.30987000000000009</v>
      </c>
      <c r="O36" s="257"/>
      <c r="P36" s="256">
        <v>0.36375000000000002</v>
      </c>
      <c r="Q36" s="259"/>
      <c r="R36" s="256">
        <f>R35</f>
        <v>0.35832000000000003</v>
      </c>
      <c r="S36" s="259"/>
      <c r="T36" s="256">
        <v>0.33096999999999999</v>
      </c>
      <c r="U36" s="259"/>
      <c r="V36" s="256">
        <v>1.25474</v>
      </c>
      <c r="W36" s="259"/>
      <c r="X36" s="256">
        <v>0.22642345853493628</v>
      </c>
      <c r="Y36" s="259"/>
      <c r="Z36" s="256">
        <v>0.40133999999999997</v>
      </c>
      <c r="AA36" s="259"/>
      <c r="AB36" s="256">
        <v>0.35249000000000003</v>
      </c>
      <c r="AC36" s="259"/>
      <c r="AD36" s="256">
        <v>0.27448654146506363</v>
      </c>
      <c r="AE36" s="257"/>
      <c r="AF36" s="256">
        <v>1.34141</v>
      </c>
      <c r="AG36" s="257"/>
      <c r="AH36" s="256">
        <v>0.32611341407031991</v>
      </c>
      <c r="AI36" s="257"/>
      <c r="AJ36" s="256">
        <v>0.34876886802229312</v>
      </c>
      <c r="AK36" s="257"/>
      <c r="AL36" s="256">
        <v>0.30177284440712104</v>
      </c>
      <c r="AM36" s="257"/>
      <c r="AN36" s="256">
        <v>0.36475487350026592</v>
      </c>
      <c r="AO36" s="257"/>
      <c r="AP36" s="260">
        <v>1.2563800000000001</v>
      </c>
      <c r="AQ36" s="257"/>
      <c r="AR36" s="256">
        <f t="shared" si="27"/>
        <v>0.32766237612148374</v>
      </c>
      <c r="AS36" s="257"/>
      <c r="AT36" s="256">
        <v>0.28090762387851642</v>
      </c>
      <c r="AU36" s="257"/>
      <c r="AV36" s="256">
        <v>0.39789999999999998</v>
      </c>
      <c r="AW36" s="257"/>
      <c r="AX36" s="256">
        <v>0.24990999999999999</v>
      </c>
      <c r="AY36" s="257"/>
      <c r="AZ36" s="256">
        <v>0.79897133102410767</v>
      </c>
      <c r="BA36" s="257"/>
      <c r="BB36" s="256">
        <f t="shared" si="28"/>
        <v>0.39544325101676414</v>
      </c>
      <c r="BC36" s="257"/>
      <c r="BD36" s="256">
        <v>0.21210786527198025</v>
      </c>
      <c r="BE36" s="257"/>
      <c r="BF36" s="256">
        <v>7.1098936901706378E-2</v>
      </c>
      <c r="BG36" s="257"/>
      <c r="BH36" s="256">
        <v>0.12032127783365695</v>
      </c>
      <c r="BI36" s="257"/>
      <c r="BJ36" s="260">
        <v>1.2260500000000001</v>
      </c>
      <c r="BK36" s="257"/>
      <c r="BL36" s="256">
        <f t="shared" si="29"/>
        <v>0.40605000000000008</v>
      </c>
      <c r="BM36" s="257"/>
      <c r="BN36" s="256">
        <v>0.23</v>
      </c>
      <c r="BO36" s="257"/>
      <c r="BP36" s="256">
        <v>0.28999999999999998</v>
      </c>
      <c r="BQ36" s="257"/>
      <c r="BR36" s="256">
        <v>0.3</v>
      </c>
      <c r="BS36" s="257"/>
      <c r="BT36" s="260">
        <v>1.1299999999999999</v>
      </c>
      <c r="BU36" s="60"/>
      <c r="BV36" s="75">
        <f t="shared" si="30"/>
        <v>0.25999999999999984</v>
      </c>
      <c r="BW36" s="60"/>
      <c r="BX36" s="75">
        <v>0.3</v>
      </c>
      <c r="BY36" s="60"/>
      <c r="BZ36" s="75">
        <v>0.25</v>
      </c>
      <c r="CA36" s="60"/>
      <c r="CB36" s="75">
        <v>0.32</v>
      </c>
      <c r="CC36" s="267"/>
    </row>
    <row r="37" spans="1:81" s="111" customFormat="1" ht="4.8" customHeight="1" x14ac:dyDescent="0.2">
      <c r="A37" s="20"/>
      <c r="B37" s="20"/>
      <c r="C37" s="20"/>
      <c r="D37" s="20"/>
      <c r="E37" s="20"/>
      <c r="F37" s="283"/>
      <c r="G37" s="284"/>
      <c r="H37" s="283"/>
      <c r="I37" s="284"/>
      <c r="J37" s="283"/>
      <c r="K37" s="284"/>
      <c r="L37" s="283"/>
      <c r="M37" s="283"/>
      <c r="N37" s="283"/>
      <c r="O37" s="284"/>
      <c r="P37" s="283"/>
      <c r="Q37" s="285"/>
      <c r="R37" s="283"/>
      <c r="S37" s="285"/>
      <c r="T37" s="283"/>
      <c r="U37" s="285"/>
      <c r="V37" s="283"/>
      <c r="W37" s="285"/>
      <c r="X37" s="283"/>
      <c r="Y37" s="285"/>
      <c r="Z37" s="283"/>
      <c r="AA37" s="285"/>
      <c r="AB37" s="283"/>
      <c r="AC37" s="285"/>
      <c r="AD37" s="283"/>
      <c r="AE37" s="284"/>
      <c r="AF37" s="283"/>
      <c r="AG37" s="284"/>
      <c r="AH37" s="283"/>
      <c r="AI37" s="284"/>
      <c r="AJ37" s="283"/>
      <c r="AK37" s="284"/>
      <c r="AL37" s="283"/>
      <c r="AM37" s="284"/>
      <c r="AN37" s="283"/>
      <c r="AO37" s="284"/>
      <c r="AP37" s="283"/>
      <c r="AQ37" s="284"/>
      <c r="AR37" s="283"/>
      <c r="AS37" s="284"/>
      <c r="AT37" s="283"/>
      <c r="AU37" s="284"/>
      <c r="AV37" s="283"/>
      <c r="AW37" s="284"/>
      <c r="AX37" s="283"/>
      <c r="AY37" s="284"/>
      <c r="AZ37" s="283"/>
      <c r="BA37" s="284"/>
      <c r="BB37" s="283"/>
      <c r="BC37" s="284"/>
      <c r="BD37" s="283"/>
      <c r="BE37" s="284"/>
      <c r="BF37" s="283"/>
      <c r="BG37" s="284"/>
      <c r="BH37" s="283"/>
      <c r="BI37" s="284"/>
      <c r="BJ37" s="283"/>
      <c r="BK37" s="284"/>
      <c r="BL37" s="283"/>
      <c r="BM37" s="284"/>
      <c r="BN37" s="283"/>
      <c r="BO37" s="284"/>
      <c r="BP37" s="283"/>
      <c r="BQ37" s="284"/>
      <c r="BR37" s="283"/>
      <c r="BS37" s="284"/>
      <c r="BT37" s="283"/>
      <c r="BU37" s="126"/>
      <c r="BV37" s="126"/>
      <c r="BW37" s="126"/>
      <c r="BX37" s="126"/>
      <c r="BY37" s="126"/>
      <c r="BZ37" s="126"/>
      <c r="CA37" s="126"/>
      <c r="CB37" s="126"/>
      <c r="CC37" s="126"/>
    </row>
    <row r="38" spans="1:81" s="20" customFormat="1" x14ac:dyDescent="0.2">
      <c r="A38" s="66" t="s">
        <v>51</v>
      </c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7"/>
      <c r="M38" s="66"/>
      <c r="N38" s="68"/>
      <c r="O38" s="66"/>
      <c r="P38" s="68"/>
      <c r="Q38" s="67"/>
      <c r="R38" s="68"/>
      <c r="S38" s="67"/>
      <c r="T38" s="68"/>
      <c r="U38" s="67"/>
      <c r="V38" s="67"/>
      <c r="W38" s="67"/>
      <c r="X38" s="67"/>
      <c r="Y38" s="67"/>
      <c r="Z38" s="67"/>
      <c r="AA38" s="67"/>
      <c r="AB38" s="67"/>
      <c r="AC38" s="67"/>
      <c r="AD38" s="68"/>
      <c r="AE38" s="69"/>
      <c r="AF38" s="68"/>
      <c r="AG38" s="69"/>
      <c r="AH38" s="68"/>
      <c r="AI38" s="69"/>
      <c r="AJ38" s="68"/>
      <c r="AK38" s="69"/>
      <c r="AL38" s="68"/>
      <c r="AM38" s="69"/>
      <c r="AN38" s="70"/>
      <c r="AO38" s="69"/>
      <c r="AP38" s="68"/>
      <c r="AQ38" s="69"/>
      <c r="AR38" s="68"/>
      <c r="AS38" s="69"/>
      <c r="AT38" s="68"/>
      <c r="AU38" s="69"/>
      <c r="AV38" s="68"/>
      <c r="AW38" s="69"/>
      <c r="AX38" s="68"/>
      <c r="AY38" s="69"/>
      <c r="AZ38" s="68"/>
      <c r="BA38" s="69"/>
      <c r="BB38" s="68"/>
      <c r="BC38" s="69"/>
      <c r="BD38" s="68"/>
      <c r="BE38" s="69"/>
      <c r="BF38" s="68"/>
      <c r="BG38" s="69"/>
      <c r="BH38" s="68"/>
      <c r="BI38" s="69"/>
      <c r="BJ38" s="68"/>
      <c r="BK38" s="69"/>
      <c r="BL38" s="68"/>
      <c r="BM38" s="69"/>
      <c r="BN38" s="68"/>
      <c r="BO38" s="69"/>
      <c r="BP38" s="68"/>
      <c r="BQ38" s="69"/>
      <c r="BR38" s="68"/>
      <c r="BS38" s="69"/>
      <c r="BT38" s="68"/>
      <c r="BU38" s="69"/>
      <c r="BV38" s="68"/>
      <c r="BW38" s="69"/>
      <c r="BX38" s="68"/>
      <c r="BY38" s="69"/>
      <c r="BZ38" s="68"/>
      <c r="CA38" s="69"/>
      <c r="CB38" s="68"/>
      <c r="CC38" s="27"/>
    </row>
    <row r="39" spans="1:81" x14ac:dyDescent="0.2">
      <c r="L39" s="71"/>
      <c r="N39" s="129"/>
      <c r="P39" s="129"/>
      <c r="Q39" s="71"/>
      <c r="R39" s="129"/>
      <c r="S39" s="71"/>
      <c r="T39" s="129"/>
      <c r="U39" s="71"/>
      <c r="V39" s="71"/>
      <c r="W39" s="71"/>
      <c r="X39" s="71"/>
      <c r="Y39" s="71"/>
      <c r="Z39" s="71"/>
      <c r="AA39" s="71"/>
      <c r="AB39" s="71"/>
      <c r="AC39" s="71"/>
      <c r="AD39" s="72"/>
      <c r="AE39" s="52"/>
      <c r="AF39" s="72"/>
      <c r="AG39" s="52"/>
      <c r="AH39" s="72"/>
      <c r="AI39" s="52"/>
      <c r="AJ39" s="72"/>
      <c r="AK39" s="52"/>
      <c r="AL39" s="72"/>
      <c r="AM39" s="52"/>
      <c r="AN39" s="72"/>
      <c r="AO39" s="52"/>
      <c r="AP39" s="72"/>
      <c r="AQ39" s="52"/>
      <c r="AR39" s="72"/>
      <c r="AS39" s="52"/>
      <c r="AT39" s="72"/>
      <c r="AU39" s="52"/>
      <c r="AV39" s="72"/>
      <c r="AW39" s="52"/>
      <c r="AX39" s="72"/>
      <c r="AY39" s="52"/>
      <c r="AZ39" s="72"/>
      <c r="BA39" s="52"/>
      <c r="BB39" s="72"/>
      <c r="BC39" s="52"/>
      <c r="BD39" s="72"/>
      <c r="BE39" s="52"/>
      <c r="BF39" s="72"/>
      <c r="BG39" s="52"/>
      <c r="BH39" s="72"/>
      <c r="BI39" s="52"/>
      <c r="BJ39" s="72"/>
      <c r="BK39" s="52"/>
      <c r="BL39" s="72"/>
      <c r="BM39" s="52"/>
      <c r="BN39" s="72"/>
      <c r="BO39" s="52"/>
      <c r="BP39" s="72"/>
      <c r="BQ39" s="52"/>
      <c r="BR39" s="72"/>
      <c r="BS39" s="52"/>
      <c r="BT39" s="72"/>
      <c r="BU39" s="52"/>
      <c r="BV39" s="72"/>
      <c r="BW39" s="52"/>
      <c r="BX39" s="72"/>
      <c r="BY39" s="52"/>
      <c r="BZ39" s="72"/>
      <c r="CA39" s="52"/>
      <c r="CB39" s="72"/>
      <c r="CC39" s="268"/>
    </row>
    <row r="40" spans="1:81" x14ac:dyDescent="0.2">
      <c r="N40" s="131"/>
      <c r="P40" s="131"/>
      <c r="R40" s="131"/>
      <c r="T40" s="131"/>
    </row>
  </sheetData>
  <mergeCells count="1">
    <mergeCell ref="L4:CB4"/>
  </mergeCells>
  <conditionalFormatting sqref="A39">
    <cfRule type="duplicateValues" dxfId="129" priority="99"/>
  </conditionalFormatting>
  <conditionalFormatting sqref="F31:J31">
    <cfRule type="expression" dxfId="128" priority="2">
      <formula>F31&lt;&gt;#REF!</formula>
    </cfRule>
  </conditionalFormatting>
  <conditionalFormatting sqref="L31">
    <cfRule type="expression" dxfId="127" priority="37">
      <formula>L31&lt;&gt;#REF!</formula>
    </cfRule>
  </conditionalFormatting>
  <conditionalFormatting sqref="N31">
    <cfRule type="expression" dxfId="126" priority="36">
      <formula>N31&lt;&gt;#REF!</formula>
    </cfRule>
  </conditionalFormatting>
  <conditionalFormatting sqref="P31">
    <cfRule type="expression" dxfId="125" priority="35">
      <formula>P31&lt;&gt;#REF!</formula>
    </cfRule>
  </conditionalFormatting>
  <conditionalFormatting sqref="R31">
    <cfRule type="expression" dxfId="124" priority="34">
      <formula>R31&lt;&gt;#REF!</formula>
    </cfRule>
  </conditionalFormatting>
  <conditionalFormatting sqref="T31">
    <cfRule type="expression" dxfId="123" priority="33">
      <formula>T31&lt;&gt;#REF!</formula>
    </cfRule>
  </conditionalFormatting>
  <conditionalFormatting sqref="V31">
    <cfRule type="expression" dxfId="122" priority="32">
      <formula>V31&lt;&gt;#REF!</formula>
    </cfRule>
  </conditionalFormatting>
  <conditionalFormatting sqref="X31">
    <cfRule type="expression" dxfId="121" priority="31">
      <formula>X31&lt;&gt;#REF!</formula>
    </cfRule>
  </conditionalFormatting>
  <conditionalFormatting sqref="Z31">
    <cfRule type="expression" dxfId="120" priority="30">
      <formula>Z31&lt;&gt;#REF!</formula>
    </cfRule>
  </conditionalFormatting>
  <conditionalFormatting sqref="AB31">
    <cfRule type="expression" dxfId="119" priority="29">
      <formula>AB31&lt;&gt;#REF!</formula>
    </cfRule>
  </conditionalFormatting>
  <conditionalFormatting sqref="AD31">
    <cfRule type="expression" dxfId="118" priority="28">
      <formula>AD31&lt;&gt;#REF!</formula>
    </cfRule>
  </conditionalFormatting>
  <conditionalFormatting sqref="AF31">
    <cfRule type="expression" dxfId="117" priority="27">
      <formula>AF31&lt;&gt;#REF!</formula>
    </cfRule>
  </conditionalFormatting>
  <conditionalFormatting sqref="AH31">
    <cfRule type="expression" dxfId="116" priority="26">
      <formula>AH31&lt;&gt;#REF!</formula>
    </cfRule>
  </conditionalFormatting>
  <conditionalFormatting sqref="AJ31">
    <cfRule type="expression" dxfId="115" priority="25">
      <formula>AJ31&lt;&gt;#REF!</formula>
    </cfRule>
  </conditionalFormatting>
  <conditionalFormatting sqref="AL31">
    <cfRule type="expression" dxfId="114" priority="24">
      <formula>AL31&lt;&gt;#REF!</formula>
    </cfRule>
  </conditionalFormatting>
  <conditionalFormatting sqref="AN31">
    <cfRule type="expression" dxfId="113" priority="23">
      <formula>AN31&lt;&gt;#REF!</formula>
    </cfRule>
  </conditionalFormatting>
  <conditionalFormatting sqref="AP31">
    <cfRule type="expression" dxfId="112" priority="22">
      <formula>AP31&lt;&gt;#REF!</formula>
    </cfRule>
  </conditionalFormatting>
  <conditionalFormatting sqref="AR31">
    <cfRule type="expression" dxfId="111" priority="21">
      <formula>AR31&lt;&gt;#REF!</formula>
    </cfRule>
  </conditionalFormatting>
  <conditionalFormatting sqref="AT31">
    <cfRule type="expression" dxfId="110" priority="20">
      <formula>AT31&lt;&gt;#REF!</formula>
    </cfRule>
  </conditionalFormatting>
  <conditionalFormatting sqref="AV31">
    <cfRule type="expression" dxfId="109" priority="19">
      <formula>AV31&lt;&gt;#REF!</formula>
    </cfRule>
  </conditionalFormatting>
  <conditionalFormatting sqref="AX31">
    <cfRule type="expression" dxfId="108" priority="18">
      <formula>AX31&lt;&gt;#REF!</formula>
    </cfRule>
  </conditionalFormatting>
  <conditionalFormatting sqref="AZ31">
    <cfRule type="expression" dxfId="107" priority="17">
      <formula>AZ31&lt;&gt;#REF!</formula>
    </cfRule>
  </conditionalFormatting>
  <conditionalFormatting sqref="BB31">
    <cfRule type="expression" dxfId="106" priority="16">
      <formula>BB31&lt;&gt;#REF!</formula>
    </cfRule>
  </conditionalFormatting>
  <conditionalFormatting sqref="BD31">
    <cfRule type="expression" dxfId="105" priority="15">
      <formula>BD31&lt;&gt;#REF!</formula>
    </cfRule>
  </conditionalFormatting>
  <conditionalFormatting sqref="BF31">
    <cfRule type="expression" dxfId="104" priority="14">
      <formula>BF31&lt;&gt;#REF!</formula>
    </cfRule>
  </conditionalFormatting>
  <conditionalFormatting sqref="BH31">
    <cfRule type="expression" dxfId="103" priority="13">
      <formula>BH31&lt;&gt;#REF!</formula>
    </cfRule>
  </conditionalFormatting>
  <conditionalFormatting sqref="BJ31">
    <cfRule type="expression" dxfId="102" priority="12">
      <formula>BJ31&lt;&gt;#REF!</formula>
    </cfRule>
  </conditionalFormatting>
  <conditionalFormatting sqref="BL31">
    <cfRule type="expression" dxfId="101" priority="11">
      <formula>BL31&lt;&gt;#REF!</formula>
    </cfRule>
  </conditionalFormatting>
  <conditionalFormatting sqref="BN31">
    <cfRule type="expression" dxfId="100" priority="10">
      <formula>BN31&lt;&gt;#REF!</formula>
    </cfRule>
  </conditionalFormatting>
  <conditionalFormatting sqref="BP31">
    <cfRule type="expression" dxfId="99" priority="9">
      <formula>BP31&lt;&gt;#REF!</formula>
    </cfRule>
  </conditionalFormatting>
  <conditionalFormatting sqref="BR31">
    <cfRule type="expression" dxfId="98" priority="8">
      <formula>BR31&lt;&gt;#REF!</formula>
    </cfRule>
  </conditionalFormatting>
  <conditionalFormatting sqref="BT31">
    <cfRule type="expression" dxfId="97" priority="7">
      <formula>BT31&lt;&gt;#REF!</formula>
    </cfRule>
  </conditionalFormatting>
  <conditionalFormatting sqref="BV31">
    <cfRule type="expression" dxfId="96" priority="6">
      <formula>BV31&lt;&gt;#REF!</formula>
    </cfRule>
  </conditionalFormatting>
  <conditionalFormatting sqref="BX31">
    <cfRule type="expression" dxfId="95" priority="5">
      <formula>BX31&lt;&gt;#REF!</formula>
    </cfRule>
  </conditionalFormatting>
  <conditionalFormatting sqref="BZ31">
    <cfRule type="expression" dxfId="94" priority="4">
      <formula>BZ31&lt;&gt;#REF!</formula>
    </cfRule>
  </conditionalFormatting>
  <conditionalFormatting sqref="CB31">
    <cfRule type="expression" dxfId="93" priority="3">
      <formula>CB31&lt;&gt;#REF!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5121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190500</xdr:colOff>
                <xdr:row>0</xdr:row>
                <xdr:rowOff>0</xdr:rowOff>
              </to>
            </anchor>
          </controlPr>
        </control>
      </mc:Choice>
      <mc:Fallback>
        <control shapeId="5121" r:id="rId5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EEAA6F"/>
  </sheetPr>
  <dimension ref="A1:XCG72"/>
  <sheetViews>
    <sheetView showGridLines="0" zoomScaleNormal="100" workbookViewId="0">
      <pane xSplit="1" ySplit="5" topLeftCell="B6" activePane="bottomRight" state="frozen"/>
      <selection activeCell="K14" sqref="K14"/>
      <selection pane="topRight" activeCell="K14" sqref="K14"/>
      <selection pane="bottomLeft" activeCell="K14" sqref="K14"/>
      <selection pane="bottomRight"/>
    </sheetView>
  </sheetViews>
  <sheetFormatPr defaultColWidth="9.109375" defaultRowHeight="10.199999999999999" outlineLevelCol="1" x14ac:dyDescent="0.2"/>
  <cols>
    <col min="1" max="1" width="68.21875" style="80" customWidth="1"/>
    <col min="2" max="2" width="0.44140625" style="80" customWidth="1"/>
    <col min="3" max="3" width="12.6640625" style="80" customWidth="1"/>
    <col min="4" max="4" width="0.44140625" style="80" customWidth="1"/>
    <col min="5" max="5" width="12.6640625" style="80" customWidth="1"/>
    <col min="6" max="6" width="0.44140625" style="80" customWidth="1"/>
    <col min="7" max="7" width="12.6640625" style="80" customWidth="1"/>
    <col min="8" max="8" width="0.44140625" style="80" customWidth="1"/>
    <col min="9" max="9" width="13" style="80" customWidth="1"/>
    <col min="10" max="10" width="0.44140625" style="80" customWidth="1"/>
    <col min="11" max="11" width="13" style="80" customWidth="1"/>
    <col min="12" max="12" width="0.44140625" style="80" customWidth="1"/>
    <col min="13" max="13" width="13" style="80" customWidth="1"/>
    <col min="14" max="14" width="0.44140625" style="80" customWidth="1"/>
    <col min="15" max="15" width="13" style="80" customWidth="1"/>
    <col min="16" max="16" width="0.44140625" style="80" customWidth="1"/>
    <col min="17" max="17" width="12.6640625" style="81" customWidth="1"/>
    <col min="18" max="18" width="0.44140625" style="80" customWidth="1"/>
    <col min="19" max="19" width="13" style="80" customWidth="1"/>
    <col min="20" max="20" width="0.44140625" style="80" customWidth="1"/>
    <col min="21" max="21" width="13" style="80" customWidth="1"/>
    <col min="22" max="22" width="0.44140625" style="80" customWidth="1"/>
    <col min="23" max="23" width="13" style="80" customWidth="1"/>
    <col min="24" max="24" width="0.44140625" style="80" customWidth="1"/>
    <col min="25" max="25" width="12.6640625" style="81" customWidth="1"/>
    <col min="26" max="26" width="0.44140625" style="81" customWidth="1"/>
    <col min="27" max="27" width="12.6640625" style="81" customWidth="1"/>
    <col min="28" max="28" width="0.44140625" style="81" hidden="1" customWidth="1" outlineLevel="1"/>
    <col min="29" max="29" width="12.6640625" style="81" hidden="1" customWidth="1" outlineLevel="1"/>
    <col min="30" max="30" width="0.44140625" style="81" hidden="1" customWidth="1" outlineLevel="1"/>
    <col min="31" max="31" width="12.6640625" style="81" hidden="1" customWidth="1" outlineLevel="1"/>
    <col min="32" max="32" width="0.44140625" style="81" hidden="1" customWidth="1" outlineLevel="1"/>
    <col min="33" max="33" width="12.6640625" style="81" hidden="1" customWidth="1" outlineLevel="1"/>
    <col min="34" max="34" width="0.44140625" style="81" customWidth="1" collapsed="1"/>
    <col min="35" max="35" width="12.6640625" style="81" customWidth="1"/>
    <col min="36" max="36" width="0.44140625" style="80" hidden="1" customWidth="1" outlineLevel="1"/>
    <col min="37" max="37" width="12.6640625" style="81" hidden="1" customWidth="1" outlineLevel="1"/>
    <col min="38" max="38" width="0.44140625" style="81" hidden="1" customWidth="1" outlineLevel="1"/>
    <col min="39" max="39" width="12.6640625" style="81" hidden="1" customWidth="1" outlineLevel="1"/>
    <col min="40" max="40" width="0.44140625" style="81" hidden="1" customWidth="1" outlineLevel="1"/>
    <col min="41" max="41" width="12.6640625" style="81" hidden="1" customWidth="1" outlineLevel="1"/>
    <col min="42" max="42" width="0.44140625" style="81" customWidth="1" collapsed="1"/>
    <col min="43" max="43" width="12.6640625" style="81" customWidth="1"/>
    <col min="44" max="44" width="0.44140625" style="80" hidden="1" customWidth="1" outlineLevel="1"/>
    <col min="45" max="45" width="12.6640625" style="81" hidden="1" customWidth="1" outlineLevel="1"/>
    <col min="46" max="46" width="0.44140625" style="81" hidden="1" customWidth="1" outlineLevel="1"/>
    <col min="47" max="47" width="12.6640625" style="81" hidden="1" customWidth="1" outlineLevel="1"/>
    <col min="48" max="48" width="0.44140625" style="81" hidden="1" customWidth="1" outlineLevel="1"/>
    <col min="49" max="49" width="12.6640625" style="81" hidden="1" customWidth="1" outlineLevel="1"/>
    <col min="50" max="50" width="0.44140625" style="81" customWidth="1" collapsed="1"/>
    <col min="51" max="51" width="12.6640625" style="81" customWidth="1"/>
    <col min="52" max="52" width="0.44140625" style="80" hidden="1" customWidth="1" outlineLevel="1"/>
    <col min="53" max="53" width="12.6640625" style="81" hidden="1" customWidth="1" outlineLevel="1"/>
    <col min="54" max="54" width="0.44140625" style="81" hidden="1" customWidth="1" outlineLevel="1"/>
    <col min="55" max="55" width="12.6640625" style="81" hidden="1" customWidth="1" outlineLevel="1"/>
    <col min="56" max="56" width="0.44140625" style="81" hidden="1" customWidth="1" outlineLevel="1"/>
    <col min="57" max="57" width="12.6640625" style="81" hidden="1" customWidth="1" outlineLevel="1"/>
    <col min="58" max="58" width="0.44140625" style="81" customWidth="1" collapsed="1"/>
    <col min="59" max="59" width="12.6640625" style="81" customWidth="1"/>
    <col min="60" max="16384" width="9.109375" style="81"/>
  </cols>
  <sheetData>
    <row r="1" spans="1:59" s="77" customFormat="1" ht="14.1" customHeight="1" x14ac:dyDescent="0.2">
      <c r="A1" s="15"/>
      <c r="B1" s="15"/>
      <c r="C1" s="241" t="s">
        <v>321</v>
      </c>
      <c r="D1" s="15"/>
      <c r="E1" s="15"/>
      <c r="F1" s="15"/>
      <c r="G1" s="15"/>
      <c r="H1" s="15"/>
      <c r="I1" s="76"/>
      <c r="J1" s="15"/>
      <c r="K1" s="76"/>
      <c r="L1" s="15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</row>
    <row r="2" spans="1:59" s="77" customFormat="1" ht="14.1" customHeight="1" x14ac:dyDescent="0.2">
      <c r="A2" s="15"/>
      <c r="B2" s="15"/>
      <c r="C2" s="15"/>
      <c r="D2" s="15"/>
      <c r="E2" s="15"/>
      <c r="F2" s="15"/>
      <c r="G2" s="15"/>
      <c r="H2" s="15"/>
      <c r="I2" s="76"/>
      <c r="J2" s="15"/>
      <c r="K2" s="76"/>
      <c r="L2" s="15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</row>
    <row r="3" spans="1:59" s="77" customFormat="1" x14ac:dyDescent="0.2">
      <c r="A3" s="54"/>
      <c r="B3" s="54"/>
      <c r="C3" s="54"/>
      <c r="D3" s="54"/>
      <c r="E3" s="54"/>
      <c r="F3" s="54"/>
      <c r="G3" s="54"/>
      <c r="H3" s="54"/>
      <c r="I3" s="76"/>
      <c r="J3" s="54"/>
      <c r="K3" s="76"/>
      <c r="L3" s="54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</row>
    <row r="4" spans="1:59" s="77" customFormat="1" ht="13.2" x14ac:dyDescent="0.25">
      <c r="A4" s="10" t="s">
        <v>220</v>
      </c>
      <c r="B4" s="10"/>
      <c r="C4" s="10"/>
      <c r="D4" s="10"/>
      <c r="E4" s="10"/>
      <c r="F4" s="10"/>
      <c r="G4" s="10"/>
      <c r="H4" s="10"/>
      <c r="I4" s="251" t="s">
        <v>83</v>
      </c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</row>
    <row r="5" spans="1:59" s="77" customFormat="1" ht="24" customHeight="1" x14ac:dyDescent="0.2">
      <c r="A5" s="55" t="s">
        <v>0</v>
      </c>
      <c r="B5" s="55"/>
      <c r="C5" s="56" t="s">
        <v>320</v>
      </c>
      <c r="D5" s="56"/>
      <c r="E5" s="56" t="s">
        <v>315</v>
      </c>
      <c r="F5" s="56"/>
      <c r="G5" s="56" t="s">
        <v>310</v>
      </c>
      <c r="H5" s="55"/>
      <c r="I5" s="56">
        <v>2024</v>
      </c>
      <c r="J5" s="55"/>
      <c r="K5" s="56" t="s">
        <v>304</v>
      </c>
      <c r="L5" s="55"/>
      <c r="M5" s="56" t="s">
        <v>296</v>
      </c>
      <c r="N5" s="76"/>
      <c r="O5" s="56" t="s">
        <v>292</v>
      </c>
      <c r="P5" s="76"/>
      <c r="Q5" s="56" t="s">
        <v>287</v>
      </c>
      <c r="R5" s="76"/>
      <c r="S5" s="56">
        <v>2023</v>
      </c>
      <c r="T5" s="76"/>
      <c r="U5" s="56" t="s">
        <v>276</v>
      </c>
      <c r="V5" s="76"/>
      <c r="W5" s="56" t="s">
        <v>223</v>
      </c>
      <c r="X5" s="76"/>
      <c r="Y5" s="56" t="s">
        <v>110</v>
      </c>
      <c r="Z5" s="79"/>
      <c r="AA5" s="56">
        <v>2022</v>
      </c>
      <c r="AB5" s="79"/>
      <c r="AC5" s="56" t="s">
        <v>156</v>
      </c>
      <c r="AD5" s="79"/>
      <c r="AE5" s="56" t="s">
        <v>149</v>
      </c>
      <c r="AF5" s="79"/>
      <c r="AG5" s="56" t="s">
        <v>114</v>
      </c>
      <c r="AH5" s="79"/>
      <c r="AI5" s="56">
        <v>2021</v>
      </c>
      <c r="AJ5" s="76"/>
      <c r="AK5" s="56" t="s">
        <v>150</v>
      </c>
      <c r="AL5" s="79"/>
      <c r="AM5" s="56" t="s">
        <v>151</v>
      </c>
      <c r="AN5" s="79"/>
      <c r="AO5" s="56" t="s">
        <v>118</v>
      </c>
      <c r="AP5" s="79"/>
      <c r="AQ5" s="56">
        <v>2020</v>
      </c>
      <c r="AR5" s="76"/>
      <c r="AS5" s="56" t="s">
        <v>152</v>
      </c>
      <c r="AT5" s="79"/>
      <c r="AU5" s="56" t="s">
        <v>153</v>
      </c>
      <c r="AV5" s="79"/>
      <c r="AW5" s="56" t="s">
        <v>122</v>
      </c>
      <c r="AX5" s="79"/>
      <c r="AY5" s="56">
        <v>2019</v>
      </c>
      <c r="AZ5" s="76"/>
      <c r="BA5" s="56" t="s">
        <v>154</v>
      </c>
      <c r="BB5" s="79"/>
      <c r="BC5" s="56" t="s">
        <v>155</v>
      </c>
      <c r="BD5" s="79"/>
      <c r="BE5" s="56" t="s">
        <v>126</v>
      </c>
      <c r="BF5" s="79"/>
      <c r="BG5" s="56">
        <v>2018</v>
      </c>
    </row>
    <row r="6" spans="1:59" s="84" customFormat="1" ht="13.95" customHeight="1" x14ac:dyDescent="0.2">
      <c r="A6" s="85" t="s">
        <v>78</v>
      </c>
      <c r="B6" s="82"/>
      <c r="C6" s="83"/>
      <c r="E6" s="83"/>
      <c r="G6" s="83"/>
      <c r="H6" s="82"/>
      <c r="I6" s="83"/>
      <c r="J6" s="82"/>
      <c r="K6" s="83"/>
      <c r="L6" s="82"/>
      <c r="M6" s="83"/>
      <c r="N6" s="82"/>
      <c r="O6" s="83"/>
      <c r="P6" s="82"/>
      <c r="Q6" s="83"/>
      <c r="R6" s="82"/>
      <c r="S6" s="83"/>
      <c r="T6" s="82"/>
      <c r="U6" s="83"/>
      <c r="V6" s="82"/>
      <c r="W6" s="83"/>
      <c r="X6" s="82"/>
      <c r="Y6" s="83"/>
      <c r="AA6" s="83"/>
      <c r="AC6" s="83"/>
      <c r="AE6" s="83"/>
      <c r="AG6" s="83"/>
      <c r="AI6" s="86"/>
      <c r="AJ6" s="82"/>
      <c r="AK6" s="83"/>
      <c r="AM6" s="83"/>
      <c r="AO6" s="83"/>
      <c r="AQ6" s="86"/>
      <c r="AR6" s="82"/>
      <c r="AS6" s="83"/>
      <c r="AU6" s="83"/>
      <c r="AW6" s="83"/>
      <c r="AY6" s="86"/>
      <c r="AZ6" s="82"/>
      <c r="BA6" s="83"/>
      <c r="BC6" s="83"/>
      <c r="BE6" s="83"/>
      <c r="BG6" s="86"/>
    </row>
    <row r="7" spans="1:59" s="89" customFormat="1" ht="13.95" customHeight="1" x14ac:dyDescent="0.2">
      <c r="A7" s="90" t="s">
        <v>79</v>
      </c>
      <c r="B7" s="87"/>
      <c r="C7" s="88"/>
      <c r="E7" s="88"/>
      <c r="G7" s="88"/>
      <c r="H7" s="87"/>
      <c r="I7" s="88"/>
      <c r="J7" s="87"/>
      <c r="K7" s="88"/>
      <c r="L7" s="87"/>
      <c r="M7" s="88"/>
      <c r="N7" s="87"/>
      <c r="O7" s="88"/>
      <c r="P7" s="87"/>
      <c r="Q7" s="88"/>
      <c r="R7" s="87"/>
      <c r="S7" s="88"/>
      <c r="T7" s="87"/>
      <c r="U7" s="88"/>
      <c r="V7" s="87"/>
      <c r="W7" s="88"/>
      <c r="X7" s="87"/>
      <c r="Y7" s="88"/>
      <c r="Z7" s="91"/>
      <c r="AA7" s="88"/>
      <c r="AB7" s="91"/>
      <c r="AC7" s="88"/>
      <c r="AD7" s="91"/>
      <c r="AE7" s="88"/>
      <c r="AF7" s="91"/>
      <c r="AG7" s="88"/>
      <c r="AH7" s="91"/>
      <c r="AI7" s="92"/>
      <c r="AJ7" s="87"/>
      <c r="AK7" s="88"/>
      <c r="AL7" s="91"/>
      <c r="AM7" s="88"/>
      <c r="AN7" s="91"/>
      <c r="AO7" s="88"/>
      <c r="AP7" s="91"/>
      <c r="AQ7" s="92"/>
      <c r="AR7" s="87"/>
      <c r="AS7" s="88"/>
      <c r="AT7" s="91"/>
      <c r="AU7" s="88"/>
      <c r="AV7" s="91"/>
      <c r="AW7" s="88"/>
      <c r="AX7" s="91"/>
      <c r="AY7" s="92"/>
      <c r="AZ7" s="87"/>
      <c r="BA7" s="88"/>
      <c r="BB7" s="91"/>
      <c r="BC7" s="88"/>
      <c r="BD7" s="91"/>
      <c r="BE7" s="88"/>
      <c r="BF7" s="91"/>
      <c r="BG7" s="92"/>
    </row>
    <row r="8" spans="1:59" s="84" customFormat="1" ht="13.95" customHeight="1" x14ac:dyDescent="0.2">
      <c r="A8" s="137" t="s">
        <v>68</v>
      </c>
      <c r="B8" s="93"/>
      <c r="C8" s="94">
        <v>12105</v>
      </c>
      <c r="D8" s="95"/>
      <c r="E8" s="94">
        <v>7950</v>
      </c>
      <c r="F8" s="95"/>
      <c r="G8" s="94">
        <v>3884</v>
      </c>
      <c r="H8" s="93"/>
      <c r="I8" s="94">
        <v>15025</v>
      </c>
      <c r="J8" s="93"/>
      <c r="K8" s="94">
        <f t="shared" ref="K8:K20" si="0">I8-M8-O8-Q8</f>
        <v>-7134</v>
      </c>
      <c r="L8" s="93"/>
      <c r="M8" s="94">
        <v>11286</v>
      </c>
      <c r="N8" s="93"/>
      <c r="O8" s="94">
        <v>7370</v>
      </c>
      <c r="P8" s="93"/>
      <c r="Q8" s="94">
        <v>3503</v>
      </c>
      <c r="R8" s="93"/>
      <c r="S8" s="94">
        <v>13775</v>
      </c>
      <c r="T8" s="93"/>
      <c r="U8" s="94">
        <v>11041</v>
      </c>
      <c r="V8" s="93"/>
      <c r="W8" s="94">
        <v>6690</v>
      </c>
      <c r="X8" s="93"/>
      <c r="Y8" s="94">
        <v>2892</v>
      </c>
      <c r="Z8" s="91"/>
      <c r="AA8" s="94">
        <v>14556</v>
      </c>
      <c r="AB8" s="91"/>
      <c r="AC8" s="94">
        <v>10933</v>
      </c>
      <c r="AD8" s="91"/>
      <c r="AE8" s="94">
        <v>7173</v>
      </c>
      <c r="AF8" s="91"/>
      <c r="AG8" s="94">
        <v>3889</v>
      </c>
      <c r="AH8" s="91"/>
      <c r="AI8" s="96">
        <v>13240</v>
      </c>
      <c r="AJ8" s="93"/>
      <c r="AK8" s="94">
        <v>9365</v>
      </c>
      <c r="AL8" s="91"/>
      <c r="AM8" s="94">
        <v>6701</v>
      </c>
      <c r="AN8" s="91"/>
      <c r="AO8" s="94">
        <v>2406</v>
      </c>
      <c r="AP8" s="91"/>
      <c r="AQ8" s="96">
        <v>7535</v>
      </c>
      <c r="AR8" s="93"/>
      <c r="AS8" s="94">
        <v>3595</v>
      </c>
      <c r="AT8" s="91"/>
      <c r="AU8" s="94">
        <v>1647</v>
      </c>
      <c r="AV8" s="91"/>
      <c r="AW8" s="94">
        <v>1059</v>
      </c>
      <c r="AX8" s="91"/>
      <c r="AY8" s="96">
        <v>10730</v>
      </c>
      <c r="AZ8" s="93"/>
      <c r="BA8" s="94">
        <v>7028</v>
      </c>
      <c r="BB8" s="91"/>
      <c r="BC8" s="94">
        <v>5040</v>
      </c>
      <c r="BD8" s="91"/>
      <c r="BE8" s="94">
        <v>2425</v>
      </c>
      <c r="BF8" s="91"/>
      <c r="BG8" s="96">
        <v>9819</v>
      </c>
    </row>
    <row r="9" spans="1:59" s="84" customFormat="1" ht="13.95" customHeight="1" x14ac:dyDescent="0.2">
      <c r="A9" s="137" t="s">
        <v>60</v>
      </c>
      <c r="B9" s="93"/>
      <c r="C9" s="94">
        <v>-12922</v>
      </c>
      <c r="D9" s="95"/>
      <c r="E9" s="94">
        <v>-8598</v>
      </c>
      <c r="F9" s="95"/>
      <c r="G9" s="94">
        <v>-4251</v>
      </c>
      <c r="H9" s="93"/>
      <c r="I9" s="94">
        <v>-15369</v>
      </c>
      <c r="J9" s="93"/>
      <c r="K9" s="94">
        <f t="shared" si="0"/>
        <v>7243</v>
      </c>
      <c r="L9" s="93"/>
      <c r="M9" s="94">
        <v>-11488</v>
      </c>
      <c r="N9" s="93"/>
      <c r="O9" s="94">
        <v>-7494</v>
      </c>
      <c r="P9" s="93"/>
      <c r="Q9" s="94">
        <v>-3630</v>
      </c>
      <c r="R9" s="93"/>
      <c r="S9" s="94">
        <v>-12330</v>
      </c>
      <c r="T9" s="93"/>
      <c r="U9" s="94">
        <v>-9393</v>
      </c>
      <c r="V9" s="93"/>
      <c r="W9" s="94">
        <v>-6195</v>
      </c>
      <c r="X9" s="93"/>
      <c r="Y9" s="94">
        <v>-2848</v>
      </c>
      <c r="Z9" s="91"/>
      <c r="AA9" s="94">
        <v>-11479</v>
      </c>
      <c r="AB9" s="91"/>
      <c r="AC9" s="94">
        <v>-8606</v>
      </c>
      <c r="AD9" s="91"/>
      <c r="AE9" s="94">
        <v>-5511</v>
      </c>
      <c r="AF9" s="91"/>
      <c r="AG9" s="94">
        <v>-2663</v>
      </c>
      <c r="AH9" s="91"/>
      <c r="AI9" s="96">
        <v>-10397</v>
      </c>
      <c r="AJ9" s="93"/>
      <c r="AK9" s="94">
        <v>-7849</v>
      </c>
      <c r="AL9" s="91"/>
      <c r="AM9" s="94">
        <v>-5474</v>
      </c>
      <c r="AN9" s="91"/>
      <c r="AO9" s="94">
        <v>-2194</v>
      </c>
      <c r="AP9" s="91"/>
      <c r="AQ9" s="96">
        <v>-6980</v>
      </c>
      <c r="AR9" s="93"/>
      <c r="AS9" s="94">
        <v>-3612</v>
      </c>
      <c r="AT9" s="91"/>
      <c r="AU9" s="94">
        <v>-1902</v>
      </c>
      <c r="AV9" s="91"/>
      <c r="AW9" s="94">
        <v>-1274</v>
      </c>
      <c r="AX9" s="91"/>
      <c r="AY9" s="96">
        <v>-10272</v>
      </c>
      <c r="AZ9" s="93"/>
      <c r="BA9" s="94">
        <v>-7020</v>
      </c>
      <c r="BB9" s="91"/>
      <c r="BC9" s="94">
        <v>-5084</v>
      </c>
      <c r="BD9" s="91"/>
      <c r="BE9" s="94">
        <v>-2624</v>
      </c>
      <c r="BF9" s="91"/>
      <c r="BG9" s="96">
        <v>-9537</v>
      </c>
    </row>
    <row r="10" spans="1:59" s="84" customFormat="1" ht="13.95" customHeight="1" x14ac:dyDescent="0.2">
      <c r="A10" s="138" t="s">
        <v>34</v>
      </c>
      <c r="B10" s="97"/>
      <c r="C10" s="94">
        <v>26</v>
      </c>
      <c r="D10" s="95"/>
      <c r="E10" s="94">
        <v>65</v>
      </c>
      <c r="F10" s="95"/>
      <c r="G10" s="94">
        <v>-18</v>
      </c>
      <c r="H10" s="97"/>
      <c r="I10" s="94">
        <v>181</v>
      </c>
      <c r="J10" s="97"/>
      <c r="K10" s="94">
        <f t="shared" si="0"/>
        <v>170</v>
      </c>
      <c r="L10" s="97"/>
      <c r="M10" s="94">
        <v>70</v>
      </c>
      <c r="N10" s="97"/>
      <c r="O10" s="94">
        <v>-45</v>
      </c>
      <c r="P10" s="97"/>
      <c r="Q10" s="94">
        <v>-14</v>
      </c>
      <c r="R10" s="97"/>
      <c r="S10" s="94">
        <v>281</v>
      </c>
      <c r="T10" s="97"/>
      <c r="U10" s="94">
        <v>75</v>
      </c>
      <c r="V10" s="97"/>
      <c r="W10" s="94">
        <v>61</v>
      </c>
      <c r="X10" s="97"/>
      <c r="Y10" s="94">
        <v>12</v>
      </c>
      <c r="Z10" s="91"/>
      <c r="AA10" s="94">
        <v>18</v>
      </c>
      <c r="AB10" s="91"/>
      <c r="AC10" s="94">
        <v>-425</v>
      </c>
      <c r="AD10" s="91"/>
      <c r="AE10" s="94">
        <v>-13</v>
      </c>
      <c r="AF10" s="91"/>
      <c r="AG10" s="94">
        <v>-13</v>
      </c>
      <c r="AH10" s="91"/>
      <c r="AI10" s="96">
        <v>443</v>
      </c>
      <c r="AJ10" s="97"/>
      <c r="AK10" s="94">
        <v>59</v>
      </c>
      <c r="AL10" s="91"/>
      <c r="AM10" s="94">
        <v>10</v>
      </c>
      <c r="AN10" s="91"/>
      <c r="AO10" s="94">
        <v>7</v>
      </c>
      <c r="AP10" s="91"/>
      <c r="AQ10" s="96">
        <v>96</v>
      </c>
      <c r="AR10" s="97"/>
      <c r="AS10" s="94">
        <v>81</v>
      </c>
      <c r="AT10" s="91"/>
      <c r="AU10" s="94">
        <v>34</v>
      </c>
      <c r="AV10" s="91"/>
      <c r="AW10" s="94">
        <v>119</v>
      </c>
      <c r="AX10" s="91"/>
      <c r="AY10" s="96">
        <v>221</v>
      </c>
      <c r="AZ10" s="97"/>
      <c r="BA10" s="94">
        <v>191</v>
      </c>
      <c r="BB10" s="91"/>
      <c r="BC10" s="94">
        <v>168</v>
      </c>
      <c r="BD10" s="91"/>
      <c r="BE10" s="94">
        <v>167</v>
      </c>
      <c r="BF10" s="91"/>
      <c r="BG10" s="96">
        <v>223</v>
      </c>
    </row>
    <row r="11" spans="1:59" s="84" customFormat="1" ht="13.95" customHeight="1" x14ac:dyDescent="0.2">
      <c r="A11" s="138" t="s">
        <v>80</v>
      </c>
      <c r="B11" s="97"/>
      <c r="C11" s="94">
        <v>1302</v>
      </c>
      <c r="D11" s="95"/>
      <c r="E11" s="94">
        <v>833</v>
      </c>
      <c r="F11" s="95"/>
      <c r="G11" s="94">
        <v>342</v>
      </c>
      <c r="H11" s="97"/>
      <c r="I11" s="94">
        <v>1520</v>
      </c>
      <c r="J11" s="97"/>
      <c r="K11" s="94">
        <f t="shared" si="0"/>
        <v>-1003</v>
      </c>
      <c r="L11" s="97"/>
      <c r="M11" s="94">
        <v>1251</v>
      </c>
      <c r="N11" s="97"/>
      <c r="O11" s="94">
        <v>883</v>
      </c>
      <c r="P11" s="97"/>
      <c r="Q11" s="94">
        <v>389</v>
      </c>
      <c r="R11" s="97"/>
      <c r="S11" s="94">
        <v>1703</v>
      </c>
      <c r="T11" s="97"/>
      <c r="U11" s="94">
        <v>1404</v>
      </c>
      <c r="V11" s="97"/>
      <c r="W11" s="94">
        <f>828-W16</f>
        <v>907</v>
      </c>
      <c r="X11" s="97"/>
      <c r="Y11" s="94">
        <f>480-Y16</f>
        <v>468</v>
      </c>
      <c r="Z11" s="91"/>
      <c r="AA11" s="94">
        <f>1248-AA16</f>
        <v>1737</v>
      </c>
      <c r="AC11" s="94">
        <f>484-AC16</f>
        <v>1006</v>
      </c>
      <c r="AE11" s="94">
        <f>225-AE16</f>
        <v>561</v>
      </c>
      <c r="AG11" s="94">
        <f>326-AG16</f>
        <v>348</v>
      </c>
      <c r="AI11" s="96">
        <v>-63</v>
      </c>
      <c r="AJ11" s="97"/>
      <c r="AK11" s="94">
        <v>298</v>
      </c>
      <c r="AM11" s="94">
        <v>129</v>
      </c>
      <c r="AO11" s="94">
        <v>47</v>
      </c>
      <c r="AQ11" s="96">
        <v>30</v>
      </c>
      <c r="AR11" s="97"/>
      <c r="AS11" s="94">
        <v>341</v>
      </c>
      <c r="AU11" s="94">
        <v>296</v>
      </c>
      <c r="AW11" s="94">
        <v>224</v>
      </c>
      <c r="AY11" s="96">
        <v>110</v>
      </c>
      <c r="AZ11" s="97"/>
      <c r="BA11" s="94">
        <v>173</v>
      </c>
      <c r="BC11" s="94">
        <v>94</v>
      </c>
      <c r="BE11" s="94">
        <v>50</v>
      </c>
      <c r="BG11" s="96">
        <v>249</v>
      </c>
    </row>
    <row r="12" spans="1:59" s="84" customFormat="1" ht="13.95" customHeight="1" x14ac:dyDescent="0.2">
      <c r="A12" s="138" t="s">
        <v>81</v>
      </c>
      <c r="B12" s="97"/>
      <c r="C12" s="94">
        <v>962</v>
      </c>
      <c r="D12" s="95"/>
      <c r="E12" s="94">
        <v>680</v>
      </c>
      <c r="F12" s="95"/>
      <c r="G12" s="94">
        <v>289</v>
      </c>
      <c r="H12" s="97"/>
      <c r="I12" s="94">
        <v>1231</v>
      </c>
      <c r="J12" s="97"/>
      <c r="K12" s="94">
        <f t="shared" si="0"/>
        <v>-636</v>
      </c>
      <c r="L12" s="97"/>
      <c r="M12" s="94">
        <v>936</v>
      </c>
      <c r="N12" s="97"/>
      <c r="O12" s="94">
        <v>628</v>
      </c>
      <c r="P12" s="97"/>
      <c r="Q12" s="94">
        <v>303</v>
      </c>
      <c r="R12" s="97"/>
      <c r="S12" s="94">
        <v>1176</v>
      </c>
      <c r="T12" s="97"/>
      <c r="U12" s="94">
        <v>803</v>
      </c>
      <c r="V12" s="97"/>
      <c r="W12" s="94">
        <v>554</v>
      </c>
      <c r="X12" s="97"/>
      <c r="Y12" s="94">
        <v>259</v>
      </c>
      <c r="Z12" s="91"/>
      <c r="AA12" s="94">
        <v>855</v>
      </c>
      <c r="AC12" s="94">
        <v>626</v>
      </c>
      <c r="AE12" s="94">
        <v>414</v>
      </c>
      <c r="AG12" s="94">
        <v>194</v>
      </c>
      <c r="AI12" s="96">
        <v>722</v>
      </c>
      <c r="AJ12" s="97"/>
      <c r="AK12" s="94">
        <v>541</v>
      </c>
      <c r="AM12" s="94">
        <v>358</v>
      </c>
      <c r="AO12" s="94">
        <v>178</v>
      </c>
      <c r="AQ12" s="96">
        <v>627</v>
      </c>
      <c r="AR12" s="97"/>
      <c r="AS12" s="94">
        <v>448</v>
      </c>
      <c r="AU12" s="94">
        <v>283</v>
      </c>
      <c r="AW12" s="94">
        <v>142</v>
      </c>
      <c r="AY12" s="96">
        <v>726</v>
      </c>
      <c r="AZ12" s="97"/>
      <c r="BA12" s="94">
        <v>477</v>
      </c>
      <c r="BC12" s="94">
        <v>322</v>
      </c>
      <c r="BE12" s="94">
        <v>167</v>
      </c>
      <c r="BG12" s="96">
        <v>825</v>
      </c>
    </row>
    <row r="13" spans="1:59" s="84" customFormat="1" ht="13.95" customHeight="1" x14ac:dyDescent="0.2">
      <c r="A13" s="138" t="s">
        <v>82</v>
      </c>
      <c r="B13" s="97"/>
      <c r="C13" s="94">
        <v>-122</v>
      </c>
      <c r="D13" s="95"/>
      <c r="E13" s="94">
        <v>-116</v>
      </c>
      <c r="F13" s="95"/>
      <c r="G13" s="94">
        <v>-44</v>
      </c>
      <c r="H13" s="97"/>
      <c r="I13" s="94">
        <v>-520</v>
      </c>
      <c r="J13" s="97"/>
      <c r="K13" s="94">
        <f t="shared" si="0"/>
        <v>358</v>
      </c>
      <c r="L13" s="97"/>
      <c r="M13" s="94">
        <v>-495</v>
      </c>
      <c r="N13" s="97"/>
      <c r="O13" s="94">
        <v>-341</v>
      </c>
      <c r="P13" s="97"/>
      <c r="Q13" s="94">
        <v>-42</v>
      </c>
      <c r="R13" s="97"/>
      <c r="S13" s="94">
        <v>-769</v>
      </c>
      <c r="T13" s="97"/>
      <c r="U13" s="94">
        <v>-696</v>
      </c>
      <c r="V13" s="97"/>
      <c r="W13" s="94">
        <v>-490</v>
      </c>
      <c r="X13" s="97"/>
      <c r="Y13" s="94">
        <v>-242</v>
      </c>
      <c r="Z13" s="91"/>
      <c r="AA13" s="94">
        <v>-598</v>
      </c>
      <c r="AC13" s="94">
        <v>-403</v>
      </c>
      <c r="AE13" s="94">
        <v>-227</v>
      </c>
      <c r="AG13" s="94">
        <v>-71</v>
      </c>
      <c r="AI13" s="96">
        <v>-129</v>
      </c>
      <c r="AJ13" s="97"/>
      <c r="AK13" s="94">
        <v>-93</v>
      </c>
      <c r="AM13" s="94">
        <v>-85</v>
      </c>
      <c r="AO13" s="94">
        <v>-18</v>
      </c>
      <c r="AQ13" s="96">
        <v>-117</v>
      </c>
      <c r="AR13" s="97"/>
      <c r="AS13" s="94">
        <v>-137</v>
      </c>
      <c r="AU13" s="94">
        <v>-121</v>
      </c>
      <c r="AW13" s="94">
        <v>-69</v>
      </c>
      <c r="AY13" s="96">
        <v>-126</v>
      </c>
      <c r="AZ13" s="97"/>
      <c r="BA13" s="94">
        <v>-109</v>
      </c>
      <c r="BC13" s="94">
        <v>-97</v>
      </c>
      <c r="BE13" s="94">
        <v>-19</v>
      </c>
      <c r="BG13" s="96">
        <v>-148</v>
      </c>
    </row>
    <row r="14" spans="1:59" s="84" customFormat="1" ht="13.95" customHeight="1" x14ac:dyDescent="0.2">
      <c r="A14" s="138" t="s">
        <v>157</v>
      </c>
      <c r="B14" s="97"/>
      <c r="C14" s="94">
        <v>11</v>
      </c>
      <c r="D14" s="95"/>
      <c r="E14" s="94">
        <v>10</v>
      </c>
      <c r="F14" s="95"/>
      <c r="G14" s="94">
        <v>8</v>
      </c>
      <c r="H14" s="97"/>
      <c r="I14" s="94">
        <v>8</v>
      </c>
      <c r="J14" s="97"/>
      <c r="K14" s="94">
        <f t="shared" si="0"/>
        <v>-21</v>
      </c>
      <c r="L14" s="97"/>
      <c r="M14" s="94">
        <v>14</v>
      </c>
      <c r="N14" s="97"/>
      <c r="O14" s="94">
        <v>10</v>
      </c>
      <c r="P14" s="97"/>
      <c r="Q14" s="94">
        <v>5</v>
      </c>
      <c r="R14" s="97"/>
      <c r="S14" s="94">
        <v>25</v>
      </c>
      <c r="T14" s="97"/>
      <c r="U14" s="94">
        <v>10</v>
      </c>
      <c r="V14" s="97"/>
      <c r="W14" s="94">
        <v>12</v>
      </c>
      <c r="X14" s="97"/>
      <c r="Y14" s="94">
        <v>6</v>
      </c>
      <c r="Z14" s="91"/>
      <c r="AA14" s="94">
        <v>27</v>
      </c>
      <c r="AC14" s="94">
        <v>11</v>
      </c>
      <c r="AE14" s="94">
        <v>17</v>
      </c>
      <c r="AG14" s="94">
        <v>4</v>
      </c>
      <c r="AI14" s="96">
        <v>21</v>
      </c>
      <c r="AJ14" s="97"/>
      <c r="AK14" s="94">
        <v>11</v>
      </c>
      <c r="AM14" s="94">
        <v>9</v>
      </c>
      <c r="AO14" s="94">
        <v>3</v>
      </c>
      <c r="AQ14" s="96">
        <v>25</v>
      </c>
      <c r="AR14" s="97"/>
      <c r="AS14" s="94">
        <v>27</v>
      </c>
      <c r="AU14" s="94">
        <v>28</v>
      </c>
      <c r="AW14" s="94">
        <v>3</v>
      </c>
      <c r="AY14" s="96">
        <v>11</v>
      </c>
      <c r="AZ14" s="97"/>
      <c r="BA14" s="94">
        <v>7</v>
      </c>
      <c r="BC14" s="94">
        <v>5</v>
      </c>
      <c r="BE14" s="94">
        <v>4</v>
      </c>
      <c r="BG14" s="96">
        <v>3</v>
      </c>
    </row>
    <row r="15" spans="1:59" s="84" customFormat="1" collapsed="1" x14ac:dyDescent="0.2">
      <c r="A15" s="139" t="s">
        <v>178</v>
      </c>
      <c r="B15" s="98"/>
      <c r="C15" s="94">
        <v>7</v>
      </c>
      <c r="D15" s="95"/>
      <c r="E15" s="94">
        <v>7</v>
      </c>
      <c r="F15" s="95"/>
      <c r="G15" s="94">
        <v>60</v>
      </c>
      <c r="H15" s="98"/>
      <c r="I15" s="94">
        <v>-121</v>
      </c>
      <c r="J15" s="98"/>
      <c r="K15" s="94">
        <f t="shared" si="0"/>
        <v>-121</v>
      </c>
      <c r="L15" s="98"/>
      <c r="M15" s="94">
        <v>0</v>
      </c>
      <c r="N15" s="97"/>
      <c r="O15" s="94">
        <v>0</v>
      </c>
      <c r="P15" s="97"/>
      <c r="Q15" s="94">
        <v>0</v>
      </c>
      <c r="R15" s="97"/>
      <c r="S15" s="94">
        <v>-409</v>
      </c>
      <c r="T15" s="97"/>
      <c r="U15" s="94">
        <v>-409</v>
      </c>
      <c r="V15" s="97"/>
      <c r="W15" s="94">
        <v>-409</v>
      </c>
      <c r="X15" s="97"/>
      <c r="Y15" s="94">
        <v>0</v>
      </c>
      <c r="Z15" s="91"/>
      <c r="AA15" s="94">
        <v>-2551</v>
      </c>
      <c r="AC15" s="94">
        <v>-1501</v>
      </c>
      <c r="AE15" s="94">
        <v>-1187</v>
      </c>
      <c r="AG15" s="94">
        <v>-1187</v>
      </c>
      <c r="AI15" s="96">
        <v>-903</v>
      </c>
      <c r="AJ15" s="97"/>
      <c r="AK15" s="94">
        <v>0</v>
      </c>
      <c r="AM15" s="94">
        <v>0</v>
      </c>
      <c r="AO15" s="94">
        <v>0</v>
      </c>
      <c r="AQ15" s="96">
        <v>69</v>
      </c>
      <c r="AR15" s="97"/>
      <c r="AS15" s="94">
        <v>31</v>
      </c>
      <c r="AU15" s="94">
        <v>0</v>
      </c>
      <c r="AW15" s="94">
        <v>0</v>
      </c>
      <c r="AY15" s="96">
        <v>-317</v>
      </c>
      <c r="AZ15" s="97"/>
      <c r="BA15" s="94">
        <v>-27</v>
      </c>
      <c r="BC15" s="94">
        <v>-27</v>
      </c>
      <c r="BE15" s="94">
        <v>0</v>
      </c>
      <c r="BG15" s="96">
        <v>-502</v>
      </c>
    </row>
    <row r="16" spans="1:59" s="84" customFormat="1" ht="13.95" customHeight="1" x14ac:dyDescent="0.2">
      <c r="A16" s="139" t="s">
        <v>280</v>
      </c>
      <c r="B16" s="98"/>
      <c r="C16" s="94">
        <v>97</v>
      </c>
      <c r="D16" s="95"/>
      <c r="E16" s="94">
        <v>10</v>
      </c>
      <c r="F16" s="95"/>
      <c r="G16" s="94">
        <v>55</v>
      </c>
      <c r="H16" s="98"/>
      <c r="I16" s="94">
        <v>129</v>
      </c>
      <c r="J16" s="98"/>
      <c r="K16" s="94">
        <f t="shared" si="0"/>
        <v>100</v>
      </c>
      <c r="L16" s="98"/>
      <c r="M16" s="94">
        <v>96</v>
      </c>
      <c r="N16" s="97"/>
      <c r="O16" s="94">
        <v>-10</v>
      </c>
      <c r="P16" s="97"/>
      <c r="Q16" s="94">
        <v>-57</v>
      </c>
      <c r="R16" s="97"/>
      <c r="S16" s="94">
        <v>-1117</v>
      </c>
      <c r="T16" s="97"/>
      <c r="U16" s="94">
        <v>-1039</v>
      </c>
      <c r="V16" s="97"/>
      <c r="W16" s="94">
        <v>-79</v>
      </c>
      <c r="X16" s="97"/>
      <c r="Y16" s="94">
        <v>12</v>
      </c>
      <c r="AA16" s="94">
        <v>-489</v>
      </c>
      <c r="AC16" s="94">
        <v>-522</v>
      </c>
      <c r="AE16" s="94">
        <v>-336</v>
      </c>
      <c r="AG16" s="94">
        <v>-22</v>
      </c>
      <c r="AI16" s="96"/>
      <c r="AJ16" s="97"/>
      <c r="AK16" s="94"/>
      <c r="AM16" s="94"/>
      <c r="AO16" s="94"/>
      <c r="AQ16" s="96"/>
      <c r="AR16" s="97"/>
      <c r="AS16" s="94"/>
      <c r="AU16" s="94"/>
      <c r="AW16" s="94"/>
      <c r="AY16" s="96"/>
      <c r="AZ16" s="97"/>
      <c r="BA16" s="94"/>
      <c r="BC16" s="94"/>
      <c r="BE16" s="94"/>
      <c r="BG16" s="96"/>
    </row>
    <row r="17" spans="1:16309" s="84" customFormat="1" ht="13.95" customHeight="1" x14ac:dyDescent="0.2">
      <c r="A17" s="138" t="s">
        <v>183</v>
      </c>
      <c r="B17" s="97"/>
      <c r="C17" s="94">
        <v>0</v>
      </c>
      <c r="D17" s="95"/>
      <c r="E17" s="94">
        <v>0</v>
      </c>
      <c r="F17" s="95"/>
      <c r="G17" s="94">
        <v>0</v>
      </c>
      <c r="H17" s="97"/>
      <c r="I17" s="94">
        <v>-4</v>
      </c>
      <c r="J17" s="97"/>
      <c r="K17" s="94">
        <f t="shared" si="0"/>
        <v>4</v>
      </c>
      <c r="L17" s="97"/>
      <c r="M17" s="94">
        <v>0</v>
      </c>
      <c r="N17" s="97"/>
      <c r="O17" s="94">
        <v>-4</v>
      </c>
      <c r="P17" s="97"/>
      <c r="Q17" s="94">
        <v>-4</v>
      </c>
      <c r="R17" s="97"/>
      <c r="S17" s="94">
        <v>-116</v>
      </c>
      <c r="T17" s="97"/>
      <c r="U17" s="94">
        <v>-95</v>
      </c>
      <c r="V17" s="97"/>
      <c r="W17" s="94">
        <v>94</v>
      </c>
      <c r="X17" s="97"/>
      <c r="Y17" s="94">
        <v>93</v>
      </c>
      <c r="Z17" s="91"/>
      <c r="AA17" s="94">
        <v>0</v>
      </c>
      <c r="AC17" s="94">
        <v>0</v>
      </c>
      <c r="AE17" s="94">
        <v>0</v>
      </c>
      <c r="AG17" s="94">
        <v>0</v>
      </c>
      <c r="AI17" s="96">
        <v>-597</v>
      </c>
      <c r="AJ17" s="97"/>
      <c r="AK17" s="94">
        <v>-597</v>
      </c>
      <c r="AM17" s="94">
        <v>-518</v>
      </c>
      <c r="AO17" s="94">
        <v>0</v>
      </c>
      <c r="AQ17" s="96">
        <v>0</v>
      </c>
      <c r="AR17" s="97"/>
      <c r="AS17" s="94">
        <v>0</v>
      </c>
      <c r="AU17" s="94">
        <v>0</v>
      </c>
      <c r="AW17" s="94">
        <v>0</v>
      </c>
      <c r="AY17" s="96">
        <v>0</v>
      </c>
      <c r="AZ17" s="97"/>
      <c r="BA17" s="94">
        <v>0</v>
      </c>
      <c r="BC17" s="94">
        <v>0</v>
      </c>
      <c r="BE17" s="94">
        <v>0</v>
      </c>
      <c r="BG17" s="96">
        <v>0</v>
      </c>
    </row>
    <row r="18" spans="1:16309" s="84" customFormat="1" ht="13.95" customHeight="1" x14ac:dyDescent="0.2">
      <c r="A18" s="138" t="s">
        <v>184</v>
      </c>
      <c r="B18" s="97"/>
      <c r="C18" s="94">
        <v>0</v>
      </c>
      <c r="D18" s="95"/>
      <c r="E18" s="94">
        <v>0</v>
      </c>
      <c r="F18" s="95"/>
      <c r="G18" s="94">
        <v>0</v>
      </c>
      <c r="H18" s="97"/>
      <c r="I18" s="94">
        <v>0</v>
      </c>
      <c r="J18" s="97"/>
      <c r="K18" s="94">
        <f t="shared" si="0"/>
        <v>0</v>
      </c>
      <c r="L18" s="97"/>
      <c r="M18" s="94">
        <v>0</v>
      </c>
      <c r="N18" s="97"/>
      <c r="O18" s="94">
        <v>0</v>
      </c>
      <c r="P18" s="97"/>
      <c r="Q18" s="94">
        <v>0</v>
      </c>
      <c r="R18" s="97"/>
      <c r="S18" s="94">
        <v>0</v>
      </c>
      <c r="T18" s="97"/>
      <c r="U18" s="94">
        <v>0</v>
      </c>
      <c r="V18" s="97"/>
      <c r="W18" s="94">
        <v>0</v>
      </c>
      <c r="X18" s="97"/>
      <c r="Y18" s="94">
        <v>0</v>
      </c>
      <c r="Z18" s="91"/>
      <c r="AA18" s="94">
        <v>0</v>
      </c>
      <c r="AC18" s="94">
        <v>0</v>
      </c>
      <c r="AE18" s="94">
        <v>0</v>
      </c>
      <c r="AG18" s="94">
        <v>0</v>
      </c>
      <c r="AI18" s="96">
        <v>-142</v>
      </c>
      <c r="AJ18" s="97"/>
      <c r="AK18" s="94">
        <v>-144</v>
      </c>
      <c r="AM18" s="94">
        <v>-142</v>
      </c>
      <c r="AO18" s="94">
        <v>0</v>
      </c>
      <c r="AQ18" s="96">
        <v>0</v>
      </c>
      <c r="AR18" s="97"/>
      <c r="AS18" s="94">
        <v>0</v>
      </c>
      <c r="AU18" s="94">
        <v>0</v>
      </c>
      <c r="AW18" s="94">
        <v>0</v>
      </c>
      <c r="AY18" s="96">
        <v>0</v>
      </c>
      <c r="AZ18" s="97"/>
      <c r="BA18" s="94">
        <v>0</v>
      </c>
      <c r="BC18" s="94">
        <v>0</v>
      </c>
      <c r="BE18" s="94">
        <v>0</v>
      </c>
      <c r="BG18" s="96">
        <v>0</v>
      </c>
    </row>
    <row r="19" spans="1:16309" s="84" customFormat="1" ht="13.95" customHeight="1" x14ac:dyDescent="0.2">
      <c r="A19" s="138" t="s">
        <v>158</v>
      </c>
      <c r="B19" s="97"/>
      <c r="C19" s="94">
        <v>0</v>
      </c>
      <c r="D19" s="95"/>
      <c r="E19" s="94">
        <v>0</v>
      </c>
      <c r="F19" s="95"/>
      <c r="G19" s="94">
        <v>0</v>
      </c>
      <c r="H19" s="97"/>
      <c r="I19" s="94">
        <v>0</v>
      </c>
      <c r="J19" s="97"/>
      <c r="K19" s="94">
        <f t="shared" si="0"/>
        <v>0</v>
      </c>
      <c r="L19" s="97"/>
      <c r="M19" s="94">
        <v>0</v>
      </c>
      <c r="N19" s="97"/>
      <c r="O19" s="94">
        <v>0</v>
      </c>
      <c r="P19" s="97"/>
      <c r="Q19" s="94">
        <v>0</v>
      </c>
      <c r="R19" s="97"/>
      <c r="S19" s="94">
        <v>0</v>
      </c>
      <c r="T19" s="97"/>
      <c r="U19" s="94">
        <v>0</v>
      </c>
      <c r="V19" s="97"/>
      <c r="W19" s="94">
        <v>0</v>
      </c>
      <c r="X19" s="97"/>
      <c r="Y19" s="94">
        <v>0</v>
      </c>
      <c r="Z19" s="91"/>
      <c r="AA19" s="94">
        <v>0</v>
      </c>
      <c r="AC19" s="94">
        <v>0</v>
      </c>
      <c r="AE19" s="94">
        <v>0</v>
      </c>
      <c r="AG19" s="94">
        <v>0</v>
      </c>
      <c r="AI19" s="96">
        <v>0</v>
      </c>
      <c r="AJ19" s="97"/>
      <c r="AK19" s="94">
        <v>0</v>
      </c>
      <c r="AM19" s="94">
        <v>0</v>
      </c>
      <c r="AO19" s="94">
        <v>0</v>
      </c>
      <c r="AQ19" s="96">
        <v>0</v>
      </c>
      <c r="AR19" s="97"/>
      <c r="AS19" s="94">
        <v>0</v>
      </c>
      <c r="AU19" s="94">
        <v>0</v>
      </c>
      <c r="AW19" s="94">
        <v>0</v>
      </c>
      <c r="AY19" s="96">
        <v>0</v>
      </c>
      <c r="AZ19" s="97"/>
      <c r="BA19" s="94">
        <v>0</v>
      </c>
      <c r="BC19" s="94">
        <v>0</v>
      </c>
      <c r="BE19" s="94">
        <v>0</v>
      </c>
      <c r="BG19" s="96">
        <v>0</v>
      </c>
    </row>
    <row r="20" spans="1:16309" s="84" customFormat="1" ht="13.95" customHeight="1" x14ac:dyDescent="0.2">
      <c r="A20" s="138" t="s">
        <v>159</v>
      </c>
      <c r="B20" s="97"/>
      <c r="C20" s="94">
        <v>-4</v>
      </c>
      <c r="D20" s="95"/>
      <c r="E20" s="94">
        <v>-6</v>
      </c>
      <c r="F20" s="95"/>
      <c r="G20" s="94">
        <v>-9</v>
      </c>
      <c r="H20" s="97"/>
      <c r="I20" s="94">
        <v>-9</v>
      </c>
      <c r="J20" s="97"/>
      <c r="K20" s="94">
        <f t="shared" si="0"/>
        <v>-26</v>
      </c>
      <c r="L20" s="97"/>
      <c r="M20" s="94">
        <v>7</v>
      </c>
      <c r="N20" s="97"/>
      <c r="O20" s="94">
        <v>6</v>
      </c>
      <c r="P20" s="97"/>
      <c r="Q20" s="94">
        <v>4</v>
      </c>
      <c r="R20" s="97"/>
      <c r="S20" s="94">
        <v>25</v>
      </c>
      <c r="T20" s="97"/>
      <c r="U20" s="94">
        <v>8</v>
      </c>
      <c r="V20" s="97"/>
      <c r="W20" s="94">
        <v>5</v>
      </c>
      <c r="X20" s="97"/>
      <c r="Y20" s="94">
        <v>2</v>
      </c>
      <c r="Z20" s="91"/>
      <c r="AA20" s="94">
        <v>7</v>
      </c>
      <c r="AC20" s="94">
        <v>5</v>
      </c>
      <c r="AE20" s="94">
        <v>2</v>
      </c>
      <c r="AG20" s="94">
        <v>0</v>
      </c>
      <c r="AI20" s="96">
        <v>5</v>
      </c>
      <c r="AJ20" s="97"/>
      <c r="AK20" s="94">
        <v>4</v>
      </c>
      <c r="AM20" s="94">
        <v>4</v>
      </c>
      <c r="AO20" s="94">
        <v>21</v>
      </c>
      <c r="AQ20" s="96">
        <v>-63</v>
      </c>
      <c r="AR20" s="97"/>
      <c r="AS20" s="94">
        <v>-66</v>
      </c>
      <c r="AU20" s="94">
        <v>-33</v>
      </c>
      <c r="AW20" s="94">
        <v>-13</v>
      </c>
      <c r="AY20" s="96">
        <v>184</v>
      </c>
      <c r="AZ20" s="97"/>
      <c r="BA20" s="94">
        <v>64</v>
      </c>
      <c r="BC20" s="94">
        <v>36</v>
      </c>
      <c r="BE20" s="94">
        <v>21</v>
      </c>
      <c r="BG20" s="96">
        <v>220</v>
      </c>
    </row>
    <row r="21" spans="1:16309" s="84" customFormat="1" ht="14.1" customHeight="1" x14ac:dyDescent="0.2">
      <c r="A21" s="29"/>
      <c r="B21" s="106"/>
      <c r="C21" s="31">
        <f>SUM(C8:C20)</f>
        <v>1462</v>
      </c>
      <c r="D21" s="112"/>
      <c r="E21" s="31">
        <f>SUM(E8:E20)</f>
        <v>835</v>
      </c>
      <c r="F21" s="112"/>
      <c r="G21" s="31">
        <f>SUM(G8:G20)</f>
        <v>316</v>
      </c>
      <c r="H21" s="30"/>
      <c r="I21" s="31">
        <f>SUM(I8:I20)</f>
        <v>2071</v>
      </c>
      <c r="J21" s="30"/>
      <c r="K21" s="31">
        <f>SUM(K8:K20)</f>
        <v>-1066</v>
      </c>
      <c r="L21" s="23"/>
      <c r="M21" s="31">
        <f>SUM(M8:M20)</f>
        <v>1677</v>
      </c>
      <c r="N21" s="23"/>
      <c r="O21" s="31">
        <f>SUM(O8:O20)</f>
        <v>1003</v>
      </c>
      <c r="P21" s="23"/>
      <c r="Q21" s="31">
        <f>SUM(Q8:Q20)</f>
        <v>457</v>
      </c>
      <c r="R21" s="23"/>
      <c r="S21" s="31">
        <f>SUM(S8:S20)</f>
        <v>2244</v>
      </c>
      <c r="T21" s="23"/>
      <c r="U21" s="31">
        <f>SUM(U8:U20)</f>
        <v>1709</v>
      </c>
      <c r="V21" s="23"/>
      <c r="W21" s="31">
        <f>SUM(W8:W20)</f>
        <v>1150</v>
      </c>
      <c r="X21" s="23"/>
      <c r="Y21" s="31">
        <v>654</v>
      </c>
      <c r="Z21" s="27"/>
      <c r="AA21" s="31">
        <f>SUM(AA8:AA20)</f>
        <v>2083</v>
      </c>
      <c r="AB21" s="27"/>
      <c r="AC21" s="31">
        <v>1124</v>
      </c>
      <c r="AD21" s="27"/>
      <c r="AE21" s="31">
        <f>SUM(AE8:AE20)</f>
        <v>893</v>
      </c>
      <c r="AF21" s="27"/>
      <c r="AG21" s="31">
        <f>SUM(AG8:AG20)</f>
        <v>479</v>
      </c>
      <c r="AH21" s="27"/>
      <c r="AI21" s="31">
        <v>2200</v>
      </c>
      <c r="AJ21" s="27"/>
      <c r="AK21" s="31">
        <v>1595</v>
      </c>
      <c r="AL21" s="27"/>
      <c r="AM21" s="31">
        <v>992</v>
      </c>
      <c r="AN21" s="27"/>
      <c r="AO21" s="31">
        <f>SUM(AO8:AO20)</f>
        <v>450</v>
      </c>
      <c r="AP21" s="27"/>
      <c r="AQ21" s="31">
        <v>1222</v>
      </c>
      <c r="AR21" s="27"/>
      <c r="AS21" s="31">
        <v>708</v>
      </c>
      <c r="AT21" s="27"/>
      <c r="AU21" s="31">
        <f>SUM(AU8:AU20)</f>
        <v>232</v>
      </c>
      <c r="AV21" s="27"/>
      <c r="AW21" s="31">
        <f>SUM(AW8:AW20)</f>
        <v>191</v>
      </c>
      <c r="AX21" s="27"/>
      <c r="AY21" s="31">
        <v>1267</v>
      </c>
      <c r="AZ21" s="27"/>
      <c r="BA21" s="31">
        <v>784</v>
      </c>
      <c r="BB21" s="27"/>
      <c r="BC21" s="31">
        <f>SUM(BC8:BC20)</f>
        <v>457</v>
      </c>
      <c r="BD21" s="27"/>
      <c r="BE21" s="31">
        <f>SUM(BE8:BE20)</f>
        <v>191</v>
      </c>
      <c r="BF21" s="27"/>
      <c r="BG21" s="31">
        <f>SUM(BG8:BG20)</f>
        <v>1152</v>
      </c>
      <c r="BH21" s="20"/>
      <c r="BI21" s="112"/>
      <c r="BJ21" s="27"/>
      <c r="BK21" s="112"/>
      <c r="BL21" s="27"/>
      <c r="BM21" s="112"/>
      <c r="BN21" s="27"/>
      <c r="BO21" s="112"/>
      <c r="BP21" s="27"/>
      <c r="BQ21" s="112"/>
      <c r="BR21" s="20"/>
      <c r="BS21" s="112"/>
      <c r="BT21" s="27"/>
      <c r="BU21" s="112"/>
      <c r="BV21" s="27"/>
      <c r="BW21" s="112"/>
      <c r="BX21" s="27"/>
      <c r="BY21" s="112"/>
      <c r="BZ21" s="20"/>
      <c r="CA21" s="106"/>
      <c r="CB21" s="106"/>
      <c r="CC21" s="106"/>
      <c r="CD21" s="30"/>
      <c r="CE21" s="112"/>
      <c r="CF21" s="30"/>
      <c r="CG21" s="112"/>
      <c r="CH21" s="23"/>
      <c r="CI21" s="112"/>
      <c r="CJ21" s="23"/>
      <c r="CK21" s="112"/>
      <c r="CL21" s="23"/>
      <c r="CM21" s="112"/>
      <c r="CN21" s="23"/>
      <c r="CO21" s="112"/>
      <c r="CP21" s="23"/>
      <c r="CQ21" s="112"/>
      <c r="CR21" s="23"/>
      <c r="CS21" s="112"/>
      <c r="CT21" s="23"/>
      <c r="CU21" s="112"/>
      <c r="CV21" s="27"/>
      <c r="CW21" s="112"/>
      <c r="CX21" s="27"/>
      <c r="CY21" s="112"/>
      <c r="CZ21" s="27"/>
      <c r="DA21" s="112"/>
      <c r="DB21" s="27"/>
      <c r="DC21" s="112"/>
      <c r="DD21" s="27"/>
      <c r="DE21" s="112"/>
      <c r="DF21" s="27"/>
      <c r="DG21" s="112"/>
      <c r="DH21" s="27"/>
      <c r="DI21" s="112"/>
      <c r="DJ21" s="27"/>
      <c r="DK21" s="112"/>
      <c r="DL21" s="27"/>
      <c r="DM21" s="112"/>
      <c r="DN21" s="27"/>
      <c r="DO21" s="112"/>
      <c r="DP21" s="27"/>
      <c r="DQ21" s="113"/>
      <c r="DR21" s="27"/>
      <c r="DS21" s="112"/>
      <c r="DT21" s="27"/>
      <c r="DU21" s="112"/>
      <c r="DV21" s="27"/>
      <c r="DW21" s="112"/>
      <c r="DX21" s="27"/>
      <c r="DY21" s="112"/>
      <c r="DZ21" s="27"/>
      <c r="EA21" s="112"/>
      <c r="EB21" s="27"/>
      <c r="EC21" s="112"/>
      <c r="ED21" s="27"/>
      <c r="EE21" s="112"/>
      <c r="EF21" s="20"/>
      <c r="EG21" s="112"/>
      <c r="EH21" s="27"/>
      <c r="EI21" s="112"/>
      <c r="EJ21" s="27"/>
      <c r="EK21" s="112"/>
      <c r="EL21" s="27"/>
      <c r="EM21" s="112"/>
      <c r="EN21" s="27"/>
      <c r="EO21" s="112"/>
      <c r="EP21" s="20"/>
      <c r="EQ21" s="112"/>
      <c r="ER21" s="27"/>
      <c r="ES21" s="112"/>
      <c r="ET21" s="27"/>
      <c r="EU21" s="112"/>
      <c r="EV21" s="27"/>
      <c r="EW21" s="112"/>
      <c r="EX21" s="20"/>
      <c r="EY21" s="106"/>
      <c r="EZ21" s="106"/>
      <c r="FA21" s="106"/>
      <c r="FB21" s="30"/>
      <c r="FC21" s="112"/>
      <c r="FD21" s="30"/>
      <c r="FE21" s="112"/>
      <c r="FF21" s="23"/>
      <c r="FG21" s="112"/>
      <c r="FH21" s="23"/>
      <c r="FI21" s="112"/>
      <c r="FJ21" s="23"/>
      <c r="FK21" s="112"/>
      <c r="FL21" s="23"/>
      <c r="FM21" s="112"/>
      <c r="FN21" s="23"/>
      <c r="FO21" s="112"/>
      <c r="FP21" s="23"/>
      <c r="FQ21" s="112"/>
      <c r="FR21" s="23"/>
      <c r="FS21" s="112"/>
      <c r="FT21" s="27"/>
      <c r="FU21" s="112"/>
      <c r="FV21" s="27"/>
      <c r="FW21" s="112"/>
      <c r="FX21" s="27"/>
      <c r="FY21" s="112"/>
      <c r="FZ21" s="27"/>
      <c r="GA21" s="112"/>
      <c r="GB21" s="27"/>
      <c r="GC21" s="112"/>
      <c r="GD21" s="27"/>
      <c r="GE21" s="112"/>
      <c r="GF21" s="27"/>
      <c r="GG21" s="112"/>
      <c r="GH21" s="27"/>
      <c r="GI21" s="112"/>
      <c r="GJ21" s="27"/>
      <c r="GK21" s="112"/>
      <c r="GL21" s="27"/>
      <c r="GM21" s="112"/>
      <c r="GN21" s="27"/>
      <c r="GO21" s="113"/>
      <c r="GP21" s="27"/>
      <c r="GQ21" s="112"/>
      <c r="GR21" s="27"/>
      <c r="GS21" s="112"/>
      <c r="GT21" s="27"/>
      <c r="GU21" s="112"/>
      <c r="GV21" s="27"/>
      <c r="GW21" s="112"/>
      <c r="GX21" s="27"/>
      <c r="GY21" s="112"/>
      <c r="GZ21" s="27"/>
      <c r="HA21" s="112"/>
      <c r="HB21" s="27"/>
      <c r="HC21" s="112"/>
      <c r="HD21" s="20"/>
      <c r="HE21" s="112"/>
      <c r="HF21" s="27"/>
      <c r="HG21" s="112"/>
      <c r="HH21" s="27"/>
      <c r="HI21" s="112"/>
      <c r="HJ21" s="27"/>
      <c r="HK21" s="112"/>
      <c r="HL21" s="27"/>
      <c r="HM21" s="112"/>
      <c r="HN21" s="20"/>
      <c r="HO21" s="112"/>
      <c r="HP21" s="27"/>
      <c r="HQ21" s="112"/>
      <c r="HR21" s="27"/>
      <c r="HS21" s="112"/>
      <c r="HT21" s="27"/>
      <c r="HU21" s="112"/>
      <c r="HV21" s="20"/>
      <c r="HW21" s="106"/>
      <c r="HX21" s="106"/>
      <c r="HY21" s="106"/>
      <c r="HZ21" s="30"/>
      <c r="IA21" s="112"/>
      <c r="IB21" s="30"/>
      <c r="IC21" s="112"/>
      <c r="ID21" s="23"/>
      <c r="IE21" s="112"/>
      <c r="IF21" s="23"/>
      <c r="IG21" s="112"/>
      <c r="IH21" s="23"/>
      <c r="II21" s="112"/>
      <c r="IJ21" s="23"/>
      <c r="IK21" s="112"/>
      <c r="IL21" s="23"/>
      <c r="IM21" s="112"/>
      <c r="IN21" s="23"/>
      <c r="IO21" s="112"/>
      <c r="IP21" s="23"/>
      <c r="IQ21" s="112"/>
      <c r="IR21" s="27"/>
      <c r="IS21" s="112"/>
      <c r="IT21" s="27"/>
      <c r="IU21" s="112"/>
      <c r="IV21" s="27"/>
      <c r="IW21" s="112"/>
      <c r="IX21" s="27"/>
      <c r="IY21" s="112"/>
      <c r="IZ21" s="27"/>
      <c r="JA21" s="112"/>
      <c r="JB21" s="27"/>
      <c r="JC21" s="112"/>
      <c r="JD21" s="27"/>
      <c r="JE21" s="112"/>
      <c r="JF21" s="27"/>
      <c r="JG21" s="112"/>
      <c r="JH21" s="27"/>
      <c r="JI21" s="112"/>
      <c r="JJ21" s="27"/>
      <c r="JK21" s="112"/>
      <c r="JL21" s="27"/>
      <c r="JM21" s="113"/>
      <c r="JN21" s="27"/>
      <c r="JO21" s="112"/>
      <c r="JP21" s="27"/>
      <c r="JQ21" s="112"/>
      <c r="JR21" s="27"/>
      <c r="JS21" s="112"/>
      <c r="JT21" s="27"/>
      <c r="JU21" s="112"/>
      <c r="JV21" s="27"/>
      <c r="JW21" s="112"/>
      <c r="JX21" s="27"/>
      <c r="JY21" s="112"/>
      <c r="JZ21" s="27"/>
      <c r="KA21" s="112"/>
      <c r="KB21" s="20"/>
      <c r="KC21" s="112"/>
      <c r="KD21" s="27"/>
      <c r="KE21" s="112"/>
      <c r="KF21" s="27"/>
      <c r="KG21" s="112"/>
      <c r="KH21" s="27"/>
      <c r="KI21" s="112"/>
      <c r="KJ21" s="27"/>
      <c r="KK21" s="112"/>
      <c r="KL21" s="20"/>
      <c r="KM21" s="112"/>
      <c r="KN21" s="27"/>
      <c r="KO21" s="112"/>
      <c r="KP21" s="27"/>
      <c r="KQ21" s="112"/>
      <c r="KR21" s="27"/>
      <c r="KS21" s="112"/>
      <c r="KT21" s="20"/>
      <c r="KU21" s="106"/>
      <c r="KV21" s="106"/>
      <c r="KW21" s="106"/>
      <c r="KX21" s="30"/>
      <c r="KY21" s="112"/>
      <c r="KZ21" s="30"/>
      <c r="LA21" s="112"/>
      <c r="LB21" s="23"/>
      <c r="LC21" s="112"/>
      <c r="LD21" s="23"/>
      <c r="LE21" s="112"/>
      <c r="LF21" s="23"/>
      <c r="LG21" s="112"/>
      <c r="LH21" s="23"/>
      <c r="LI21" s="112"/>
      <c r="LJ21" s="23"/>
      <c r="LK21" s="112"/>
      <c r="LL21" s="23"/>
      <c r="LM21" s="112"/>
      <c r="LN21" s="23"/>
      <c r="LO21" s="112"/>
      <c r="LP21" s="27"/>
      <c r="LQ21" s="112"/>
      <c r="LR21" s="27"/>
      <c r="LS21" s="112"/>
      <c r="LT21" s="27"/>
      <c r="LU21" s="112"/>
      <c r="LV21" s="27"/>
      <c r="LW21" s="112"/>
      <c r="LX21" s="27"/>
      <c r="LY21" s="112"/>
      <c r="LZ21" s="27"/>
      <c r="MA21" s="112"/>
      <c r="MB21" s="27"/>
      <c r="MC21" s="112"/>
      <c r="MD21" s="27"/>
      <c r="ME21" s="112"/>
      <c r="MF21" s="27"/>
      <c r="MG21" s="112"/>
      <c r="MH21" s="27"/>
      <c r="MI21" s="112"/>
      <c r="MJ21" s="27"/>
      <c r="MK21" s="113"/>
      <c r="ML21" s="27"/>
      <c r="MM21" s="112"/>
      <c r="MN21" s="27"/>
      <c r="MO21" s="112"/>
      <c r="MP21" s="27"/>
      <c r="MQ21" s="112"/>
      <c r="MR21" s="27"/>
      <c r="MS21" s="112"/>
      <c r="MT21" s="27"/>
      <c r="MU21" s="112"/>
      <c r="MV21" s="27"/>
      <c r="MW21" s="112"/>
      <c r="MX21" s="27"/>
      <c r="MY21" s="112"/>
      <c r="MZ21" s="20"/>
      <c r="NA21" s="112"/>
      <c r="NB21" s="27"/>
      <c r="NC21" s="112"/>
      <c r="ND21" s="27"/>
      <c r="NE21" s="112"/>
      <c r="NF21" s="27"/>
      <c r="NG21" s="112"/>
      <c r="NH21" s="27"/>
      <c r="NI21" s="112"/>
      <c r="NJ21" s="20"/>
      <c r="NK21" s="112"/>
      <c r="NL21" s="27"/>
      <c r="NM21" s="112"/>
      <c r="NN21" s="27"/>
      <c r="NO21" s="112"/>
      <c r="NP21" s="27"/>
      <c r="NQ21" s="112"/>
      <c r="NR21" s="20"/>
      <c r="NS21" s="106"/>
      <c r="NT21" s="106"/>
      <c r="NU21" s="106"/>
      <c r="NV21" s="30"/>
      <c r="NW21" s="112"/>
      <c r="NX21" s="30"/>
      <c r="NY21" s="112"/>
      <c r="NZ21" s="23"/>
      <c r="OA21" s="112"/>
      <c r="OB21" s="23"/>
      <c r="OC21" s="112"/>
      <c r="OD21" s="23"/>
      <c r="OE21" s="112"/>
      <c r="OF21" s="23"/>
      <c r="OG21" s="112"/>
      <c r="OH21" s="23"/>
      <c r="OI21" s="112"/>
      <c r="OJ21" s="23"/>
      <c r="OK21" s="112"/>
      <c r="OL21" s="23"/>
      <c r="OM21" s="112"/>
      <c r="ON21" s="27"/>
      <c r="OO21" s="112"/>
      <c r="OP21" s="27"/>
      <c r="OQ21" s="112"/>
      <c r="OR21" s="27"/>
      <c r="OS21" s="112"/>
      <c r="OT21" s="27"/>
      <c r="OU21" s="112"/>
      <c r="OV21" s="27"/>
      <c r="OW21" s="112"/>
      <c r="OX21" s="27"/>
      <c r="OY21" s="112"/>
      <c r="OZ21" s="27"/>
      <c r="PA21" s="112"/>
      <c r="PB21" s="27"/>
      <c r="PC21" s="112"/>
      <c r="PD21" s="27"/>
      <c r="PE21" s="112"/>
      <c r="PF21" s="27"/>
      <c r="PG21" s="112"/>
      <c r="PH21" s="27"/>
      <c r="PI21" s="113"/>
      <c r="PJ21" s="27"/>
      <c r="PK21" s="112"/>
      <c r="PL21" s="27"/>
      <c r="PM21" s="112"/>
      <c r="PN21" s="27"/>
      <c r="PO21" s="112"/>
      <c r="PP21" s="27"/>
      <c r="PQ21" s="112"/>
      <c r="PR21" s="27"/>
      <c r="PS21" s="112"/>
      <c r="PT21" s="27"/>
      <c r="PU21" s="112"/>
      <c r="PV21" s="27"/>
      <c r="PW21" s="112"/>
      <c r="PX21" s="20"/>
      <c r="PY21" s="112"/>
      <c r="PZ21" s="27"/>
      <c r="QA21" s="112"/>
      <c r="QB21" s="27"/>
      <c r="QC21" s="112"/>
      <c r="QD21" s="27"/>
      <c r="QE21" s="112"/>
      <c r="QF21" s="27"/>
      <c r="QG21" s="112"/>
      <c r="QH21" s="20"/>
      <c r="QI21" s="112"/>
      <c r="QJ21" s="27"/>
      <c r="QK21" s="112"/>
      <c r="QL21" s="27"/>
      <c r="QM21" s="112"/>
      <c r="QN21" s="27"/>
      <c r="QO21" s="112"/>
      <c r="QP21" s="20"/>
      <c r="QQ21" s="106"/>
      <c r="QR21" s="106"/>
      <c r="QS21" s="106"/>
      <c r="QT21" s="30"/>
      <c r="QU21" s="112"/>
      <c r="QV21" s="30"/>
      <c r="QW21" s="112"/>
      <c r="QX21" s="23"/>
      <c r="QY21" s="112"/>
      <c r="QZ21" s="23"/>
      <c r="RA21" s="112"/>
      <c r="RB21" s="23"/>
      <c r="RC21" s="112"/>
      <c r="RD21" s="23"/>
      <c r="RE21" s="112"/>
      <c r="RF21" s="23"/>
      <c r="RG21" s="112"/>
      <c r="RH21" s="23"/>
      <c r="RI21" s="112"/>
      <c r="RJ21" s="23"/>
      <c r="RK21" s="112"/>
      <c r="RL21" s="27"/>
      <c r="RM21" s="112"/>
      <c r="RN21" s="27"/>
      <c r="RO21" s="112"/>
      <c r="RP21" s="27"/>
      <c r="RQ21" s="112"/>
      <c r="RR21" s="27"/>
      <c r="RS21" s="112"/>
      <c r="RT21" s="27"/>
      <c r="RU21" s="112"/>
      <c r="RV21" s="27"/>
      <c r="RW21" s="112"/>
      <c r="RX21" s="27"/>
      <c r="RY21" s="112"/>
      <c r="RZ21" s="27"/>
      <c r="SA21" s="112"/>
      <c r="SB21" s="27"/>
      <c r="SC21" s="112"/>
      <c r="SD21" s="27"/>
      <c r="SE21" s="112"/>
      <c r="SF21" s="27"/>
      <c r="SG21" s="113"/>
      <c r="SH21" s="27"/>
      <c r="SI21" s="112"/>
      <c r="SJ21" s="27"/>
      <c r="SK21" s="112"/>
      <c r="SL21" s="27"/>
      <c r="SM21" s="112"/>
      <c r="SN21" s="27"/>
      <c r="SO21" s="112"/>
      <c r="SP21" s="27"/>
      <c r="SQ21" s="112"/>
      <c r="SR21" s="27"/>
      <c r="SS21" s="112"/>
      <c r="ST21" s="27"/>
      <c r="SU21" s="112"/>
      <c r="SV21" s="20"/>
      <c r="SW21" s="112"/>
      <c r="SX21" s="27"/>
      <c r="SY21" s="112"/>
      <c r="SZ21" s="27"/>
      <c r="TA21" s="112"/>
      <c r="TB21" s="27"/>
      <c r="TC21" s="112"/>
      <c r="TD21" s="27"/>
      <c r="TE21" s="112"/>
      <c r="TF21" s="20"/>
      <c r="TG21" s="112"/>
      <c r="TH21" s="27"/>
      <c r="TI21" s="112"/>
      <c r="TJ21" s="27"/>
      <c r="TK21" s="112"/>
      <c r="TL21" s="27"/>
      <c r="TM21" s="112"/>
      <c r="TN21" s="20"/>
      <c r="TO21" s="106"/>
      <c r="TP21" s="106"/>
      <c r="TQ21" s="106"/>
      <c r="TR21" s="30"/>
      <c r="TS21" s="112"/>
      <c r="TT21" s="30"/>
      <c r="TU21" s="112"/>
      <c r="TV21" s="23"/>
      <c r="TW21" s="112"/>
      <c r="TX21" s="23"/>
      <c r="TY21" s="112"/>
      <c r="TZ21" s="23"/>
      <c r="UA21" s="112"/>
      <c r="UB21" s="23"/>
      <c r="UC21" s="112"/>
      <c r="UD21" s="23"/>
      <c r="UE21" s="112"/>
      <c r="UF21" s="23"/>
      <c r="UG21" s="112"/>
      <c r="UH21" s="23"/>
      <c r="UI21" s="112"/>
      <c r="UJ21" s="27"/>
      <c r="UK21" s="112"/>
      <c r="UL21" s="27"/>
      <c r="UM21" s="112"/>
      <c r="UN21" s="27"/>
      <c r="UO21" s="112"/>
      <c r="UP21" s="27"/>
      <c r="UQ21" s="112"/>
      <c r="UR21" s="27"/>
      <c r="US21" s="112"/>
      <c r="UT21" s="27"/>
      <c r="UU21" s="112"/>
      <c r="UV21" s="27"/>
      <c r="UW21" s="112"/>
      <c r="UX21" s="27"/>
      <c r="UY21" s="112"/>
      <c r="UZ21" s="27"/>
      <c r="VA21" s="112"/>
      <c r="VB21" s="27"/>
      <c r="VC21" s="112"/>
      <c r="VD21" s="27"/>
      <c r="VE21" s="113"/>
      <c r="VF21" s="27"/>
      <c r="VG21" s="112"/>
      <c r="VH21" s="27"/>
      <c r="VI21" s="112"/>
      <c r="VJ21" s="27"/>
      <c r="VK21" s="112"/>
      <c r="VL21" s="27"/>
      <c r="VM21" s="112"/>
      <c r="VN21" s="27"/>
      <c r="VO21" s="112"/>
      <c r="VP21" s="27"/>
      <c r="VQ21" s="112"/>
      <c r="VR21" s="27"/>
      <c r="VS21" s="112"/>
      <c r="VT21" s="20"/>
      <c r="VU21" s="112"/>
      <c r="VV21" s="27"/>
      <c r="VW21" s="112"/>
      <c r="VX21" s="27"/>
      <c r="VY21" s="112"/>
      <c r="VZ21" s="27"/>
      <c r="WA21" s="112"/>
      <c r="WB21" s="27"/>
      <c r="WC21" s="112"/>
      <c r="WD21" s="20"/>
      <c r="WE21" s="112"/>
      <c r="WF21" s="27"/>
      <c r="WG21" s="112"/>
      <c r="WH21" s="27"/>
      <c r="WI21" s="112"/>
      <c r="WJ21" s="27"/>
      <c r="WK21" s="112"/>
      <c r="WL21" s="20"/>
      <c r="WM21" s="106"/>
      <c r="WN21" s="106"/>
      <c r="WO21" s="106"/>
      <c r="WP21" s="30"/>
      <c r="WQ21" s="112"/>
      <c r="WR21" s="30"/>
      <c r="WS21" s="112"/>
      <c r="WT21" s="23"/>
      <c r="WU21" s="112"/>
      <c r="WV21" s="23"/>
      <c r="WW21" s="112"/>
      <c r="WX21" s="23"/>
      <c r="WY21" s="112"/>
      <c r="WZ21" s="23"/>
      <c r="XA21" s="112"/>
      <c r="XB21" s="23"/>
      <c r="XC21" s="112"/>
      <c r="XD21" s="23"/>
      <c r="XE21" s="112"/>
      <c r="XF21" s="23"/>
      <c r="XG21" s="112"/>
      <c r="XH21" s="27"/>
      <c r="XI21" s="112"/>
      <c r="XJ21" s="27"/>
      <c r="XK21" s="112"/>
      <c r="XL21" s="27"/>
      <c r="XM21" s="112"/>
      <c r="XN21" s="27"/>
      <c r="XO21" s="112"/>
      <c r="XP21" s="27"/>
      <c r="XQ21" s="112"/>
      <c r="XR21" s="27"/>
      <c r="XS21" s="112"/>
      <c r="XT21" s="27"/>
      <c r="XU21" s="112"/>
      <c r="XV21" s="27"/>
      <c r="XW21" s="112"/>
      <c r="XX21" s="27"/>
      <c r="XY21" s="112"/>
      <c r="XZ21" s="27"/>
      <c r="YA21" s="112"/>
      <c r="YB21" s="27"/>
      <c r="YC21" s="113"/>
      <c r="YD21" s="27"/>
      <c r="YE21" s="112"/>
      <c r="YF21" s="27"/>
      <c r="YG21" s="112"/>
      <c r="YH21" s="27"/>
      <c r="YI21" s="112"/>
      <c r="YJ21" s="27"/>
      <c r="YK21" s="112"/>
      <c r="YL21" s="27"/>
      <c r="YM21" s="112"/>
      <c r="YN21" s="27"/>
      <c r="YO21" s="112"/>
      <c r="YP21" s="27"/>
      <c r="YQ21" s="112"/>
      <c r="YR21" s="20"/>
      <c r="YS21" s="112"/>
      <c r="YT21" s="27"/>
      <c r="YU21" s="112"/>
      <c r="YV21" s="27"/>
      <c r="YW21" s="112"/>
      <c r="YX21" s="27"/>
      <c r="YY21" s="112"/>
      <c r="YZ21" s="27"/>
      <c r="ZA21" s="112"/>
      <c r="ZB21" s="20"/>
      <c r="ZC21" s="112"/>
      <c r="ZD21" s="27"/>
      <c r="ZE21" s="112"/>
      <c r="ZF21" s="27"/>
      <c r="ZG21" s="112"/>
      <c r="ZH21" s="27"/>
      <c r="ZI21" s="112"/>
      <c r="ZJ21" s="20"/>
      <c r="ZK21" s="106"/>
      <c r="ZL21" s="106"/>
      <c r="ZM21" s="106"/>
      <c r="ZN21" s="30"/>
      <c r="ZO21" s="112"/>
      <c r="ZP21" s="30"/>
      <c r="ZQ21" s="112"/>
      <c r="ZR21" s="23"/>
      <c r="ZS21" s="112"/>
      <c r="ZT21" s="23"/>
      <c r="ZU21" s="112"/>
      <c r="ZV21" s="23"/>
      <c r="ZW21" s="112"/>
      <c r="ZX21" s="23"/>
      <c r="ZY21" s="112"/>
      <c r="ZZ21" s="23"/>
      <c r="AAA21" s="112"/>
      <c r="AAB21" s="23"/>
      <c r="AAC21" s="112"/>
      <c r="AAD21" s="23"/>
      <c r="AAE21" s="112"/>
      <c r="AAF21" s="27"/>
      <c r="AAG21" s="112"/>
      <c r="AAH21" s="27"/>
      <c r="AAI21" s="112"/>
      <c r="AAJ21" s="27"/>
      <c r="AAK21" s="112"/>
      <c r="AAL21" s="27"/>
      <c r="AAM21" s="112"/>
      <c r="AAN21" s="27"/>
      <c r="AAO21" s="112"/>
      <c r="AAP21" s="27"/>
      <c r="AAQ21" s="112"/>
      <c r="AAR21" s="27"/>
      <c r="AAS21" s="112"/>
      <c r="AAT21" s="27"/>
      <c r="AAU21" s="112"/>
      <c r="AAV21" s="27"/>
      <c r="AAW21" s="112"/>
      <c r="AAX21" s="27"/>
      <c r="AAY21" s="112"/>
      <c r="AAZ21" s="27"/>
      <c r="ABA21" s="113"/>
      <c r="ABB21" s="27"/>
      <c r="ABC21" s="112"/>
      <c r="ABD21" s="27"/>
      <c r="ABE21" s="112"/>
      <c r="ABF21" s="27"/>
      <c r="ABG21" s="112"/>
      <c r="ABH21" s="27"/>
      <c r="ABI21" s="112"/>
      <c r="ABJ21" s="27"/>
      <c r="ABK21" s="112"/>
      <c r="ABL21" s="27"/>
      <c r="ABM21" s="112"/>
      <c r="ABN21" s="27"/>
      <c r="ABO21" s="112"/>
      <c r="ABP21" s="20"/>
      <c r="ABQ21" s="112"/>
      <c r="ABR21" s="27"/>
      <c r="ABS21" s="112"/>
      <c r="ABT21" s="27"/>
      <c r="ABU21" s="112"/>
      <c r="ABV21" s="27"/>
      <c r="ABW21" s="112"/>
      <c r="ABX21" s="27"/>
      <c r="ABY21" s="112"/>
      <c r="ABZ21" s="20"/>
      <c r="ACA21" s="112"/>
      <c r="ACB21" s="27"/>
      <c r="ACC21" s="112"/>
      <c r="ACD21" s="27"/>
      <c r="ACE21" s="112"/>
      <c r="ACF21" s="27"/>
      <c r="ACG21" s="112"/>
      <c r="ACH21" s="20"/>
      <c r="ACI21" s="106"/>
      <c r="ACJ21" s="106"/>
      <c r="ACK21" s="106"/>
      <c r="ACL21" s="30"/>
      <c r="ACM21" s="112"/>
      <c r="ACN21" s="30"/>
      <c r="ACO21" s="112"/>
      <c r="ACP21" s="23"/>
      <c r="ACQ21" s="112"/>
      <c r="ACR21" s="23"/>
      <c r="ACS21" s="112"/>
      <c r="ACT21" s="23"/>
      <c r="ACU21" s="112"/>
      <c r="ACV21" s="23"/>
      <c r="ACW21" s="112"/>
      <c r="ACX21" s="23"/>
      <c r="ACY21" s="112"/>
      <c r="ACZ21" s="23"/>
      <c r="ADA21" s="112"/>
      <c r="ADB21" s="23"/>
      <c r="ADC21" s="112"/>
      <c r="ADD21" s="27"/>
      <c r="ADE21" s="112"/>
      <c r="ADF21" s="27"/>
      <c r="ADG21" s="112"/>
      <c r="ADH21" s="27"/>
      <c r="ADI21" s="112"/>
      <c r="ADJ21" s="27"/>
      <c r="ADK21" s="112"/>
      <c r="ADL21" s="27"/>
      <c r="ADM21" s="112"/>
      <c r="ADN21" s="27"/>
      <c r="ADO21" s="112"/>
      <c r="ADP21" s="27"/>
      <c r="ADQ21" s="112"/>
      <c r="ADR21" s="27"/>
      <c r="ADS21" s="112"/>
      <c r="ADT21" s="27"/>
      <c r="ADU21" s="112"/>
      <c r="ADV21" s="27"/>
      <c r="ADW21" s="112"/>
      <c r="ADX21" s="27"/>
      <c r="ADY21" s="113"/>
      <c r="ADZ21" s="27"/>
      <c r="AEA21" s="112"/>
      <c r="AEB21" s="27"/>
      <c r="AEC21" s="112"/>
      <c r="AED21" s="27"/>
      <c r="AEE21" s="112"/>
      <c r="AEF21" s="27"/>
      <c r="AEG21" s="112"/>
      <c r="AEH21" s="27"/>
      <c r="AEI21" s="112"/>
      <c r="AEJ21" s="27"/>
      <c r="AEK21" s="112"/>
      <c r="AEL21" s="27"/>
      <c r="AEM21" s="112"/>
      <c r="AEN21" s="20"/>
      <c r="AEO21" s="112"/>
      <c r="AEP21" s="27"/>
      <c r="AEQ21" s="112"/>
      <c r="AER21" s="27"/>
      <c r="AES21" s="112"/>
      <c r="AET21" s="27"/>
      <c r="AEU21" s="112"/>
      <c r="AEV21" s="27"/>
      <c r="AEW21" s="112"/>
      <c r="AEX21" s="20"/>
      <c r="AEY21" s="112"/>
      <c r="AEZ21" s="27"/>
      <c r="AFA21" s="112"/>
      <c r="AFB21" s="27"/>
      <c r="AFC21" s="112"/>
      <c r="AFD21" s="27"/>
      <c r="AFE21" s="112"/>
      <c r="AFF21" s="20"/>
      <c r="AFG21" s="106"/>
      <c r="AFH21" s="106"/>
      <c r="AFI21" s="106"/>
      <c r="AFJ21" s="30"/>
      <c r="AFK21" s="112"/>
      <c r="AFL21" s="30"/>
      <c r="AFM21" s="112"/>
      <c r="AFN21" s="23"/>
      <c r="AFO21" s="112"/>
      <c r="AFP21" s="23"/>
      <c r="AFQ21" s="112"/>
      <c r="AFR21" s="23"/>
      <c r="AFS21" s="112"/>
      <c r="AFT21" s="23"/>
      <c r="AFU21" s="112"/>
      <c r="AFV21" s="23"/>
      <c r="AFW21" s="112"/>
      <c r="AFX21" s="23"/>
      <c r="AFY21" s="112"/>
      <c r="AFZ21" s="23"/>
      <c r="AGA21" s="112"/>
      <c r="AGB21" s="27"/>
      <c r="AGC21" s="112"/>
      <c r="AGD21" s="27"/>
      <c r="AGE21" s="112"/>
      <c r="AGF21" s="27"/>
      <c r="AGG21" s="112"/>
      <c r="AGH21" s="27"/>
      <c r="AGI21" s="112"/>
      <c r="AGJ21" s="27"/>
      <c r="AGK21" s="112"/>
      <c r="AGL21" s="27"/>
      <c r="AGM21" s="112"/>
      <c r="AGN21" s="27"/>
      <c r="AGO21" s="112"/>
      <c r="AGP21" s="27"/>
      <c r="AGQ21" s="112"/>
      <c r="AGR21" s="27"/>
      <c r="AGS21" s="112"/>
      <c r="AGT21" s="27"/>
      <c r="AGU21" s="112"/>
      <c r="AGV21" s="27"/>
      <c r="AGW21" s="113"/>
      <c r="AGX21" s="27"/>
      <c r="AGY21" s="112"/>
      <c r="AGZ21" s="27"/>
      <c r="AHA21" s="112"/>
      <c r="AHB21" s="27"/>
      <c r="AHC21" s="112"/>
      <c r="AHD21" s="27"/>
      <c r="AHE21" s="112"/>
      <c r="AHF21" s="27"/>
      <c r="AHG21" s="112"/>
      <c r="AHH21" s="27"/>
      <c r="AHI21" s="112"/>
      <c r="AHJ21" s="27"/>
      <c r="AHK21" s="112"/>
      <c r="AHL21" s="20"/>
      <c r="AHM21" s="112"/>
      <c r="AHN21" s="27"/>
      <c r="AHO21" s="112"/>
      <c r="AHP21" s="27"/>
      <c r="AHQ21" s="112"/>
      <c r="AHR21" s="27"/>
      <c r="AHS21" s="112"/>
      <c r="AHT21" s="27"/>
      <c r="AHU21" s="112"/>
      <c r="AHV21" s="20"/>
      <c r="AHW21" s="112"/>
      <c r="AHX21" s="27"/>
      <c r="AHY21" s="112"/>
      <c r="AHZ21" s="27"/>
      <c r="AIA21" s="112"/>
      <c r="AIB21" s="27"/>
      <c r="AIC21" s="112"/>
      <c r="AID21" s="20"/>
      <c r="AIE21" s="106"/>
      <c r="AIF21" s="106"/>
      <c r="AIG21" s="106"/>
      <c r="AIH21" s="30"/>
      <c r="AII21" s="112"/>
      <c r="AIJ21" s="30"/>
      <c r="AIK21" s="112"/>
      <c r="AIL21" s="23"/>
      <c r="AIM21" s="112"/>
      <c r="AIN21" s="23"/>
      <c r="AIO21" s="112"/>
      <c r="AIP21" s="23"/>
      <c r="AIQ21" s="112"/>
      <c r="AIR21" s="23"/>
      <c r="AIS21" s="112"/>
      <c r="AIT21" s="23"/>
      <c r="AIU21" s="112"/>
      <c r="AIV21" s="23"/>
      <c r="AIW21" s="112"/>
      <c r="AIX21" s="23"/>
      <c r="AIY21" s="112"/>
      <c r="AIZ21" s="27"/>
      <c r="AJA21" s="112"/>
      <c r="AJB21" s="27"/>
      <c r="AJC21" s="112"/>
      <c r="AJD21" s="27"/>
      <c r="AJE21" s="112"/>
      <c r="AJF21" s="27"/>
      <c r="AJG21" s="112"/>
      <c r="AJH21" s="27"/>
      <c r="AJI21" s="112"/>
      <c r="AJJ21" s="27"/>
      <c r="AJK21" s="112"/>
      <c r="AJL21" s="27"/>
      <c r="AJM21" s="112"/>
      <c r="AJN21" s="27"/>
      <c r="AJO21" s="112"/>
      <c r="AJP21" s="27"/>
      <c r="AJQ21" s="112"/>
      <c r="AJR21" s="27"/>
      <c r="AJS21" s="112"/>
      <c r="AJT21" s="27"/>
      <c r="AJU21" s="113"/>
      <c r="AJV21" s="27"/>
      <c r="AJW21" s="112"/>
      <c r="AJX21" s="27"/>
      <c r="AJY21" s="112"/>
      <c r="AJZ21" s="27"/>
      <c r="AKA21" s="112"/>
      <c r="AKB21" s="27"/>
      <c r="AKC21" s="112"/>
      <c r="AKD21" s="27"/>
      <c r="AKE21" s="112"/>
      <c r="AKF21" s="27"/>
      <c r="AKG21" s="112"/>
      <c r="AKH21" s="27"/>
      <c r="AKI21" s="112"/>
      <c r="AKJ21" s="20"/>
      <c r="AKK21" s="112"/>
      <c r="AKL21" s="27"/>
      <c r="AKM21" s="112"/>
      <c r="AKN21" s="27"/>
      <c r="AKO21" s="112"/>
      <c r="AKP21" s="27"/>
      <c r="AKQ21" s="112"/>
      <c r="AKR21" s="27"/>
      <c r="AKS21" s="112"/>
      <c r="AKT21" s="20"/>
      <c r="AKU21" s="112"/>
      <c r="AKV21" s="27"/>
      <c r="AKW21" s="112"/>
      <c r="AKX21" s="27"/>
      <c r="AKY21" s="112"/>
      <c r="AKZ21" s="27"/>
      <c r="ALA21" s="112"/>
      <c r="ALB21" s="20"/>
      <c r="ALC21" s="106"/>
      <c r="ALD21" s="106"/>
      <c r="ALE21" s="106"/>
      <c r="ALF21" s="30"/>
      <c r="ALG21" s="112"/>
      <c r="ALH21" s="30"/>
      <c r="ALI21" s="112"/>
      <c r="ALJ21" s="23"/>
      <c r="ALK21" s="112"/>
      <c r="ALL21" s="23"/>
      <c r="ALM21" s="112"/>
      <c r="ALN21" s="23"/>
      <c r="ALO21" s="112"/>
      <c r="ALP21" s="23"/>
      <c r="ALQ21" s="112"/>
      <c r="ALR21" s="23"/>
      <c r="ALS21" s="112"/>
      <c r="ALT21" s="23"/>
      <c r="ALU21" s="112"/>
      <c r="ALV21" s="23"/>
      <c r="ALW21" s="112"/>
      <c r="ALX21" s="27"/>
      <c r="ALY21" s="112"/>
      <c r="ALZ21" s="27"/>
      <c r="AMA21" s="112"/>
      <c r="AMB21" s="27"/>
      <c r="AMC21" s="112"/>
      <c r="AMD21" s="27"/>
      <c r="AME21" s="112"/>
      <c r="AMF21" s="27"/>
      <c r="AMG21" s="112"/>
      <c r="AMH21" s="27"/>
      <c r="AMI21" s="112"/>
      <c r="AMJ21" s="27"/>
      <c r="AMK21" s="112"/>
      <c r="AML21" s="27"/>
      <c r="AMM21" s="112"/>
      <c r="AMN21" s="27"/>
      <c r="AMO21" s="112"/>
      <c r="AMP21" s="27"/>
      <c r="AMQ21" s="112"/>
      <c r="AMR21" s="27"/>
      <c r="AMS21" s="113"/>
      <c r="AMT21" s="27"/>
      <c r="AMU21" s="112"/>
      <c r="AMV21" s="27"/>
      <c r="AMW21" s="112"/>
      <c r="AMX21" s="27"/>
      <c r="AMY21" s="112"/>
      <c r="AMZ21" s="27"/>
      <c r="ANA21" s="112"/>
      <c r="ANB21" s="27"/>
      <c r="ANC21" s="112"/>
      <c r="AND21" s="27"/>
      <c r="ANE21" s="112"/>
      <c r="ANF21" s="27"/>
      <c r="ANG21" s="112"/>
      <c r="ANH21" s="20"/>
      <c r="ANI21" s="112"/>
      <c r="ANJ21" s="27"/>
      <c r="ANK21" s="112"/>
      <c r="ANL21" s="27"/>
      <c r="ANM21" s="112"/>
      <c r="ANN21" s="27"/>
      <c r="ANO21" s="112"/>
      <c r="ANP21" s="27"/>
      <c r="ANQ21" s="112"/>
      <c r="ANR21" s="20"/>
      <c r="ANS21" s="112"/>
      <c r="ANT21" s="27"/>
      <c r="ANU21" s="112"/>
      <c r="ANV21" s="27"/>
      <c r="ANW21" s="112"/>
      <c r="ANX21" s="27"/>
      <c r="ANY21" s="112"/>
      <c r="ANZ21" s="20"/>
      <c r="AOA21" s="106"/>
      <c r="AOB21" s="106"/>
      <c r="AOC21" s="106"/>
      <c r="AOD21" s="30"/>
      <c r="AOE21" s="112"/>
      <c r="AOF21" s="30"/>
      <c r="AOG21" s="112"/>
      <c r="AOH21" s="23"/>
      <c r="AOI21" s="112"/>
      <c r="AOJ21" s="23"/>
      <c r="AOK21" s="112"/>
      <c r="AOL21" s="23"/>
      <c r="AOM21" s="112"/>
      <c r="AON21" s="23"/>
      <c r="AOO21" s="112"/>
      <c r="AOP21" s="23"/>
      <c r="AOQ21" s="112"/>
      <c r="AOR21" s="23"/>
      <c r="AOS21" s="112"/>
      <c r="AOT21" s="23"/>
      <c r="AOU21" s="112"/>
      <c r="AOV21" s="27"/>
      <c r="AOW21" s="112"/>
      <c r="AOX21" s="27"/>
      <c r="AOY21" s="112"/>
      <c r="AOZ21" s="27"/>
      <c r="APA21" s="112"/>
      <c r="APB21" s="27"/>
      <c r="APC21" s="112"/>
      <c r="APD21" s="27"/>
      <c r="APE21" s="112"/>
      <c r="APF21" s="27"/>
      <c r="APG21" s="112"/>
      <c r="APH21" s="27"/>
      <c r="API21" s="112"/>
      <c r="APJ21" s="27"/>
      <c r="APK21" s="112"/>
      <c r="APL21" s="27"/>
      <c r="APM21" s="112"/>
      <c r="APN21" s="27"/>
      <c r="APO21" s="112"/>
      <c r="APP21" s="27"/>
      <c r="APQ21" s="113"/>
      <c r="APR21" s="27"/>
      <c r="APS21" s="112"/>
      <c r="APT21" s="27"/>
      <c r="APU21" s="112"/>
      <c r="APV21" s="27"/>
      <c r="APW21" s="112"/>
      <c r="APX21" s="27"/>
      <c r="APY21" s="112"/>
      <c r="APZ21" s="27"/>
      <c r="AQA21" s="112"/>
      <c r="AQB21" s="27"/>
      <c r="AQC21" s="112"/>
      <c r="AQD21" s="27"/>
      <c r="AQE21" s="112"/>
      <c r="AQF21" s="20"/>
      <c r="AQG21" s="112"/>
      <c r="AQH21" s="27"/>
      <c r="AQI21" s="112"/>
      <c r="AQJ21" s="27"/>
      <c r="AQK21" s="112"/>
      <c r="AQL21" s="27"/>
      <c r="AQM21" s="112"/>
      <c r="AQN21" s="27"/>
      <c r="AQO21" s="112"/>
      <c r="AQP21" s="20"/>
      <c r="AQQ21" s="112"/>
      <c r="AQR21" s="27"/>
      <c r="AQS21" s="112"/>
      <c r="AQT21" s="27"/>
      <c r="AQU21" s="112"/>
      <c r="AQV21" s="27"/>
      <c r="AQW21" s="112"/>
      <c r="AQX21" s="20"/>
      <c r="AQY21" s="106"/>
      <c r="AQZ21" s="106"/>
      <c r="ARA21" s="106"/>
      <c r="ARB21" s="30"/>
      <c r="ARC21" s="112"/>
      <c r="ARD21" s="30"/>
      <c r="ARE21" s="112"/>
      <c r="ARF21" s="23"/>
      <c r="ARG21" s="112"/>
      <c r="ARH21" s="23"/>
      <c r="ARI21" s="112"/>
      <c r="ARJ21" s="23"/>
      <c r="ARK21" s="112"/>
      <c r="ARL21" s="23"/>
      <c r="ARM21" s="112"/>
      <c r="ARN21" s="23"/>
      <c r="ARO21" s="112"/>
      <c r="ARP21" s="23"/>
      <c r="ARQ21" s="112"/>
      <c r="ARR21" s="23"/>
      <c r="ARS21" s="112"/>
      <c r="ART21" s="27"/>
      <c r="ARU21" s="112"/>
      <c r="ARV21" s="27"/>
      <c r="ARW21" s="112"/>
      <c r="ARX21" s="27"/>
      <c r="ARY21" s="112"/>
      <c r="ARZ21" s="27"/>
      <c r="ASA21" s="112"/>
      <c r="ASB21" s="27"/>
      <c r="ASC21" s="112"/>
      <c r="ASD21" s="27"/>
      <c r="ASE21" s="112"/>
      <c r="ASF21" s="27"/>
      <c r="ASG21" s="112"/>
      <c r="ASH21" s="27"/>
      <c r="ASI21" s="112"/>
      <c r="ASJ21" s="27"/>
      <c r="ASK21" s="112"/>
      <c r="ASL21" s="27"/>
      <c r="ASM21" s="112"/>
      <c r="ASN21" s="27"/>
      <c r="ASO21" s="113"/>
      <c r="ASP21" s="27"/>
      <c r="ASQ21" s="112"/>
      <c r="ASR21" s="27"/>
      <c r="ASS21" s="112"/>
      <c r="AST21" s="27"/>
      <c r="ASU21" s="112"/>
      <c r="ASV21" s="27"/>
      <c r="ASW21" s="112"/>
      <c r="ASX21" s="27"/>
      <c r="ASY21" s="112"/>
      <c r="ASZ21" s="27"/>
      <c r="ATA21" s="112"/>
      <c r="ATB21" s="27"/>
      <c r="ATC21" s="112"/>
      <c r="ATD21" s="20"/>
      <c r="ATE21" s="112"/>
      <c r="ATF21" s="27"/>
      <c r="ATG21" s="112"/>
      <c r="ATH21" s="27"/>
      <c r="ATI21" s="112"/>
      <c r="ATJ21" s="27"/>
      <c r="ATK21" s="112"/>
      <c r="ATL21" s="27"/>
      <c r="ATM21" s="112"/>
      <c r="ATN21" s="20"/>
      <c r="ATO21" s="112"/>
      <c r="ATP21" s="27"/>
      <c r="ATQ21" s="112"/>
      <c r="ATR21" s="27"/>
      <c r="ATS21" s="112"/>
      <c r="ATT21" s="27"/>
      <c r="ATU21" s="112"/>
      <c r="ATV21" s="20"/>
      <c r="ATW21" s="106"/>
      <c r="ATX21" s="106"/>
      <c r="ATY21" s="106"/>
      <c r="ATZ21" s="30"/>
      <c r="AUA21" s="112"/>
      <c r="AUB21" s="30"/>
      <c r="AUC21" s="112"/>
      <c r="AUD21" s="23"/>
      <c r="AUE21" s="112"/>
      <c r="AUF21" s="23"/>
      <c r="AUG21" s="112"/>
      <c r="AUH21" s="23"/>
      <c r="AUI21" s="112"/>
      <c r="AUJ21" s="23"/>
      <c r="AUK21" s="112"/>
      <c r="AUL21" s="23"/>
      <c r="AUM21" s="112"/>
      <c r="AUN21" s="23"/>
      <c r="AUO21" s="112"/>
      <c r="AUP21" s="23"/>
      <c r="AUQ21" s="112"/>
      <c r="AUR21" s="27"/>
      <c r="AUS21" s="112"/>
      <c r="AUT21" s="27"/>
      <c r="AUU21" s="112"/>
      <c r="AUV21" s="27"/>
      <c r="AUW21" s="112"/>
      <c r="AUX21" s="27"/>
      <c r="AUY21" s="112"/>
      <c r="AUZ21" s="27"/>
      <c r="AVA21" s="112"/>
      <c r="AVB21" s="27"/>
      <c r="AVC21" s="112"/>
      <c r="AVD21" s="27"/>
      <c r="AVE21" s="112"/>
      <c r="AVF21" s="27"/>
      <c r="AVG21" s="112"/>
      <c r="AVH21" s="27"/>
      <c r="AVI21" s="112"/>
      <c r="AVJ21" s="27"/>
      <c r="AVK21" s="112"/>
      <c r="AVL21" s="27"/>
      <c r="AVM21" s="113"/>
      <c r="AVN21" s="27"/>
      <c r="AVO21" s="112"/>
      <c r="AVP21" s="27"/>
      <c r="AVQ21" s="112"/>
      <c r="AVR21" s="27"/>
      <c r="AVS21" s="112"/>
      <c r="AVT21" s="27"/>
      <c r="AVU21" s="112"/>
      <c r="AVV21" s="27"/>
      <c r="AVW21" s="112"/>
      <c r="AVX21" s="27"/>
      <c r="AVY21" s="112"/>
      <c r="AVZ21" s="27"/>
      <c r="AWA21" s="112"/>
      <c r="AWB21" s="20"/>
      <c r="AWC21" s="112"/>
      <c r="AWD21" s="27"/>
      <c r="AWE21" s="112"/>
      <c r="AWF21" s="27"/>
      <c r="AWG21" s="112"/>
      <c r="AWH21" s="27"/>
      <c r="AWI21" s="112"/>
      <c r="AWJ21" s="27"/>
      <c r="AWK21" s="112"/>
      <c r="AWL21" s="20"/>
      <c r="AWM21" s="112"/>
      <c r="AWN21" s="27"/>
      <c r="AWO21" s="112"/>
      <c r="AWP21" s="27"/>
      <c r="AWQ21" s="112"/>
      <c r="AWR21" s="27"/>
      <c r="AWS21" s="112"/>
      <c r="AWT21" s="20"/>
      <c r="AWU21" s="106"/>
      <c r="AWV21" s="106"/>
      <c r="AWW21" s="106"/>
      <c r="AWX21" s="30"/>
      <c r="AWY21" s="112"/>
      <c r="AWZ21" s="30"/>
      <c r="AXA21" s="112"/>
      <c r="AXB21" s="23"/>
      <c r="AXC21" s="112"/>
      <c r="AXD21" s="23"/>
      <c r="AXE21" s="112"/>
      <c r="AXF21" s="23"/>
      <c r="AXG21" s="112"/>
      <c r="AXH21" s="23"/>
      <c r="AXI21" s="112"/>
      <c r="AXJ21" s="23"/>
      <c r="AXK21" s="112"/>
      <c r="AXL21" s="23"/>
      <c r="AXM21" s="112"/>
      <c r="AXN21" s="23"/>
      <c r="AXO21" s="112"/>
      <c r="AXP21" s="27"/>
      <c r="AXQ21" s="112"/>
      <c r="AXR21" s="27"/>
      <c r="AXS21" s="112"/>
      <c r="AXT21" s="27"/>
      <c r="AXU21" s="112"/>
      <c r="AXV21" s="27"/>
      <c r="AXW21" s="112"/>
      <c r="AXX21" s="27"/>
      <c r="AXY21" s="112"/>
      <c r="AXZ21" s="27"/>
      <c r="AYA21" s="112"/>
      <c r="AYB21" s="27"/>
      <c r="AYC21" s="112"/>
      <c r="AYD21" s="27"/>
      <c r="AYE21" s="112"/>
      <c r="AYF21" s="27"/>
      <c r="AYG21" s="112"/>
      <c r="AYH21" s="27"/>
      <c r="AYI21" s="112"/>
      <c r="AYJ21" s="27"/>
      <c r="AYK21" s="113"/>
      <c r="AYL21" s="27"/>
      <c r="AYM21" s="112"/>
      <c r="AYN21" s="27"/>
      <c r="AYO21" s="112"/>
      <c r="AYP21" s="27"/>
      <c r="AYQ21" s="112"/>
      <c r="AYR21" s="27"/>
      <c r="AYS21" s="112"/>
      <c r="AYT21" s="27"/>
      <c r="AYU21" s="112"/>
      <c r="AYV21" s="27"/>
      <c r="AYW21" s="112"/>
      <c r="AYX21" s="27"/>
      <c r="AYY21" s="112"/>
      <c r="AYZ21" s="20"/>
      <c r="AZA21" s="112"/>
      <c r="AZB21" s="27"/>
      <c r="AZC21" s="112"/>
      <c r="AZD21" s="27"/>
      <c r="AZE21" s="112"/>
      <c r="AZF21" s="27"/>
      <c r="AZG21" s="112"/>
      <c r="AZH21" s="27"/>
      <c r="AZI21" s="112"/>
      <c r="AZJ21" s="20"/>
      <c r="AZK21" s="112"/>
      <c r="AZL21" s="27"/>
      <c r="AZM21" s="112"/>
      <c r="AZN21" s="27"/>
      <c r="AZO21" s="112"/>
      <c r="AZP21" s="27"/>
      <c r="AZQ21" s="112"/>
      <c r="AZR21" s="20"/>
      <c r="AZS21" s="106"/>
      <c r="AZT21" s="106"/>
      <c r="AZU21" s="106"/>
      <c r="AZV21" s="30"/>
      <c r="AZW21" s="112"/>
      <c r="AZX21" s="30"/>
      <c r="AZY21" s="112"/>
      <c r="AZZ21" s="23"/>
      <c r="BAA21" s="112"/>
      <c r="BAB21" s="23"/>
      <c r="BAC21" s="112"/>
      <c r="BAD21" s="23"/>
      <c r="BAE21" s="112"/>
      <c r="BAF21" s="23"/>
      <c r="BAG21" s="112"/>
      <c r="BAH21" s="23"/>
      <c r="BAI21" s="112"/>
      <c r="BAJ21" s="23"/>
      <c r="BAK21" s="112"/>
      <c r="BAL21" s="23"/>
      <c r="BAM21" s="112"/>
      <c r="BAN21" s="27"/>
      <c r="BAO21" s="112"/>
      <c r="BAP21" s="27"/>
      <c r="BAQ21" s="112"/>
      <c r="BAR21" s="27"/>
      <c r="BAS21" s="112"/>
      <c r="BAT21" s="27"/>
      <c r="BAU21" s="112"/>
      <c r="BAV21" s="27"/>
      <c r="BAW21" s="112"/>
      <c r="BAX21" s="27"/>
      <c r="BAY21" s="112"/>
      <c r="BAZ21" s="27"/>
      <c r="BBA21" s="112"/>
      <c r="BBB21" s="27"/>
      <c r="BBC21" s="112"/>
      <c r="BBD21" s="27"/>
      <c r="BBE21" s="112"/>
      <c r="BBF21" s="27"/>
      <c r="BBG21" s="112"/>
      <c r="BBH21" s="27"/>
      <c r="BBI21" s="113"/>
      <c r="BBJ21" s="27"/>
      <c r="BBK21" s="112"/>
      <c r="BBL21" s="27"/>
      <c r="BBM21" s="112"/>
      <c r="BBN21" s="27"/>
      <c r="BBO21" s="112"/>
      <c r="BBP21" s="27"/>
      <c r="BBQ21" s="112"/>
      <c r="BBR21" s="27"/>
      <c r="BBS21" s="112"/>
      <c r="BBT21" s="27"/>
      <c r="BBU21" s="112"/>
      <c r="BBV21" s="27"/>
      <c r="BBW21" s="112"/>
      <c r="BBX21" s="20"/>
      <c r="BBY21" s="112"/>
      <c r="BBZ21" s="27"/>
      <c r="BCA21" s="112"/>
      <c r="BCB21" s="27"/>
      <c r="BCC21" s="112"/>
      <c r="BCD21" s="27"/>
      <c r="BCE21" s="112"/>
      <c r="BCF21" s="27"/>
      <c r="BCG21" s="112"/>
      <c r="BCH21" s="20"/>
      <c r="BCI21" s="112"/>
      <c r="BCJ21" s="27"/>
      <c r="BCK21" s="112"/>
      <c r="BCL21" s="27"/>
      <c r="BCM21" s="112"/>
      <c r="BCN21" s="27"/>
      <c r="BCO21" s="112"/>
      <c r="BCP21" s="20"/>
      <c r="BCQ21" s="106"/>
      <c r="BCR21" s="106"/>
      <c r="BCS21" s="106"/>
      <c r="BCT21" s="30"/>
      <c r="BCU21" s="112"/>
      <c r="BCV21" s="30"/>
      <c r="BCW21" s="112"/>
      <c r="BCX21" s="23"/>
      <c r="BCY21" s="112"/>
      <c r="BCZ21" s="23"/>
      <c r="BDA21" s="112"/>
      <c r="BDB21" s="23"/>
      <c r="BDC21" s="112"/>
      <c r="BDD21" s="23"/>
      <c r="BDE21" s="112"/>
      <c r="BDF21" s="23"/>
      <c r="BDG21" s="112"/>
      <c r="BDH21" s="23"/>
      <c r="BDI21" s="112"/>
      <c r="BDJ21" s="23"/>
      <c r="BDK21" s="112"/>
      <c r="BDL21" s="27"/>
      <c r="BDM21" s="112"/>
      <c r="BDN21" s="27"/>
      <c r="BDO21" s="112"/>
      <c r="BDP21" s="27"/>
      <c r="BDQ21" s="112"/>
      <c r="BDR21" s="27"/>
      <c r="BDS21" s="112"/>
      <c r="BDT21" s="27"/>
      <c r="BDU21" s="112"/>
      <c r="BDV21" s="27"/>
      <c r="BDW21" s="112"/>
      <c r="BDX21" s="27"/>
      <c r="BDY21" s="112"/>
      <c r="BDZ21" s="27"/>
      <c r="BEA21" s="112"/>
      <c r="BEB21" s="27"/>
      <c r="BEC21" s="112"/>
      <c r="BED21" s="27"/>
      <c r="BEE21" s="112"/>
      <c r="BEF21" s="27"/>
      <c r="BEG21" s="113"/>
      <c r="BEH21" s="27"/>
      <c r="BEI21" s="112"/>
      <c r="BEJ21" s="27"/>
      <c r="BEK21" s="112"/>
      <c r="BEL21" s="27"/>
      <c r="BEM21" s="112"/>
      <c r="BEN21" s="27"/>
      <c r="BEO21" s="112"/>
      <c r="BEP21" s="27"/>
      <c r="BEQ21" s="112"/>
      <c r="BER21" s="27"/>
      <c r="BES21" s="112"/>
      <c r="BET21" s="27"/>
      <c r="BEU21" s="112"/>
      <c r="BEV21" s="20"/>
      <c r="BEW21" s="112"/>
      <c r="BEX21" s="27"/>
      <c r="BEY21" s="112"/>
      <c r="BEZ21" s="27"/>
      <c r="BFA21" s="112"/>
      <c r="BFB21" s="27"/>
      <c r="BFC21" s="112"/>
      <c r="BFD21" s="27"/>
      <c r="BFE21" s="112"/>
      <c r="BFF21" s="20"/>
      <c r="BFG21" s="112"/>
      <c r="BFH21" s="27"/>
      <c r="BFI21" s="112"/>
      <c r="BFJ21" s="27"/>
      <c r="BFK21" s="112"/>
      <c r="BFL21" s="27"/>
      <c r="BFM21" s="112"/>
      <c r="BFN21" s="20"/>
      <c r="BFO21" s="106"/>
      <c r="BFP21" s="106"/>
      <c r="BFQ21" s="106"/>
      <c r="BFR21" s="30"/>
      <c r="BFS21" s="112"/>
      <c r="BFT21" s="30"/>
      <c r="BFU21" s="112"/>
      <c r="BFV21" s="23"/>
      <c r="BFW21" s="112"/>
      <c r="BFX21" s="23"/>
      <c r="BFY21" s="112"/>
      <c r="BFZ21" s="23"/>
      <c r="BGA21" s="112"/>
      <c r="BGB21" s="23"/>
      <c r="BGC21" s="112"/>
      <c r="BGD21" s="23"/>
      <c r="BGE21" s="112"/>
      <c r="BGF21" s="23"/>
      <c r="BGG21" s="112"/>
      <c r="BGH21" s="23"/>
      <c r="BGI21" s="112"/>
      <c r="BGJ21" s="27"/>
      <c r="BGK21" s="112"/>
      <c r="BGL21" s="27"/>
      <c r="BGM21" s="112"/>
      <c r="BGN21" s="27"/>
      <c r="BGO21" s="112"/>
      <c r="BGP21" s="27"/>
      <c r="BGQ21" s="112"/>
      <c r="BGR21" s="27"/>
      <c r="BGS21" s="112"/>
      <c r="BGT21" s="27"/>
      <c r="BGU21" s="112"/>
      <c r="BGV21" s="27"/>
      <c r="BGW21" s="112"/>
      <c r="BGX21" s="27"/>
      <c r="BGY21" s="112"/>
      <c r="BGZ21" s="27"/>
      <c r="BHA21" s="112"/>
      <c r="BHB21" s="27"/>
      <c r="BHC21" s="112"/>
      <c r="BHD21" s="27"/>
      <c r="BHE21" s="113"/>
      <c r="BHF21" s="27"/>
      <c r="BHG21" s="112"/>
      <c r="BHH21" s="27"/>
      <c r="BHI21" s="112"/>
      <c r="BHJ21" s="27"/>
      <c r="BHK21" s="112"/>
      <c r="BHL21" s="27"/>
      <c r="BHM21" s="112"/>
      <c r="BHN21" s="27"/>
      <c r="BHO21" s="112"/>
      <c r="BHP21" s="27"/>
      <c r="BHQ21" s="112"/>
      <c r="BHR21" s="27"/>
      <c r="BHS21" s="112"/>
      <c r="BHT21" s="20"/>
      <c r="BHU21" s="112"/>
      <c r="BHV21" s="27"/>
      <c r="BHW21" s="112"/>
      <c r="BHX21" s="27"/>
      <c r="BHY21" s="112"/>
      <c r="BHZ21" s="27"/>
      <c r="BIA21" s="112"/>
      <c r="BIB21" s="27"/>
      <c r="BIC21" s="112"/>
      <c r="BID21" s="20"/>
      <c r="BIE21" s="112"/>
      <c r="BIF21" s="27"/>
      <c r="BIG21" s="112"/>
      <c r="BIH21" s="27"/>
      <c r="BII21" s="112"/>
      <c r="BIJ21" s="27"/>
      <c r="BIK21" s="112"/>
      <c r="BIL21" s="20"/>
      <c r="BIM21" s="106"/>
      <c r="BIN21" s="106"/>
      <c r="BIO21" s="106"/>
      <c r="BIP21" s="30"/>
      <c r="BIQ21" s="112"/>
      <c r="BIR21" s="30"/>
      <c r="BIS21" s="112"/>
      <c r="BIT21" s="23"/>
      <c r="BIU21" s="112"/>
      <c r="BIV21" s="23"/>
      <c r="BIW21" s="112"/>
      <c r="BIX21" s="23"/>
      <c r="BIY21" s="112"/>
      <c r="BIZ21" s="23"/>
      <c r="BJA21" s="112"/>
      <c r="BJB21" s="23"/>
      <c r="BJC21" s="112"/>
      <c r="BJD21" s="23"/>
      <c r="BJE21" s="112"/>
      <c r="BJF21" s="23"/>
      <c r="BJG21" s="112"/>
      <c r="BJH21" s="27"/>
      <c r="BJI21" s="112"/>
      <c r="BJJ21" s="27"/>
      <c r="BJK21" s="112"/>
      <c r="BJL21" s="27"/>
      <c r="BJM21" s="112"/>
      <c r="BJN21" s="27"/>
      <c r="BJO21" s="112"/>
      <c r="BJP21" s="27"/>
      <c r="BJQ21" s="112"/>
      <c r="BJR21" s="27"/>
      <c r="BJS21" s="112"/>
      <c r="BJT21" s="27"/>
      <c r="BJU21" s="112"/>
      <c r="BJV21" s="27"/>
      <c r="BJW21" s="112"/>
      <c r="BJX21" s="27"/>
      <c r="BJY21" s="112"/>
      <c r="BJZ21" s="27"/>
      <c r="BKA21" s="112"/>
      <c r="BKB21" s="27"/>
      <c r="BKC21" s="113"/>
      <c r="BKD21" s="27"/>
      <c r="BKE21" s="112"/>
      <c r="BKF21" s="27"/>
      <c r="BKG21" s="112"/>
      <c r="BKH21" s="27"/>
      <c r="BKI21" s="112"/>
      <c r="BKJ21" s="27"/>
      <c r="BKK21" s="112"/>
      <c r="BKL21" s="27"/>
      <c r="BKM21" s="112"/>
      <c r="BKN21" s="27"/>
      <c r="BKO21" s="112"/>
      <c r="BKP21" s="27"/>
      <c r="BKQ21" s="112"/>
      <c r="BKR21" s="20"/>
      <c r="BKS21" s="112"/>
      <c r="BKT21" s="27"/>
      <c r="BKU21" s="112"/>
      <c r="BKV21" s="27"/>
      <c r="BKW21" s="112"/>
      <c r="BKX21" s="27"/>
      <c r="BKY21" s="112"/>
      <c r="BKZ21" s="27"/>
      <c r="BLA21" s="112"/>
      <c r="BLB21" s="20"/>
      <c r="BLC21" s="112"/>
      <c r="BLD21" s="27"/>
      <c r="BLE21" s="112"/>
      <c r="BLF21" s="27"/>
      <c r="BLG21" s="112"/>
      <c r="BLH21" s="27"/>
      <c r="BLI21" s="112"/>
      <c r="BLJ21" s="20"/>
      <c r="BLK21" s="106"/>
      <c r="BLL21" s="106"/>
      <c r="BLM21" s="106"/>
      <c r="BLN21" s="30"/>
      <c r="BLO21" s="112"/>
      <c r="BLP21" s="30"/>
      <c r="BLQ21" s="112"/>
      <c r="BLR21" s="23"/>
      <c r="BLS21" s="112"/>
      <c r="BLT21" s="23"/>
      <c r="BLU21" s="112"/>
      <c r="BLV21" s="23"/>
      <c r="BLW21" s="112"/>
      <c r="BLX21" s="23"/>
      <c r="BLY21" s="112"/>
      <c r="BLZ21" s="23"/>
      <c r="BMA21" s="112"/>
      <c r="BMB21" s="23"/>
      <c r="BMC21" s="112"/>
      <c r="BMD21" s="23"/>
      <c r="BME21" s="112"/>
      <c r="BMF21" s="27"/>
      <c r="BMG21" s="112"/>
      <c r="BMH21" s="27"/>
      <c r="BMI21" s="112"/>
      <c r="BMJ21" s="27"/>
      <c r="BMK21" s="112"/>
      <c r="BML21" s="27"/>
      <c r="BMM21" s="112"/>
      <c r="BMN21" s="27"/>
      <c r="BMO21" s="112"/>
      <c r="BMP21" s="27"/>
      <c r="BMQ21" s="112"/>
      <c r="BMR21" s="27"/>
      <c r="BMS21" s="112"/>
      <c r="BMT21" s="27"/>
      <c r="BMU21" s="112"/>
      <c r="BMV21" s="27"/>
      <c r="BMW21" s="112"/>
      <c r="BMX21" s="27"/>
      <c r="BMY21" s="112"/>
      <c r="BMZ21" s="27"/>
      <c r="BNA21" s="113"/>
      <c r="BNB21" s="27"/>
      <c r="BNC21" s="112"/>
      <c r="BND21" s="27"/>
      <c r="BNE21" s="112"/>
      <c r="BNF21" s="27"/>
      <c r="BNG21" s="112"/>
      <c r="BNH21" s="27"/>
      <c r="BNI21" s="112"/>
      <c r="BNJ21" s="27"/>
      <c r="BNK21" s="112"/>
      <c r="BNL21" s="27"/>
      <c r="BNM21" s="112"/>
      <c r="BNN21" s="27"/>
      <c r="BNO21" s="112"/>
      <c r="BNP21" s="20"/>
      <c r="BNQ21" s="112"/>
      <c r="BNR21" s="27"/>
      <c r="BNS21" s="112"/>
      <c r="BNT21" s="27"/>
      <c r="BNU21" s="112"/>
      <c r="BNV21" s="27"/>
      <c r="BNW21" s="112"/>
      <c r="BNX21" s="27"/>
      <c r="BNY21" s="112"/>
      <c r="BNZ21" s="20"/>
      <c r="BOA21" s="112"/>
      <c r="BOB21" s="27"/>
      <c r="BOC21" s="112"/>
      <c r="BOD21" s="27"/>
      <c r="BOE21" s="112"/>
      <c r="BOF21" s="27"/>
      <c r="BOG21" s="112"/>
      <c r="BOH21" s="20"/>
      <c r="BOI21" s="106"/>
      <c r="BOJ21" s="106"/>
      <c r="BOK21" s="106"/>
      <c r="BOL21" s="30"/>
      <c r="BOM21" s="112"/>
      <c r="BON21" s="30"/>
      <c r="BOO21" s="112"/>
      <c r="BOP21" s="23"/>
      <c r="BOQ21" s="112"/>
      <c r="BOR21" s="23"/>
      <c r="BOS21" s="112"/>
      <c r="BOT21" s="23"/>
      <c r="BOU21" s="112"/>
      <c r="BOV21" s="23"/>
      <c r="BOW21" s="112"/>
      <c r="BOX21" s="23"/>
      <c r="BOY21" s="112"/>
      <c r="BOZ21" s="23"/>
      <c r="BPA21" s="112"/>
      <c r="BPB21" s="23"/>
      <c r="BPC21" s="112"/>
      <c r="BPD21" s="27"/>
      <c r="BPE21" s="112"/>
      <c r="BPF21" s="27"/>
      <c r="BPG21" s="112"/>
      <c r="BPH21" s="27"/>
      <c r="BPI21" s="112"/>
      <c r="BPJ21" s="27"/>
      <c r="BPK21" s="112"/>
      <c r="BPL21" s="27"/>
      <c r="BPM21" s="112"/>
      <c r="BPN21" s="27"/>
      <c r="BPO21" s="112"/>
      <c r="BPP21" s="27"/>
      <c r="BPQ21" s="112"/>
      <c r="BPR21" s="27"/>
      <c r="BPS21" s="112"/>
      <c r="BPT21" s="27"/>
      <c r="BPU21" s="112"/>
      <c r="BPV21" s="27"/>
      <c r="BPW21" s="112"/>
      <c r="BPX21" s="27"/>
      <c r="BPY21" s="113"/>
      <c r="BPZ21" s="27"/>
      <c r="BQA21" s="112"/>
      <c r="BQB21" s="27"/>
      <c r="BQC21" s="112"/>
      <c r="BQD21" s="27"/>
      <c r="BQE21" s="112"/>
      <c r="BQF21" s="27"/>
      <c r="BQG21" s="112"/>
      <c r="BQH21" s="27"/>
      <c r="BQI21" s="112"/>
      <c r="BQJ21" s="27"/>
      <c r="BQK21" s="112"/>
      <c r="BQL21" s="27"/>
      <c r="BQM21" s="112"/>
      <c r="BQN21" s="20"/>
      <c r="BQO21" s="112"/>
      <c r="BQP21" s="27"/>
      <c r="BQQ21" s="112"/>
      <c r="BQR21" s="27"/>
      <c r="BQS21" s="112"/>
      <c r="BQT21" s="27"/>
      <c r="BQU21" s="112"/>
      <c r="BQV21" s="27"/>
      <c r="BQW21" s="112"/>
      <c r="BQX21" s="20"/>
      <c r="BQY21" s="112"/>
      <c r="BQZ21" s="27"/>
      <c r="BRA21" s="112"/>
      <c r="BRB21" s="27"/>
      <c r="BRC21" s="112"/>
      <c r="BRD21" s="27"/>
      <c r="BRE21" s="112"/>
      <c r="BRF21" s="20"/>
      <c r="BRG21" s="106"/>
      <c r="BRH21" s="106"/>
      <c r="BRI21" s="106"/>
      <c r="BRJ21" s="30"/>
      <c r="BRK21" s="112"/>
      <c r="BRL21" s="30"/>
      <c r="BRM21" s="112"/>
      <c r="BRN21" s="23"/>
      <c r="BRO21" s="112"/>
      <c r="BRP21" s="23"/>
      <c r="BRQ21" s="112"/>
      <c r="BRR21" s="23"/>
      <c r="BRS21" s="112"/>
      <c r="BRT21" s="23"/>
      <c r="BRU21" s="112"/>
      <c r="BRV21" s="23"/>
      <c r="BRW21" s="112"/>
      <c r="BRX21" s="23"/>
      <c r="BRY21" s="112"/>
      <c r="BRZ21" s="23"/>
      <c r="BSA21" s="112"/>
      <c r="BSB21" s="27"/>
      <c r="BSC21" s="112"/>
      <c r="BSD21" s="27"/>
      <c r="BSE21" s="112"/>
      <c r="BSF21" s="27"/>
      <c r="BSG21" s="112"/>
      <c r="BSH21" s="27"/>
      <c r="BSI21" s="112"/>
      <c r="BSJ21" s="27"/>
      <c r="BSK21" s="112"/>
      <c r="BSL21" s="27"/>
      <c r="BSM21" s="112"/>
      <c r="BSN21" s="27"/>
      <c r="BSO21" s="112"/>
      <c r="BSP21" s="27"/>
      <c r="BSQ21" s="112"/>
      <c r="BSR21" s="27"/>
      <c r="BSS21" s="112"/>
      <c r="BST21" s="27"/>
      <c r="BSU21" s="112"/>
      <c r="BSV21" s="27"/>
      <c r="BSW21" s="113"/>
      <c r="BSX21" s="27"/>
      <c r="BSY21" s="112"/>
      <c r="BSZ21" s="27"/>
      <c r="BTA21" s="112"/>
      <c r="BTB21" s="27"/>
      <c r="BTC21" s="112"/>
      <c r="BTD21" s="27"/>
      <c r="BTE21" s="112"/>
      <c r="BTF21" s="27"/>
      <c r="BTG21" s="112"/>
      <c r="BTH21" s="27"/>
      <c r="BTI21" s="112"/>
      <c r="BTJ21" s="27"/>
      <c r="BTK21" s="112"/>
      <c r="BTL21" s="20"/>
      <c r="BTM21" s="112"/>
      <c r="BTN21" s="27"/>
      <c r="BTO21" s="112"/>
      <c r="BTP21" s="27"/>
      <c r="BTQ21" s="112"/>
      <c r="BTR21" s="27"/>
      <c r="BTS21" s="112"/>
      <c r="BTT21" s="27"/>
      <c r="BTU21" s="112"/>
      <c r="BTV21" s="20"/>
      <c r="BTW21" s="112"/>
      <c r="BTX21" s="27"/>
      <c r="BTY21" s="112"/>
      <c r="BTZ21" s="27"/>
      <c r="BUA21" s="112"/>
      <c r="BUB21" s="27"/>
      <c r="BUC21" s="112"/>
      <c r="BUD21" s="20"/>
      <c r="BUE21" s="106"/>
      <c r="BUF21" s="106"/>
      <c r="BUG21" s="106"/>
      <c r="BUH21" s="30"/>
      <c r="BUI21" s="112"/>
      <c r="BUJ21" s="30"/>
      <c r="BUK21" s="112"/>
      <c r="BUL21" s="23"/>
      <c r="BUM21" s="112"/>
      <c r="BUN21" s="23"/>
      <c r="BUO21" s="112"/>
      <c r="BUP21" s="23"/>
      <c r="BUQ21" s="112"/>
      <c r="BUR21" s="23"/>
      <c r="BUS21" s="112"/>
      <c r="BUT21" s="23"/>
      <c r="BUU21" s="112"/>
      <c r="BUV21" s="23"/>
      <c r="BUW21" s="112"/>
      <c r="BUX21" s="23"/>
      <c r="BUY21" s="112"/>
      <c r="BUZ21" s="27"/>
      <c r="BVA21" s="112"/>
      <c r="BVB21" s="27"/>
      <c r="BVC21" s="112"/>
      <c r="BVD21" s="27"/>
      <c r="BVE21" s="112"/>
      <c r="BVF21" s="27"/>
      <c r="BVG21" s="112"/>
      <c r="BVH21" s="27"/>
      <c r="BVI21" s="112"/>
      <c r="BVJ21" s="27"/>
      <c r="BVK21" s="112"/>
      <c r="BVL21" s="27"/>
      <c r="BVM21" s="112"/>
      <c r="BVN21" s="27"/>
      <c r="BVO21" s="112"/>
      <c r="BVP21" s="27"/>
      <c r="BVQ21" s="112"/>
      <c r="BVR21" s="27"/>
      <c r="BVS21" s="112"/>
      <c r="BVT21" s="27"/>
      <c r="BVU21" s="113"/>
      <c r="BVV21" s="27"/>
      <c r="BVW21" s="112"/>
      <c r="BVX21" s="27"/>
      <c r="BVY21" s="112"/>
      <c r="BVZ21" s="27"/>
      <c r="BWA21" s="112"/>
      <c r="BWB21" s="27"/>
      <c r="BWC21" s="112"/>
      <c r="BWD21" s="27"/>
      <c r="BWE21" s="112"/>
      <c r="BWF21" s="27"/>
      <c r="BWG21" s="112"/>
      <c r="BWH21" s="27"/>
      <c r="BWI21" s="112"/>
      <c r="BWJ21" s="20"/>
      <c r="BWK21" s="112"/>
      <c r="BWL21" s="27"/>
      <c r="BWM21" s="112"/>
      <c r="BWN21" s="27"/>
      <c r="BWO21" s="112"/>
      <c r="BWP21" s="27"/>
      <c r="BWQ21" s="112"/>
      <c r="BWR21" s="27"/>
      <c r="BWS21" s="112"/>
      <c r="BWT21" s="20"/>
      <c r="BWU21" s="112"/>
      <c r="BWV21" s="27"/>
      <c r="BWW21" s="112"/>
      <c r="BWX21" s="27"/>
      <c r="BWY21" s="112"/>
      <c r="BWZ21" s="27"/>
      <c r="BXA21" s="112"/>
      <c r="BXB21" s="20"/>
      <c r="BXC21" s="106"/>
      <c r="BXD21" s="106"/>
      <c r="BXE21" s="106"/>
      <c r="BXF21" s="30"/>
      <c r="BXG21" s="112"/>
      <c r="BXH21" s="30"/>
      <c r="BXI21" s="112"/>
      <c r="BXJ21" s="23"/>
      <c r="BXK21" s="112"/>
      <c r="BXL21" s="23"/>
      <c r="BXM21" s="112"/>
      <c r="BXN21" s="23"/>
      <c r="BXO21" s="112"/>
      <c r="BXP21" s="23"/>
      <c r="BXQ21" s="112"/>
      <c r="BXR21" s="23"/>
      <c r="BXS21" s="112"/>
      <c r="BXT21" s="23"/>
      <c r="BXU21" s="112"/>
      <c r="BXV21" s="23"/>
      <c r="BXW21" s="112"/>
      <c r="BXX21" s="27"/>
      <c r="BXY21" s="112"/>
      <c r="BXZ21" s="27"/>
      <c r="BYA21" s="112"/>
      <c r="BYB21" s="27"/>
      <c r="BYC21" s="112"/>
      <c r="BYD21" s="27"/>
      <c r="BYE21" s="112"/>
      <c r="BYF21" s="27"/>
      <c r="BYG21" s="112"/>
      <c r="BYH21" s="27"/>
      <c r="BYI21" s="112"/>
      <c r="BYJ21" s="27"/>
      <c r="BYK21" s="112"/>
      <c r="BYL21" s="27"/>
      <c r="BYM21" s="112"/>
      <c r="BYN21" s="27"/>
      <c r="BYO21" s="112"/>
      <c r="BYP21" s="27"/>
      <c r="BYQ21" s="112"/>
      <c r="BYR21" s="27"/>
      <c r="BYS21" s="113"/>
      <c r="BYT21" s="27"/>
      <c r="BYU21" s="112"/>
      <c r="BYV21" s="27"/>
      <c r="BYW21" s="112"/>
      <c r="BYX21" s="27"/>
      <c r="BYY21" s="112"/>
      <c r="BYZ21" s="27"/>
      <c r="BZA21" s="112"/>
      <c r="BZB21" s="27"/>
      <c r="BZC21" s="112"/>
      <c r="BZD21" s="27"/>
      <c r="BZE21" s="112"/>
      <c r="BZF21" s="27"/>
      <c r="BZG21" s="112"/>
      <c r="BZH21" s="20"/>
      <c r="BZI21" s="112"/>
      <c r="BZJ21" s="27"/>
      <c r="BZK21" s="112"/>
      <c r="BZL21" s="27"/>
      <c r="BZM21" s="112"/>
      <c r="BZN21" s="27"/>
      <c r="BZO21" s="112"/>
      <c r="BZP21" s="27"/>
      <c r="BZQ21" s="112"/>
      <c r="BZR21" s="20"/>
      <c r="BZS21" s="112"/>
      <c r="BZT21" s="27"/>
      <c r="BZU21" s="112"/>
      <c r="BZV21" s="27"/>
      <c r="BZW21" s="112"/>
      <c r="BZX21" s="27"/>
      <c r="BZY21" s="112"/>
      <c r="BZZ21" s="20"/>
      <c r="CAA21" s="106"/>
      <c r="CAB21" s="106"/>
      <c r="CAC21" s="106"/>
      <c r="CAD21" s="30"/>
      <c r="CAE21" s="112"/>
      <c r="CAF21" s="30"/>
      <c r="CAG21" s="112"/>
      <c r="CAH21" s="23"/>
      <c r="CAI21" s="112"/>
      <c r="CAJ21" s="23"/>
      <c r="CAK21" s="112"/>
      <c r="CAL21" s="23"/>
      <c r="CAM21" s="112"/>
      <c r="CAN21" s="23"/>
      <c r="CAO21" s="112"/>
      <c r="CAP21" s="23"/>
      <c r="CAQ21" s="112"/>
      <c r="CAR21" s="23"/>
      <c r="CAS21" s="112"/>
      <c r="CAT21" s="23"/>
      <c r="CAU21" s="112"/>
      <c r="CAV21" s="27"/>
      <c r="CAW21" s="112"/>
      <c r="CAX21" s="27"/>
      <c r="CAY21" s="112"/>
      <c r="CAZ21" s="27"/>
      <c r="CBA21" s="112"/>
      <c r="CBB21" s="27"/>
      <c r="CBC21" s="112"/>
      <c r="CBD21" s="27"/>
      <c r="CBE21" s="112"/>
      <c r="CBF21" s="27"/>
      <c r="CBG21" s="112"/>
      <c r="CBH21" s="27"/>
      <c r="CBI21" s="112"/>
      <c r="CBJ21" s="27"/>
      <c r="CBK21" s="112"/>
      <c r="CBL21" s="27"/>
      <c r="CBM21" s="112"/>
      <c r="CBN21" s="27"/>
      <c r="CBO21" s="112"/>
      <c r="CBP21" s="27"/>
      <c r="CBQ21" s="113"/>
      <c r="CBR21" s="27"/>
      <c r="CBS21" s="112"/>
      <c r="CBT21" s="27"/>
      <c r="CBU21" s="112"/>
      <c r="CBV21" s="27"/>
      <c r="CBW21" s="112"/>
      <c r="CBX21" s="27"/>
      <c r="CBY21" s="112"/>
      <c r="CBZ21" s="27"/>
      <c r="CCA21" s="112"/>
      <c r="CCB21" s="27"/>
      <c r="CCC21" s="112"/>
      <c r="CCD21" s="27"/>
      <c r="CCE21" s="112"/>
      <c r="CCF21" s="20"/>
      <c r="CCG21" s="112"/>
      <c r="CCH21" s="27"/>
      <c r="CCI21" s="112"/>
      <c r="CCJ21" s="27"/>
      <c r="CCK21" s="112"/>
      <c r="CCL21" s="27"/>
      <c r="CCM21" s="112"/>
      <c r="CCN21" s="27"/>
      <c r="CCO21" s="112"/>
      <c r="CCP21" s="20"/>
      <c r="CCQ21" s="112"/>
      <c r="CCR21" s="27"/>
      <c r="CCS21" s="112"/>
      <c r="CCT21" s="27"/>
      <c r="CCU21" s="112"/>
      <c r="CCV21" s="27"/>
      <c r="CCW21" s="112"/>
      <c r="CCX21" s="20"/>
      <c r="CCY21" s="106"/>
      <c r="CCZ21" s="106"/>
      <c r="CDA21" s="106"/>
      <c r="CDB21" s="30"/>
      <c r="CDC21" s="112"/>
      <c r="CDD21" s="30"/>
      <c r="CDE21" s="112"/>
      <c r="CDF21" s="23"/>
      <c r="CDG21" s="112"/>
      <c r="CDH21" s="23"/>
      <c r="CDI21" s="112"/>
      <c r="CDJ21" s="23"/>
      <c r="CDK21" s="112"/>
      <c r="CDL21" s="23"/>
      <c r="CDM21" s="112"/>
      <c r="CDN21" s="23"/>
      <c r="CDO21" s="112"/>
      <c r="CDP21" s="23"/>
      <c r="CDQ21" s="112"/>
      <c r="CDR21" s="23"/>
      <c r="CDS21" s="112"/>
      <c r="CDT21" s="27"/>
      <c r="CDU21" s="112"/>
      <c r="CDV21" s="27"/>
      <c r="CDW21" s="112"/>
      <c r="CDX21" s="27"/>
      <c r="CDY21" s="112"/>
      <c r="CDZ21" s="27"/>
      <c r="CEA21" s="112"/>
      <c r="CEB21" s="27"/>
      <c r="CEC21" s="112"/>
      <c r="CED21" s="27"/>
      <c r="CEE21" s="112"/>
      <c r="CEF21" s="27"/>
      <c r="CEG21" s="112"/>
      <c r="CEH21" s="27"/>
      <c r="CEI21" s="112"/>
      <c r="CEJ21" s="27"/>
      <c r="CEK21" s="112"/>
      <c r="CEL21" s="27"/>
      <c r="CEM21" s="112"/>
      <c r="CEN21" s="27"/>
      <c r="CEO21" s="113"/>
      <c r="CEP21" s="27"/>
      <c r="CEQ21" s="112"/>
      <c r="CER21" s="27"/>
      <c r="CES21" s="112"/>
      <c r="CET21" s="27"/>
      <c r="CEU21" s="112"/>
      <c r="CEV21" s="27"/>
      <c r="CEW21" s="112"/>
      <c r="CEX21" s="27"/>
      <c r="CEY21" s="112"/>
      <c r="CEZ21" s="27"/>
      <c r="CFA21" s="112"/>
      <c r="CFB21" s="27"/>
      <c r="CFC21" s="112"/>
      <c r="CFD21" s="20"/>
      <c r="CFE21" s="112"/>
      <c r="CFF21" s="27"/>
      <c r="CFG21" s="112"/>
      <c r="CFH21" s="27"/>
      <c r="CFI21" s="112"/>
      <c r="CFJ21" s="27"/>
      <c r="CFK21" s="112"/>
      <c r="CFL21" s="27"/>
      <c r="CFM21" s="112"/>
      <c r="CFN21" s="20"/>
      <c r="CFO21" s="112"/>
      <c r="CFP21" s="27"/>
      <c r="CFQ21" s="112"/>
      <c r="CFR21" s="27"/>
      <c r="CFS21" s="112"/>
      <c r="CFT21" s="27"/>
      <c r="CFU21" s="112"/>
      <c r="CFV21" s="20"/>
      <c r="CFW21" s="106"/>
      <c r="CFX21" s="106"/>
      <c r="CFY21" s="106"/>
      <c r="CFZ21" s="30"/>
      <c r="CGA21" s="112"/>
      <c r="CGB21" s="30"/>
      <c r="CGC21" s="112"/>
      <c r="CGD21" s="23"/>
      <c r="CGE21" s="112"/>
      <c r="CGF21" s="23"/>
      <c r="CGG21" s="112"/>
      <c r="CGH21" s="23"/>
      <c r="CGI21" s="112"/>
      <c r="CGJ21" s="23"/>
      <c r="CGK21" s="112"/>
      <c r="CGL21" s="23"/>
      <c r="CGM21" s="112"/>
      <c r="CGN21" s="23"/>
      <c r="CGO21" s="112"/>
      <c r="CGP21" s="23"/>
      <c r="CGQ21" s="112"/>
      <c r="CGR21" s="27"/>
      <c r="CGS21" s="112"/>
      <c r="CGT21" s="27"/>
      <c r="CGU21" s="112"/>
      <c r="CGV21" s="27"/>
      <c r="CGW21" s="112"/>
      <c r="CGX21" s="27"/>
      <c r="CGY21" s="112"/>
      <c r="CGZ21" s="27"/>
      <c r="CHA21" s="112"/>
      <c r="CHB21" s="27"/>
      <c r="CHC21" s="112"/>
      <c r="CHD21" s="27"/>
      <c r="CHE21" s="112"/>
      <c r="CHF21" s="27"/>
      <c r="CHG21" s="112"/>
      <c r="CHH21" s="27"/>
      <c r="CHI21" s="112"/>
      <c r="CHJ21" s="27"/>
      <c r="CHK21" s="112"/>
      <c r="CHL21" s="27"/>
      <c r="CHM21" s="113"/>
      <c r="CHN21" s="27"/>
      <c r="CHO21" s="112"/>
      <c r="CHP21" s="27"/>
      <c r="CHQ21" s="112"/>
      <c r="CHR21" s="27"/>
      <c r="CHS21" s="112"/>
      <c r="CHT21" s="27"/>
      <c r="CHU21" s="112"/>
      <c r="CHV21" s="27"/>
      <c r="CHW21" s="112"/>
      <c r="CHX21" s="27"/>
      <c r="CHY21" s="112"/>
      <c r="CHZ21" s="27"/>
      <c r="CIA21" s="112"/>
      <c r="CIB21" s="20"/>
      <c r="CIC21" s="112"/>
      <c r="CID21" s="27"/>
      <c r="CIE21" s="112"/>
      <c r="CIF21" s="27"/>
      <c r="CIG21" s="112"/>
      <c r="CIH21" s="27"/>
      <c r="CII21" s="112"/>
      <c r="CIJ21" s="27"/>
      <c r="CIK21" s="112"/>
      <c r="CIL21" s="20"/>
      <c r="CIM21" s="112"/>
      <c r="CIN21" s="27"/>
      <c r="CIO21" s="112"/>
      <c r="CIP21" s="27"/>
      <c r="CIQ21" s="112"/>
      <c r="CIR21" s="27"/>
      <c r="CIS21" s="112"/>
      <c r="CIT21" s="20"/>
      <c r="CIU21" s="106"/>
      <c r="CIV21" s="106"/>
      <c r="CIW21" s="106"/>
      <c r="CIX21" s="30"/>
      <c r="CIY21" s="112"/>
      <c r="CIZ21" s="30"/>
      <c r="CJA21" s="112"/>
      <c r="CJB21" s="23"/>
      <c r="CJC21" s="112"/>
      <c r="CJD21" s="23"/>
      <c r="CJE21" s="112"/>
      <c r="CJF21" s="23"/>
      <c r="CJG21" s="112"/>
      <c r="CJH21" s="23"/>
      <c r="CJI21" s="112"/>
      <c r="CJJ21" s="23"/>
      <c r="CJK21" s="112"/>
      <c r="CJL21" s="23"/>
      <c r="CJM21" s="112"/>
      <c r="CJN21" s="23"/>
      <c r="CJO21" s="112"/>
      <c r="CJP21" s="27"/>
      <c r="CJQ21" s="112"/>
      <c r="CJR21" s="27"/>
      <c r="CJS21" s="112"/>
      <c r="CJT21" s="27"/>
      <c r="CJU21" s="112"/>
      <c r="CJV21" s="27"/>
      <c r="CJW21" s="112"/>
      <c r="CJX21" s="27"/>
      <c r="CJY21" s="112"/>
      <c r="CJZ21" s="27"/>
      <c r="CKA21" s="112"/>
      <c r="CKB21" s="27"/>
      <c r="CKC21" s="112"/>
      <c r="CKD21" s="27"/>
      <c r="CKE21" s="112"/>
      <c r="CKF21" s="27"/>
      <c r="CKG21" s="112"/>
      <c r="CKH21" s="27"/>
      <c r="CKI21" s="112"/>
      <c r="CKJ21" s="27"/>
      <c r="CKK21" s="113"/>
      <c r="CKL21" s="27"/>
      <c r="CKM21" s="112"/>
      <c r="CKN21" s="27"/>
      <c r="CKO21" s="112"/>
      <c r="CKP21" s="27"/>
      <c r="CKQ21" s="112"/>
      <c r="CKR21" s="27"/>
      <c r="CKS21" s="112"/>
      <c r="CKT21" s="27"/>
      <c r="CKU21" s="112"/>
      <c r="CKV21" s="27"/>
      <c r="CKW21" s="112"/>
      <c r="CKX21" s="27"/>
      <c r="CKY21" s="112"/>
      <c r="CKZ21" s="20"/>
      <c r="CLA21" s="112"/>
      <c r="CLB21" s="27"/>
      <c r="CLC21" s="112"/>
      <c r="CLD21" s="27"/>
      <c r="CLE21" s="112"/>
      <c r="CLF21" s="27"/>
      <c r="CLG21" s="112"/>
      <c r="CLH21" s="27"/>
      <c r="CLI21" s="112"/>
      <c r="CLJ21" s="20"/>
      <c r="CLK21" s="112"/>
      <c r="CLL21" s="27"/>
      <c r="CLM21" s="112"/>
      <c r="CLN21" s="27"/>
      <c r="CLO21" s="112"/>
      <c r="CLP21" s="27"/>
      <c r="CLQ21" s="112"/>
      <c r="CLR21" s="20"/>
      <c r="CLS21" s="106"/>
      <c r="CLT21" s="106"/>
      <c r="CLU21" s="106"/>
      <c r="CLV21" s="30"/>
      <c r="CLW21" s="112"/>
      <c r="CLX21" s="30"/>
      <c r="CLY21" s="112"/>
      <c r="CLZ21" s="23"/>
      <c r="CMA21" s="112"/>
      <c r="CMB21" s="23"/>
      <c r="CMC21" s="112"/>
      <c r="CMD21" s="23"/>
      <c r="CME21" s="112"/>
      <c r="CMF21" s="23"/>
      <c r="CMG21" s="112"/>
      <c r="CMH21" s="23"/>
      <c r="CMI21" s="112"/>
      <c r="CMJ21" s="23"/>
      <c r="CMK21" s="112"/>
      <c r="CML21" s="23"/>
      <c r="CMM21" s="112"/>
      <c r="CMN21" s="27"/>
      <c r="CMO21" s="112"/>
      <c r="CMP21" s="27"/>
      <c r="CMQ21" s="112"/>
      <c r="CMR21" s="27"/>
      <c r="CMS21" s="112"/>
      <c r="CMT21" s="27"/>
      <c r="CMU21" s="112"/>
      <c r="CMV21" s="27"/>
      <c r="CMW21" s="112"/>
      <c r="CMX21" s="27"/>
      <c r="CMY21" s="112"/>
      <c r="CMZ21" s="27"/>
      <c r="CNA21" s="112"/>
      <c r="CNB21" s="27"/>
      <c r="CNC21" s="112"/>
      <c r="CND21" s="27"/>
      <c r="CNE21" s="112"/>
      <c r="CNF21" s="27"/>
      <c r="CNG21" s="112"/>
      <c r="CNH21" s="27"/>
      <c r="CNI21" s="113"/>
      <c r="CNJ21" s="27"/>
      <c r="CNK21" s="112"/>
      <c r="CNL21" s="27"/>
      <c r="CNM21" s="112"/>
      <c r="CNN21" s="27"/>
      <c r="CNO21" s="112"/>
      <c r="CNP21" s="27"/>
      <c r="CNQ21" s="112"/>
      <c r="CNR21" s="27"/>
      <c r="CNS21" s="112"/>
      <c r="CNT21" s="27"/>
      <c r="CNU21" s="112"/>
      <c r="CNV21" s="27"/>
      <c r="CNW21" s="112"/>
      <c r="CNX21" s="20"/>
      <c r="CNY21" s="112"/>
      <c r="CNZ21" s="27"/>
      <c r="COA21" s="112"/>
      <c r="COB21" s="27"/>
      <c r="COC21" s="112"/>
      <c r="COD21" s="27"/>
      <c r="COE21" s="112"/>
      <c r="COF21" s="27"/>
      <c r="COG21" s="112"/>
      <c r="COH21" s="20"/>
      <c r="COI21" s="112"/>
      <c r="COJ21" s="27"/>
      <c r="COK21" s="112"/>
      <c r="COL21" s="27"/>
      <c r="COM21" s="112"/>
      <c r="CON21" s="27"/>
      <c r="COO21" s="112"/>
      <c r="COP21" s="20"/>
      <c r="COQ21" s="106"/>
      <c r="COR21" s="106"/>
      <c r="COS21" s="106"/>
      <c r="COT21" s="30"/>
      <c r="COU21" s="112"/>
      <c r="COV21" s="30"/>
      <c r="COW21" s="112"/>
      <c r="COX21" s="23"/>
      <c r="COY21" s="112"/>
      <c r="COZ21" s="23"/>
      <c r="CPA21" s="112"/>
      <c r="CPB21" s="23"/>
      <c r="CPC21" s="112"/>
      <c r="CPD21" s="23"/>
      <c r="CPE21" s="112"/>
      <c r="CPF21" s="23"/>
      <c r="CPG21" s="112"/>
      <c r="CPH21" s="23"/>
      <c r="CPI21" s="112"/>
      <c r="CPJ21" s="23"/>
      <c r="CPK21" s="112"/>
      <c r="CPL21" s="27"/>
      <c r="CPM21" s="112"/>
      <c r="CPN21" s="27"/>
      <c r="CPO21" s="112"/>
      <c r="CPP21" s="27"/>
      <c r="CPQ21" s="112"/>
      <c r="CPR21" s="27"/>
      <c r="CPS21" s="112"/>
      <c r="CPT21" s="27"/>
      <c r="CPU21" s="112"/>
      <c r="CPV21" s="27"/>
      <c r="CPW21" s="112"/>
      <c r="CPX21" s="27"/>
      <c r="CPY21" s="112"/>
      <c r="CPZ21" s="27"/>
      <c r="CQA21" s="112"/>
      <c r="CQB21" s="27"/>
      <c r="CQC21" s="112"/>
      <c r="CQD21" s="27"/>
      <c r="CQE21" s="112"/>
      <c r="CQF21" s="27"/>
      <c r="CQG21" s="113"/>
      <c r="CQH21" s="27"/>
      <c r="CQI21" s="112"/>
      <c r="CQJ21" s="27"/>
      <c r="CQK21" s="112"/>
      <c r="CQL21" s="27"/>
      <c r="CQM21" s="112"/>
      <c r="CQN21" s="27"/>
      <c r="CQO21" s="112"/>
      <c r="CQP21" s="27"/>
      <c r="CQQ21" s="112"/>
      <c r="CQR21" s="27"/>
      <c r="CQS21" s="112"/>
      <c r="CQT21" s="27"/>
      <c r="CQU21" s="112"/>
      <c r="CQV21" s="20"/>
      <c r="CQW21" s="112"/>
      <c r="CQX21" s="27"/>
      <c r="CQY21" s="112"/>
      <c r="CQZ21" s="27"/>
      <c r="CRA21" s="112"/>
      <c r="CRB21" s="27"/>
      <c r="CRC21" s="112"/>
      <c r="CRD21" s="27"/>
      <c r="CRE21" s="112"/>
      <c r="CRF21" s="20"/>
      <c r="CRG21" s="112"/>
      <c r="CRH21" s="27"/>
      <c r="CRI21" s="112"/>
      <c r="CRJ21" s="27"/>
      <c r="CRK21" s="112"/>
      <c r="CRL21" s="27"/>
      <c r="CRM21" s="112"/>
      <c r="CRN21" s="20"/>
      <c r="CRO21" s="106"/>
      <c r="CRP21" s="106"/>
      <c r="CRQ21" s="106"/>
      <c r="CRR21" s="30"/>
      <c r="CRS21" s="112"/>
      <c r="CRT21" s="30"/>
      <c r="CRU21" s="112"/>
      <c r="CRV21" s="23"/>
      <c r="CRW21" s="112"/>
      <c r="CRX21" s="23"/>
      <c r="CRY21" s="112"/>
      <c r="CRZ21" s="23"/>
      <c r="CSA21" s="112"/>
      <c r="CSB21" s="23"/>
      <c r="CSC21" s="112"/>
      <c r="CSD21" s="23"/>
      <c r="CSE21" s="112"/>
      <c r="CSF21" s="23"/>
      <c r="CSG21" s="112"/>
      <c r="CSH21" s="23"/>
      <c r="CSI21" s="112"/>
      <c r="CSJ21" s="27"/>
      <c r="CSK21" s="112"/>
      <c r="CSL21" s="27"/>
      <c r="CSM21" s="112"/>
      <c r="CSN21" s="27"/>
      <c r="CSO21" s="112"/>
      <c r="CSP21" s="27"/>
      <c r="CSQ21" s="112"/>
      <c r="CSR21" s="27"/>
      <c r="CSS21" s="112"/>
      <c r="CST21" s="27"/>
      <c r="CSU21" s="112"/>
      <c r="CSV21" s="27"/>
      <c r="CSW21" s="112"/>
      <c r="CSX21" s="27"/>
      <c r="CSY21" s="112"/>
      <c r="CSZ21" s="27"/>
      <c r="CTA21" s="112"/>
      <c r="CTB21" s="27"/>
      <c r="CTC21" s="112"/>
      <c r="CTD21" s="27"/>
      <c r="CTE21" s="113"/>
      <c r="CTF21" s="27"/>
      <c r="CTG21" s="112"/>
      <c r="CTH21" s="27"/>
      <c r="CTI21" s="112"/>
      <c r="CTJ21" s="27"/>
      <c r="CTK21" s="112"/>
      <c r="CTL21" s="27"/>
      <c r="CTM21" s="112"/>
      <c r="CTN21" s="27"/>
      <c r="CTO21" s="112"/>
      <c r="CTP21" s="27"/>
      <c r="CTQ21" s="112"/>
      <c r="CTR21" s="27"/>
      <c r="CTS21" s="112"/>
      <c r="CTT21" s="20"/>
      <c r="CTU21" s="112"/>
      <c r="CTV21" s="27"/>
      <c r="CTW21" s="112"/>
      <c r="CTX21" s="27"/>
      <c r="CTY21" s="112"/>
      <c r="CTZ21" s="27"/>
      <c r="CUA21" s="112"/>
      <c r="CUB21" s="27"/>
      <c r="CUC21" s="112"/>
      <c r="CUD21" s="20"/>
      <c r="CUE21" s="112"/>
      <c r="CUF21" s="27"/>
      <c r="CUG21" s="112"/>
      <c r="CUH21" s="27"/>
      <c r="CUI21" s="112"/>
      <c r="CUJ21" s="27"/>
      <c r="CUK21" s="112"/>
      <c r="CUL21" s="20"/>
      <c r="CUM21" s="106"/>
      <c r="CUN21" s="106"/>
      <c r="CUO21" s="106"/>
      <c r="CUP21" s="30"/>
      <c r="CUQ21" s="112"/>
      <c r="CUR21" s="30"/>
      <c r="CUS21" s="112"/>
      <c r="CUT21" s="23"/>
      <c r="CUU21" s="112"/>
      <c r="CUV21" s="23"/>
      <c r="CUW21" s="112"/>
      <c r="CUX21" s="23"/>
      <c r="CUY21" s="112"/>
      <c r="CUZ21" s="23"/>
      <c r="CVA21" s="112"/>
      <c r="CVB21" s="23"/>
      <c r="CVC21" s="112"/>
      <c r="CVD21" s="23"/>
      <c r="CVE21" s="112"/>
      <c r="CVF21" s="23"/>
      <c r="CVG21" s="112"/>
      <c r="CVH21" s="27"/>
      <c r="CVI21" s="112"/>
      <c r="CVJ21" s="27"/>
      <c r="CVK21" s="112"/>
      <c r="CVL21" s="27"/>
      <c r="CVM21" s="112"/>
      <c r="CVN21" s="27"/>
      <c r="CVO21" s="112"/>
      <c r="CVP21" s="27"/>
      <c r="CVQ21" s="112"/>
      <c r="CVR21" s="27"/>
      <c r="CVS21" s="112"/>
      <c r="CVT21" s="27"/>
      <c r="CVU21" s="112"/>
      <c r="CVV21" s="27"/>
      <c r="CVW21" s="112"/>
      <c r="CVX21" s="27"/>
      <c r="CVY21" s="112"/>
      <c r="CVZ21" s="27"/>
      <c r="CWA21" s="112"/>
      <c r="CWB21" s="27"/>
      <c r="CWC21" s="113"/>
      <c r="CWD21" s="27"/>
      <c r="CWE21" s="112"/>
      <c r="CWF21" s="27"/>
      <c r="CWG21" s="112"/>
      <c r="CWH21" s="27"/>
      <c r="CWI21" s="112"/>
      <c r="CWJ21" s="27"/>
      <c r="CWK21" s="112"/>
      <c r="CWL21" s="27"/>
      <c r="CWM21" s="112"/>
      <c r="CWN21" s="27"/>
      <c r="CWO21" s="112"/>
      <c r="CWP21" s="27"/>
      <c r="CWQ21" s="112"/>
      <c r="CWR21" s="20"/>
      <c r="CWS21" s="112"/>
      <c r="CWT21" s="27"/>
      <c r="CWU21" s="112"/>
      <c r="CWV21" s="27"/>
      <c r="CWW21" s="112"/>
      <c r="CWX21" s="27"/>
      <c r="CWY21" s="112"/>
      <c r="CWZ21" s="27"/>
      <c r="CXA21" s="112"/>
      <c r="CXB21" s="20"/>
      <c r="CXC21" s="112"/>
      <c r="CXD21" s="27"/>
      <c r="CXE21" s="112"/>
      <c r="CXF21" s="27"/>
      <c r="CXG21" s="112"/>
      <c r="CXH21" s="27"/>
      <c r="CXI21" s="112"/>
      <c r="CXJ21" s="20"/>
      <c r="CXK21" s="106"/>
      <c r="CXL21" s="106"/>
      <c r="CXM21" s="106"/>
      <c r="CXN21" s="30"/>
      <c r="CXO21" s="112"/>
      <c r="CXP21" s="30"/>
      <c r="CXQ21" s="112"/>
      <c r="CXR21" s="23"/>
      <c r="CXS21" s="112"/>
      <c r="CXT21" s="23"/>
      <c r="CXU21" s="112"/>
      <c r="CXV21" s="23"/>
      <c r="CXW21" s="112"/>
      <c r="CXX21" s="23"/>
      <c r="CXY21" s="112"/>
      <c r="CXZ21" s="23"/>
      <c r="CYA21" s="112"/>
      <c r="CYB21" s="23"/>
      <c r="CYC21" s="112"/>
      <c r="CYD21" s="23"/>
      <c r="CYE21" s="112"/>
      <c r="CYF21" s="27"/>
      <c r="CYG21" s="112"/>
      <c r="CYH21" s="27"/>
      <c r="CYI21" s="112"/>
      <c r="CYJ21" s="27"/>
      <c r="CYK21" s="112"/>
      <c r="CYL21" s="27"/>
      <c r="CYM21" s="112"/>
      <c r="CYN21" s="27"/>
      <c r="CYO21" s="112"/>
      <c r="CYP21" s="27"/>
      <c r="CYQ21" s="112"/>
      <c r="CYR21" s="27"/>
      <c r="CYS21" s="112"/>
      <c r="CYT21" s="27"/>
      <c r="CYU21" s="112"/>
      <c r="CYV21" s="27"/>
      <c r="CYW21" s="112"/>
      <c r="CYX21" s="27"/>
      <c r="CYY21" s="112"/>
      <c r="CYZ21" s="27"/>
      <c r="CZA21" s="113"/>
      <c r="CZB21" s="27"/>
      <c r="CZC21" s="112"/>
      <c r="CZD21" s="27"/>
      <c r="CZE21" s="112"/>
      <c r="CZF21" s="27"/>
      <c r="CZG21" s="112"/>
      <c r="CZH21" s="27"/>
      <c r="CZI21" s="112"/>
      <c r="CZJ21" s="27"/>
      <c r="CZK21" s="112"/>
      <c r="CZL21" s="27"/>
      <c r="CZM21" s="112"/>
      <c r="CZN21" s="27"/>
      <c r="CZO21" s="112"/>
      <c r="CZP21" s="20"/>
      <c r="CZQ21" s="112"/>
      <c r="CZR21" s="27"/>
      <c r="CZS21" s="112"/>
      <c r="CZT21" s="27"/>
      <c r="CZU21" s="112"/>
      <c r="CZV21" s="27"/>
      <c r="CZW21" s="112"/>
      <c r="CZX21" s="27"/>
      <c r="CZY21" s="112"/>
      <c r="CZZ21" s="20"/>
      <c r="DAA21" s="112"/>
      <c r="DAB21" s="27"/>
      <c r="DAC21" s="112"/>
      <c r="DAD21" s="27"/>
      <c r="DAE21" s="112"/>
      <c r="DAF21" s="27"/>
      <c r="DAG21" s="112"/>
      <c r="DAH21" s="20"/>
      <c r="DAI21" s="106"/>
      <c r="DAJ21" s="106"/>
      <c r="DAK21" s="106"/>
      <c r="DAL21" s="30"/>
      <c r="DAM21" s="112"/>
      <c r="DAN21" s="30"/>
      <c r="DAO21" s="112"/>
      <c r="DAP21" s="23"/>
      <c r="DAQ21" s="112"/>
      <c r="DAR21" s="23"/>
      <c r="DAS21" s="112"/>
      <c r="DAT21" s="23"/>
      <c r="DAU21" s="112"/>
      <c r="DAV21" s="23"/>
      <c r="DAW21" s="112"/>
      <c r="DAX21" s="23"/>
      <c r="DAY21" s="112"/>
      <c r="DAZ21" s="23"/>
      <c r="DBA21" s="112"/>
      <c r="DBB21" s="23"/>
      <c r="DBC21" s="112"/>
      <c r="DBD21" s="27"/>
      <c r="DBE21" s="112"/>
      <c r="DBF21" s="27"/>
      <c r="DBG21" s="112"/>
      <c r="DBH21" s="27"/>
      <c r="DBI21" s="112"/>
      <c r="DBJ21" s="27"/>
      <c r="DBK21" s="112"/>
      <c r="DBL21" s="27"/>
      <c r="DBM21" s="112"/>
      <c r="DBN21" s="27"/>
      <c r="DBO21" s="112"/>
      <c r="DBP21" s="27"/>
      <c r="DBQ21" s="112"/>
      <c r="DBR21" s="27"/>
      <c r="DBS21" s="112"/>
      <c r="DBT21" s="27"/>
      <c r="DBU21" s="112"/>
      <c r="DBV21" s="27"/>
      <c r="DBW21" s="112"/>
      <c r="DBX21" s="27"/>
      <c r="DBY21" s="113"/>
      <c r="DBZ21" s="27"/>
      <c r="DCA21" s="112"/>
      <c r="DCB21" s="27"/>
      <c r="DCC21" s="112"/>
      <c r="DCD21" s="27"/>
      <c r="DCE21" s="112"/>
      <c r="DCF21" s="27"/>
      <c r="DCG21" s="112"/>
      <c r="DCH21" s="27"/>
      <c r="DCI21" s="112"/>
      <c r="DCJ21" s="27"/>
      <c r="DCK21" s="112"/>
      <c r="DCL21" s="27"/>
      <c r="DCM21" s="112"/>
      <c r="DCN21" s="20"/>
      <c r="DCO21" s="112"/>
      <c r="DCP21" s="27"/>
      <c r="DCQ21" s="112"/>
      <c r="DCR21" s="27"/>
      <c r="DCS21" s="112"/>
      <c r="DCT21" s="27"/>
      <c r="DCU21" s="112"/>
      <c r="DCV21" s="27"/>
      <c r="DCW21" s="112"/>
      <c r="DCX21" s="20"/>
      <c r="DCY21" s="112"/>
      <c r="DCZ21" s="27"/>
      <c r="DDA21" s="112"/>
      <c r="DDB21" s="27"/>
      <c r="DDC21" s="112"/>
      <c r="DDD21" s="27"/>
      <c r="DDE21" s="112"/>
      <c r="DDF21" s="20"/>
      <c r="DDG21" s="106"/>
      <c r="DDH21" s="106"/>
      <c r="DDI21" s="106"/>
      <c r="DDJ21" s="30"/>
      <c r="DDK21" s="112"/>
      <c r="DDL21" s="30"/>
      <c r="DDM21" s="112"/>
      <c r="DDN21" s="23"/>
      <c r="DDO21" s="112"/>
      <c r="DDP21" s="23"/>
      <c r="DDQ21" s="112"/>
      <c r="DDR21" s="23"/>
      <c r="DDS21" s="112"/>
      <c r="DDT21" s="23"/>
      <c r="DDU21" s="112"/>
      <c r="DDV21" s="23"/>
      <c r="DDW21" s="112"/>
      <c r="DDX21" s="23"/>
      <c r="DDY21" s="112"/>
      <c r="DDZ21" s="23"/>
      <c r="DEA21" s="112"/>
      <c r="DEB21" s="27"/>
      <c r="DEC21" s="112"/>
      <c r="DED21" s="27"/>
      <c r="DEE21" s="112"/>
      <c r="DEF21" s="27"/>
      <c r="DEG21" s="112"/>
      <c r="DEH21" s="27"/>
      <c r="DEI21" s="112"/>
      <c r="DEJ21" s="27"/>
      <c r="DEK21" s="112"/>
      <c r="DEL21" s="27"/>
      <c r="DEM21" s="112"/>
      <c r="DEN21" s="27"/>
      <c r="DEO21" s="112"/>
      <c r="DEP21" s="27"/>
      <c r="DEQ21" s="112"/>
      <c r="DER21" s="27"/>
      <c r="DES21" s="112"/>
      <c r="DET21" s="27"/>
      <c r="DEU21" s="112"/>
      <c r="DEV21" s="27"/>
      <c r="DEW21" s="113"/>
      <c r="DEX21" s="27"/>
      <c r="DEY21" s="112"/>
      <c r="DEZ21" s="27"/>
      <c r="DFA21" s="112"/>
      <c r="DFB21" s="27"/>
      <c r="DFC21" s="112"/>
      <c r="DFD21" s="27"/>
      <c r="DFE21" s="112"/>
      <c r="DFF21" s="27"/>
      <c r="DFG21" s="112"/>
      <c r="DFH21" s="27"/>
      <c r="DFI21" s="112"/>
      <c r="DFJ21" s="27"/>
      <c r="DFK21" s="112"/>
      <c r="DFL21" s="20"/>
      <c r="DFM21" s="112"/>
      <c r="DFN21" s="27"/>
      <c r="DFO21" s="112"/>
      <c r="DFP21" s="27"/>
      <c r="DFQ21" s="112"/>
      <c r="DFR21" s="27"/>
      <c r="DFS21" s="112"/>
      <c r="DFT21" s="27"/>
      <c r="DFU21" s="112"/>
      <c r="DFV21" s="20"/>
      <c r="DFW21" s="112"/>
      <c r="DFX21" s="27"/>
      <c r="DFY21" s="112"/>
      <c r="DFZ21" s="27"/>
      <c r="DGA21" s="112"/>
      <c r="DGB21" s="27"/>
      <c r="DGC21" s="112"/>
      <c r="DGD21" s="20"/>
      <c r="DGE21" s="106"/>
      <c r="DGF21" s="106"/>
      <c r="DGG21" s="106"/>
      <c r="DGH21" s="30"/>
      <c r="DGI21" s="112"/>
      <c r="DGJ21" s="30"/>
      <c r="DGK21" s="112"/>
      <c r="DGL21" s="23"/>
      <c r="DGM21" s="112"/>
      <c r="DGN21" s="23"/>
      <c r="DGO21" s="112"/>
      <c r="DGP21" s="23"/>
      <c r="DGQ21" s="112"/>
      <c r="DGR21" s="23"/>
      <c r="DGS21" s="112"/>
      <c r="DGT21" s="23"/>
      <c r="DGU21" s="112"/>
      <c r="DGV21" s="23"/>
      <c r="DGW21" s="112"/>
      <c r="DGX21" s="23"/>
      <c r="DGY21" s="112"/>
      <c r="DGZ21" s="27"/>
      <c r="DHA21" s="112"/>
      <c r="DHB21" s="27"/>
      <c r="DHC21" s="112"/>
      <c r="DHD21" s="27"/>
      <c r="DHE21" s="112"/>
      <c r="DHF21" s="27"/>
      <c r="DHG21" s="112"/>
      <c r="DHH21" s="27"/>
      <c r="DHI21" s="112"/>
      <c r="DHJ21" s="27"/>
      <c r="DHK21" s="112"/>
      <c r="DHL21" s="27"/>
      <c r="DHM21" s="112"/>
      <c r="DHN21" s="27"/>
      <c r="DHO21" s="112"/>
      <c r="DHP21" s="27"/>
      <c r="DHQ21" s="112"/>
      <c r="DHR21" s="27"/>
      <c r="DHS21" s="112"/>
      <c r="DHT21" s="27"/>
      <c r="DHU21" s="113"/>
      <c r="DHV21" s="27"/>
      <c r="DHW21" s="112"/>
      <c r="DHX21" s="27"/>
      <c r="DHY21" s="112"/>
      <c r="DHZ21" s="27"/>
      <c r="DIA21" s="112"/>
      <c r="DIB21" s="27"/>
      <c r="DIC21" s="112"/>
      <c r="DID21" s="27"/>
      <c r="DIE21" s="112"/>
      <c r="DIF21" s="27"/>
      <c r="DIG21" s="112"/>
      <c r="DIH21" s="27"/>
      <c r="DII21" s="112"/>
      <c r="DIJ21" s="20"/>
      <c r="DIK21" s="112"/>
      <c r="DIL21" s="27"/>
      <c r="DIM21" s="112"/>
      <c r="DIN21" s="27"/>
      <c r="DIO21" s="112"/>
      <c r="DIP21" s="27"/>
      <c r="DIQ21" s="112"/>
      <c r="DIR21" s="27"/>
      <c r="DIS21" s="112"/>
      <c r="DIT21" s="20"/>
      <c r="DIU21" s="112"/>
      <c r="DIV21" s="27"/>
      <c r="DIW21" s="112"/>
      <c r="DIX21" s="27"/>
      <c r="DIY21" s="112"/>
      <c r="DIZ21" s="27"/>
      <c r="DJA21" s="112"/>
      <c r="DJB21" s="20"/>
      <c r="DJC21" s="106"/>
      <c r="DJD21" s="106"/>
      <c r="DJE21" s="106"/>
      <c r="DJF21" s="30"/>
      <c r="DJG21" s="112"/>
      <c r="DJH21" s="30"/>
      <c r="DJI21" s="112"/>
      <c r="DJJ21" s="23"/>
      <c r="DJK21" s="112"/>
      <c r="DJL21" s="23"/>
      <c r="DJM21" s="112"/>
      <c r="DJN21" s="23"/>
      <c r="DJO21" s="112"/>
      <c r="DJP21" s="23"/>
      <c r="DJQ21" s="112"/>
      <c r="DJR21" s="23"/>
      <c r="DJS21" s="112"/>
      <c r="DJT21" s="23"/>
      <c r="DJU21" s="112"/>
      <c r="DJV21" s="23"/>
      <c r="DJW21" s="112"/>
      <c r="DJX21" s="27"/>
      <c r="DJY21" s="112"/>
      <c r="DJZ21" s="27"/>
      <c r="DKA21" s="112"/>
      <c r="DKB21" s="27"/>
      <c r="DKC21" s="112"/>
      <c r="DKD21" s="27"/>
      <c r="DKE21" s="112"/>
      <c r="DKF21" s="27"/>
      <c r="DKG21" s="112"/>
      <c r="DKH21" s="27"/>
      <c r="DKI21" s="112"/>
      <c r="DKJ21" s="27"/>
      <c r="DKK21" s="112"/>
      <c r="DKL21" s="27"/>
      <c r="DKM21" s="112"/>
      <c r="DKN21" s="27"/>
      <c r="DKO21" s="112"/>
      <c r="DKP21" s="27"/>
      <c r="DKQ21" s="112"/>
      <c r="DKR21" s="27"/>
      <c r="DKS21" s="113"/>
      <c r="DKT21" s="27"/>
      <c r="DKU21" s="112"/>
      <c r="DKV21" s="27"/>
      <c r="DKW21" s="112"/>
      <c r="DKX21" s="27"/>
      <c r="DKY21" s="112"/>
      <c r="DKZ21" s="27"/>
      <c r="DLA21" s="112"/>
      <c r="DLB21" s="27"/>
      <c r="DLC21" s="112"/>
      <c r="DLD21" s="27"/>
      <c r="DLE21" s="112"/>
      <c r="DLF21" s="27"/>
      <c r="DLG21" s="112"/>
      <c r="DLH21" s="20"/>
      <c r="DLI21" s="112"/>
      <c r="DLJ21" s="27"/>
      <c r="DLK21" s="112"/>
      <c r="DLL21" s="27"/>
      <c r="DLM21" s="112"/>
      <c r="DLN21" s="27"/>
      <c r="DLO21" s="112"/>
      <c r="DLP21" s="27"/>
      <c r="DLQ21" s="112"/>
      <c r="DLR21" s="20"/>
      <c r="DLS21" s="112"/>
      <c r="DLT21" s="27"/>
      <c r="DLU21" s="112"/>
      <c r="DLV21" s="27"/>
      <c r="DLW21" s="112"/>
      <c r="DLX21" s="27"/>
      <c r="DLY21" s="112"/>
      <c r="DLZ21" s="20"/>
      <c r="DMA21" s="106"/>
      <c r="DMB21" s="106"/>
      <c r="DMC21" s="106"/>
      <c r="DMD21" s="30"/>
      <c r="DME21" s="112"/>
      <c r="DMF21" s="30"/>
      <c r="DMG21" s="112"/>
      <c r="DMH21" s="23"/>
      <c r="DMI21" s="112"/>
      <c r="DMJ21" s="23"/>
      <c r="DMK21" s="112"/>
      <c r="DML21" s="23"/>
      <c r="DMM21" s="112"/>
      <c r="DMN21" s="23"/>
      <c r="DMO21" s="112"/>
      <c r="DMP21" s="23"/>
      <c r="DMQ21" s="112"/>
      <c r="DMR21" s="23"/>
      <c r="DMS21" s="112"/>
      <c r="DMT21" s="23"/>
      <c r="DMU21" s="112"/>
      <c r="DMV21" s="27"/>
      <c r="DMW21" s="112"/>
      <c r="DMX21" s="27"/>
      <c r="DMY21" s="112"/>
      <c r="DMZ21" s="27"/>
      <c r="DNA21" s="112"/>
      <c r="DNB21" s="27"/>
      <c r="DNC21" s="112"/>
      <c r="DND21" s="27"/>
      <c r="DNE21" s="112"/>
      <c r="DNF21" s="27"/>
      <c r="DNG21" s="112"/>
      <c r="DNH21" s="27"/>
      <c r="DNI21" s="112"/>
      <c r="DNJ21" s="27"/>
      <c r="DNK21" s="112"/>
      <c r="DNL21" s="27"/>
      <c r="DNM21" s="112"/>
      <c r="DNN21" s="27"/>
      <c r="DNO21" s="112"/>
      <c r="DNP21" s="27"/>
      <c r="DNQ21" s="113"/>
      <c r="DNR21" s="27"/>
      <c r="DNS21" s="112"/>
      <c r="DNT21" s="27"/>
      <c r="DNU21" s="112"/>
      <c r="DNV21" s="27"/>
      <c r="DNW21" s="112"/>
      <c r="DNX21" s="27"/>
      <c r="DNY21" s="112"/>
      <c r="DNZ21" s="27"/>
      <c r="DOA21" s="112"/>
      <c r="DOB21" s="27"/>
      <c r="DOC21" s="112"/>
      <c r="DOD21" s="27"/>
      <c r="DOE21" s="112"/>
      <c r="DOF21" s="20"/>
      <c r="DOG21" s="112"/>
      <c r="DOH21" s="27"/>
      <c r="DOI21" s="112"/>
      <c r="DOJ21" s="27"/>
      <c r="DOK21" s="112"/>
      <c r="DOL21" s="27"/>
      <c r="DOM21" s="112"/>
      <c r="DON21" s="27"/>
      <c r="DOO21" s="112"/>
      <c r="DOP21" s="20"/>
      <c r="DOQ21" s="112"/>
      <c r="DOR21" s="27"/>
      <c r="DOS21" s="112"/>
      <c r="DOT21" s="27"/>
      <c r="DOU21" s="112"/>
      <c r="DOV21" s="27"/>
      <c r="DOW21" s="112"/>
      <c r="DOX21" s="20"/>
      <c r="DOY21" s="106"/>
      <c r="DOZ21" s="106"/>
      <c r="DPA21" s="106"/>
      <c r="DPB21" s="30"/>
      <c r="DPC21" s="112"/>
      <c r="DPD21" s="30"/>
      <c r="DPE21" s="112"/>
      <c r="DPF21" s="23"/>
      <c r="DPG21" s="112"/>
      <c r="DPH21" s="23"/>
      <c r="DPI21" s="112"/>
      <c r="DPJ21" s="23"/>
      <c r="DPK21" s="112"/>
      <c r="DPL21" s="23"/>
      <c r="DPM21" s="112"/>
      <c r="DPN21" s="23"/>
      <c r="DPO21" s="112"/>
      <c r="DPP21" s="23"/>
      <c r="DPQ21" s="112"/>
      <c r="DPR21" s="23"/>
      <c r="DPS21" s="112"/>
      <c r="DPT21" s="27"/>
      <c r="DPU21" s="112"/>
      <c r="DPV21" s="27"/>
      <c r="DPW21" s="112"/>
      <c r="DPX21" s="27"/>
      <c r="DPY21" s="112"/>
      <c r="DPZ21" s="27"/>
      <c r="DQA21" s="112"/>
      <c r="DQB21" s="27"/>
      <c r="DQC21" s="112"/>
      <c r="DQD21" s="27"/>
      <c r="DQE21" s="112"/>
      <c r="DQF21" s="27"/>
      <c r="DQG21" s="112"/>
      <c r="DQH21" s="27"/>
      <c r="DQI21" s="112"/>
      <c r="DQJ21" s="27"/>
      <c r="DQK21" s="112"/>
      <c r="DQL21" s="27"/>
      <c r="DQM21" s="112"/>
      <c r="DQN21" s="27"/>
      <c r="DQO21" s="113"/>
      <c r="DQP21" s="27"/>
      <c r="DQQ21" s="112"/>
      <c r="DQR21" s="27"/>
      <c r="DQS21" s="112"/>
      <c r="DQT21" s="27"/>
      <c r="DQU21" s="112"/>
      <c r="DQV21" s="27"/>
      <c r="DQW21" s="112"/>
      <c r="DQX21" s="27"/>
      <c r="DQY21" s="112"/>
      <c r="DQZ21" s="27"/>
      <c r="DRA21" s="112"/>
      <c r="DRB21" s="27"/>
      <c r="DRC21" s="112"/>
      <c r="DRD21" s="20"/>
      <c r="DRE21" s="112"/>
      <c r="DRF21" s="27"/>
      <c r="DRG21" s="112"/>
      <c r="DRH21" s="27"/>
      <c r="DRI21" s="112"/>
      <c r="DRJ21" s="27"/>
      <c r="DRK21" s="112"/>
      <c r="DRL21" s="27"/>
      <c r="DRM21" s="112"/>
      <c r="DRN21" s="20"/>
      <c r="DRO21" s="112"/>
      <c r="DRP21" s="27"/>
      <c r="DRQ21" s="112"/>
      <c r="DRR21" s="27"/>
      <c r="DRS21" s="112"/>
      <c r="DRT21" s="27"/>
      <c r="DRU21" s="112"/>
      <c r="DRV21" s="20"/>
      <c r="DRW21" s="106"/>
      <c r="DRX21" s="106"/>
      <c r="DRY21" s="106"/>
      <c r="DRZ21" s="30"/>
      <c r="DSA21" s="112"/>
      <c r="DSB21" s="30"/>
      <c r="DSC21" s="112"/>
      <c r="DSD21" s="23"/>
      <c r="DSE21" s="112"/>
      <c r="DSF21" s="23"/>
      <c r="DSG21" s="112"/>
      <c r="DSH21" s="23"/>
      <c r="DSI21" s="112"/>
      <c r="DSJ21" s="23"/>
      <c r="DSK21" s="112"/>
      <c r="DSL21" s="23"/>
      <c r="DSM21" s="112"/>
      <c r="DSN21" s="23"/>
      <c r="DSO21" s="112"/>
      <c r="DSP21" s="23"/>
      <c r="DSQ21" s="112"/>
      <c r="DSR21" s="27"/>
      <c r="DSS21" s="112"/>
      <c r="DST21" s="27"/>
      <c r="DSU21" s="112"/>
      <c r="DSV21" s="27"/>
      <c r="DSW21" s="112"/>
      <c r="DSX21" s="27"/>
      <c r="DSY21" s="112"/>
      <c r="DSZ21" s="27"/>
      <c r="DTA21" s="112"/>
      <c r="DTB21" s="27"/>
      <c r="DTC21" s="112"/>
      <c r="DTD21" s="27"/>
      <c r="DTE21" s="112"/>
      <c r="DTF21" s="27"/>
      <c r="DTG21" s="112"/>
      <c r="DTH21" s="27"/>
      <c r="DTI21" s="112"/>
      <c r="DTJ21" s="27"/>
      <c r="DTK21" s="112"/>
      <c r="DTL21" s="27"/>
      <c r="DTM21" s="113"/>
      <c r="DTN21" s="27"/>
      <c r="DTO21" s="112"/>
      <c r="DTP21" s="27"/>
      <c r="DTQ21" s="112"/>
      <c r="DTR21" s="27"/>
      <c r="DTS21" s="112"/>
      <c r="DTT21" s="27"/>
      <c r="DTU21" s="112"/>
      <c r="DTV21" s="27"/>
      <c r="DTW21" s="112"/>
      <c r="DTX21" s="27"/>
      <c r="DTY21" s="112"/>
      <c r="DTZ21" s="27"/>
      <c r="DUA21" s="112"/>
      <c r="DUB21" s="20"/>
      <c r="DUC21" s="112"/>
      <c r="DUD21" s="27"/>
      <c r="DUE21" s="112"/>
      <c r="DUF21" s="27"/>
      <c r="DUG21" s="112"/>
      <c r="DUH21" s="27"/>
      <c r="DUI21" s="112"/>
      <c r="DUJ21" s="27"/>
      <c r="DUK21" s="112"/>
      <c r="DUL21" s="20"/>
      <c r="DUM21" s="112"/>
      <c r="DUN21" s="27"/>
      <c r="DUO21" s="112"/>
      <c r="DUP21" s="27"/>
      <c r="DUQ21" s="112"/>
      <c r="DUR21" s="27"/>
      <c r="DUS21" s="112"/>
      <c r="DUT21" s="20"/>
      <c r="DUU21" s="106"/>
      <c r="DUV21" s="106"/>
      <c r="DUW21" s="106"/>
      <c r="DUX21" s="30"/>
      <c r="DUY21" s="112"/>
      <c r="DUZ21" s="30"/>
      <c r="DVA21" s="112"/>
      <c r="DVB21" s="23"/>
      <c r="DVC21" s="112"/>
      <c r="DVD21" s="23"/>
      <c r="DVE21" s="112"/>
      <c r="DVF21" s="23"/>
      <c r="DVG21" s="112"/>
      <c r="DVH21" s="23"/>
      <c r="DVI21" s="112"/>
      <c r="DVJ21" s="23"/>
      <c r="DVK21" s="112"/>
      <c r="DVL21" s="23"/>
      <c r="DVM21" s="112"/>
      <c r="DVN21" s="23"/>
      <c r="DVO21" s="112"/>
      <c r="DVP21" s="27"/>
      <c r="DVQ21" s="112"/>
      <c r="DVR21" s="27"/>
      <c r="DVS21" s="112"/>
      <c r="DVT21" s="27"/>
      <c r="DVU21" s="112"/>
      <c r="DVV21" s="27"/>
      <c r="DVW21" s="112"/>
      <c r="DVX21" s="27"/>
      <c r="DVY21" s="112"/>
      <c r="DVZ21" s="27"/>
      <c r="DWA21" s="112"/>
      <c r="DWB21" s="27"/>
      <c r="DWC21" s="112"/>
      <c r="DWD21" s="27"/>
      <c r="DWE21" s="112"/>
      <c r="DWF21" s="27"/>
      <c r="DWG21" s="112"/>
      <c r="DWH21" s="27"/>
      <c r="DWI21" s="112"/>
      <c r="DWJ21" s="27"/>
      <c r="DWK21" s="113"/>
      <c r="DWL21" s="27"/>
      <c r="DWM21" s="112"/>
      <c r="DWN21" s="27"/>
      <c r="DWO21" s="112"/>
      <c r="DWP21" s="27"/>
      <c r="DWQ21" s="112"/>
      <c r="DWR21" s="27"/>
      <c r="DWS21" s="112"/>
      <c r="DWT21" s="27"/>
      <c r="DWU21" s="112"/>
      <c r="DWV21" s="27"/>
      <c r="DWW21" s="112"/>
      <c r="DWX21" s="27"/>
      <c r="DWY21" s="112"/>
      <c r="DWZ21" s="20"/>
      <c r="DXA21" s="112"/>
      <c r="DXB21" s="27"/>
      <c r="DXC21" s="112"/>
      <c r="DXD21" s="27"/>
      <c r="DXE21" s="112"/>
      <c r="DXF21" s="27"/>
      <c r="DXG21" s="112"/>
      <c r="DXH21" s="27"/>
      <c r="DXI21" s="112"/>
      <c r="DXJ21" s="20"/>
      <c r="DXK21" s="112"/>
      <c r="DXL21" s="27"/>
      <c r="DXM21" s="112"/>
      <c r="DXN21" s="27"/>
      <c r="DXO21" s="112"/>
      <c r="DXP21" s="27"/>
      <c r="DXQ21" s="112"/>
      <c r="DXR21" s="20"/>
      <c r="DXS21" s="106"/>
      <c r="DXT21" s="106"/>
      <c r="DXU21" s="106"/>
      <c r="DXV21" s="30"/>
      <c r="DXW21" s="112"/>
      <c r="DXX21" s="30"/>
      <c r="DXY21" s="112"/>
      <c r="DXZ21" s="23"/>
      <c r="DYA21" s="112"/>
      <c r="DYB21" s="23"/>
      <c r="DYC21" s="112"/>
      <c r="DYD21" s="23"/>
      <c r="DYE21" s="112"/>
      <c r="DYF21" s="23"/>
      <c r="DYG21" s="112"/>
      <c r="DYH21" s="23"/>
      <c r="DYI21" s="112"/>
      <c r="DYJ21" s="23"/>
      <c r="DYK21" s="112"/>
      <c r="DYL21" s="23"/>
      <c r="DYM21" s="112"/>
      <c r="DYN21" s="27"/>
      <c r="DYO21" s="112"/>
      <c r="DYP21" s="27"/>
      <c r="DYQ21" s="112"/>
      <c r="DYR21" s="27"/>
      <c r="DYS21" s="112"/>
      <c r="DYT21" s="27"/>
      <c r="DYU21" s="112"/>
      <c r="DYV21" s="27"/>
      <c r="DYW21" s="112"/>
      <c r="DYX21" s="27"/>
      <c r="DYY21" s="112"/>
      <c r="DYZ21" s="27"/>
      <c r="DZA21" s="112"/>
      <c r="DZB21" s="27"/>
      <c r="DZC21" s="112"/>
      <c r="DZD21" s="27"/>
      <c r="DZE21" s="112"/>
      <c r="DZF21" s="27"/>
      <c r="DZG21" s="112"/>
      <c r="DZH21" s="27"/>
      <c r="DZI21" s="113"/>
      <c r="DZJ21" s="27"/>
      <c r="DZK21" s="112"/>
      <c r="DZL21" s="27"/>
      <c r="DZM21" s="112"/>
      <c r="DZN21" s="27"/>
      <c r="DZO21" s="112"/>
      <c r="DZP21" s="27"/>
      <c r="DZQ21" s="112"/>
      <c r="DZR21" s="27"/>
      <c r="DZS21" s="112"/>
      <c r="DZT21" s="27"/>
      <c r="DZU21" s="112"/>
      <c r="DZV21" s="27"/>
      <c r="DZW21" s="112"/>
      <c r="DZX21" s="20"/>
      <c r="DZY21" s="112"/>
      <c r="DZZ21" s="27"/>
      <c r="EAA21" s="112"/>
      <c r="EAB21" s="27"/>
      <c r="EAC21" s="112"/>
      <c r="EAD21" s="27"/>
      <c r="EAE21" s="112"/>
      <c r="EAF21" s="27"/>
      <c r="EAG21" s="112"/>
      <c r="EAH21" s="20"/>
      <c r="EAI21" s="112"/>
      <c r="EAJ21" s="27"/>
      <c r="EAK21" s="112"/>
      <c r="EAL21" s="27"/>
      <c r="EAM21" s="112"/>
      <c r="EAN21" s="27"/>
      <c r="EAO21" s="112"/>
      <c r="EAP21" s="20"/>
      <c r="EAQ21" s="106"/>
      <c r="EAR21" s="106"/>
      <c r="EAS21" s="106"/>
      <c r="EAT21" s="30"/>
      <c r="EAU21" s="112"/>
      <c r="EAV21" s="30"/>
      <c r="EAW21" s="112"/>
      <c r="EAX21" s="23"/>
      <c r="EAY21" s="112"/>
      <c r="EAZ21" s="23"/>
      <c r="EBA21" s="112"/>
      <c r="EBB21" s="23"/>
      <c r="EBC21" s="112"/>
      <c r="EBD21" s="23"/>
      <c r="EBE21" s="112"/>
      <c r="EBF21" s="23"/>
      <c r="EBG21" s="112"/>
      <c r="EBH21" s="23"/>
      <c r="EBI21" s="112"/>
      <c r="EBJ21" s="23"/>
      <c r="EBK21" s="112"/>
      <c r="EBL21" s="27"/>
      <c r="EBM21" s="112"/>
      <c r="EBN21" s="27"/>
      <c r="EBO21" s="112"/>
      <c r="EBP21" s="27"/>
      <c r="EBQ21" s="112"/>
      <c r="EBR21" s="27"/>
      <c r="EBS21" s="112"/>
      <c r="EBT21" s="27"/>
      <c r="EBU21" s="112"/>
      <c r="EBV21" s="27"/>
      <c r="EBW21" s="112"/>
      <c r="EBX21" s="27"/>
      <c r="EBY21" s="112"/>
      <c r="EBZ21" s="27"/>
      <c r="ECA21" s="112"/>
      <c r="ECB21" s="27"/>
      <c r="ECC21" s="112"/>
      <c r="ECD21" s="27"/>
      <c r="ECE21" s="112"/>
      <c r="ECF21" s="27"/>
      <c r="ECG21" s="113"/>
      <c r="ECH21" s="27"/>
      <c r="ECI21" s="112"/>
      <c r="ECJ21" s="27"/>
      <c r="ECK21" s="112"/>
      <c r="ECL21" s="27"/>
      <c r="ECM21" s="112"/>
      <c r="ECN21" s="27"/>
      <c r="ECO21" s="112"/>
      <c r="ECP21" s="27"/>
      <c r="ECQ21" s="112"/>
      <c r="ECR21" s="27"/>
      <c r="ECS21" s="112"/>
      <c r="ECT21" s="27"/>
      <c r="ECU21" s="112"/>
      <c r="ECV21" s="20"/>
      <c r="ECW21" s="112"/>
      <c r="ECX21" s="27"/>
      <c r="ECY21" s="112"/>
      <c r="ECZ21" s="27"/>
      <c r="EDA21" s="112"/>
      <c r="EDB21" s="27"/>
      <c r="EDC21" s="112"/>
      <c r="EDD21" s="27"/>
      <c r="EDE21" s="112"/>
      <c r="EDF21" s="20"/>
      <c r="EDG21" s="112"/>
      <c r="EDH21" s="27"/>
      <c r="EDI21" s="112"/>
      <c r="EDJ21" s="27"/>
      <c r="EDK21" s="112"/>
      <c r="EDL21" s="27"/>
      <c r="EDM21" s="112"/>
      <c r="EDN21" s="20"/>
      <c r="EDO21" s="106"/>
      <c r="EDP21" s="106"/>
      <c r="EDQ21" s="106"/>
      <c r="EDR21" s="30"/>
      <c r="EDS21" s="112"/>
      <c r="EDT21" s="30"/>
      <c r="EDU21" s="112"/>
      <c r="EDV21" s="23"/>
      <c r="EDW21" s="112"/>
      <c r="EDX21" s="23"/>
      <c r="EDY21" s="112"/>
      <c r="EDZ21" s="23"/>
      <c r="EEA21" s="112"/>
      <c r="EEB21" s="23"/>
      <c r="EEC21" s="112"/>
      <c r="EED21" s="23"/>
      <c r="EEE21" s="112"/>
      <c r="EEF21" s="23"/>
      <c r="EEG21" s="112"/>
      <c r="EEH21" s="23"/>
      <c r="EEI21" s="112"/>
      <c r="EEJ21" s="27"/>
      <c r="EEK21" s="112"/>
      <c r="EEL21" s="27"/>
      <c r="EEM21" s="112"/>
      <c r="EEN21" s="27"/>
      <c r="EEO21" s="112"/>
      <c r="EEP21" s="27"/>
      <c r="EEQ21" s="112"/>
      <c r="EER21" s="27"/>
      <c r="EES21" s="112"/>
      <c r="EET21" s="27"/>
      <c r="EEU21" s="112"/>
      <c r="EEV21" s="27"/>
      <c r="EEW21" s="112"/>
      <c r="EEX21" s="27"/>
      <c r="EEY21" s="112"/>
      <c r="EEZ21" s="27"/>
      <c r="EFA21" s="112"/>
      <c r="EFB21" s="27"/>
      <c r="EFC21" s="112"/>
      <c r="EFD21" s="27"/>
      <c r="EFE21" s="113"/>
      <c r="EFF21" s="27"/>
      <c r="EFG21" s="112"/>
      <c r="EFH21" s="27"/>
      <c r="EFI21" s="112"/>
      <c r="EFJ21" s="27"/>
      <c r="EFK21" s="112"/>
      <c r="EFL21" s="27"/>
      <c r="EFM21" s="112"/>
      <c r="EFN21" s="27"/>
      <c r="EFO21" s="112"/>
      <c r="EFP21" s="27"/>
      <c r="EFQ21" s="112"/>
      <c r="EFR21" s="27"/>
      <c r="EFS21" s="112"/>
      <c r="EFT21" s="20"/>
      <c r="EFU21" s="112"/>
      <c r="EFV21" s="27"/>
      <c r="EFW21" s="112"/>
      <c r="EFX21" s="27"/>
      <c r="EFY21" s="112"/>
      <c r="EFZ21" s="27"/>
      <c r="EGA21" s="112"/>
      <c r="EGB21" s="27"/>
      <c r="EGC21" s="112"/>
      <c r="EGD21" s="20"/>
      <c r="EGE21" s="112"/>
      <c r="EGF21" s="27"/>
      <c r="EGG21" s="112"/>
      <c r="EGH21" s="27"/>
      <c r="EGI21" s="112"/>
      <c r="EGJ21" s="27"/>
      <c r="EGK21" s="112"/>
      <c r="EGL21" s="20"/>
      <c r="EGM21" s="106"/>
      <c r="EGN21" s="106"/>
      <c r="EGO21" s="106"/>
      <c r="EGP21" s="30"/>
      <c r="EGQ21" s="112"/>
      <c r="EGR21" s="30"/>
      <c r="EGS21" s="112"/>
      <c r="EGT21" s="23"/>
      <c r="EGU21" s="112"/>
      <c r="EGV21" s="23"/>
      <c r="EGW21" s="112"/>
      <c r="EGX21" s="23"/>
      <c r="EGY21" s="112"/>
      <c r="EGZ21" s="23"/>
      <c r="EHA21" s="112"/>
      <c r="EHB21" s="23"/>
      <c r="EHC21" s="112"/>
      <c r="EHD21" s="23"/>
      <c r="EHE21" s="112"/>
      <c r="EHF21" s="23"/>
      <c r="EHG21" s="112"/>
      <c r="EHH21" s="27"/>
      <c r="EHI21" s="112"/>
      <c r="EHJ21" s="27"/>
      <c r="EHK21" s="112"/>
      <c r="EHL21" s="27"/>
      <c r="EHM21" s="112"/>
      <c r="EHN21" s="27"/>
      <c r="EHO21" s="112"/>
      <c r="EHP21" s="27"/>
      <c r="EHQ21" s="112"/>
      <c r="EHR21" s="27"/>
      <c r="EHS21" s="112"/>
      <c r="EHT21" s="27"/>
      <c r="EHU21" s="112"/>
      <c r="EHV21" s="27"/>
      <c r="EHW21" s="112"/>
      <c r="EHX21" s="27"/>
      <c r="EHY21" s="112"/>
      <c r="EHZ21" s="27"/>
      <c r="EIA21" s="112"/>
      <c r="EIB21" s="27"/>
      <c r="EIC21" s="113"/>
      <c r="EID21" s="27"/>
      <c r="EIE21" s="112"/>
      <c r="EIF21" s="27"/>
      <c r="EIG21" s="112"/>
      <c r="EIH21" s="27"/>
      <c r="EII21" s="112"/>
      <c r="EIJ21" s="27"/>
      <c r="EIK21" s="112"/>
      <c r="EIL21" s="27"/>
      <c r="EIM21" s="112"/>
      <c r="EIN21" s="27"/>
      <c r="EIO21" s="112"/>
      <c r="EIP21" s="27"/>
      <c r="EIQ21" s="112"/>
      <c r="EIR21" s="20"/>
      <c r="EIS21" s="112"/>
      <c r="EIT21" s="27"/>
      <c r="EIU21" s="112"/>
      <c r="EIV21" s="27"/>
      <c r="EIW21" s="112"/>
      <c r="EIX21" s="27"/>
      <c r="EIY21" s="112"/>
      <c r="EIZ21" s="27"/>
      <c r="EJA21" s="112"/>
      <c r="EJB21" s="20"/>
      <c r="EJC21" s="112"/>
      <c r="EJD21" s="27"/>
      <c r="EJE21" s="112"/>
      <c r="EJF21" s="27"/>
      <c r="EJG21" s="112"/>
      <c r="EJH21" s="27"/>
      <c r="EJI21" s="112"/>
      <c r="EJJ21" s="20"/>
      <c r="EJK21" s="106"/>
      <c r="EJL21" s="106"/>
      <c r="EJM21" s="106"/>
      <c r="EJN21" s="30"/>
      <c r="EJO21" s="112"/>
      <c r="EJP21" s="30"/>
      <c r="EJQ21" s="112"/>
      <c r="EJR21" s="23"/>
      <c r="EJS21" s="112"/>
      <c r="EJT21" s="23"/>
      <c r="EJU21" s="112"/>
      <c r="EJV21" s="23"/>
      <c r="EJW21" s="112"/>
      <c r="EJX21" s="23"/>
      <c r="EJY21" s="112"/>
      <c r="EJZ21" s="23"/>
      <c r="EKA21" s="112"/>
      <c r="EKB21" s="23"/>
      <c r="EKC21" s="112"/>
      <c r="EKD21" s="23"/>
      <c r="EKE21" s="112"/>
      <c r="EKF21" s="27"/>
      <c r="EKG21" s="112"/>
      <c r="EKH21" s="27"/>
      <c r="EKI21" s="112"/>
      <c r="EKJ21" s="27"/>
      <c r="EKK21" s="112"/>
      <c r="EKL21" s="27"/>
      <c r="EKM21" s="112"/>
      <c r="EKN21" s="27"/>
      <c r="EKO21" s="112"/>
      <c r="EKP21" s="27"/>
      <c r="EKQ21" s="112"/>
      <c r="EKR21" s="27"/>
      <c r="EKS21" s="112"/>
      <c r="EKT21" s="27"/>
      <c r="EKU21" s="112"/>
      <c r="EKV21" s="27"/>
      <c r="EKW21" s="112"/>
      <c r="EKX21" s="27"/>
      <c r="EKY21" s="112"/>
      <c r="EKZ21" s="27"/>
      <c r="ELA21" s="113"/>
      <c r="ELB21" s="27"/>
      <c r="ELC21" s="112"/>
      <c r="ELD21" s="27"/>
      <c r="ELE21" s="112"/>
      <c r="ELF21" s="27"/>
      <c r="ELG21" s="112"/>
      <c r="ELH21" s="27"/>
      <c r="ELI21" s="112"/>
      <c r="ELJ21" s="27"/>
      <c r="ELK21" s="112"/>
      <c r="ELL21" s="27"/>
      <c r="ELM21" s="112"/>
      <c r="ELN21" s="27"/>
      <c r="ELO21" s="112"/>
      <c r="ELP21" s="20"/>
      <c r="ELQ21" s="112"/>
      <c r="ELR21" s="27"/>
      <c r="ELS21" s="112"/>
      <c r="ELT21" s="27"/>
      <c r="ELU21" s="112"/>
      <c r="ELV21" s="27"/>
      <c r="ELW21" s="112"/>
      <c r="ELX21" s="27"/>
      <c r="ELY21" s="112"/>
      <c r="ELZ21" s="20"/>
      <c r="EMA21" s="112"/>
      <c r="EMB21" s="27"/>
      <c r="EMC21" s="112"/>
      <c r="EMD21" s="27"/>
      <c r="EME21" s="112"/>
      <c r="EMF21" s="27"/>
      <c r="EMG21" s="112"/>
      <c r="EMH21" s="20"/>
      <c r="EMI21" s="106"/>
      <c r="EMJ21" s="106"/>
      <c r="EMK21" s="106"/>
      <c r="EML21" s="30"/>
      <c r="EMM21" s="112"/>
      <c r="EMN21" s="30"/>
      <c r="EMO21" s="112"/>
      <c r="EMP21" s="23"/>
      <c r="EMQ21" s="112"/>
      <c r="EMR21" s="23"/>
      <c r="EMS21" s="112"/>
      <c r="EMT21" s="23"/>
      <c r="EMU21" s="112"/>
      <c r="EMV21" s="23"/>
      <c r="EMW21" s="112"/>
      <c r="EMX21" s="23"/>
      <c r="EMY21" s="112"/>
      <c r="EMZ21" s="23"/>
      <c r="ENA21" s="112"/>
      <c r="ENB21" s="23"/>
      <c r="ENC21" s="112"/>
      <c r="END21" s="27"/>
      <c r="ENE21" s="112"/>
      <c r="ENF21" s="27"/>
      <c r="ENG21" s="112"/>
      <c r="ENH21" s="27"/>
      <c r="ENI21" s="112"/>
      <c r="ENJ21" s="27"/>
      <c r="ENK21" s="112"/>
      <c r="ENL21" s="27"/>
      <c r="ENM21" s="112"/>
      <c r="ENN21" s="27"/>
      <c r="ENO21" s="112"/>
      <c r="ENP21" s="27"/>
      <c r="ENQ21" s="112"/>
      <c r="ENR21" s="27"/>
      <c r="ENS21" s="112"/>
      <c r="ENT21" s="27"/>
      <c r="ENU21" s="112"/>
      <c r="ENV21" s="27"/>
      <c r="ENW21" s="112"/>
      <c r="ENX21" s="27"/>
      <c r="ENY21" s="113"/>
      <c r="ENZ21" s="27"/>
      <c r="EOA21" s="112"/>
      <c r="EOB21" s="27"/>
      <c r="EOC21" s="112"/>
      <c r="EOD21" s="27"/>
      <c r="EOE21" s="112"/>
      <c r="EOF21" s="27"/>
      <c r="EOG21" s="112"/>
      <c r="EOH21" s="27"/>
      <c r="EOI21" s="112"/>
      <c r="EOJ21" s="27"/>
      <c r="EOK21" s="112"/>
      <c r="EOL21" s="27"/>
      <c r="EOM21" s="112"/>
      <c r="EON21" s="20"/>
      <c r="EOO21" s="112"/>
      <c r="EOP21" s="27"/>
      <c r="EOQ21" s="112"/>
      <c r="EOR21" s="27"/>
      <c r="EOS21" s="112"/>
      <c r="EOT21" s="27"/>
      <c r="EOU21" s="112"/>
      <c r="EOV21" s="27"/>
      <c r="EOW21" s="112"/>
      <c r="EOX21" s="20"/>
      <c r="EOY21" s="112"/>
      <c r="EOZ21" s="27"/>
      <c r="EPA21" s="112"/>
      <c r="EPB21" s="27"/>
      <c r="EPC21" s="112"/>
      <c r="EPD21" s="27"/>
      <c r="EPE21" s="112"/>
      <c r="EPF21" s="20"/>
      <c r="EPG21" s="106"/>
      <c r="EPH21" s="106"/>
      <c r="EPI21" s="106"/>
      <c r="EPJ21" s="30"/>
      <c r="EPK21" s="112"/>
      <c r="EPL21" s="30"/>
      <c r="EPM21" s="112"/>
      <c r="EPN21" s="23"/>
      <c r="EPO21" s="112"/>
      <c r="EPP21" s="23"/>
      <c r="EPQ21" s="112"/>
      <c r="EPR21" s="23"/>
      <c r="EPS21" s="112"/>
      <c r="EPT21" s="23"/>
      <c r="EPU21" s="112"/>
      <c r="EPV21" s="23"/>
      <c r="EPW21" s="112"/>
      <c r="EPX21" s="23"/>
      <c r="EPY21" s="112"/>
      <c r="EPZ21" s="23"/>
      <c r="EQA21" s="112"/>
      <c r="EQB21" s="27"/>
      <c r="EQC21" s="112"/>
      <c r="EQD21" s="27"/>
      <c r="EQE21" s="112"/>
      <c r="EQF21" s="27"/>
      <c r="EQG21" s="112"/>
      <c r="EQH21" s="27"/>
      <c r="EQI21" s="112"/>
      <c r="EQJ21" s="27"/>
      <c r="EQK21" s="112"/>
      <c r="EQL21" s="27"/>
      <c r="EQM21" s="112"/>
      <c r="EQN21" s="27"/>
      <c r="EQO21" s="112"/>
      <c r="EQP21" s="27"/>
      <c r="EQQ21" s="112"/>
      <c r="EQR21" s="27"/>
      <c r="EQS21" s="112"/>
      <c r="EQT21" s="27"/>
      <c r="EQU21" s="112"/>
      <c r="EQV21" s="27"/>
      <c r="EQW21" s="113"/>
      <c r="EQX21" s="27"/>
      <c r="EQY21" s="112"/>
      <c r="EQZ21" s="27"/>
      <c r="ERA21" s="112"/>
      <c r="ERB21" s="27"/>
      <c r="ERC21" s="112"/>
      <c r="ERD21" s="27"/>
      <c r="ERE21" s="112"/>
      <c r="ERF21" s="27"/>
      <c r="ERG21" s="112"/>
      <c r="ERH21" s="27"/>
      <c r="ERI21" s="112"/>
      <c r="ERJ21" s="27"/>
      <c r="ERK21" s="112"/>
      <c r="ERL21" s="20"/>
      <c r="ERM21" s="112"/>
      <c r="ERN21" s="27"/>
      <c r="ERO21" s="112"/>
      <c r="ERP21" s="27"/>
      <c r="ERQ21" s="112"/>
      <c r="ERR21" s="27"/>
      <c r="ERS21" s="112"/>
      <c r="ERT21" s="27"/>
      <c r="ERU21" s="112"/>
      <c r="ERV21" s="20"/>
      <c r="ERW21" s="112"/>
      <c r="ERX21" s="27"/>
      <c r="ERY21" s="112"/>
      <c r="ERZ21" s="27"/>
      <c r="ESA21" s="112"/>
      <c r="ESB21" s="27"/>
      <c r="ESC21" s="112"/>
      <c r="ESD21" s="20"/>
      <c r="ESE21" s="106"/>
      <c r="ESF21" s="106"/>
      <c r="ESG21" s="106"/>
      <c r="ESH21" s="30"/>
      <c r="ESI21" s="112"/>
      <c r="ESJ21" s="30"/>
      <c r="ESK21" s="112"/>
      <c r="ESL21" s="23"/>
      <c r="ESM21" s="112"/>
      <c r="ESN21" s="23"/>
      <c r="ESO21" s="112"/>
      <c r="ESP21" s="23"/>
      <c r="ESQ21" s="112"/>
      <c r="ESR21" s="23"/>
      <c r="ESS21" s="112"/>
      <c r="EST21" s="23"/>
      <c r="ESU21" s="112"/>
      <c r="ESV21" s="23"/>
      <c r="ESW21" s="112"/>
      <c r="ESX21" s="23"/>
      <c r="ESY21" s="112"/>
      <c r="ESZ21" s="27"/>
      <c r="ETA21" s="112"/>
      <c r="ETB21" s="27"/>
      <c r="ETC21" s="112"/>
      <c r="ETD21" s="27"/>
      <c r="ETE21" s="112"/>
      <c r="ETF21" s="27"/>
      <c r="ETG21" s="112"/>
      <c r="ETH21" s="27"/>
      <c r="ETI21" s="112"/>
      <c r="ETJ21" s="27"/>
      <c r="ETK21" s="112"/>
      <c r="ETL21" s="27"/>
      <c r="ETM21" s="112"/>
      <c r="ETN21" s="27"/>
      <c r="ETO21" s="112"/>
      <c r="ETP21" s="27"/>
      <c r="ETQ21" s="112"/>
      <c r="ETR21" s="27"/>
      <c r="ETS21" s="112"/>
      <c r="ETT21" s="27"/>
      <c r="ETU21" s="113"/>
      <c r="ETV21" s="27"/>
      <c r="ETW21" s="112"/>
      <c r="ETX21" s="27"/>
      <c r="ETY21" s="112"/>
      <c r="ETZ21" s="27"/>
      <c r="EUA21" s="112"/>
      <c r="EUB21" s="27"/>
      <c r="EUC21" s="112"/>
      <c r="EUD21" s="27"/>
      <c r="EUE21" s="112"/>
      <c r="EUF21" s="27"/>
      <c r="EUG21" s="112"/>
      <c r="EUH21" s="27"/>
      <c r="EUI21" s="112"/>
      <c r="EUJ21" s="20"/>
      <c r="EUK21" s="112"/>
      <c r="EUL21" s="27"/>
      <c r="EUM21" s="112"/>
      <c r="EUN21" s="27"/>
      <c r="EUO21" s="112"/>
      <c r="EUP21" s="27"/>
      <c r="EUQ21" s="112"/>
      <c r="EUR21" s="27"/>
      <c r="EUS21" s="112"/>
      <c r="EUT21" s="20"/>
      <c r="EUU21" s="112"/>
      <c r="EUV21" s="27"/>
      <c r="EUW21" s="112"/>
      <c r="EUX21" s="27"/>
      <c r="EUY21" s="112"/>
      <c r="EUZ21" s="27"/>
      <c r="EVA21" s="112"/>
      <c r="EVB21" s="20"/>
      <c r="EVC21" s="106"/>
      <c r="EVD21" s="106"/>
      <c r="EVE21" s="106"/>
      <c r="EVF21" s="30"/>
      <c r="EVG21" s="112"/>
      <c r="EVH21" s="30"/>
      <c r="EVI21" s="112"/>
      <c r="EVJ21" s="23"/>
      <c r="EVK21" s="112"/>
      <c r="EVL21" s="23"/>
      <c r="EVM21" s="112"/>
      <c r="EVN21" s="23"/>
      <c r="EVO21" s="112"/>
      <c r="EVP21" s="23"/>
      <c r="EVQ21" s="112"/>
      <c r="EVR21" s="23"/>
      <c r="EVS21" s="112"/>
      <c r="EVT21" s="23"/>
      <c r="EVU21" s="112"/>
      <c r="EVV21" s="23"/>
      <c r="EVW21" s="112"/>
      <c r="EVX21" s="27"/>
      <c r="EVY21" s="112"/>
      <c r="EVZ21" s="27"/>
      <c r="EWA21" s="112"/>
      <c r="EWB21" s="27"/>
      <c r="EWC21" s="112"/>
      <c r="EWD21" s="27"/>
      <c r="EWE21" s="112"/>
      <c r="EWF21" s="27"/>
      <c r="EWG21" s="112"/>
      <c r="EWH21" s="27"/>
      <c r="EWI21" s="112"/>
      <c r="EWJ21" s="27"/>
      <c r="EWK21" s="112"/>
      <c r="EWL21" s="27"/>
      <c r="EWM21" s="112"/>
      <c r="EWN21" s="27"/>
      <c r="EWO21" s="112"/>
      <c r="EWP21" s="27"/>
      <c r="EWQ21" s="112"/>
      <c r="EWR21" s="27"/>
      <c r="EWS21" s="113"/>
      <c r="EWT21" s="27"/>
      <c r="EWU21" s="112"/>
      <c r="EWV21" s="27"/>
      <c r="EWW21" s="112"/>
      <c r="EWX21" s="27"/>
      <c r="EWY21" s="112"/>
      <c r="EWZ21" s="27"/>
      <c r="EXA21" s="112"/>
      <c r="EXB21" s="27"/>
      <c r="EXC21" s="112"/>
      <c r="EXD21" s="27"/>
      <c r="EXE21" s="112"/>
      <c r="EXF21" s="27"/>
      <c r="EXG21" s="112"/>
      <c r="EXH21" s="20"/>
      <c r="EXI21" s="112"/>
      <c r="EXJ21" s="27"/>
      <c r="EXK21" s="112"/>
      <c r="EXL21" s="27"/>
      <c r="EXM21" s="112"/>
      <c r="EXN21" s="27"/>
      <c r="EXO21" s="112"/>
      <c r="EXP21" s="27"/>
      <c r="EXQ21" s="112"/>
      <c r="EXR21" s="20"/>
      <c r="EXS21" s="112"/>
      <c r="EXT21" s="27"/>
      <c r="EXU21" s="112"/>
      <c r="EXV21" s="27"/>
      <c r="EXW21" s="112"/>
      <c r="EXX21" s="27"/>
      <c r="EXY21" s="112"/>
      <c r="EXZ21" s="20"/>
      <c r="EYA21" s="106"/>
      <c r="EYB21" s="106"/>
      <c r="EYC21" s="106"/>
      <c r="EYD21" s="30"/>
      <c r="EYE21" s="112"/>
      <c r="EYF21" s="30"/>
      <c r="EYG21" s="112"/>
      <c r="EYH21" s="23"/>
      <c r="EYI21" s="112"/>
      <c r="EYJ21" s="23"/>
      <c r="EYK21" s="112"/>
      <c r="EYL21" s="23"/>
      <c r="EYM21" s="112"/>
      <c r="EYN21" s="23"/>
      <c r="EYO21" s="112"/>
      <c r="EYP21" s="23"/>
      <c r="EYQ21" s="112"/>
      <c r="EYR21" s="23"/>
      <c r="EYS21" s="112"/>
      <c r="EYT21" s="23"/>
      <c r="EYU21" s="112"/>
      <c r="EYV21" s="27"/>
      <c r="EYW21" s="112"/>
      <c r="EYX21" s="27"/>
      <c r="EYY21" s="112"/>
      <c r="EYZ21" s="27"/>
      <c r="EZA21" s="112"/>
      <c r="EZB21" s="27"/>
      <c r="EZC21" s="112"/>
      <c r="EZD21" s="27"/>
      <c r="EZE21" s="112"/>
      <c r="EZF21" s="27"/>
      <c r="EZG21" s="112"/>
      <c r="EZH21" s="27"/>
      <c r="EZI21" s="112"/>
      <c r="EZJ21" s="27"/>
      <c r="EZK21" s="112"/>
      <c r="EZL21" s="27"/>
      <c r="EZM21" s="112"/>
      <c r="EZN21" s="27"/>
      <c r="EZO21" s="112"/>
      <c r="EZP21" s="27"/>
      <c r="EZQ21" s="113"/>
      <c r="EZR21" s="27"/>
      <c r="EZS21" s="112"/>
      <c r="EZT21" s="27"/>
      <c r="EZU21" s="112"/>
      <c r="EZV21" s="27"/>
      <c r="EZW21" s="112"/>
      <c r="EZX21" s="27"/>
      <c r="EZY21" s="112"/>
      <c r="EZZ21" s="27"/>
      <c r="FAA21" s="112"/>
      <c r="FAB21" s="27"/>
      <c r="FAC21" s="112"/>
      <c r="FAD21" s="27"/>
      <c r="FAE21" s="112"/>
      <c r="FAF21" s="20"/>
      <c r="FAG21" s="112"/>
      <c r="FAH21" s="27"/>
      <c r="FAI21" s="112"/>
      <c r="FAJ21" s="27"/>
      <c r="FAK21" s="112"/>
      <c r="FAL21" s="27"/>
      <c r="FAM21" s="112"/>
      <c r="FAN21" s="27"/>
      <c r="FAO21" s="112"/>
      <c r="FAP21" s="20"/>
      <c r="FAQ21" s="112"/>
      <c r="FAR21" s="27"/>
      <c r="FAS21" s="112"/>
      <c r="FAT21" s="27"/>
      <c r="FAU21" s="112"/>
      <c r="FAV21" s="27"/>
      <c r="FAW21" s="112"/>
      <c r="FAX21" s="20"/>
      <c r="FAY21" s="106"/>
      <c r="FAZ21" s="106"/>
      <c r="FBA21" s="106"/>
      <c r="FBB21" s="30"/>
      <c r="FBC21" s="112"/>
      <c r="FBD21" s="30"/>
      <c r="FBE21" s="112"/>
      <c r="FBF21" s="23"/>
      <c r="FBG21" s="112"/>
      <c r="FBH21" s="23"/>
      <c r="FBI21" s="112"/>
      <c r="FBJ21" s="23"/>
      <c r="FBK21" s="112"/>
      <c r="FBL21" s="23"/>
      <c r="FBM21" s="112"/>
      <c r="FBN21" s="23"/>
      <c r="FBO21" s="112"/>
      <c r="FBP21" s="23"/>
      <c r="FBQ21" s="112"/>
      <c r="FBR21" s="23"/>
      <c r="FBS21" s="112"/>
      <c r="FBT21" s="27"/>
      <c r="FBU21" s="112"/>
      <c r="FBV21" s="27"/>
      <c r="FBW21" s="112"/>
      <c r="FBX21" s="27"/>
      <c r="FBY21" s="112"/>
      <c r="FBZ21" s="27"/>
      <c r="FCA21" s="112"/>
      <c r="FCB21" s="27"/>
      <c r="FCC21" s="112"/>
      <c r="FCD21" s="27"/>
      <c r="FCE21" s="112"/>
      <c r="FCF21" s="27"/>
      <c r="FCG21" s="112"/>
      <c r="FCH21" s="27"/>
      <c r="FCI21" s="112"/>
      <c r="FCJ21" s="27"/>
      <c r="FCK21" s="112"/>
      <c r="FCL21" s="27"/>
      <c r="FCM21" s="112"/>
      <c r="FCN21" s="27"/>
      <c r="FCO21" s="113"/>
      <c r="FCP21" s="27"/>
      <c r="FCQ21" s="112"/>
      <c r="FCR21" s="27"/>
      <c r="FCS21" s="112"/>
      <c r="FCT21" s="27"/>
      <c r="FCU21" s="112"/>
      <c r="FCV21" s="27"/>
      <c r="FCW21" s="112"/>
      <c r="FCX21" s="27"/>
      <c r="FCY21" s="112"/>
      <c r="FCZ21" s="27"/>
      <c r="FDA21" s="112"/>
      <c r="FDB21" s="27"/>
      <c r="FDC21" s="112"/>
      <c r="FDD21" s="20"/>
      <c r="FDE21" s="112"/>
      <c r="FDF21" s="27"/>
      <c r="FDG21" s="112"/>
      <c r="FDH21" s="27"/>
      <c r="FDI21" s="112"/>
      <c r="FDJ21" s="27"/>
      <c r="FDK21" s="112"/>
      <c r="FDL21" s="27"/>
      <c r="FDM21" s="112"/>
      <c r="FDN21" s="20"/>
      <c r="FDO21" s="112"/>
      <c r="FDP21" s="27"/>
      <c r="FDQ21" s="112"/>
      <c r="FDR21" s="27"/>
      <c r="FDS21" s="112"/>
      <c r="FDT21" s="27"/>
      <c r="FDU21" s="112"/>
      <c r="FDV21" s="20"/>
      <c r="FDW21" s="106"/>
      <c r="FDX21" s="106"/>
      <c r="FDY21" s="106"/>
      <c r="FDZ21" s="30"/>
      <c r="FEA21" s="112"/>
      <c r="FEB21" s="30"/>
      <c r="FEC21" s="112"/>
      <c r="FED21" s="23"/>
      <c r="FEE21" s="112"/>
      <c r="FEF21" s="23"/>
      <c r="FEG21" s="112"/>
      <c r="FEH21" s="23"/>
      <c r="FEI21" s="112"/>
      <c r="FEJ21" s="23"/>
      <c r="FEK21" s="112"/>
      <c r="FEL21" s="23"/>
      <c r="FEM21" s="112"/>
      <c r="FEN21" s="23"/>
      <c r="FEO21" s="112"/>
      <c r="FEP21" s="23"/>
      <c r="FEQ21" s="112"/>
      <c r="FER21" s="27"/>
      <c r="FES21" s="112"/>
      <c r="FET21" s="27"/>
      <c r="FEU21" s="112"/>
      <c r="FEV21" s="27"/>
      <c r="FEW21" s="112"/>
      <c r="FEX21" s="27"/>
      <c r="FEY21" s="112"/>
      <c r="FEZ21" s="27"/>
      <c r="FFA21" s="112"/>
      <c r="FFB21" s="27"/>
      <c r="FFC21" s="112"/>
      <c r="FFD21" s="27"/>
      <c r="FFE21" s="112"/>
      <c r="FFF21" s="27"/>
      <c r="FFG21" s="112"/>
      <c r="FFH21" s="27"/>
      <c r="FFI21" s="112"/>
      <c r="FFJ21" s="27"/>
      <c r="FFK21" s="112"/>
      <c r="FFL21" s="27"/>
      <c r="FFM21" s="113"/>
      <c r="FFN21" s="27"/>
      <c r="FFO21" s="112"/>
      <c r="FFP21" s="27"/>
      <c r="FFQ21" s="112"/>
      <c r="FFR21" s="27"/>
      <c r="FFS21" s="112"/>
      <c r="FFT21" s="27"/>
      <c r="FFU21" s="112"/>
      <c r="FFV21" s="27"/>
      <c r="FFW21" s="112"/>
      <c r="FFX21" s="27"/>
      <c r="FFY21" s="112"/>
      <c r="FFZ21" s="27"/>
      <c r="FGA21" s="112"/>
      <c r="FGB21" s="20"/>
      <c r="FGC21" s="112"/>
      <c r="FGD21" s="27"/>
      <c r="FGE21" s="112"/>
      <c r="FGF21" s="27"/>
      <c r="FGG21" s="112"/>
      <c r="FGH21" s="27"/>
      <c r="FGI21" s="112"/>
      <c r="FGJ21" s="27"/>
      <c r="FGK21" s="112"/>
      <c r="FGL21" s="20"/>
      <c r="FGM21" s="112"/>
      <c r="FGN21" s="27"/>
      <c r="FGO21" s="112"/>
      <c r="FGP21" s="27"/>
      <c r="FGQ21" s="112"/>
      <c r="FGR21" s="27"/>
      <c r="FGS21" s="112"/>
      <c r="FGT21" s="20"/>
      <c r="FGU21" s="106"/>
      <c r="FGV21" s="106"/>
      <c r="FGW21" s="106"/>
      <c r="FGX21" s="30"/>
      <c r="FGY21" s="112"/>
      <c r="FGZ21" s="30"/>
      <c r="FHA21" s="112"/>
      <c r="FHB21" s="23"/>
      <c r="FHC21" s="112"/>
      <c r="FHD21" s="23"/>
      <c r="FHE21" s="112"/>
      <c r="FHF21" s="23"/>
      <c r="FHG21" s="112"/>
      <c r="FHH21" s="23"/>
      <c r="FHI21" s="112"/>
      <c r="FHJ21" s="23"/>
      <c r="FHK21" s="112"/>
      <c r="FHL21" s="23"/>
      <c r="FHM21" s="112"/>
      <c r="FHN21" s="23"/>
      <c r="FHO21" s="112"/>
      <c r="FHP21" s="27"/>
      <c r="FHQ21" s="112"/>
      <c r="FHR21" s="27"/>
      <c r="FHS21" s="112"/>
      <c r="FHT21" s="27"/>
      <c r="FHU21" s="112"/>
      <c r="FHV21" s="27"/>
      <c r="FHW21" s="112"/>
      <c r="FHX21" s="27"/>
      <c r="FHY21" s="112"/>
      <c r="FHZ21" s="27"/>
      <c r="FIA21" s="112"/>
      <c r="FIB21" s="27"/>
      <c r="FIC21" s="112"/>
      <c r="FID21" s="27"/>
      <c r="FIE21" s="112"/>
      <c r="FIF21" s="27"/>
      <c r="FIG21" s="112"/>
      <c r="FIH21" s="27"/>
      <c r="FII21" s="112"/>
      <c r="FIJ21" s="27"/>
      <c r="FIK21" s="113"/>
      <c r="FIL21" s="27"/>
      <c r="FIM21" s="112"/>
      <c r="FIN21" s="27"/>
      <c r="FIO21" s="112"/>
      <c r="FIP21" s="27"/>
      <c r="FIQ21" s="112"/>
      <c r="FIR21" s="27"/>
      <c r="FIS21" s="112"/>
      <c r="FIT21" s="27"/>
      <c r="FIU21" s="112"/>
      <c r="FIV21" s="27"/>
      <c r="FIW21" s="112"/>
      <c r="FIX21" s="27"/>
      <c r="FIY21" s="112"/>
      <c r="FIZ21" s="20"/>
      <c r="FJA21" s="112"/>
      <c r="FJB21" s="27"/>
      <c r="FJC21" s="112"/>
      <c r="FJD21" s="27"/>
      <c r="FJE21" s="112"/>
      <c r="FJF21" s="27"/>
      <c r="FJG21" s="112"/>
      <c r="FJH21" s="27"/>
      <c r="FJI21" s="112"/>
      <c r="FJJ21" s="20"/>
      <c r="FJK21" s="112"/>
      <c r="FJL21" s="27"/>
      <c r="FJM21" s="112"/>
      <c r="FJN21" s="27"/>
      <c r="FJO21" s="112"/>
      <c r="FJP21" s="27"/>
      <c r="FJQ21" s="112"/>
      <c r="FJR21" s="20"/>
      <c r="FJS21" s="106"/>
      <c r="FJT21" s="106"/>
      <c r="FJU21" s="106"/>
      <c r="FJV21" s="30"/>
      <c r="FJW21" s="112"/>
      <c r="FJX21" s="30"/>
      <c r="FJY21" s="112"/>
      <c r="FJZ21" s="23"/>
      <c r="FKA21" s="112"/>
      <c r="FKB21" s="23"/>
      <c r="FKC21" s="112"/>
      <c r="FKD21" s="23"/>
      <c r="FKE21" s="112"/>
      <c r="FKF21" s="23"/>
      <c r="FKG21" s="112"/>
      <c r="FKH21" s="23"/>
      <c r="FKI21" s="112"/>
      <c r="FKJ21" s="23"/>
      <c r="FKK21" s="112"/>
      <c r="FKL21" s="23"/>
      <c r="FKM21" s="112"/>
      <c r="FKN21" s="27"/>
      <c r="FKO21" s="112"/>
      <c r="FKP21" s="27"/>
      <c r="FKQ21" s="112"/>
      <c r="FKR21" s="27"/>
      <c r="FKS21" s="112"/>
      <c r="FKT21" s="27"/>
      <c r="FKU21" s="112"/>
      <c r="FKV21" s="27"/>
      <c r="FKW21" s="112"/>
      <c r="FKX21" s="27"/>
      <c r="FKY21" s="112"/>
      <c r="FKZ21" s="27"/>
      <c r="FLA21" s="112"/>
      <c r="FLB21" s="27"/>
      <c r="FLC21" s="112"/>
      <c r="FLD21" s="27"/>
      <c r="FLE21" s="112"/>
      <c r="FLF21" s="27"/>
      <c r="FLG21" s="112"/>
      <c r="FLH21" s="27"/>
      <c r="FLI21" s="113"/>
      <c r="FLJ21" s="27"/>
      <c r="FLK21" s="112"/>
      <c r="FLL21" s="27"/>
      <c r="FLM21" s="112"/>
      <c r="FLN21" s="27"/>
      <c r="FLO21" s="112"/>
      <c r="FLP21" s="27"/>
      <c r="FLQ21" s="112"/>
      <c r="FLR21" s="27"/>
      <c r="FLS21" s="112"/>
      <c r="FLT21" s="27"/>
      <c r="FLU21" s="112"/>
      <c r="FLV21" s="27"/>
      <c r="FLW21" s="112"/>
      <c r="FLX21" s="20"/>
      <c r="FLY21" s="112"/>
      <c r="FLZ21" s="27"/>
      <c r="FMA21" s="112"/>
      <c r="FMB21" s="27"/>
      <c r="FMC21" s="112"/>
      <c r="FMD21" s="27"/>
      <c r="FME21" s="112"/>
      <c r="FMF21" s="27"/>
      <c r="FMG21" s="112"/>
      <c r="FMH21" s="20"/>
      <c r="FMI21" s="112"/>
      <c r="FMJ21" s="27"/>
      <c r="FMK21" s="112"/>
      <c r="FML21" s="27"/>
      <c r="FMM21" s="112"/>
      <c r="FMN21" s="27"/>
      <c r="FMO21" s="112"/>
      <c r="FMP21" s="20"/>
      <c r="FMQ21" s="106"/>
      <c r="FMR21" s="106"/>
      <c r="FMS21" s="106"/>
      <c r="FMT21" s="30"/>
      <c r="FMU21" s="112"/>
      <c r="FMV21" s="30"/>
      <c r="FMW21" s="112"/>
      <c r="FMX21" s="23"/>
      <c r="FMY21" s="112"/>
      <c r="FMZ21" s="23"/>
      <c r="FNA21" s="112"/>
      <c r="FNB21" s="23"/>
      <c r="FNC21" s="112"/>
      <c r="FND21" s="23"/>
      <c r="FNE21" s="112"/>
      <c r="FNF21" s="23"/>
      <c r="FNG21" s="112"/>
      <c r="FNH21" s="23"/>
      <c r="FNI21" s="112"/>
      <c r="FNJ21" s="23"/>
      <c r="FNK21" s="112"/>
      <c r="FNL21" s="27"/>
      <c r="FNM21" s="112"/>
      <c r="FNN21" s="27"/>
      <c r="FNO21" s="112"/>
      <c r="FNP21" s="27"/>
      <c r="FNQ21" s="112"/>
      <c r="FNR21" s="27"/>
      <c r="FNS21" s="112"/>
      <c r="FNT21" s="27"/>
      <c r="FNU21" s="112"/>
      <c r="FNV21" s="27"/>
      <c r="FNW21" s="112"/>
      <c r="FNX21" s="27"/>
      <c r="FNY21" s="112"/>
      <c r="FNZ21" s="27"/>
      <c r="FOA21" s="112"/>
      <c r="FOB21" s="27"/>
      <c r="FOC21" s="112"/>
      <c r="FOD21" s="27"/>
      <c r="FOE21" s="112"/>
      <c r="FOF21" s="27"/>
      <c r="FOG21" s="113"/>
      <c r="FOH21" s="27"/>
      <c r="FOI21" s="112"/>
      <c r="FOJ21" s="27"/>
      <c r="FOK21" s="112"/>
      <c r="FOL21" s="27"/>
      <c r="FOM21" s="112"/>
      <c r="FON21" s="27"/>
      <c r="FOO21" s="112"/>
      <c r="FOP21" s="27"/>
      <c r="FOQ21" s="112"/>
      <c r="FOR21" s="27"/>
      <c r="FOS21" s="112"/>
      <c r="FOT21" s="27"/>
      <c r="FOU21" s="112"/>
      <c r="FOV21" s="20"/>
      <c r="FOW21" s="112"/>
      <c r="FOX21" s="27"/>
      <c r="FOY21" s="112"/>
      <c r="FOZ21" s="27"/>
      <c r="FPA21" s="112"/>
      <c r="FPB21" s="27"/>
      <c r="FPC21" s="112"/>
      <c r="FPD21" s="27"/>
      <c r="FPE21" s="112"/>
      <c r="FPF21" s="20"/>
      <c r="FPG21" s="112"/>
      <c r="FPH21" s="27"/>
      <c r="FPI21" s="112"/>
      <c r="FPJ21" s="27"/>
      <c r="FPK21" s="112"/>
      <c r="FPL21" s="27"/>
      <c r="FPM21" s="112"/>
      <c r="FPN21" s="20"/>
      <c r="FPO21" s="106"/>
      <c r="FPP21" s="106"/>
      <c r="FPQ21" s="106"/>
      <c r="FPR21" s="30"/>
      <c r="FPS21" s="112"/>
      <c r="FPT21" s="30"/>
      <c r="FPU21" s="112"/>
      <c r="FPV21" s="23"/>
      <c r="FPW21" s="112"/>
      <c r="FPX21" s="23"/>
      <c r="FPY21" s="112"/>
      <c r="FPZ21" s="23"/>
      <c r="FQA21" s="112"/>
      <c r="FQB21" s="23"/>
      <c r="FQC21" s="112"/>
      <c r="FQD21" s="23"/>
      <c r="FQE21" s="112"/>
      <c r="FQF21" s="23"/>
      <c r="FQG21" s="112"/>
      <c r="FQH21" s="23"/>
      <c r="FQI21" s="112"/>
      <c r="FQJ21" s="27"/>
      <c r="FQK21" s="112"/>
      <c r="FQL21" s="27"/>
      <c r="FQM21" s="112"/>
      <c r="FQN21" s="27"/>
      <c r="FQO21" s="112"/>
      <c r="FQP21" s="27"/>
      <c r="FQQ21" s="112"/>
      <c r="FQR21" s="27"/>
      <c r="FQS21" s="112"/>
      <c r="FQT21" s="27"/>
      <c r="FQU21" s="112"/>
      <c r="FQV21" s="27"/>
      <c r="FQW21" s="112"/>
      <c r="FQX21" s="27"/>
      <c r="FQY21" s="112"/>
      <c r="FQZ21" s="27"/>
      <c r="FRA21" s="112"/>
      <c r="FRB21" s="27"/>
      <c r="FRC21" s="112"/>
      <c r="FRD21" s="27"/>
      <c r="FRE21" s="113"/>
      <c r="FRF21" s="27"/>
      <c r="FRG21" s="112"/>
      <c r="FRH21" s="27"/>
      <c r="FRI21" s="112"/>
      <c r="FRJ21" s="27"/>
      <c r="FRK21" s="112"/>
      <c r="FRL21" s="27"/>
      <c r="FRM21" s="112"/>
      <c r="FRN21" s="27"/>
      <c r="FRO21" s="112"/>
      <c r="FRP21" s="27"/>
      <c r="FRQ21" s="112"/>
      <c r="FRR21" s="27"/>
      <c r="FRS21" s="112"/>
      <c r="FRT21" s="20"/>
      <c r="FRU21" s="112"/>
      <c r="FRV21" s="27"/>
      <c r="FRW21" s="112"/>
      <c r="FRX21" s="27"/>
      <c r="FRY21" s="112"/>
      <c r="FRZ21" s="27"/>
      <c r="FSA21" s="112"/>
      <c r="FSB21" s="27"/>
      <c r="FSC21" s="112"/>
      <c r="FSD21" s="20"/>
      <c r="FSE21" s="112"/>
      <c r="FSF21" s="27"/>
      <c r="FSG21" s="112"/>
      <c r="FSH21" s="27"/>
      <c r="FSI21" s="112"/>
      <c r="FSJ21" s="27"/>
      <c r="FSK21" s="112"/>
      <c r="FSL21" s="20"/>
      <c r="FSM21" s="106"/>
      <c r="FSN21" s="106"/>
      <c r="FSO21" s="106"/>
      <c r="FSP21" s="30"/>
      <c r="FSQ21" s="112"/>
      <c r="FSR21" s="30"/>
      <c r="FSS21" s="112"/>
      <c r="FST21" s="23"/>
      <c r="FSU21" s="112"/>
      <c r="FSV21" s="23"/>
      <c r="FSW21" s="112"/>
      <c r="FSX21" s="23"/>
      <c r="FSY21" s="112"/>
      <c r="FSZ21" s="23"/>
      <c r="FTA21" s="112"/>
      <c r="FTB21" s="23"/>
      <c r="FTC21" s="112"/>
      <c r="FTD21" s="23"/>
      <c r="FTE21" s="112"/>
      <c r="FTF21" s="23"/>
      <c r="FTG21" s="112"/>
      <c r="FTH21" s="27"/>
      <c r="FTI21" s="112"/>
      <c r="FTJ21" s="27"/>
      <c r="FTK21" s="112"/>
      <c r="FTL21" s="27"/>
      <c r="FTM21" s="112"/>
      <c r="FTN21" s="27"/>
      <c r="FTO21" s="112"/>
      <c r="FTP21" s="27"/>
      <c r="FTQ21" s="112"/>
      <c r="FTR21" s="27"/>
      <c r="FTS21" s="112"/>
      <c r="FTT21" s="27"/>
      <c r="FTU21" s="112"/>
      <c r="FTV21" s="27"/>
      <c r="FTW21" s="112"/>
      <c r="FTX21" s="27"/>
      <c r="FTY21" s="112"/>
      <c r="FTZ21" s="27"/>
      <c r="FUA21" s="112"/>
      <c r="FUB21" s="27"/>
      <c r="FUC21" s="113"/>
      <c r="FUD21" s="27"/>
      <c r="FUE21" s="112"/>
      <c r="FUF21" s="27"/>
      <c r="FUG21" s="112"/>
      <c r="FUH21" s="27"/>
      <c r="FUI21" s="112"/>
      <c r="FUJ21" s="27"/>
      <c r="FUK21" s="112"/>
      <c r="FUL21" s="27"/>
      <c r="FUM21" s="112"/>
      <c r="FUN21" s="27"/>
      <c r="FUO21" s="112"/>
      <c r="FUP21" s="27"/>
      <c r="FUQ21" s="112"/>
      <c r="FUR21" s="20"/>
      <c r="FUS21" s="112"/>
      <c r="FUT21" s="27"/>
      <c r="FUU21" s="112"/>
      <c r="FUV21" s="27"/>
      <c r="FUW21" s="112"/>
      <c r="FUX21" s="27"/>
      <c r="FUY21" s="112"/>
      <c r="FUZ21" s="27"/>
      <c r="FVA21" s="112"/>
      <c r="FVB21" s="20"/>
      <c r="FVC21" s="112"/>
      <c r="FVD21" s="27"/>
      <c r="FVE21" s="112"/>
      <c r="FVF21" s="27"/>
      <c r="FVG21" s="112"/>
      <c r="FVH21" s="27"/>
      <c r="FVI21" s="112"/>
      <c r="FVJ21" s="20"/>
      <c r="FVK21" s="106"/>
      <c r="FVL21" s="106"/>
      <c r="FVM21" s="106"/>
      <c r="FVN21" s="30"/>
      <c r="FVO21" s="112"/>
      <c r="FVP21" s="30"/>
      <c r="FVQ21" s="112"/>
      <c r="FVR21" s="23"/>
      <c r="FVS21" s="112"/>
      <c r="FVT21" s="23"/>
      <c r="FVU21" s="112"/>
      <c r="FVV21" s="23"/>
      <c r="FVW21" s="112"/>
      <c r="FVX21" s="23"/>
      <c r="FVY21" s="112"/>
      <c r="FVZ21" s="23"/>
      <c r="FWA21" s="112"/>
      <c r="FWB21" s="23"/>
      <c r="FWC21" s="112"/>
      <c r="FWD21" s="23"/>
      <c r="FWE21" s="112"/>
      <c r="FWF21" s="27"/>
      <c r="FWG21" s="112"/>
      <c r="FWH21" s="27"/>
      <c r="FWI21" s="112"/>
      <c r="FWJ21" s="27"/>
      <c r="FWK21" s="112"/>
      <c r="FWL21" s="27"/>
      <c r="FWM21" s="112"/>
      <c r="FWN21" s="27"/>
      <c r="FWO21" s="112"/>
      <c r="FWP21" s="27"/>
      <c r="FWQ21" s="112"/>
      <c r="FWR21" s="27"/>
      <c r="FWS21" s="112"/>
      <c r="FWT21" s="27"/>
      <c r="FWU21" s="112"/>
      <c r="FWV21" s="27"/>
      <c r="FWW21" s="112"/>
      <c r="FWX21" s="27"/>
      <c r="FWY21" s="112"/>
      <c r="FWZ21" s="27"/>
      <c r="FXA21" s="113"/>
      <c r="FXB21" s="27"/>
      <c r="FXC21" s="112"/>
      <c r="FXD21" s="27"/>
      <c r="FXE21" s="112"/>
      <c r="FXF21" s="27"/>
      <c r="FXG21" s="112"/>
      <c r="FXH21" s="27"/>
      <c r="FXI21" s="112"/>
      <c r="FXJ21" s="27"/>
      <c r="FXK21" s="112"/>
      <c r="FXL21" s="27"/>
      <c r="FXM21" s="112"/>
      <c r="FXN21" s="27"/>
      <c r="FXO21" s="112"/>
      <c r="FXP21" s="20"/>
      <c r="FXQ21" s="112"/>
      <c r="FXR21" s="27"/>
      <c r="FXS21" s="112"/>
      <c r="FXT21" s="27"/>
      <c r="FXU21" s="112"/>
      <c r="FXV21" s="27"/>
      <c r="FXW21" s="112"/>
      <c r="FXX21" s="27"/>
      <c r="FXY21" s="112"/>
      <c r="FXZ21" s="20"/>
      <c r="FYA21" s="112"/>
      <c r="FYB21" s="27"/>
      <c r="FYC21" s="112"/>
      <c r="FYD21" s="27"/>
      <c r="FYE21" s="112"/>
      <c r="FYF21" s="27"/>
      <c r="FYG21" s="112"/>
      <c r="FYH21" s="20"/>
      <c r="FYI21" s="106"/>
      <c r="FYJ21" s="106"/>
      <c r="FYK21" s="106"/>
      <c r="FYL21" s="30"/>
      <c r="FYM21" s="112"/>
      <c r="FYN21" s="30"/>
      <c r="FYO21" s="112"/>
      <c r="FYP21" s="23"/>
      <c r="FYQ21" s="112"/>
      <c r="FYR21" s="23"/>
      <c r="FYS21" s="112"/>
      <c r="FYT21" s="23"/>
      <c r="FYU21" s="112"/>
      <c r="FYV21" s="23"/>
      <c r="FYW21" s="112"/>
      <c r="FYX21" s="23"/>
      <c r="FYY21" s="112"/>
      <c r="FYZ21" s="23"/>
      <c r="FZA21" s="112"/>
      <c r="FZB21" s="23"/>
      <c r="FZC21" s="112"/>
      <c r="FZD21" s="27"/>
      <c r="FZE21" s="112"/>
      <c r="FZF21" s="27"/>
      <c r="FZG21" s="112"/>
      <c r="FZH21" s="27"/>
      <c r="FZI21" s="112"/>
      <c r="FZJ21" s="27"/>
      <c r="FZK21" s="112"/>
      <c r="FZL21" s="27"/>
      <c r="FZM21" s="112"/>
      <c r="FZN21" s="27"/>
      <c r="FZO21" s="112"/>
      <c r="FZP21" s="27"/>
      <c r="FZQ21" s="112"/>
      <c r="FZR21" s="27"/>
      <c r="FZS21" s="112"/>
      <c r="FZT21" s="27"/>
      <c r="FZU21" s="112"/>
      <c r="FZV21" s="27"/>
      <c r="FZW21" s="112"/>
      <c r="FZX21" s="27"/>
      <c r="FZY21" s="113"/>
      <c r="FZZ21" s="27"/>
      <c r="GAA21" s="112"/>
      <c r="GAB21" s="27"/>
      <c r="GAC21" s="112"/>
      <c r="GAD21" s="27"/>
      <c r="GAE21" s="112"/>
      <c r="GAF21" s="27"/>
      <c r="GAG21" s="112"/>
      <c r="GAH21" s="27"/>
      <c r="GAI21" s="112"/>
      <c r="GAJ21" s="27"/>
      <c r="GAK21" s="112"/>
      <c r="GAL21" s="27"/>
      <c r="GAM21" s="112"/>
      <c r="GAN21" s="20"/>
      <c r="GAO21" s="112"/>
      <c r="GAP21" s="27"/>
      <c r="GAQ21" s="112"/>
      <c r="GAR21" s="27"/>
      <c r="GAS21" s="112"/>
      <c r="GAT21" s="27"/>
      <c r="GAU21" s="112"/>
      <c r="GAV21" s="27"/>
      <c r="GAW21" s="112"/>
      <c r="GAX21" s="20"/>
      <c r="GAY21" s="112"/>
      <c r="GAZ21" s="27"/>
      <c r="GBA21" s="112"/>
      <c r="GBB21" s="27"/>
      <c r="GBC21" s="112"/>
      <c r="GBD21" s="27"/>
      <c r="GBE21" s="112"/>
      <c r="GBF21" s="20"/>
      <c r="GBG21" s="106"/>
      <c r="GBH21" s="106"/>
      <c r="GBI21" s="106"/>
      <c r="GBJ21" s="30"/>
      <c r="GBK21" s="112"/>
      <c r="GBL21" s="30"/>
      <c r="GBM21" s="112"/>
      <c r="GBN21" s="23"/>
      <c r="GBO21" s="112"/>
      <c r="GBP21" s="23"/>
      <c r="GBQ21" s="112"/>
      <c r="GBR21" s="23"/>
      <c r="GBS21" s="112"/>
      <c r="GBT21" s="23"/>
      <c r="GBU21" s="112"/>
      <c r="GBV21" s="23"/>
      <c r="GBW21" s="112"/>
      <c r="GBX21" s="23"/>
      <c r="GBY21" s="112"/>
      <c r="GBZ21" s="23"/>
      <c r="GCA21" s="112"/>
      <c r="GCB21" s="27"/>
      <c r="GCC21" s="112"/>
      <c r="GCD21" s="27"/>
      <c r="GCE21" s="112"/>
      <c r="GCF21" s="27"/>
      <c r="GCG21" s="112"/>
      <c r="GCH21" s="27"/>
      <c r="GCI21" s="112"/>
      <c r="GCJ21" s="27"/>
      <c r="GCK21" s="112"/>
      <c r="GCL21" s="27"/>
      <c r="GCM21" s="112"/>
      <c r="GCN21" s="27"/>
      <c r="GCO21" s="112"/>
      <c r="GCP21" s="27"/>
      <c r="GCQ21" s="112"/>
      <c r="GCR21" s="27"/>
      <c r="GCS21" s="112"/>
      <c r="GCT21" s="27"/>
      <c r="GCU21" s="112"/>
      <c r="GCV21" s="27"/>
      <c r="GCW21" s="113"/>
      <c r="GCX21" s="27"/>
      <c r="GCY21" s="112"/>
      <c r="GCZ21" s="27"/>
      <c r="GDA21" s="112"/>
      <c r="GDB21" s="27"/>
      <c r="GDC21" s="112"/>
      <c r="GDD21" s="27"/>
      <c r="GDE21" s="112"/>
      <c r="GDF21" s="27"/>
      <c r="GDG21" s="112"/>
      <c r="GDH21" s="27"/>
      <c r="GDI21" s="112"/>
      <c r="GDJ21" s="27"/>
      <c r="GDK21" s="112"/>
      <c r="GDL21" s="20"/>
      <c r="GDM21" s="112"/>
      <c r="GDN21" s="27"/>
      <c r="GDO21" s="112"/>
      <c r="GDP21" s="27"/>
      <c r="GDQ21" s="112"/>
      <c r="GDR21" s="27"/>
      <c r="GDS21" s="112"/>
      <c r="GDT21" s="27"/>
      <c r="GDU21" s="112"/>
      <c r="GDV21" s="20"/>
      <c r="GDW21" s="112"/>
      <c r="GDX21" s="27"/>
      <c r="GDY21" s="112"/>
      <c r="GDZ21" s="27"/>
      <c r="GEA21" s="112"/>
      <c r="GEB21" s="27"/>
      <c r="GEC21" s="112"/>
      <c r="GED21" s="20"/>
      <c r="GEE21" s="106"/>
      <c r="GEF21" s="106"/>
      <c r="GEG21" s="106"/>
      <c r="GEH21" s="30"/>
      <c r="GEI21" s="112"/>
      <c r="GEJ21" s="30"/>
      <c r="GEK21" s="112"/>
      <c r="GEL21" s="23"/>
      <c r="GEM21" s="112"/>
      <c r="GEN21" s="23"/>
      <c r="GEO21" s="112"/>
      <c r="GEP21" s="23"/>
      <c r="GEQ21" s="112"/>
      <c r="GER21" s="23"/>
      <c r="GES21" s="112"/>
      <c r="GET21" s="23"/>
      <c r="GEU21" s="112"/>
      <c r="GEV21" s="23"/>
      <c r="GEW21" s="112"/>
      <c r="GEX21" s="23"/>
      <c r="GEY21" s="112"/>
      <c r="GEZ21" s="27"/>
      <c r="GFA21" s="112"/>
      <c r="GFB21" s="27"/>
      <c r="GFC21" s="112"/>
      <c r="GFD21" s="27"/>
      <c r="GFE21" s="112"/>
      <c r="GFF21" s="27"/>
      <c r="GFG21" s="112"/>
      <c r="GFH21" s="27"/>
      <c r="GFI21" s="112"/>
      <c r="GFJ21" s="27"/>
      <c r="GFK21" s="112"/>
      <c r="GFL21" s="27"/>
      <c r="GFM21" s="112"/>
      <c r="GFN21" s="27"/>
      <c r="GFO21" s="112"/>
      <c r="GFP21" s="27"/>
      <c r="GFQ21" s="112"/>
      <c r="GFR21" s="27"/>
      <c r="GFS21" s="112"/>
      <c r="GFT21" s="27"/>
      <c r="GFU21" s="113"/>
      <c r="GFV21" s="27"/>
      <c r="GFW21" s="112"/>
      <c r="GFX21" s="27"/>
      <c r="GFY21" s="112"/>
      <c r="GFZ21" s="27"/>
      <c r="GGA21" s="112"/>
      <c r="GGB21" s="27"/>
      <c r="GGC21" s="112"/>
      <c r="GGD21" s="27"/>
      <c r="GGE21" s="112"/>
      <c r="GGF21" s="27"/>
      <c r="GGG21" s="112"/>
      <c r="GGH21" s="27"/>
      <c r="GGI21" s="112"/>
      <c r="GGJ21" s="20"/>
      <c r="GGK21" s="112"/>
      <c r="GGL21" s="27"/>
      <c r="GGM21" s="112"/>
      <c r="GGN21" s="27"/>
      <c r="GGO21" s="112"/>
      <c r="GGP21" s="27"/>
      <c r="GGQ21" s="112"/>
      <c r="GGR21" s="27"/>
      <c r="GGS21" s="112"/>
      <c r="GGT21" s="20"/>
      <c r="GGU21" s="112"/>
      <c r="GGV21" s="27"/>
      <c r="GGW21" s="112"/>
      <c r="GGX21" s="27"/>
      <c r="GGY21" s="112"/>
      <c r="GGZ21" s="27"/>
      <c r="GHA21" s="112"/>
      <c r="GHB21" s="20"/>
      <c r="GHC21" s="106"/>
      <c r="GHD21" s="106"/>
      <c r="GHE21" s="106"/>
      <c r="GHF21" s="30"/>
      <c r="GHG21" s="112"/>
      <c r="GHH21" s="30"/>
      <c r="GHI21" s="112"/>
      <c r="GHJ21" s="23"/>
      <c r="GHK21" s="112"/>
      <c r="GHL21" s="23"/>
      <c r="GHM21" s="112"/>
      <c r="GHN21" s="23"/>
      <c r="GHO21" s="112"/>
      <c r="GHP21" s="23"/>
      <c r="GHQ21" s="112"/>
      <c r="GHR21" s="23"/>
      <c r="GHS21" s="112"/>
      <c r="GHT21" s="23"/>
      <c r="GHU21" s="112"/>
      <c r="GHV21" s="23"/>
      <c r="GHW21" s="112"/>
      <c r="GHX21" s="27"/>
      <c r="GHY21" s="112"/>
      <c r="GHZ21" s="27"/>
      <c r="GIA21" s="112"/>
      <c r="GIB21" s="27"/>
      <c r="GIC21" s="112"/>
      <c r="GID21" s="27"/>
      <c r="GIE21" s="112"/>
      <c r="GIF21" s="27"/>
      <c r="GIG21" s="112"/>
      <c r="GIH21" s="27"/>
      <c r="GII21" s="112"/>
      <c r="GIJ21" s="27"/>
      <c r="GIK21" s="112"/>
      <c r="GIL21" s="27"/>
      <c r="GIM21" s="112"/>
      <c r="GIN21" s="27"/>
      <c r="GIO21" s="112"/>
      <c r="GIP21" s="27"/>
      <c r="GIQ21" s="112"/>
      <c r="GIR21" s="27"/>
      <c r="GIS21" s="113"/>
      <c r="GIT21" s="27"/>
      <c r="GIU21" s="112"/>
      <c r="GIV21" s="27"/>
      <c r="GIW21" s="112"/>
      <c r="GIX21" s="27"/>
      <c r="GIY21" s="112"/>
      <c r="GIZ21" s="27"/>
      <c r="GJA21" s="112"/>
      <c r="GJB21" s="27"/>
      <c r="GJC21" s="112"/>
      <c r="GJD21" s="27"/>
      <c r="GJE21" s="112"/>
      <c r="GJF21" s="27"/>
      <c r="GJG21" s="112"/>
      <c r="GJH21" s="20"/>
      <c r="GJI21" s="112"/>
      <c r="GJJ21" s="27"/>
      <c r="GJK21" s="112"/>
      <c r="GJL21" s="27"/>
      <c r="GJM21" s="112"/>
      <c r="GJN21" s="27"/>
      <c r="GJO21" s="112"/>
      <c r="GJP21" s="27"/>
      <c r="GJQ21" s="112"/>
      <c r="GJR21" s="20"/>
      <c r="GJS21" s="112"/>
      <c r="GJT21" s="27"/>
      <c r="GJU21" s="112"/>
      <c r="GJV21" s="27"/>
      <c r="GJW21" s="112"/>
      <c r="GJX21" s="27"/>
      <c r="GJY21" s="112"/>
      <c r="GJZ21" s="20"/>
      <c r="GKA21" s="106"/>
      <c r="GKB21" s="106"/>
      <c r="GKC21" s="106"/>
      <c r="GKD21" s="30"/>
      <c r="GKE21" s="112"/>
      <c r="GKF21" s="30"/>
      <c r="GKG21" s="112"/>
      <c r="GKH21" s="23"/>
      <c r="GKI21" s="112"/>
      <c r="GKJ21" s="23"/>
      <c r="GKK21" s="112"/>
      <c r="GKL21" s="23"/>
      <c r="GKM21" s="112"/>
      <c r="GKN21" s="23"/>
      <c r="GKO21" s="112"/>
      <c r="GKP21" s="23"/>
      <c r="GKQ21" s="112"/>
      <c r="GKR21" s="23"/>
      <c r="GKS21" s="112"/>
      <c r="GKT21" s="23"/>
      <c r="GKU21" s="112"/>
      <c r="GKV21" s="27"/>
      <c r="GKW21" s="112"/>
      <c r="GKX21" s="27"/>
      <c r="GKY21" s="112"/>
      <c r="GKZ21" s="27"/>
      <c r="GLA21" s="112"/>
      <c r="GLB21" s="27"/>
      <c r="GLC21" s="112"/>
      <c r="GLD21" s="27"/>
      <c r="GLE21" s="112"/>
      <c r="GLF21" s="27"/>
      <c r="GLG21" s="112"/>
      <c r="GLH21" s="27"/>
      <c r="GLI21" s="112"/>
      <c r="GLJ21" s="27"/>
      <c r="GLK21" s="112"/>
      <c r="GLL21" s="27"/>
      <c r="GLM21" s="112"/>
      <c r="GLN21" s="27"/>
      <c r="GLO21" s="112"/>
      <c r="GLP21" s="27"/>
      <c r="GLQ21" s="113"/>
      <c r="GLR21" s="27"/>
      <c r="GLS21" s="112"/>
      <c r="GLT21" s="27"/>
      <c r="GLU21" s="112"/>
      <c r="GLV21" s="27"/>
      <c r="GLW21" s="112"/>
      <c r="GLX21" s="27"/>
      <c r="GLY21" s="112"/>
      <c r="GLZ21" s="27"/>
      <c r="GMA21" s="112"/>
      <c r="GMB21" s="27"/>
      <c r="GMC21" s="112"/>
      <c r="GMD21" s="27"/>
      <c r="GME21" s="112"/>
      <c r="GMF21" s="20"/>
      <c r="GMG21" s="112"/>
      <c r="GMH21" s="27"/>
      <c r="GMI21" s="112"/>
      <c r="GMJ21" s="27"/>
      <c r="GMK21" s="112"/>
      <c r="GML21" s="27"/>
      <c r="GMM21" s="112"/>
      <c r="GMN21" s="27"/>
      <c r="GMO21" s="112"/>
      <c r="GMP21" s="20"/>
      <c r="GMQ21" s="112"/>
      <c r="GMR21" s="27"/>
      <c r="GMS21" s="112"/>
      <c r="GMT21" s="27"/>
      <c r="GMU21" s="112"/>
      <c r="GMV21" s="27"/>
      <c r="GMW21" s="112"/>
      <c r="GMX21" s="20"/>
      <c r="GMY21" s="106"/>
      <c r="GMZ21" s="106"/>
      <c r="GNA21" s="106"/>
      <c r="GNB21" s="30"/>
      <c r="GNC21" s="112"/>
      <c r="GND21" s="30"/>
      <c r="GNE21" s="112"/>
      <c r="GNF21" s="23"/>
      <c r="GNG21" s="112"/>
      <c r="GNH21" s="23"/>
      <c r="GNI21" s="112"/>
      <c r="GNJ21" s="23"/>
      <c r="GNK21" s="112"/>
      <c r="GNL21" s="23"/>
      <c r="GNM21" s="112"/>
      <c r="GNN21" s="23"/>
      <c r="GNO21" s="112"/>
      <c r="GNP21" s="23"/>
      <c r="GNQ21" s="112"/>
      <c r="GNR21" s="23"/>
      <c r="GNS21" s="112"/>
      <c r="GNT21" s="27"/>
      <c r="GNU21" s="112"/>
      <c r="GNV21" s="27"/>
      <c r="GNW21" s="112"/>
      <c r="GNX21" s="27"/>
      <c r="GNY21" s="112"/>
      <c r="GNZ21" s="27"/>
      <c r="GOA21" s="112"/>
      <c r="GOB21" s="27"/>
      <c r="GOC21" s="112"/>
      <c r="GOD21" s="27"/>
      <c r="GOE21" s="112"/>
      <c r="GOF21" s="27"/>
      <c r="GOG21" s="112"/>
      <c r="GOH21" s="27"/>
      <c r="GOI21" s="112"/>
      <c r="GOJ21" s="27"/>
      <c r="GOK21" s="112"/>
      <c r="GOL21" s="27"/>
      <c r="GOM21" s="112"/>
      <c r="GON21" s="27"/>
      <c r="GOO21" s="113"/>
      <c r="GOP21" s="27"/>
      <c r="GOQ21" s="112"/>
      <c r="GOR21" s="27"/>
      <c r="GOS21" s="112"/>
      <c r="GOT21" s="27"/>
      <c r="GOU21" s="112"/>
      <c r="GOV21" s="27"/>
      <c r="GOW21" s="112"/>
      <c r="GOX21" s="27"/>
      <c r="GOY21" s="112"/>
      <c r="GOZ21" s="27"/>
      <c r="GPA21" s="112"/>
      <c r="GPB21" s="27"/>
      <c r="GPC21" s="112"/>
      <c r="GPD21" s="20"/>
      <c r="GPE21" s="112"/>
      <c r="GPF21" s="27"/>
      <c r="GPG21" s="112"/>
      <c r="GPH21" s="27"/>
      <c r="GPI21" s="112"/>
      <c r="GPJ21" s="27"/>
      <c r="GPK21" s="112"/>
      <c r="GPL21" s="27"/>
      <c r="GPM21" s="112"/>
      <c r="GPN21" s="20"/>
      <c r="GPO21" s="112"/>
      <c r="GPP21" s="27"/>
      <c r="GPQ21" s="112"/>
      <c r="GPR21" s="27"/>
      <c r="GPS21" s="112"/>
      <c r="GPT21" s="27"/>
      <c r="GPU21" s="112"/>
      <c r="GPV21" s="20"/>
      <c r="GPW21" s="106"/>
      <c r="GPX21" s="106"/>
      <c r="GPY21" s="106"/>
      <c r="GPZ21" s="30"/>
      <c r="GQA21" s="112"/>
      <c r="GQB21" s="30"/>
      <c r="GQC21" s="112"/>
      <c r="GQD21" s="23"/>
      <c r="GQE21" s="112"/>
      <c r="GQF21" s="23"/>
      <c r="GQG21" s="112"/>
      <c r="GQH21" s="23"/>
      <c r="GQI21" s="112"/>
      <c r="GQJ21" s="23"/>
      <c r="GQK21" s="112"/>
      <c r="GQL21" s="23"/>
      <c r="GQM21" s="112"/>
      <c r="GQN21" s="23"/>
      <c r="GQO21" s="112"/>
      <c r="GQP21" s="23"/>
      <c r="GQQ21" s="112"/>
      <c r="GQR21" s="27"/>
      <c r="GQS21" s="112"/>
      <c r="GQT21" s="27"/>
      <c r="GQU21" s="112"/>
      <c r="GQV21" s="27"/>
      <c r="GQW21" s="112"/>
      <c r="GQX21" s="27"/>
      <c r="GQY21" s="112"/>
      <c r="GQZ21" s="27"/>
      <c r="GRA21" s="112"/>
      <c r="GRB21" s="27"/>
      <c r="GRC21" s="112"/>
      <c r="GRD21" s="27"/>
      <c r="GRE21" s="112"/>
      <c r="GRF21" s="27"/>
      <c r="GRG21" s="112"/>
      <c r="GRH21" s="27"/>
      <c r="GRI21" s="112"/>
      <c r="GRJ21" s="27"/>
      <c r="GRK21" s="112"/>
      <c r="GRL21" s="27"/>
      <c r="GRM21" s="113"/>
      <c r="GRN21" s="27"/>
      <c r="GRO21" s="112"/>
      <c r="GRP21" s="27"/>
      <c r="GRQ21" s="112"/>
      <c r="GRR21" s="27"/>
      <c r="GRS21" s="112"/>
      <c r="GRT21" s="27"/>
      <c r="GRU21" s="112"/>
      <c r="GRV21" s="27"/>
      <c r="GRW21" s="112"/>
      <c r="GRX21" s="27"/>
      <c r="GRY21" s="112"/>
      <c r="GRZ21" s="27"/>
      <c r="GSA21" s="112"/>
      <c r="GSB21" s="20"/>
      <c r="GSC21" s="112"/>
      <c r="GSD21" s="27"/>
      <c r="GSE21" s="112"/>
      <c r="GSF21" s="27"/>
      <c r="GSG21" s="112"/>
      <c r="GSH21" s="27"/>
      <c r="GSI21" s="112"/>
      <c r="GSJ21" s="27"/>
      <c r="GSK21" s="112"/>
      <c r="GSL21" s="20"/>
      <c r="GSM21" s="112"/>
      <c r="GSN21" s="27"/>
      <c r="GSO21" s="112"/>
      <c r="GSP21" s="27"/>
      <c r="GSQ21" s="112"/>
      <c r="GSR21" s="27"/>
      <c r="GSS21" s="112"/>
      <c r="GST21" s="20"/>
      <c r="GSU21" s="106"/>
      <c r="GSV21" s="106"/>
      <c r="GSW21" s="106"/>
      <c r="GSX21" s="30"/>
      <c r="GSY21" s="112"/>
      <c r="GSZ21" s="30"/>
      <c r="GTA21" s="112"/>
      <c r="GTB21" s="23"/>
      <c r="GTC21" s="112"/>
      <c r="GTD21" s="23"/>
      <c r="GTE21" s="112"/>
      <c r="GTF21" s="23"/>
      <c r="GTG21" s="112"/>
      <c r="GTH21" s="23"/>
      <c r="GTI21" s="112"/>
      <c r="GTJ21" s="23"/>
      <c r="GTK21" s="112"/>
      <c r="GTL21" s="23"/>
      <c r="GTM21" s="112"/>
      <c r="GTN21" s="23"/>
      <c r="GTO21" s="112"/>
      <c r="GTP21" s="27"/>
      <c r="GTQ21" s="112"/>
      <c r="GTR21" s="27"/>
      <c r="GTS21" s="112"/>
      <c r="GTT21" s="27"/>
      <c r="GTU21" s="112"/>
      <c r="GTV21" s="27"/>
      <c r="GTW21" s="112"/>
      <c r="GTX21" s="27"/>
      <c r="GTY21" s="112"/>
      <c r="GTZ21" s="27"/>
      <c r="GUA21" s="112"/>
      <c r="GUB21" s="27"/>
      <c r="GUC21" s="112"/>
      <c r="GUD21" s="27"/>
      <c r="GUE21" s="112"/>
      <c r="GUF21" s="27"/>
      <c r="GUG21" s="112"/>
      <c r="GUH21" s="27"/>
      <c r="GUI21" s="112"/>
      <c r="GUJ21" s="27"/>
      <c r="GUK21" s="113"/>
      <c r="GUL21" s="27"/>
      <c r="GUM21" s="112"/>
      <c r="GUN21" s="27"/>
      <c r="GUO21" s="112"/>
      <c r="GUP21" s="27"/>
      <c r="GUQ21" s="112"/>
      <c r="GUR21" s="27"/>
      <c r="GUS21" s="112"/>
      <c r="GUT21" s="27"/>
      <c r="GUU21" s="112"/>
      <c r="GUV21" s="27"/>
      <c r="GUW21" s="112"/>
      <c r="GUX21" s="27"/>
      <c r="GUY21" s="112"/>
      <c r="GUZ21" s="20"/>
      <c r="GVA21" s="112"/>
      <c r="GVB21" s="27"/>
      <c r="GVC21" s="112"/>
      <c r="GVD21" s="27"/>
      <c r="GVE21" s="112"/>
      <c r="GVF21" s="27"/>
      <c r="GVG21" s="112"/>
      <c r="GVH21" s="27"/>
      <c r="GVI21" s="112"/>
      <c r="GVJ21" s="20"/>
      <c r="GVK21" s="112"/>
      <c r="GVL21" s="27"/>
      <c r="GVM21" s="112"/>
      <c r="GVN21" s="27"/>
      <c r="GVO21" s="112"/>
      <c r="GVP21" s="27"/>
      <c r="GVQ21" s="112"/>
      <c r="GVR21" s="20"/>
      <c r="GVS21" s="106"/>
      <c r="GVT21" s="106"/>
      <c r="GVU21" s="106"/>
      <c r="GVV21" s="30"/>
      <c r="GVW21" s="112"/>
      <c r="GVX21" s="30"/>
      <c r="GVY21" s="112"/>
      <c r="GVZ21" s="23"/>
      <c r="GWA21" s="112"/>
      <c r="GWB21" s="23"/>
      <c r="GWC21" s="112"/>
      <c r="GWD21" s="23"/>
      <c r="GWE21" s="112"/>
      <c r="GWF21" s="23"/>
      <c r="GWG21" s="112"/>
      <c r="GWH21" s="23"/>
      <c r="GWI21" s="112"/>
      <c r="GWJ21" s="23"/>
      <c r="GWK21" s="112"/>
      <c r="GWL21" s="23"/>
      <c r="GWM21" s="112"/>
      <c r="GWN21" s="27"/>
      <c r="GWO21" s="112"/>
      <c r="GWP21" s="27"/>
      <c r="GWQ21" s="112"/>
      <c r="GWR21" s="27"/>
      <c r="GWS21" s="112"/>
      <c r="GWT21" s="27"/>
      <c r="GWU21" s="112"/>
      <c r="GWV21" s="27"/>
      <c r="GWW21" s="112"/>
      <c r="GWX21" s="27"/>
      <c r="GWY21" s="112"/>
      <c r="GWZ21" s="27"/>
      <c r="GXA21" s="112"/>
      <c r="GXB21" s="27"/>
      <c r="GXC21" s="112"/>
      <c r="GXD21" s="27"/>
      <c r="GXE21" s="112"/>
      <c r="GXF21" s="27"/>
      <c r="GXG21" s="112"/>
      <c r="GXH21" s="27"/>
      <c r="GXI21" s="113"/>
      <c r="GXJ21" s="27"/>
      <c r="GXK21" s="112"/>
      <c r="GXL21" s="27"/>
      <c r="GXM21" s="112"/>
      <c r="GXN21" s="27"/>
      <c r="GXO21" s="112"/>
      <c r="GXP21" s="27"/>
      <c r="GXQ21" s="112"/>
      <c r="GXR21" s="27"/>
      <c r="GXS21" s="112"/>
      <c r="GXT21" s="27"/>
      <c r="GXU21" s="112"/>
      <c r="GXV21" s="27"/>
      <c r="GXW21" s="112"/>
      <c r="GXX21" s="20"/>
      <c r="GXY21" s="112"/>
      <c r="GXZ21" s="27"/>
      <c r="GYA21" s="112"/>
      <c r="GYB21" s="27"/>
      <c r="GYC21" s="112"/>
      <c r="GYD21" s="27"/>
      <c r="GYE21" s="112"/>
      <c r="GYF21" s="27"/>
      <c r="GYG21" s="112"/>
      <c r="GYH21" s="20"/>
      <c r="GYI21" s="112"/>
      <c r="GYJ21" s="27"/>
      <c r="GYK21" s="112"/>
      <c r="GYL21" s="27"/>
      <c r="GYM21" s="112"/>
      <c r="GYN21" s="27"/>
      <c r="GYO21" s="112"/>
      <c r="GYP21" s="20"/>
      <c r="GYQ21" s="106"/>
      <c r="GYR21" s="106"/>
      <c r="GYS21" s="106"/>
      <c r="GYT21" s="30"/>
      <c r="GYU21" s="112"/>
      <c r="GYV21" s="30"/>
      <c r="GYW21" s="112"/>
      <c r="GYX21" s="23"/>
      <c r="GYY21" s="112"/>
      <c r="GYZ21" s="23"/>
      <c r="GZA21" s="112"/>
      <c r="GZB21" s="23"/>
      <c r="GZC21" s="112"/>
      <c r="GZD21" s="23"/>
      <c r="GZE21" s="112"/>
      <c r="GZF21" s="23"/>
      <c r="GZG21" s="112"/>
      <c r="GZH21" s="23"/>
      <c r="GZI21" s="112"/>
      <c r="GZJ21" s="23"/>
      <c r="GZK21" s="112"/>
      <c r="GZL21" s="27"/>
      <c r="GZM21" s="112"/>
      <c r="GZN21" s="27"/>
      <c r="GZO21" s="112"/>
      <c r="GZP21" s="27"/>
      <c r="GZQ21" s="112"/>
      <c r="GZR21" s="27"/>
      <c r="GZS21" s="112"/>
      <c r="GZT21" s="27"/>
      <c r="GZU21" s="112"/>
      <c r="GZV21" s="27"/>
      <c r="GZW21" s="112"/>
      <c r="GZX21" s="27"/>
      <c r="GZY21" s="112"/>
      <c r="GZZ21" s="27"/>
      <c r="HAA21" s="112"/>
      <c r="HAB21" s="27"/>
      <c r="HAC21" s="112"/>
      <c r="HAD21" s="27"/>
      <c r="HAE21" s="112"/>
      <c r="HAF21" s="27"/>
      <c r="HAG21" s="113"/>
      <c r="HAH21" s="27"/>
      <c r="HAI21" s="112"/>
      <c r="HAJ21" s="27"/>
      <c r="HAK21" s="112"/>
      <c r="HAL21" s="27"/>
      <c r="HAM21" s="112"/>
      <c r="HAN21" s="27"/>
      <c r="HAO21" s="112"/>
      <c r="HAP21" s="27"/>
      <c r="HAQ21" s="112"/>
      <c r="HAR21" s="27"/>
      <c r="HAS21" s="112"/>
      <c r="HAT21" s="27"/>
      <c r="HAU21" s="112"/>
      <c r="HAV21" s="20"/>
      <c r="HAW21" s="112"/>
      <c r="HAX21" s="27"/>
      <c r="HAY21" s="112"/>
      <c r="HAZ21" s="27"/>
      <c r="HBA21" s="112"/>
      <c r="HBB21" s="27"/>
      <c r="HBC21" s="112"/>
      <c r="HBD21" s="27"/>
      <c r="HBE21" s="112"/>
      <c r="HBF21" s="20"/>
      <c r="HBG21" s="112"/>
      <c r="HBH21" s="27"/>
      <c r="HBI21" s="112"/>
      <c r="HBJ21" s="27"/>
      <c r="HBK21" s="112"/>
      <c r="HBL21" s="27"/>
      <c r="HBM21" s="112"/>
      <c r="HBN21" s="20"/>
      <c r="HBO21" s="106"/>
      <c r="HBP21" s="106"/>
      <c r="HBQ21" s="106"/>
      <c r="HBR21" s="30"/>
      <c r="HBS21" s="112"/>
      <c r="HBT21" s="30"/>
      <c r="HBU21" s="112"/>
      <c r="HBV21" s="23"/>
      <c r="HBW21" s="112"/>
      <c r="HBX21" s="23"/>
      <c r="HBY21" s="112"/>
      <c r="HBZ21" s="23"/>
      <c r="HCA21" s="112"/>
      <c r="HCB21" s="23"/>
      <c r="HCC21" s="112"/>
      <c r="HCD21" s="23"/>
      <c r="HCE21" s="112"/>
      <c r="HCF21" s="23"/>
      <c r="HCG21" s="112"/>
      <c r="HCH21" s="23"/>
      <c r="HCI21" s="112"/>
      <c r="HCJ21" s="27"/>
      <c r="HCK21" s="112"/>
      <c r="HCL21" s="27"/>
      <c r="HCM21" s="112"/>
      <c r="HCN21" s="27"/>
      <c r="HCO21" s="112"/>
      <c r="HCP21" s="27"/>
      <c r="HCQ21" s="112"/>
      <c r="HCR21" s="27"/>
      <c r="HCS21" s="112"/>
      <c r="HCT21" s="27"/>
      <c r="HCU21" s="112"/>
      <c r="HCV21" s="27"/>
      <c r="HCW21" s="112"/>
      <c r="HCX21" s="27"/>
      <c r="HCY21" s="112"/>
      <c r="HCZ21" s="27"/>
      <c r="HDA21" s="112"/>
      <c r="HDB21" s="27"/>
      <c r="HDC21" s="112"/>
      <c r="HDD21" s="27"/>
      <c r="HDE21" s="113"/>
      <c r="HDF21" s="27"/>
      <c r="HDG21" s="112"/>
      <c r="HDH21" s="27"/>
      <c r="HDI21" s="112"/>
      <c r="HDJ21" s="27"/>
      <c r="HDK21" s="112"/>
      <c r="HDL21" s="27"/>
      <c r="HDM21" s="112"/>
      <c r="HDN21" s="27"/>
      <c r="HDO21" s="112"/>
      <c r="HDP21" s="27"/>
      <c r="HDQ21" s="112"/>
      <c r="HDR21" s="27"/>
      <c r="HDS21" s="112"/>
      <c r="HDT21" s="20"/>
      <c r="HDU21" s="112"/>
      <c r="HDV21" s="27"/>
      <c r="HDW21" s="112"/>
      <c r="HDX21" s="27"/>
      <c r="HDY21" s="112"/>
      <c r="HDZ21" s="27"/>
      <c r="HEA21" s="112"/>
      <c r="HEB21" s="27"/>
      <c r="HEC21" s="112"/>
      <c r="HED21" s="20"/>
      <c r="HEE21" s="112"/>
      <c r="HEF21" s="27"/>
      <c r="HEG21" s="112"/>
      <c r="HEH21" s="27"/>
      <c r="HEI21" s="112"/>
      <c r="HEJ21" s="27"/>
      <c r="HEK21" s="112"/>
      <c r="HEL21" s="20"/>
      <c r="HEM21" s="106"/>
      <c r="HEN21" s="106"/>
      <c r="HEO21" s="106"/>
      <c r="HEP21" s="30"/>
      <c r="HEQ21" s="112"/>
      <c r="HER21" s="30"/>
      <c r="HES21" s="112"/>
      <c r="HET21" s="23"/>
      <c r="HEU21" s="112"/>
      <c r="HEV21" s="23"/>
      <c r="HEW21" s="112"/>
      <c r="HEX21" s="23"/>
      <c r="HEY21" s="112"/>
      <c r="HEZ21" s="23"/>
      <c r="HFA21" s="112"/>
      <c r="HFB21" s="23"/>
      <c r="HFC21" s="112"/>
      <c r="HFD21" s="23"/>
      <c r="HFE21" s="112"/>
      <c r="HFF21" s="23"/>
      <c r="HFG21" s="112"/>
      <c r="HFH21" s="27"/>
      <c r="HFI21" s="112"/>
      <c r="HFJ21" s="27"/>
      <c r="HFK21" s="112"/>
      <c r="HFL21" s="27"/>
      <c r="HFM21" s="112"/>
      <c r="HFN21" s="27"/>
      <c r="HFO21" s="112"/>
      <c r="HFP21" s="27"/>
      <c r="HFQ21" s="112"/>
      <c r="HFR21" s="27"/>
      <c r="HFS21" s="112"/>
      <c r="HFT21" s="27"/>
      <c r="HFU21" s="112"/>
      <c r="HFV21" s="27"/>
      <c r="HFW21" s="112"/>
      <c r="HFX21" s="27"/>
      <c r="HFY21" s="112"/>
      <c r="HFZ21" s="27"/>
      <c r="HGA21" s="112"/>
      <c r="HGB21" s="27"/>
      <c r="HGC21" s="113"/>
      <c r="HGD21" s="27"/>
      <c r="HGE21" s="112"/>
      <c r="HGF21" s="27"/>
      <c r="HGG21" s="112"/>
      <c r="HGH21" s="27"/>
      <c r="HGI21" s="112"/>
      <c r="HGJ21" s="27"/>
      <c r="HGK21" s="112"/>
      <c r="HGL21" s="27"/>
      <c r="HGM21" s="112"/>
      <c r="HGN21" s="27"/>
      <c r="HGO21" s="112"/>
      <c r="HGP21" s="27"/>
      <c r="HGQ21" s="112"/>
      <c r="HGR21" s="20"/>
      <c r="HGS21" s="112"/>
      <c r="HGT21" s="27"/>
      <c r="HGU21" s="112"/>
      <c r="HGV21" s="27"/>
      <c r="HGW21" s="112"/>
      <c r="HGX21" s="27"/>
      <c r="HGY21" s="112"/>
      <c r="HGZ21" s="27"/>
      <c r="HHA21" s="112"/>
      <c r="HHB21" s="20"/>
      <c r="HHC21" s="112"/>
      <c r="HHD21" s="27"/>
      <c r="HHE21" s="112"/>
      <c r="HHF21" s="27"/>
      <c r="HHG21" s="112"/>
      <c r="HHH21" s="27"/>
      <c r="HHI21" s="112"/>
      <c r="HHJ21" s="20"/>
      <c r="HHK21" s="106"/>
      <c r="HHL21" s="106"/>
      <c r="HHM21" s="106"/>
      <c r="HHN21" s="30"/>
      <c r="HHO21" s="112"/>
      <c r="HHP21" s="30"/>
      <c r="HHQ21" s="112"/>
      <c r="HHR21" s="23"/>
      <c r="HHS21" s="112"/>
      <c r="HHT21" s="23"/>
      <c r="HHU21" s="112"/>
      <c r="HHV21" s="23"/>
      <c r="HHW21" s="112"/>
      <c r="HHX21" s="23"/>
      <c r="HHY21" s="112"/>
      <c r="HHZ21" s="23"/>
      <c r="HIA21" s="112"/>
      <c r="HIB21" s="23"/>
      <c r="HIC21" s="112"/>
      <c r="HID21" s="23"/>
      <c r="HIE21" s="112"/>
      <c r="HIF21" s="27"/>
      <c r="HIG21" s="112"/>
      <c r="HIH21" s="27"/>
      <c r="HII21" s="112"/>
      <c r="HIJ21" s="27"/>
      <c r="HIK21" s="112"/>
      <c r="HIL21" s="27"/>
      <c r="HIM21" s="112"/>
      <c r="HIN21" s="27"/>
      <c r="HIO21" s="112"/>
      <c r="HIP21" s="27"/>
      <c r="HIQ21" s="112"/>
      <c r="HIR21" s="27"/>
      <c r="HIS21" s="112"/>
      <c r="HIT21" s="27"/>
      <c r="HIU21" s="112"/>
      <c r="HIV21" s="27"/>
      <c r="HIW21" s="112"/>
      <c r="HIX21" s="27"/>
      <c r="HIY21" s="112"/>
      <c r="HIZ21" s="27"/>
      <c r="HJA21" s="113"/>
      <c r="HJB21" s="27"/>
      <c r="HJC21" s="112"/>
      <c r="HJD21" s="27"/>
      <c r="HJE21" s="112"/>
      <c r="HJF21" s="27"/>
      <c r="HJG21" s="112"/>
      <c r="HJH21" s="27"/>
      <c r="HJI21" s="112"/>
      <c r="HJJ21" s="27"/>
      <c r="HJK21" s="112"/>
      <c r="HJL21" s="27"/>
      <c r="HJM21" s="112"/>
      <c r="HJN21" s="27"/>
      <c r="HJO21" s="112"/>
      <c r="HJP21" s="20"/>
      <c r="HJQ21" s="112"/>
      <c r="HJR21" s="27"/>
      <c r="HJS21" s="112"/>
      <c r="HJT21" s="27"/>
      <c r="HJU21" s="112"/>
      <c r="HJV21" s="27"/>
      <c r="HJW21" s="112"/>
      <c r="HJX21" s="27"/>
      <c r="HJY21" s="112"/>
      <c r="HJZ21" s="20"/>
      <c r="HKA21" s="112"/>
      <c r="HKB21" s="27"/>
      <c r="HKC21" s="112"/>
      <c r="HKD21" s="27"/>
      <c r="HKE21" s="112"/>
      <c r="HKF21" s="27"/>
      <c r="HKG21" s="112"/>
      <c r="HKH21" s="20"/>
      <c r="HKI21" s="106"/>
      <c r="HKJ21" s="106"/>
      <c r="HKK21" s="106"/>
      <c r="HKL21" s="30"/>
      <c r="HKM21" s="112"/>
      <c r="HKN21" s="30"/>
      <c r="HKO21" s="112"/>
      <c r="HKP21" s="23"/>
      <c r="HKQ21" s="112"/>
      <c r="HKR21" s="23"/>
      <c r="HKS21" s="112"/>
      <c r="HKT21" s="23"/>
      <c r="HKU21" s="112"/>
      <c r="HKV21" s="23"/>
      <c r="HKW21" s="112"/>
      <c r="HKX21" s="23"/>
      <c r="HKY21" s="112"/>
      <c r="HKZ21" s="23"/>
      <c r="HLA21" s="112"/>
      <c r="HLB21" s="23"/>
      <c r="HLC21" s="112"/>
      <c r="HLD21" s="27"/>
      <c r="HLE21" s="112"/>
      <c r="HLF21" s="27"/>
      <c r="HLG21" s="112"/>
      <c r="HLH21" s="27"/>
      <c r="HLI21" s="112"/>
      <c r="HLJ21" s="27"/>
      <c r="HLK21" s="112"/>
      <c r="HLL21" s="27"/>
      <c r="HLM21" s="112"/>
      <c r="HLN21" s="27"/>
      <c r="HLO21" s="112"/>
      <c r="HLP21" s="27"/>
      <c r="HLQ21" s="112"/>
      <c r="HLR21" s="27"/>
      <c r="HLS21" s="112"/>
      <c r="HLT21" s="27"/>
      <c r="HLU21" s="112"/>
      <c r="HLV21" s="27"/>
      <c r="HLW21" s="112"/>
      <c r="HLX21" s="27"/>
      <c r="HLY21" s="113"/>
      <c r="HLZ21" s="27"/>
      <c r="HMA21" s="112"/>
      <c r="HMB21" s="27"/>
      <c r="HMC21" s="112"/>
      <c r="HMD21" s="27"/>
      <c r="HME21" s="112"/>
      <c r="HMF21" s="27"/>
      <c r="HMG21" s="112"/>
      <c r="HMH21" s="27"/>
      <c r="HMI21" s="112"/>
      <c r="HMJ21" s="27"/>
      <c r="HMK21" s="112"/>
      <c r="HML21" s="27"/>
      <c r="HMM21" s="112"/>
      <c r="HMN21" s="20"/>
      <c r="HMO21" s="112"/>
      <c r="HMP21" s="27"/>
      <c r="HMQ21" s="112"/>
      <c r="HMR21" s="27"/>
      <c r="HMS21" s="112"/>
      <c r="HMT21" s="27"/>
      <c r="HMU21" s="112"/>
      <c r="HMV21" s="27"/>
      <c r="HMW21" s="112"/>
      <c r="HMX21" s="20"/>
      <c r="HMY21" s="112"/>
      <c r="HMZ21" s="27"/>
      <c r="HNA21" s="112"/>
      <c r="HNB21" s="27"/>
      <c r="HNC21" s="112"/>
      <c r="HND21" s="27"/>
      <c r="HNE21" s="112"/>
      <c r="HNF21" s="20"/>
      <c r="HNG21" s="106"/>
      <c r="HNH21" s="106"/>
      <c r="HNI21" s="106"/>
      <c r="HNJ21" s="30"/>
      <c r="HNK21" s="112"/>
      <c r="HNL21" s="30"/>
      <c r="HNM21" s="112"/>
      <c r="HNN21" s="23"/>
      <c r="HNO21" s="112"/>
      <c r="HNP21" s="23"/>
      <c r="HNQ21" s="112"/>
      <c r="HNR21" s="23"/>
      <c r="HNS21" s="112"/>
      <c r="HNT21" s="23"/>
      <c r="HNU21" s="112"/>
      <c r="HNV21" s="23"/>
      <c r="HNW21" s="112"/>
      <c r="HNX21" s="23"/>
      <c r="HNY21" s="112"/>
      <c r="HNZ21" s="23"/>
      <c r="HOA21" s="112"/>
      <c r="HOB21" s="27"/>
      <c r="HOC21" s="112"/>
      <c r="HOD21" s="27"/>
      <c r="HOE21" s="112"/>
      <c r="HOF21" s="27"/>
      <c r="HOG21" s="112"/>
      <c r="HOH21" s="27"/>
      <c r="HOI21" s="112"/>
      <c r="HOJ21" s="27"/>
      <c r="HOK21" s="112"/>
      <c r="HOL21" s="27"/>
      <c r="HOM21" s="112"/>
      <c r="HON21" s="27"/>
      <c r="HOO21" s="112"/>
      <c r="HOP21" s="27"/>
      <c r="HOQ21" s="112"/>
      <c r="HOR21" s="27"/>
      <c r="HOS21" s="112"/>
      <c r="HOT21" s="27"/>
      <c r="HOU21" s="112"/>
      <c r="HOV21" s="27"/>
      <c r="HOW21" s="113"/>
      <c r="HOX21" s="27"/>
      <c r="HOY21" s="112"/>
      <c r="HOZ21" s="27"/>
      <c r="HPA21" s="112"/>
      <c r="HPB21" s="27"/>
      <c r="HPC21" s="112"/>
      <c r="HPD21" s="27"/>
      <c r="HPE21" s="112"/>
      <c r="HPF21" s="27"/>
      <c r="HPG21" s="112"/>
      <c r="HPH21" s="27"/>
      <c r="HPI21" s="112"/>
      <c r="HPJ21" s="27"/>
      <c r="HPK21" s="112"/>
      <c r="HPL21" s="20"/>
      <c r="HPM21" s="112"/>
      <c r="HPN21" s="27"/>
      <c r="HPO21" s="112"/>
      <c r="HPP21" s="27"/>
      <c r="HPQ21" s="112"/>
      <c r="HPR21" s="27"/>
      <c r="HPS21" s="112"/>
      <c r="HPT21" s="27"/>
      <c r="HPU21" s="112"/>
      <c r="HPV21" s="20"/>
      <c r="HPW21" s="112"/>
      <c r="HPX21" s="27"/>
      <c r="HPY21" s="112"/>
      <c r="HPZ21" s="27"/>
      <c r="HQA21" s="112"/>
      <c r="HQB21" s="27"/>
      <c r="HQC21" s="112"/>
      <c r="HQD21" s="20"/>
      <c r="HQE21" s="106"/>
      <c r="HQF21" s="106"/>
      <c r="HQG21" s="106"/>
      <c r="HQH21" s="30"/>
      <c r="HQI21" s="112"/>
      <c r="HQJ21" s="30"/>
      <c r="HQK21" s="112"/>
      <c r="HQL21" s="23"/>
      <c r="HQM21" s="112"/>
      <c r="HQN21" s="23"/>
      <c r="HQO21" s="112"/>
      <c r="HQP21" s="23"/>
      <c r="HQQ21" s="112"/>
      <c r="HQR21" s="23"/>
      <c r="HQS21" s="112"/>
      <c r="HQT21" s="23"/>
      <c r="HQU21" s="112"/>
      <c r="HQV21" s="23"/>
      <c r="HQW21" s="112"/>
      <c r="HQX21" s="23"/>
      <c r="HQY21" s="112"/>
      <c r="HQZ21" s="27"/>
      <c r="HRA21" s="112"/>
      <c r="HRB21" s="27"/>
      <c r="HRC21" s="112"/>
      <c r="HRD21" s="27"/>
      <c r="HRE21" s="112"/>
      <c r="HRF21" s="27"/>
      <c r="HRG21" s="112"/>
      <c r="HRH21" s="27"/>
      <c r="HRI21" s="112"/>
      <c r="HRJ21" s="27"/>
      <c r="HRK21" s="112"/>
      <c r="HRL21" s="27"/>
      <c r="HRM21" s="112"/>
      <c r="HRN21" s="27"/>
      <c r="HRO21" s="112"/>
      <c r="HRP21" s="27"/>
      <c r="HRQ21" s="112"/>
      <c r="HRR21" s="27"/>
      <c r="HRS21" s="112"/>
      <c r="HRT21" s="27"/>
      <c r="HRU21" s="113"/>
      <c r="HRV21" s="27"/>
      <c r="HRW21" s="112"/>
      <c r="HRX21" s="27"/>
      <c r="HRY21" s="112"/>
      <c r="HRZ21" s="27"/>
      <c r="HSA21" s="112"/>
      <c r="HSB21" s="27"/>
      <c r="HSC21" s="112"/>
      <c r="HSD21" s="27"/>
      <c r="HSE21" s="112"/>
      <c r="HSF21" s="27"/>
      <c r="HSG21" s="112"/>
      <c r="HSH21" s="27"/>
      <c r="HSI21" s="112"/>
      <c r="HSJ21" s="20"/>
      <c r="HSK21" s="112"/>
      <c r="HSL21" s="27"/>
      <c r="HSM21" s="112"/>
      <c r="HSN21" s="27"/>
      <c r="HSO21" s="112"/>
      <c r="HSP21" s="27"/>
      <c r="HSQ21" s="112"/>
      <c r="HSR21" s="27"/>
      <c r="HSS21" s="112"/>
      <c r="HST21" s="20"/>
      <c r="HSU21" s="112"/>
      <c r="HSV21" s="27"/>
      <c r="HSW21" s="112"/>
      <c r="HSX21" s="27"/>
      <c r="HSY21" s="112"/>
      <c r="HSZ21" s="27"/>
      <c r="HTA21" s="112"/>
      <c r="HTB21" s="20"/>
      <c r="HTC21" s="106"/>
      <c r="HTD21" s="106"/>
      <c r="HTE21" s="106"/>
      <c r="HTF21" s="30"/>
      <c r="HTG21" s="112"/>
      <c r="HTH21" s="30"/>
      <c r="HTI21" s="112"/>
      <c r="HTJ21" s="23"/>
      <c r="HTK21" s="112"/>
      <c r="HTL21" s="23"/>
      <c r="HTM21" s="112"/>
      <c r="HTN21" s="23"/>
      <c r="HTO21" s="112"/>
      <c r="HTP21" s="23"/>
      <c r="HTQ21" s="112"/>
      <c r="HTR21" s="23"/>
      <c r="HTS21" s="112"/>
      <c r="HTT21" s="23"/>
      <c r="HTU21" s="112"/>
      <c r="HTV21" s="23"/>
      <c r="HTW21" s="112"/>
      <c r="HTX21" s="27"/>
      <c r="HTY21" s="112"/>
      <c r="HTZ21" s="27"/>
      <c r="HUA21" s="112"/>
      <c r="HUB21" s="27"/>
      <c r="HUC21" s="112"/>
      <c r="HUD21" s="27"/>
      <c r="HUE21" s="112"/>
      <c r="HUF21" s="27"/>
      <c r="HUG21" s="112"/>
      <c r="HUH21" s="27"/>
      <c r="HUI21" s="112"/>
      <c r="HUJ21" s="27"/>
      <c r="HUK21" s="112"/>
      <c r="HUL21" s="27"/>
      <c r="HUM21" s="112"/>
      <c r="HUN21" s="27"/>
      <c r="HUO21" s="112"/>
      <c r="HUP21" s="27"/>
      <c r="HUQ21" s="112"/>
      <c r="HUR21" s="27"/>
      <c r="HUS21" s="113"/>
      <c r="HUT21" s="27"/>
      <c r="HUU21" s="112"/>
      <c r="HUV21" s="27"/>
      <c r="HUW21" s="112"/>
      <c r="HUX21" s="27"/>
      <c r="HUY21" s="112"/>
      <c r="HUZ21" s="27"/>
      <c r="HVA21" s="112"/>
      <c r="HVB21" s="27"/>
      <c r="HVC21" s="112"/>
      <c r="HVD21" s="27"/>
      <c r="HVE21" s="112"/>
      <c r="HVF21" s="27"/>
      <c r="HVG21" s="112"/>
      <c r="HVH21" s="20"/>
      <c r="HVI21" s="112"/>
      <c r="HVJ21" s="27"/>
      <c r="HVK21" s="112"/>
      <c r="HVL21" s="27"/>
      <c r="HVM21" s="112"/>
      <c r="HVN21" s="27"/>
      <c r="HVO21" s="112"/>
      <c r="HVP21" s="27"/>
      <c r="HVQ21" s="112"/>
      <c r="HVR21" s="20"/>
      <c r="HVS21" s="112"/>
      <c r="HVT21" s="27"/>
      <c r="HVU21" s="112"/>
      <c r="HVV21" s="27"/>
      <c r="HVW21" s="112"/>
      <c r="HVX21" s="27"/>
      <c r="HVY21" s="112"/>
      <c r="HVZ21" s="20"/>
      <c r="HWA21" s="106"/>
      <c r="HWB21" s="106"/>
      <c r="HWC21" s="106"/>
      <c r="HWD21" s="30"/>
      <c r="HWE21" s="112"/>
      <c r="HWF21" s="30"/>
      <c r="HWG21" s="112"/>
      <c r="HWH21" s="23"/>
      <c r="HWI21" s="112"/>
      <c r="HWJ21" s="23"/>
      <c r="HWK21" s="112"/>
      <c r="HWL21" s="23"/>
      <c r="HWM21" s="112"/>
      <c r="HWN21" s="23"/>
      <c r="HWO21" s="112"/>
      <c r="HWP21" s="23"/>
      <c r="HWQ21" s="112"/>
      <c r="HWR21" s="23"/>
      <c r="HWS21" s="112"/>
      <c r="HWT21" s="23"/>
      <c r="HWU21" s="112"/>
      <c r="HWV21" s="27"/>
      <c r="HWW21" s="112"/>
      <c r="HWX21" s="27"/>
      <c r="HWY21" s="112"/>
      <c r="HWZ21" s="27"/>
      <c r="HXA21" s="112"/>
      <c r="HXB21" s="27"/>
      <c r="HXC21" s="112"/>
      <c r="HXD21" s="27"/>
      <c r="HXE21" s="112"/>
      <c r="HXF21" s="27"/>
      <c r="HXG21" s="112"/>
      <c r="HXH21" s="27"/>
      <c r="HXI21" s="112"/>
      <c r="HXJ21" s="27"/>
      <c r="HXK21" s="112"/>
      <c r="HXL21" s="27"/>
      <c r="HXM21" s="112"/>
      <c r="HXN21" s="27"/>
      <c r="HXO21" s="112"/>
      <c r="HXP21" s="27"/>
      <c r="HXQ21" s="113"/>
      <c r="HXR21" s="27"/>
      <c r="HXS21" s="112"/>
      <c r="HXT21" s="27"/>
      <c r="HXU21" s="112"/>
      <c r="HXV21" s="27"/>
      <c r="HXW21" s="112"/>
      <c r="HXX21" s="27"/>
      <c r="HXY21" s="112"/>
      <c r="HXZ21" s="27"/>
      <c r="HYA21" s="112"/>
      <c r="HYB21" s="27"/>
      <c r="HYC21" s="112"/>
      <c r="HYD21" s="27"/>
      <c r="HYE21" s="112"/>
      <c r="HYF21" s="20"/>
      <c r="HYG21" s="112"/>
      <c r="HYH21" s="27"/>
      <c r="HYI21" s="112"/>
      <c r="HYJ21" s="27"/>
      <c r="HYK21" s="112"/>
      <c r="HYL21" s="27"/>
      <c r="HYM21" s="112"/>
      <c r="HYN21" s="27"/>
      <c r="HYO21" s="112"/>
      <c r="HYP21" s="20"/>
      <c r="HYQ21" s="112"/>
      <c r="HYR21" s="27"/>
      <c r="HYS21" s="112"/>
      <c r="HYT21" s="27"/>
      <c r="HYU21" s="112"/>
      <c r="HYV21" s="27"/>
      <c r="HYW21" s="112"/>
      <c r="HYX21" s="20"/>
      <c r="HYY21" s="106"/>
      <c r="HYZ21" s="106"/>
      <c r="HZA21" s="106"/>
      <c r="HZB21" s="30"/>
      <c r="HZC21" s="112"/>
      <c r="HZD21" s="30"/>
      <c r="HZE21" s="112"/>
      <c r="HZF21" s="23"/>
      <c r="HZG21" s="112"/>
      <c r="HZH21" s="23"/>
      <c r="HZI21" s="112"/>
      <c r="HZJ21" s="23"/>
      <c r="HZK21" s="112"/>
      <c r="HZL21" s="23"/>
      <c r="HZM21" s="112"/>
      <c r="HZN21" s="23"/>
      <c r="HZO21" s="112"/>
      <c r="HZP21" s="23"/>
      <c r="HZQ21" s="112"/>
      <c r="HZR21" s="23"/>
      <c r="HZS21" s="112"/>
      <c r="HZT21" s="27"/>
      <c r="HZU21" s="112"/>
      <c r="HZV21" s="27"/>
      <c r="HZW21" s="112"/>
      <c r="HZX21" s="27"/>
      <c r="HZY21" s="112"/>
      <c r="HZZ21" s="27"/>
      <c r="IAA21" s="112"/>
      <c r="IAB21" s="27"/>
      <c r="IAC21" s="112"/>
      <c r="IAD21" s="27"/>
      <c r="IAE21" s="112"/>
      <c r="IAF21" s="27"/>
      <c r="IAG21" s="112"/>
      <c r="IAH21" s="27"/>
      <c r="IAI21" s="112"/>
      <c r="IAJ21" s="27"/>
      <c r="IAK21" s="112"/>
      <c r="IAL21" s="27"/>
      <c r="IAM21" s="112"/>
      <c r="IAN21" s="27"/>
      <c r="IAO21" s="113"/>
      <c r="IAP21" s="27"/>
      <c r="IAQ21" s="112"/>
      <c r="IAR21" s="27"/>
      <c r="IAS21" s="112"/>
      <c r="IAT21" s="27"/>
      <c r="IAU21" s="112"/>
      <c r="IAV21" s="27"/>
      <c r="IAW21" s="112"/>
      <c r="IAX21" s="27"/>
      <c r="IAY21" s="112"/>
      <c r="IAZ21" s="27"/>
      <c r="IBA21" s="112"/>
      <c r="IBB21" s="27"/>
      <c r="IBC21" s="112"/>
      <c r="IBD21" s="20"/>
      <c r="IBE21" s="112"/>
      <c r="IBF21" s="27"/>
      <c r="IBG21" s="112"/>
      <c r="IBH21" s="27"/>
      <c r="IBI21" s="112"/>
      <c r="IBJ21" s="27"/>
      <c r="IBK21" s="112"/>
      <c r="IBL21" s="27"/>
      <c r="IBM21" s="112"/>
      <c r="IBN21" s="20"/>
      <c r="IBO21" s="112"/>
      <c r="IBP21" s="27"/>
      <c r="IBQ21" s="112"/>
      <c r="IBR21" s="27"/>
      <c r="IBS21" s="112"/>
      <c r="IBT21" s="27"/>
      <c r="IBU21" s="112"/>
      <c r="IBV21" s="20"/>
      <c r="IBW21" s="106"/>
      <c r="IBX21" s="106"/>
      <c r="IBY21" s="106"/>
      <c r="IBZ21" s="30"/>
      <c r="ICA21" s="112"/>
      <c r="ICB21" s="30"/>
      <c r="ICC21" s="112"/>
      <c r="ICD21" s="23"/>
      <c r="ICE21" s="112"/>
      <c r="ICF21" s="23"/>
      <c r="ICG21" s="112"/>
      <c r="ICH21" s="23"/>
      <c r="ICI21" s="112"/>
      <c r="ICJ21" s="23"/>
      <c r="ICK21" s="112"/>
      <c r="ICL21" s="23"/>
      <c r="ICM21" s="112"/>
      <c r="ICN21" s="23"/>
      <c r="ICO21" s="112"/>
      <c r="ICP21" s="23"/>
      <c r="ICQ21" s="112"/>
      <c r="ICR21" s="27"/>
      <c r="ICS21" s="112"/>
      <c r="ICT21" s="27"/>
      <c r="ICU21" s="112"/>
      <c r="ICV21" s="27"/>
      <c r="ICW21" s="112"/>
      <c r="ICX21" s="27"/>
      <c r="ICY21" s="112"/>
      <c r="ICZ21" s="27"/>
      <c r="IDA21" s="112"/>
      <c r="IDB21" s="27"/>
      <c r="IDC21" s="112"/>
      <c r="IDD21" s="27"/>
      <c r="IDE21" s="112"/>
      <c r="IDF21" s="27"/>
      <c r="IDG21" s="112"/>
      <c r="IDH21" s="27"/>
      <c r="IDI21" s="112"/>
      <c r="IDJ21" s="27"/>
      <c r="IDK21" s="112"/>
      <c r="IDL21" s="27"/>
      <c r="IDM21" s="113"/>
      <c r="IDN21" s="27"/>
      <c r="IDO21" s="112"/>
      <c r="IDP21" s="27"/>
      <c r="IDQ21" s="112"/>
      <c r="IDR21" s="27"/>
      <c r="IDS21" s="112"/>
      <c r="IDT21" s="27"/>
      <c r="IDU21" s="112"/>
      <c r="IDV21" s="27"/>
      <c r="IDW21" s="112"/>
      <c r="IDX21" s="27"/>
      <c r="IDY21" s="112"/>
      <c r="IDZ21" s="27"/>
      <c r="IEA21" s="112"/>
      <c r="IEB21" s="20"/>
      <c r="IEC21" s="112"/>
      <c r="IED21" s="27"/>
      <c r="IEE21" s="112"/>
      <c r="IEF21" s="27"/>
      <c r="IEG21" s="112"/>
      <c r="IEH21" s="27"/>
      <c r="IEI21" s="112"/>
      <c r="IEJ21" s="27"/>
      <c r="IEK21" s="112"/>
      <c r="IEL21" s="20"/>
      <c r="IEM21" s="112"/>
      <c r="IEN21" s="27"/>
      <c r="IEO21" s="112"/>
      <c r="IEP21" s="27"/>
      <c r="IEQ21" s="112"/>
      <c r="IER21" s="27"/>
      <c r="IES21" s="112"/>
      <c r="IET21" s="20"/>
      <c r="IEU21" s="106"/>
      <c r="IEV21" s="106"/>
      <c r="IEW21" s="106"/>
      <c r="IEX21" s="30"/>
      <c r="IEY21" s="112"/>
      <c r="IEZ21" s="30"/>
      <c r="IFA21" s="112"/>
      <c r="IFB21" s="23"/>
      <c r="IFC21" s="112"/>
      <c r="IFD21" s="23"/>
      <c r="IFE21" s="112"/>
      <c r="IFF21" s="23"/>
      <c r="IFG21" s="112"/>
      <c r="IFH21" s="23"/>
      <c r="IFI21" s="112"/>
      <c r="IFJ21" s="23"/>
      <c r="IFK21" s="112"/>
      <c r="IFL21" s="23"/>
      <c r="IFM21" s="112"/>
      <c r="IFN21" s="23"/>
      <c r="IFO21" s="112"/>
      <c r="IFP21" s="27"/>
      <c r="IFQ21" s="112"/>
      <c r="IFR21" s="27"/>
      <c r="IFS21" s="112"/>
      <c r="IFT21" s="27"/>
      <c r="IFU21" s="112"/>
      <c r="IFV21" s="27"/>
      <c r="IFW21" s="112"/>
      <c r="IFX21" s="27"/>
      <c r="IFY21" s="112"/>
      <c r="IFZ21" s="27"/>
      <c r="IGA21" s="112"/>
      <c r="IGB21" s="27"/>
      <c r="IGC21" s="112"/>
      <c r="IGD21" s="27"/>
      <c r="IGE21" s="112"/>
      <c r="IGF21" s="27"/>
      <c r="IGG21" s="112"/>
      <c r="IGH21" s="27"/>
      <c r="IGI21" s="112"/>
      <c r="IGJ21" s="27"/>
      <c r="IGK21" s="113"/>
      <c r="IGL21" s="27"/>
      <c r="IGM21" s="112"/>
      <c r="IGN21" s="27"/>
      <c r="IGO21" s="112"/>
      <c r="IGP21" s="27"/>
      <c r="IGQ21" s="112"/>
      <c r="IGR21" s="27"/>
      <c r="IGS21" s="112"/>
      <c r="IGT21" s="27"/>
      <c r="IGU21" s="112"/>
      <c r="IGV21" s="27"/>
      <c r="IGW21" s="112"/>
      <c r="IGX21" s="27"/>
      <c r="IGY21" s="112"/>
      <c r="IGZ21" s="20"/>
      <c r="IHA21" s="112"/>
      <c r="IHB21" s="27"/>
      <c r="IHC21" s="112"/>
      <c r="IHD21" s="27"/>
      <c r="IHE21" s="112"/>
      <c r="IHF21" s="27"/>
      <c r="IHG21" s="112"/>
      <c r="IHH21" s="27"/>
      <c r="IHI21" s="112"/>
      <c r="IHJ21" s="20"/>
      <c r="IHK21" s="112"/>
      <c r="IHL21" s="27"/>
      <c r="IHM21" s="112"/>
      <c r="IHN21" s="27"/>
      <c r="IHO21" s="112"/>
      <c r="IHP21" s="27"/>
      <c r="IHQ21" s="112"/>
      <c r="IHR21" s="20"/>
      <c r="IHS21" s="106"/>
      <c r="IHT21" s="106"/>
      <c r="IHU21" s="106"/>
      <c r="IHV21" s="30"/>
      <c r="IHW21" s="112"/>
      <c r="IHX21" s="30"/>
      <c r="IHY21" s="112"/>
      <c r="IHZ21" s="23"/>
      <c r="IIA21" s="112"/>
      <c r="IIB21" s="23"/>
      <c r="IIC21" s="112"/>
      <c r="IID21" s="23"/>
      <c r="IIE21" s="112"/>
      <c r="IIF21" s="23"/>
      <c r="IIG21" s="112"/>
      <c r="IIH21" s="23"/>
      <c r="III21" s="112"/>
      <c r="IIJ21" s="23"/>
      <c r="IIK21" s="112"/>
      <c r="IIL21" s="23"/>
      <c r="IIM21" s="112"/>
      <c r="IIN21" s="27"/>
      <c r="IIO21" s="112"/>
      <c r="IIP21" s="27"/>
      <c r="IIQ21" s="112"/>
      <c r="IIR21" s="27"/>
      <c r="IIS21" s="112"/>
      <c r="IIT21" s="27"/>
      <c r="IIU21" s="112"/>
      <c r="IIV21" s="27"/>
      <c r="IIW21" s="112"/>
      <c r="IIX21" s="27"/>
      <c r="IIY21" s="112"/>
      <c r="IIZ21" s="27"/>
      <c r="IJA21" s="112"/>
      <c r="IJB21" s="27"/>
      <c r="IJC21" s="112"/>
      <c r="IJD21" s="27"/>
      <c r="IJE21" s="112"/>
      <c r="IJF21" s="27"/>
      <c r="IJG21" s="112"/>
      <c r="IJH21" s="27"/>
      <c r="IJI21" s="113"/>
      <c r="IJJ21" s="27"/>
      <c r="IJK21" s="112"/>
      <c r="IJL21" s="27"/>
      <c r="IJM21" s="112"/>
      <c r="IJN21" s="27"/>
      <c r="IJO21" s="112"/>
      <c r="IJP21" s="27"/>
      <c r="IJQ21" s="112"/>
      <c r="IJR21" s="27"/>
      <c r="IJS21" s="112"/>
      <c r="IJT21" s="27"/>
      <c r="IJU21" s="112"/>
      <c r="IJV21" s="27"/>
      <c r="IJW21" s="112"/>
      <c r="IJX21" s="20"/>
      <c r="IJY21" s="112"/>
      <c r="IJZ21" s="27"/>
      <c r="IKA21" s="112"/>
      <c r="IKB21" s="27"/>
      <c r="IKC21" s="112"/>
      <c r="IKD21" s="27"/>
      <c r="IKE21" s="112"/>
      <c r="IKF21" s="27"/>
      <c r="IKG21" s="112"/>
      <c r="IKH21" s="20"/>
      <c r="IKI21" s="112"/>
      <c r="IKJ21" s="27"/>
      <c r="IKK21" s="112"/>
      <c r="IKL21" s="27"/>
      <c r="IKM21" s="112"/>
      <c r="IKN21" s="27"/>
      <c r="IKO21" s="112"/>
      <c r="IKP21" s="20"/>
      <c r="IKQ21" s="106"/>
      <c r="IKR21" s="106"/>
      <c r="IKS21" s="106"/>
      <c r="IKT21" s="30"/>
      <c r="IKU21" s="112"/>
      <c r="IKV21" s="30"/>
      <c r="IKW21" s="112"/>
      <c r="IKX21" s="23"/>
      <c r="IKY21" s="112"/>
      <c r="IKZ21" s="23"/>
      <c r="ILA21" s="112"/>
      <c r="ILB21" s="23"/>
      <c r="ILC21" s="112"/>
      <c r="ILD21" s="23"/>
      <c r="ILE21" s="112"/>
      <c r="ILF21" s="23"/>
      <c r="ILG21" s="112"/>
      <c r="ILH21" s="23"/>
      <c r="ILI21" s="112"/>
      <c r="ILJ21" s="23"/>
      <c r="ILK21" s="112"/>
      <c r="ILL21" s="27"/>
      <c r="ILM21" s="112"/>
      <c r="ILN21" s="27"/>
      <c r="ILO21" s="112"/>
      <c r="ILP21" s="27"/>
      <c r="ILQ21" s="112"/>
      <c r="ILR21" s="27"/>
      <c r="ILS21" s="112"/>
      <c r="ILT21" s="27"/>
      <c r="ILU21" s="112"/>
      <c r="ILV21" s="27"/>
      <c r="ILW21" s="112"/>
      <c r="ILX21" s="27"/>
      <c r="ILY21" s="112"/>
      <c r="ILZ21" s="27"/>
      <c r="IMA21" s="112"/>
      <c r="IMB21" s="27"/>
      <c r="IMC21" s="112"/>
      <c r="IMD21" s="27"/>
      <c r="IME21" s="112"/>
      <c r="IMF21" s="27"/>
      <c r="IMG21" s="113"/>
      <c r="IMH21" s="27"/>
      <c r="IMI21" s="112"/>
      <c r="IMJ21" s="27"/>
      <c r="IMK21" s="112"/>
      <c r="IML21" s="27"/>
      <c r="IMM21" s="112"/>
      <c r="IMN21" s="27"/>
      <c r="IMO21" s="112"/>
      <c r="IMP21" s="27"/>
      <c r="IMQ21" s="112"/>
      <c r="IMR21" s="27"/>
      <c r="IMS21" s="112"/>
      <c r="IMT21" s="27"/>
      <c r="IMU21" s="112"/>
      <c r="IMV21" s="20"/>
      <c r="IMW21" s="112"/>
      <c r="IMX21" s="27"/>
      <c r="IMY21" s="112"/>
      <c r="IMZ21" s="27"/>
      <c r="INA21" s="112"/>
      <c r="INB21" s="27"/>
      <c r="INC21" s="112"/>
      <c r="IND21" s="27"/>
      <c r="INE21" s="112"/>
      <c r="INF21" s="20"/>
      <c r="ING21" s="112"/>
      <c r="INH21" s="27"/>
      <c r="INI21" s="112"/>
      <c r="INJ21" s="27"/>
      <c r="INK21" s="112"/>
      <c r="INL21" s="27"/>
      <c r="INM21" s="112"/>
      <c r="INN21" s="20"/>
      <c r="INO21" s="106"/>
      <c r="INP21" s="106"/>
      <c r="INQ21" s="106"/>
      <c r="INR21" s="30"/>
      <c r="INS21" s="112"/>
      <c r="INT21" s="30"/>
      <c r="INU21" s="112"/>
      <c r="INV21" s="23"/>
      <c r="INW21" s="112"/>
      <c r="INX21" s="23"/>
      <c r="INY21" s="112"/>
      <c r="INZ21" s="23"/>
      <c r="IOA21" s="112"/>
      <c r="IOB21" s="23"/>
      <c r="IOC21" s="112"/>
      <c r="IOD21" s="23"/>
      <c r="IOE21" s="112"/>
      <c r="IOF21" s="23"/>
      <c r="IOG21" s="112"/>
      <c r="IOH21" s="23"/>
      <c r="IOI21" s="112"/>
      <c r="IOJ21" s="27"/>
      <c r="IOK21" s="112"/>
      <c r="IOL21" s="27"/>
      <c r="IOM21" s="112"/>
      <c r="ION21" s="27"/>
      <c r="IOO21" s="112"/>
      <c r="IOP21" s="27"/>
      <c r="IOQ21" s="112"/>
      <c r="IOR21" s="27"/>
      <c r="IOS21" s="112"/>
      <c r="IOT21" s="27"/>
      <c r="IOU21" s="112"/>
      <c r="IOV21" s="27"/>
      <c r="IOW21" s="112"/>
      <c r="IOX21" s="27"/>
      <c r="IOY21" s="112"/>
      <c r="IOZ21" s="27"/>
      <c r="IPA21" s="112"/>
      <c r="IPB21" s="27"/>
      <c r="IPC21" s="112"/>
      <c r="IPD21" s="27"/>
      <c r="IPE21" s="113"/>
      <c r="IPF21" s="27"/>
      <c r="IPG21" s="112"/>
      <c r="IPH21" s="27"/>
      <c r="IPI21" s="112"/>
      <c r="IPJ21" s="27"/>
      <c r="IPK21" s="112"/>
      <c r="IPL21" s="27"/>
      <c r="IPM21" s="112"/>
      <c r="IPN21" s="27"/>
      <c r="IPO21" s="112"/>
      <c r="IPP21" s="27"/>
      <c r="IPQ21" s="112"/>
      <c r="IPR21" s="27"/>
      <c r="IPS21" s="112"/>
      <c r="IPT21" s="20"/>
      <c r="IPU21" s="112"/>
      <c r="IPV21" s="27"/>
      <c r="IPW21" s="112"/>
      <c r="IPX21" s="27"/>
      <c r="IPY21" s="112"/>
      <c r="IPZ21" s="27"/>
      <c r="IQA21" s="112"/>
      <c r="IQB21" s="27"/>
      <c r="IQC21" s="112"/>
      <c r="IQD21" s="20"/>
      <c r="IQE21" s="112"/>
      <c r="IQF21" s="27"/>
      <c r="IQG21" s="112"/>
      <c r="IQH21" s="27"/>
      <c r="IQI21" s="112"/>
      <c r="IQJ21" s="27"/>
      <c r="IQK21" s="112"/>
      <c r="IQL21" s="20"/>
      <c r="IQM21" s="106"/>
      <c r="IQN21" s="106"/>
      <c r="IQO21" s="106"/>
      <c r="IQP21" s="30"/>
      <c r="IQQ21" s="112"/>
      <c r="IQR21" s="30"/>
      <c r="IQS21" s="112"/>
      <c r="IQT21" s="23"/>
      <c r="IQU21" s="112"/>
      <c r="IQV21" s="23"/>
      <c r="IQW21" s="112"/>
      <c r="IQX21" s="23"/>
      <c r="IQY21" s="112"/>
      <c r="IQZ21" s="23"/>
      <c r="IRA21" s="112"/>
      <c r="IRB21" s="23"/>
      <c r="IRC21" s="112"/>
      <c r="IRD21" s="23"/>
      <c r="IRE21" s="112"/>
      <c r="IRF21" s="23"/>
      <c r="IRG21" s="112"/>
      <c r="IRH21" s="27"/>
      <c r="IRI21" s="112"/>
      <c r="IRJ21" s="27"/>
      <c r="IRK21" s="112"/>
      <c r="IRL21" s="27"/>
      <c r="IRM21" s="112"/>
      <c r="IRN21" s="27"/>
      <c r="IRO21" s="112"/>
      <c r="IRP21" s="27"/>
      <c r="IRQ21" s="112"/>
      <c r="IRR21" s="27"/>
      <c r="IRS21" s="112"/>
      <c r="IRT21" s="27"/>
      <c r="IRU21" s="112"/>
      <c r="IRV21" s="27"/>
      <c r="IRW21" s="112"/>
      <c r="IRX21" s="27"/>
      <c r="IRY21" s="112"/>
      <c r="IRZ21" s="27"/>
      <c r="ISA21" s="112"/>
      <c r="ISB21" s="27"/>
      <c r="ISC21" s="113"/>
      <c r="ISD21" s="27"/>
      <c r="ISE21" s="112"/>
      <c r="ISF21" s="27"/>
      <c r="ISG21" s="112"/>
      <c r="ISH21" s="27"/>
      <c r="ISI21" s="112"/>
      <c r="ISJ21" s="27"/>
      <c r="ISK21" s="112"/>
      <c r="ISL21" s="27"/>
      <c r="ISM21" s="112"/>
      <c r="ISN21" s="27"/>
      <c r="ISO21" s="112"/>
      <c r="ISP21" s="27"/>
      <c r="ISQ21" s="112"/>
      <c r="ISR21" s="20"/>
      <c r="ISS21" s="112"/>
      <c r="IST21" s="27"/>
      <c r="ISU21" s="112"/>
      <c r="ISV21" s="27"/>
      <c r="ISW21" s="112"/>
      <c r="ISX21" s="27"/>
      <c r="ISY21" s="112"/>
      <c r="ISZ21" s="27"/>
      <c r="ITA21" s="112"/>
      <c r="ITB21" s="20"/>
      <c r="ITC21" s="112"/>
      <c r="ITD21" s="27"/>
      <c r="ITE21" s="112"/>
      <c r="ITF21" s="27"/>
      <c r="ITG21" s="112"/>
      <c r="ITH21" s="27"/>
      <c r="ITI21" s="112"/>
      <c r="ITJ21" s="20"/>
      <c r="ITK21" s="106"/>
      <c r="ITL21" s="106"/>
      <c r="ITM21" s="106"/>
      <c r="ITN21" s="30"/>
      <c r="ITO21" s="112"/>
      <c r="ITP21" s="30"/>
      <c r="ITQ21" s="112"/>
      <c r="ITR21" s="23"/>
      <c r="ITS21" s="112"/>
      <c r="ITT21" s="23"/>
      <c r="ITU21" s="112"/>
      <c r="ITV21" s="23"/>
      <c r="ITW21" s="112"/>
      <c r="ITX21" s="23"/>
      <c r="ITY21" s="112"/>
      <c r="ITZ21" s="23"/>
      <c r="IUA21" s="112"/>
      <c r="IUB21" s="23"/>
      <c r="IUC21" s="112"/>
      <c r="IUD21" s="23"/>
      <c r="IUE21" s="112"/>
      <c r="IUF21" s="27"/>
      <c r="IUG21" s="112"/>
      <c r="IUH21" s="27"/>
      <c r="IUI21" s="112"/>
      <c r="IUJ21" s="27"/>
      <c r="IUK21" s="112"/>
      <c r="IUL21" s="27"/>
      <c r="IUM21" s="112"/>
      <c r="IUN21" s="27"/>
      <c r="IUO21" s="112"/>
      <c r="IUP21" s="27"/>
      <c r="IUQ21" s="112"/>
      <c r="IUR21" s="27"/>
      <c r="IUS21" s="112"/>
      <c r="IUT21" s="27"/>
      <c r="IUU21" s="112"/>
      <c r="IUV21" s="27"/>
      <c r="IUW21" s="112"/>
      <c r="IUX21" s="27"/>
      <c r="IUY21" s="112"/>
      <c r="IUZ21" s="27"/>
      <c r="IVA21" s="113"/>
      <c r="IVB21" s="27"/>
      <c r="IVC21" s="112"/>
      <c r="IVD21" s="27"/>
      <c r="IVE21" s="112"/>
      <c r="IVF21" s="27"/>
      <c r="IVG21" s="112"/>
      <c r="IVH21" s="27"/>
      <c r="IVI21" s="112"/>
      <c r="IVJ21" s="27"/>
      <c r="IVK21" s="112"/>
      <c r="IVL21" s="27"/>
      <c r="IVM21" s="112"/>
      <c r="IVN21" s="27"/>
      <c r="IVO21" s="112"/>
      <c r="IVP21" s="20"/>
      <c r="IVQ21" s="112"/>
      <c r="IVR21" s="27"/>
      <c r="IVS21" s="112"/>
      <c r="IVT21" s="27"/>
      <c r="IVU21" s="112"/>
      <c r="IVV21" s="27"/>
      <c r="IVW21" s="112"/>
      <c r="IVX21" s="27"/>
      <c r="IVY21" s="112"/>
      <c r="IVZ21" s="20"/>
      <c r="IWA21" s="112"/>
      <c r="IWB21" s="27"/>
      <c r="IWC21" s="112"/>
      <c r="IWD21" s="27"/>
      <c r="IWE21" s="112"/>
      <c r="IWF21" s="27"/>
      <c r="IWG21" s="112"/>
      <c r="IWH21" s="20"/>
      <c r="IWI21" s="106"/>
      <c r="IWJ21" s="106"/>
      <c r="IWK21" s="106"/>
      <c r="IWL21" s="30"/>
      <c r="IWM21" s="112"/>
      <c r="IWN21" s="30"/>
      <c r="IWO21" s="112"/>
      <c r="IWP21" s="23"/>
      <c r="IWQ21" s="112"/>
      <c r="IWR21" s="23"/>
      <c r="IWS21" s="112"/>
      <c r="IWT21" s="23"/>
      <c r="IWU21" s="112"/>
      <c r="IWV21" s="23"/>
      <c r="IWW21" s="112"/>
      <c r="IWX21" s="23"/>
      <c r="IWY21" s="112"/>
      <c r="IWZ21" s="23"/>
      <c r="IXA21" s="112"/>
      <c r="IXB21" s="23"/>
      <c r="IXC21" s="112"/>
      <c r="IXD21" s="27"/>
      <c r="IXE21" s="112"/>
      <c r="IXF21" s="27"/>
      <c r="IXG21" s="112"/>
      <c r="IXH21" s="27"/>
      <c r="IXI21" s="112"/>
      <c r="IXJ21" s="27"/>
      <c r="IXK21" s="112"/>
      <c r="IXL21" s="27"/>
      <c r="IXM21" s="112"/>
      <c r="IXN21" s="27"/>
      <c r="IXO21" s="112"/>
      <c r="IXP21" s="27"/>
      <c r="IXQ21" s="112"/>
      <c r="IXR21" s="27"/>
      <c r="IXS21" s="112"/>
      <c r="IXT21" s="27"/>
      <c r="IXU21" s="112"/>
      <c r="IXV21" s="27"/>
      <c r="IXW21" s="112"/>
      <c r="IXX21" s="27"/>
      <c r="IXY21" s="113"/>
      <c r="IXZ21" s="27"/>
      <c r="IYA21" s="112"/>
      <c r="IYB21" s="27"/>
      <c r="IYC21" s="112"/>
      <c r="IYD21" s="27"/>
      <c r="IYE21" s="112"/>
      <c r="IYF21" s="27"/>
      <c r="IYG21" s="112"/>
      <c r="IYH21" s="27"/>
      <c r="IYI21" s="112"/>
      <c r="IYJ21" s="27"/>
      <c r="IYK21" s="112"/>
      <c r="IYL21" s="27"/>
      <c r="IYM21" s="112"/>
      <c r="IYN21" s="20"/>
      <c r="IYO21" s="112"/>
      <c r="IYP21" s="27"/>
      <c r="IYQ21" s="112"/>
      <c r="IYR21" s="27"/>
      <c r="IYS21" s="112"/>
      <c r="IYT21" s="27"/>
      <c r="IYU21" s="112"/>
      <c r="IYV21" s="27"/>
      <c r="IYW21" s="112"/>
      <c r="IYX21" s="20"/>
      <c r="IYY21" s="112"/>
      <c r="IYZ21" s="27"/>
      <c r="IZA21" s="112"/>
      <c r="IZB21" s="27"/>
      <c r="IZC21" s="112"/>
      <c r="IZD21" s="27"/>
      <c r="IZE21" s="112"/>
      <c r="IZF21" s="20"/>
      <c r="IZG21" s="106"/>
      <c r="IZH21" s="106"/>
      <c r="IZI21" s="106"/>
      <c r="IZJ21" s="30"/>
      <c r="IZK21" s="112"/>
      <c r="IZL21" s="30"/>
      <c r="IZM21" s="112"/>
      <c r="IZN21" s="23"/>
      <c r="IZO21" s="112"/>
      <c r="IZP21" s="23"/>
      <c r="IZQ21" s="112"/>
      <c r="IZR21" s="23"/>
      <c r="IZS21" s="112"/>
      <c r="IZT21" s="23"/>
      <c r="IZU21" s="112"/>
      <c r="IZV21" s="23"/>
      <c r="IZW21" s="112"/>
      <c r="IZX21" s="23"/>
      <c r="IZY21" s="112"/>
      <c r="IZZ21" s="23"/>
      <c r="JAA21" s="112"/>
      <c r="JAB21" s="27"/>
      <c r="JAC21" s="112"/>
      <c r="JAD21" s="27"/>
      <c r="JAE21" s="112"/>
      <c r="JAF21" s="27"/>
      <c r="JAG21" s="112"/>
      <c r="JAH21" s="27"/>
      <c r="JAI21" s="112"/>
      <c r="JAJ21" s="27"/>
      <c r="JAK21" s="112"/>
      <c r="JAL21" s="27"/>
      <c r="JAM21" s="112"/>
      <c r="JAN21" s="27"/>
      <c r="JAO21" s="112"/>
      <c r="JAP21" s="27"/>
      <c r="JAQ21" s="112"/>
      <c r="JAR21" s="27"/>
      <c r="JAS21" s="112"/>
      <c r="JAT21" s="27"/>
      <c r="JAU21" s="112"/>
      <c r="JAV21" s="27"/>
      <c r="JAW21" s="113"/>
      <c r="JAX21" s="27"/>
      <c r="JAY21" s="112"/>
      <c r="JAZ21" s="27"/>
      <c r="JBA21" s="112"/>
      <c r="JBB21" s="27"/>
      <c r="JBC21" s="112"/>
      <c r="JBD21" s="27"/>
      <c r="JBE21" s="112"/>
      <c r="JBF21" s="27"/>
      <c r="JBG21" s="112"/>
      <c r="JBH21" s="27"/>
      <c r="JBI21" s="112"/>
      <c r="JBJ21" s="27"/>
      <c r="JBK21" s="112"/>
      <c r="JBL21" s="20"/>
      <c r="JBM21" s="112"/>
      <c r="JBN21" s="27"/>
      <c r="JBO21" s="112"/>
      <c r="JBP21" s="27"/>
      <c r="JBQ21" s="112"/>
      <c r="JBR21" s="27"/>
      <c r="JBS21" s="112"/>
      <c r="JBT21" s="27"/>
      <c r="JBU21" s="112"/>
      <c r="JBV21" s="20"/>
      <c r="JBW21" s="112"/>
      <c r="JBX21" s="27"/>
      <c r="JBY21" s="112"/>
      <c r="JBZ21" s="27"/>
      <c r="JCA21" s="112"/>
      <c r="JCB21" s="27"/>
      <c r="JCC21" s="112"/>
      <c r="JCD21" s="20"/>
      <c r="JCE21" s="106"/>
      <c r="JCF21" s="106"/>
      <c r="JCG21" s="106"/>
      <c r="JCH21" s="30"/>
      <c r="JCI21" s="112"/>
      <c r="JCJ21" s="30"/>
      <c r="JCK21" s="112"/>
      <c r="JCL21" s="23"/>
      <c r="JCM21" s="112"/>
      <c r="JCN21" s="23"/>
      <c r="JCO21" s="112"/>
      <c r="JCP21" s="23"/>
      <c r="JCQ21" s="112"/>
      <c r="JCR21" s="23"/>
      <c r="JCS21" s="112"/>
      <c r="JCT21" s="23"/>
      <c r="JCU21" s="112"/>
      <c r="JCV21" s="23"/>
      <c r="JCW21" s="112"/>
      <c r="JCX21" s="23"/>
      <c r="JCY21" s="112"/>
      <c r="JCZ21" s="27"/>
      <c r="JDA21" s="112"/>
      <c r="JDB21" s="27"/>
      <c r="JDC21" s="112"/>
      <c r="JDD21" s="27"/>
      <c r="JDE21" s="112"/>
      <c r="JDF21" s="27"/>
      <c r="JDG21" s="112"/>
      <c r="JDH21" s="27"/>
      <c r="JDI21" s="112"/>
      <c r="JDJ21" s="27"/>
      <c r="JDK21" s="112"/>
      <c r="JDL21" s="27"/>
      <c r="JDM21" s="112"/>
      <c r="JDN21" s="27"/>
      <c r="JDO21" s="112"/>
      <c r="JDP21" s="27"/>
      <c r="JDQ21" s="112"/>
      <c r="JDR21" s="27"/>
      <c r="JDS21" s="112"/>
      <c r="JDT21" s="27"/>
      <c r="JDU21" s="113"/>
      <c r="JDV21" s="27"/>
      <c r="JDW21" s="112"/>
      <c r="JDX21" s="27"/>
      <c r="JDY21" s="112"/>
      <c r="JDZ21" s="27"/>
      <c r="JEA21" s="112"/>
      <c r="JEB21" s="27"/>
      <c r="JEC21" s="112"/>
      <c r="JED21" s="27"/>
      <c r="JEE21" s="112"/>
      <c r="JEF21" s="27"/>
      <c r="JEG21" s="112"/>
      <c r="JEH21" s="27"/>
      <c r="JEI21" s="112"/>
      <c r="JEJ21" s="20"/>
      <c r="JEK21" s="112"/>
      <c r="JEL21" s="27"/>
      <c r="JEM21" s="112"/>
      <c r="JEN21" s="27"/>
      <c r="JEO21" s="112"/>
      <c r="JEP21" s="27"/>
      <c r="JEQ21" s="112"/>
      <c r="JER21" s="27"/>
      <c r="JES21" s="112"/>
      <c r="JET21" s="20"/>
      <c r="JEU21" s="112"/>
      <c r="JEV21" s="27"/>
      <c r="JEW21" s="112"/>
      <c r="JEX21" s="27"/>
      <c r="JEY21" s="112"/>
      <c r="JEZ21" s="27"/>
      <c r="JFA21" s="112"/>
      <c r="JFB21" s="20"/>
      <c r="JFC21" s="106"/>
      <c r="JFD21" s="106"/>
      <c r="JFE21" s="106"/>
      <c r="JFF21" s="30"/>
      <c r="JFG21" s="112"/>
      <c r="JFH21" s="30"/>
      <c r="JFI21" s="112"/>
      <c r="JFJ21" s="23"/>
      <c r="JFK21" s="112"/>
      <c r="JFL21" s="23"/>
      <c r="JFM21" s="112"/>
      <c r="JFN21" s="23"/>
      <c r="JFO21" s="112"/>
      <c r="JFP21" s="23"/>
      <c r="JFQ21" s="112"/>
      <c r="JFR21" s="23"/>
      <c r="JFS21" s="112"/>
      <c r="JFT21" s="23"/>
      <c r="JFU21" s="112"/>
      <c r="JFV21" s="23"/>
      <c r="JFW21" s="112"/>
      <c r="JFX21" s="27"/>
      <c r="JFY21" s="112"/>
      <c r="JFZ21" s="27"/>
      <c r="JGA21" s="112"/>
      <c r="JGB21" s="27"/>
      <c r="JGC21" s="112"/>
      <c r="JGD21" s="27"/>
      <c r="JGE21" s="112"/>
      <c r="JGF21" s="27"/>
      <c r="JGG21" s="112"/>
      <c r="JGH21" s="27"/>
      <c r="JGI21" s="112"/>
      <c r="JGJ21" s="27"/>
      <c r="JGK21" s="112"/>
      <c r="JGL21" s="27"/>
      <c r="JGM21" s="112"/>
      <c r="JGN21" s="27"/>
      <c r="JGO21" s="112"/>
      <c r="JGP21" s="27"/>
      <c r="JGQ21" s="112"/>
      <c r="JGR21" s="27"/>
      <c r="JGS21" s="113"/>
      <c r="JGT21" s="27"/>
      <c r="JGU21" s="112"/>
      <c r="JGV21" s="27"/>
      <c r="JGW21" s="112"/>
      <c r="JGX21" s="27"/>
      <c r="JGY21" s="112"/>
      <c r="JGZ21" s="27"/>
      <c r="JHA21" s="112"/>
      <c r="JHB21" s="27"/>
      <c r="JHC21" s="112"/>
      <c r="JHD21" s="27"/>
      <c r="JHE21" s="112"/>
      <c r="JHF21" s="27"/>
      <c r="JHG21" s="112"/>
      <c r="JHH21" s="20"/>
      <c r="JHI21" s="112"/>
      <c r="JHJ21" s="27"/>
      <c r="JHK21" s="112"/>
      <c r="JHL21" s="27"/>
      <c r="JHM21" s="112"/>
      <c r="JHN21" s="27"/>
      <c r="JHO21" s="112"/>
      <c r="JHP21" s="27"/>
      <c r="JHQ21" s="112"/>
      <c r="JHR21" s="20"/>
      <c r="JHS21" s="112"/>
      <c r="JHT21" s="27"/>
      <c r="JHU21" s="112"/>
      <c r="JHV21" s="27"/>
      <c r="JHW21" s="112"/>
      <c r="JHX21" s="27"/>
      <c r="JHY21" s="112"/>
      <c r="JHZ21" s="20"/>
      <c r="JIA21" s="106"/>
      <c r="JIB21" s="106"/>
      <c r="JIC21" s="106"/>
      <c r="JID21" s="30"/>
      <c r="JIE21" s="112"/>
      <c r="JIF21" s="30"/>
      <c r="JIG21" s="112"/>
      <c r="JIH21" s="23"/>
      <c r="JII21" s="112"/>
      <c r="JIJ21" s="23"/>
      <c r="JIK21" s="112"/>
      <c r="JIL21" s="23"/>
      <c r="JIM21" s="112"/>
      <c r="JIN21" s="23"/>
      <c r="JIO21" s="112"/>
      <c r="JIP21" s="23"/>
      <c r="JIQ21" s="112"/>
      <c r="JIR21" s="23"/>
      <c r="JIS21" s="112"/>
      <c r="JIT21" s="23"/>
      <c r="JIU21" s="112"/>
      <c r="JIV21" s="27"/>
      <c r="JIW21" s="112"/>
      <c r="JIX21" s="27"/>
      <c r="JIY21" s="112"/>
      <c r="JIZ21" s="27"/>
      <c r="JJA21" s="112"/>
      <c r="JJB21" s="27"/>
      <c r="JJC21" s="112"/>
      <c r="JJD21" s="27"/>
      <c r="JJE21" s="112"/>
      <c r="JJF21" s="27"/>
      <c r="JJG21" s="112"/>
      <c r="JJH21" s="27"/>
      <c r="JJI21" s="112"/>
      <c r="JJJ21" s="27"/>
      <c r="JJK21" s="112"/>
      <c r="JJL21" s="27"/>
      <c r="JJM21" s="112"/>
      <c r="JJN21" s="27"/>
      <c r="JJO21" s="112"/>
      <c r="JJP21" s="27"/>
      <c r="JJQ21" s="113"/>
      <c r="JJR21" s="27"/>
      <c r="JJS21" s="112"/>
      <c r="JJT21" s="27"/>
      <c r="JJU21" s="112"/>
      <c r="JJV21" s="27"/>
      <c r="JJW21" s="112"/>
      <c r="JJX21" s="27"/>
      <c r="JJY21" s="112"/>
      <c r="JJZ21" s="27"/>
      <c r="JKA21" s="112"/>
      <c r="JKB21" s="27"/>
      <c r="JKC21" s="112"/>
      <c r="JKD21" s="27"/>
      <c r="JKE21" s="112"/>
      <c r="JKF21" s="20"/>
      <c r="JKG21" s="112"/>
      <c r="JKH21" s="27"/>
      <c r="JKI21" s="112"/>
      <c r="JKJ21" s="27"/>
      <c r="JKK21" s="112"/>
      <c r="JKL21" s="27"/>
      <c r="JKM21" s="112"/>
      <c r="JKN21" s="27"/>
      <c r="JKO21" s="112"/>
      <c r="JKP21" s="20"/>
      <c r="JKQ21" s="112"/>
      <c r="JKR21" s="27"/>
      <c r="JKS21" s="112"/>
      <c r="JKT21" s="27"/>
      <c r="JKU21" s="112"/>
      <c r="JKV21" s="27"/>
      <c r="JKW21" s="112"/>
      <c r="JKX21" s="20"/>
      <c r="JKY21" s="106"/>
      <c r="JKZ21" s="106"/>
      <c r="JLA21" s="106"/>
      <c r="JLB21" s="30"/>
      <c r="JLC21" s="112"/>
      <c r="JLD21" s="30"/>
      <c r="JLE21" s="112"/>
      <c r="JLF21" s="23"/>
      <c r="JLG21" s="112"/>
      <c r="JLH21" s="23"/>
      <c r="JLI21" s="112"/>
      <c r="JLJ21" s="23"/>
      <c r="JLK21" s="112"/>
      <c r="JLL21" s="23"/>
      <c r="JLM21" s="112"/>
      <c r="JLN21" s="23"/>
      <c r="JLO21" s="112"/>
      <c r="JLP21" s="23"/>
      <c r="JLQ21" s="112"/>
      <c r="JLR21" s="23"/>
      <c r="JLS21" s="112"/>
      <c r="JLT21" s="27"/>
      <c r="JLU21" s="112"/>
      <c r="JLV21" s="27"/>
      <c r="JLW21" s="112"/>
      <c r="JLX21" s="27"/>
      <c r="JLY21" s="112"/>
      <c r="JLZ21" s="27"/>
      <c r="JMA21" s="112"/>
      <c r="JMB21" s="27"/>
      <c r="JMC21" s="112"/>
      <c r="JMD21" s="27"/>
      <c r="JME21" s="112"/>
      <c r="JMF21" s="27"/>
      <c r="JMG21" s="112"/>
      <c r="JMH21" s="27"/>
      <c r="JMI21" s="112"/>
      <c r="JMJ21" s="27"/>
      <c r="JMK21" s="112"/>
      <c r="JML21" s="27"/>
      <c r="JMM21" s="112"/>
      <c r="JMN21" s="27"/>
      <c r="JMO21" s="113"/>
      <c r="JMP21" s="27"/>
      <c r="JMQ21" s="112"/>
      <c r="JMR21" s="27"/>
      <c r="JMS21" s="112"/>
      <c r="JMT21" s="27"/>
      <c r="JMU21" s="112"/>
      <c r="JMV21" s="27"/>
      <c r="JMW21" s="112"/>
      <c r="JMX21" s="27"/>
      <c r="JMY21" s="112"/>
      <c r="JMZ21" s="27"/>
      <c r="JNA21" s="112"/>
      <c r="JNB21" s="27"/>
      <c r="JNC21" s="112"/>
      <c r="JND21" s="20"/>
      <c r="JNE21" s="112"/>
      <c r="JNF21" s="27"/>
      <c r="JNG21" s="112"/>
      <c r="JNH21" s="27"/>
      <c r="JNI21" s="112"/>
      <c r="JNJ21" s="27"/>
      <c r="JNK21" s="112"/>
      <c r="JNL21" s="27"/>
      <c r="JNM21" s="112"/>
      <c r="JNN21" s="20"/>
      <c r="JNO21" s="112"/>
      <c r="JNP21" s="27"/>
      <c r="JNQ21" s="112"/>
      <c r="JNR21" s="27"/>
      <c r="JNS21" s="112"/>
      <c r="JNT21" s="27"/>
      <c r="JNU21" s="112"/>
      <c r="JNV21" s="20"/>
      <c r="JNW21" s="106"/>
      <c r="JNX21" s="106"/>
      <c r="JNY21" s="106"/>
      <c r="JNZ21" s="30"/>
      <c r="JOA21" s="112"/>
      <c r="JOB21" s="30"/>
      <c r="JOC21" s="112"/>
      <c r="JOD21" s="23"/>
      <c r="JOE21" s="112"/>
      <c r="JOF21" s="23"/>
      <c r="JOG21" s="112"/>
      <c r="JOH21" s="23"/>
      <c r="JOI21" s="112"/>
      <c r="JOJ21" s="23"/>
      <c r="JOK21" s="112"/>
      <c r="JOL21" s="23"/>
      <c r="JOM21" s="112"/>
      <c r="JON21" s="23"/>
      <c r="JOO21" s="112"/>
      <c r="JOP21" s="23"/>
      <c r="JOQ21" s="112"/>
      <c r="JOR21" s="27"/>
      <c r="JOS21" s="112"/>
      <c r="JOT21" s="27"/>
      <c r="JOU21" s="112"/>
      <c r="JOV21" s="27"/>
      <c r="JOW21" s="112"/>
      <c r="JOX21" s="27"/>
      <c r="JOY21" s="112"/>
      <c r="JOZ21" s="27"/>
      <c r="JPA21" s="112"/>
      <c r="JPB21" s="27"/>
      <c r="JPC21" s="112"/>
      <c r="JPD21" s="27"/>
      <c r="JPE21" s="112"/>
      <c r="JPF21" s="27"/>
      <c r="JPG21" s="112"/>
      <c r="JPH21" s="27"/>
      <c r="JPI21" s="112"/>
      <c r="JPJ21" s="27"/>
      <c r="JPK21" s="112"/>
      <c r="JPL21" s="27"/>
      <c r="JPM21" s="113"/>
      <c r="JPN21" s="27"/>
      <c r="JPO21" s="112"/>
      <c r="JPP21" s="27"/>
      <c r="JPQ21" s="112"/>
      <c r="JPR21" s="27"/>
      <c r="JPS21" s="112"/>
      <c r="JPT21" s="27"/>
      <c r="JPU21" s="112"/>
      <c r="JPV21" s="27"/>
      <c r="JPW21" s="112"/>
      <c r="JPX21" s="27"/>
      <c r="JPY21" s="112"/>
      <c r="JPZ21" s="27"/>
      <c r="JQA21" s="112"/>
      <c r="JQB21" s="20"/>
      <c r="JQC21" s="112"/>
      <c r="JQD21" s="27"/>
      <c r="JQE21" s="112"/>
      <c r="JQF21" s="27"/>
      <c r="JQG21" s="112"/>
      <c r="JQH21" s="27"/>
      <c r="JQI21" s="112"/>
      <c r="JQJ21" s="27"/>
      <c r="JQK21" s="112"/>
      <c r="JQL21" s="20"/>
      <c r="JQM21" s="112"/>
      <c r="JQN21" s="27"/>
      <c r="JQO21" s="112"/>
      <c r="JQP21" s="27"/>
      <c r="JQQ21" s="112"/>
      <c r="JQR21" s="27"/>
      <c r="JQS21" s="112"/>
      <c r="JQT21" s="20"/>
      <c r="JQU21" s="106"/>
      <c r="JQV21" s="106"/>
      <c r="JQW21" s="106"/>
      <c r="JQX21" s="30"/>
      <c r="JQY21" s="112"/>
      <c r="JQZ21" s="30"/>
      <c r="JRA21" s="112"/>
      <c r="JRB21" s="23"/>
      <c r="JRC21" s="112"/>
      <c r="JRD21" s="23"/>
      <c r="JRE21" s="112"/>
      <c r="JRF21" s="23"/>
      <c r="JRG21" s="112"/>
      <c r="JRH21" s="23"/>
      <c r="JRI21" s="112"/>
      <c r="JRJ21" s="23"/>
      <c r="JRK21" s="112"/>
      <c r="JRL21" s="23"/>
      <c r="JRM21" s="112"/>
      <c r="JRN21" s="23"/>
      <c r="JRO21" s="112"/>
      <c r="JRP21" s="27"/>
      <c r="JRQ21" s="112"/>
      <c r="JRR21" s="27"/>
      <c r="JRS21" s="112"/>
      <c r="JRT21" s="27"/>
      <c r="JRU21" s="112"/>
      <c r="JRV21" s="27"/>
      <c r="JRW21" s="112"/>
      <c r="JRX21" s="27"/>
      <c r="JRY21" s="112"/>
      <c r="JRZ21" s="27"/>
      <c r="JSA21" s="112"/>
      <c r="JSB21" s="27"/>
      <c r="JSC21" s="112"/>
      <c r="JSD21" s="27"/>
      <c r="JSE21" s="112"/>
      <c r="JSF21" s="27"/>
      <c r="JSG21" s="112"/>
      <c r="JSH21" s="27"/>
      <c r="JSI21" s="112"/>
      <c r="JSJ21" s="27"/>
      <c r="JSK21" s="113"/>
      <c r="JSL21" s="27"/>
      <c r="JSM21" s="112"/>
      <c r="JSN21" s="27"/>
      <c r="JSO21" s="112"/>
      <c r="JSP21" s="27"/>
      <c r="JSQ21" s="112"/>
      <c r="JSR21" s="27"/>
      <c r="JSS21" s="112"/>
      <c r="JST21" s="27"/>
      <c r="JSU21" s="112"/>
      <c r="JSV21" s="27"/>
      <c r="JSW21" s="112"/>
      <c r="JSX21" s="27"/>
      <c r="JSY21" s="112"/>
      <c r="JSZ21" s="20"/>
      <c r="JTA21" s="112"/>
      <c r="JTB21" s="27"/>
      <c r="JTC21" s="112"/>
      <c r="JTD21" s="27"/>
      <c r="JTE21" s="112"/>
      <c r="JTF21" s="27"/>
      <c r="JTG21" s="112"/>
      <c r="JTH21" s="27"/>
      <c r="JTI21" s="112"/>
      <c r="JTJ21" s="20"/>
      <c r="JTK21" s="112"/>
      <c r="JTL21" s="27"/>
      <c r="JTM21" s="112"/>
      <c r="JTN21" s="27"/>
      <c r="JTO21" s="112"/>
      <c r="JTP21" s="27"/>
      <c r="JTQ21" s="112"/>
      <c r="JTR21" s="20"/>
      <c r="JTS21" s="106"/>
      <c r="JTT21" s="106"/>
      <c r="JTU21" s="106"/>
      <c r="JTV21" s="30"/>
      <c r="JTW21" s="112"/>
      <c r="JTX21" s="30"/>
      <c r="JTY21" s="112"/>
      <c r="JTZ21" s="23"/>
      <c r="JUA21" s="112"/>
      <c r="JUB21" s="23"/>
      <c r="JUC21" s="112"/>
      <c r="JUD21" s="23"/>
      <c r="JUE21" s="112"/>
      <c r="JUF21" s="23"/>
      <c r="JUG21" s="112"/>
      <c r="JUH21" s="23"/>
      <c r="JUI21" s="112"/>
      <c r="JUJ21" s="23"/>
      <c r="JUK21" s="112"/>
      <c r="JUL21" s="23"/>
      <c r="JUM21" s="112"/>
      <c r="JUN21" s="27"/>
      <c r="JUO21" s="112"/>
      <c r="JUP21" s="27"/>
      <c r="JUQ21" s="112"/>
      <c r="JUR21" s="27"/>
      <c r="JUS21" s="112"/>
      <c r="JUT21" s="27"/>
      <c r="JUU21" s="112"/>
      <c r="JUV21" s="27"/>
      <c r="JUW21" s="112"/>
      <c r="JUX21" s="27"/>
      <c r="JUY21" s="112"/>
      <c r="JUZ21" s="27"/>
      <c r="JVA21" s="112"/>
      <c r="JVB21" s="27"/>
      <c r="JVC21" s="112"/>
      <c r="JVD21" s="27"/>
      <c r="JVE21" s="112"/>
      <c r="JVF21" s="27"/>
      <c r="JVG21" s="112"/>
      <c r="JVH21" s="27"/>
      <c r="JVI21" s="113"/>
      <c r="JVJ21" s="27"/>
      <c r="JVK21" s="112"/>
      <c r="JVL21" s="27"/>
      <c r="JVM21" s="112"/>
      <c r="JVN21" s="27"/>
      <c r="JVO21" s="112"/>
      <c r="JVP21" s="27"/>
      <c r="JVQ21" s="112"/>
      <c r="JVR21" s="27"/>
      <c r="JVS21" s="112"/>
      <c r="JVT21" s="27"/>
      <c r="JVU21" s="112"/>
      <c r="JVV21" s="27"/>
      <c r="JVW21" s="112"/>
      <c r="JVX21" s="20"/>
      <c r="JVY21" s="112"/>
      <c r="JVZ21" s="27"/>
      <c r="JWA21" s="112"/>
      <c r="JWB21" s="27"/>
      <c r="JWC21" s="112"/>
      <c r="JWD21" s="27"/>
      <c r="JWE21" s="112"/>
      <c r="JWF21" s="27"/>
      <c r="JWG21" s="112"/>
      <c r="JWH21" s="20"/>
      <c r="JWI21" s="112"/>
      <c r="JWJ21" s="27"/>
      <c r="JWK21" s="112"/>
      <c r="JWL21" s="27"/>
      <c r="JWM21" s="112"/>
      <c r="JWN21" s="27"/>
      <c r="JWO21" s="112"/>
      <c r="JWP21" s="20"/>
      <c r="JWQ21" s="106"/>
      <c r="JWR21" s="106"/>
      <c r="JWS21" s="106"/>
      <c r="JWT21" s="30"/>
      <c r="JWU21" s="112"/>
      <c r="JWV21" s="30"/>
      <c r="JWW21" s="112"/>
      <c r="JWX21" s="23"/>
      <c r="JWY21" s="112"/>
      <c r="JWZ21" s="23"/>
      <c r="JXA21" s="112"/>
      <c r="JXB21" s="23"/>
      <c r="JXC21" s="112"/>
      <c r="JXD21" s="23"/>
      <c r="JXE21" s="112"/>
      <c r="JXF21" s="23"/>
      <c r="JXG21" s="112"/>
      <c r="JXH21" s="23"/>
      <c r="JXI21" s="112"/>
      <c r="JXJ21" s="23"/>
      <c r="JXK21" s="112"/>
      <c r="JXL21" s="27"/>
      <c r="JXM21" s="112"/>
      <c r="JXN21" s="27"/>
      <c r="JXO21" s="112"/>
      <c r="JXP21" s="27"/>
      <c r="JXQ21" s="112"/>
      <c r="JXR21" s="27"/>
      <c r="JXS21" s="112"/>
      <c r="JXT21" s="27"/>
      <c r="JXU21" s="112"/>
      <c r="JXV21" s="27"/>
      <c r="JXW21" s="112"/>
      <c r="JXX21" s="27"/>
      <c r="JXY21" s="112"/>
      <c r="JXZ21" s="27"/>
      <c r="JYA21" s="112"/>
      <c r="JYB21" s="27"/>
      <c r="JYC21" s="112"/>
      <c r="JYD21" s="27"/>
      <c r="JYE21" s="112"/>
      <c r="JYF21" s="27"/>
      <c r="JYG21" s="113"/>
      <c r="JYH21" s="27"/>
      <c r="JYI21" s="112"/>
      <c r="JYJ21" s="27"/>
      <c r="JYK21" s="112"/>
      <c r="JYL21" s="27"/>
      <c r="JYM21" s="112"/>
      <c r="JYN21" s="27"/>
      <c r="JYO21" s="112"/>
      <c r="JYP21" s="27"/>
      <c r="JYQ21" s="112"/>
      <c r="JYR21" s="27"/>
      <c r="JYS21" s="112"/>
      <c r="JYT21" s="27"/>
      <c r="JYU21" s="112"/>
      <c r="JYV21" s="20"/>
      <c r="JYW21" s="112"/>
      <c r="JYX21" s="27"/>
      <c r="JYY21" s="112"/>
      <c r="JYZ21" s="27"/>
      <c r="JZA21" s="112"/>
      <c r="JZB21" s="27"/>
      <c r="JZC21" s="112"/>
      <c r="JZD21" s="27"/>
      <c r="JZE21" s="112"/>
      <c r="JZF21" s="20"/>
      <c r="JZG21" s="112"/>
      <c r="JZH21" s="27"/>
      <c r="JZI21" s="112"/>
      <c r="JZJ21" s="27"/>
      <c r="JZK21" s="112"/>
      <c r="JZL21" s="27"/>
      <c r="JZM21" s="112"/>
      <c r="JZN21" s="20"/>
      <c r="JZO21" s="106"/>
      <c r="JZP21" s="106"/>
      <c r="JZQ21" s="106"/>
      <c r="JZR21" s="30"/>
      <c r="JZS21" s="112"/>
      <c r="JZT21" s="30"/>
      <c r="JZU21" s="112"/>
      <c r="JZV21" s="23"/>
      <c r="JZW21" s="112"/>
      <c r="JZX21" s="23"/>
      <c r="JZY21" s="112"/>
      <c r="JZZ21" s="23"/>
      <c r="KAA21" s="112"/>
      <c r="KAB21" s="23"/>
      <c r="KAC21" s="112"/>
      <c r="KAD21" s="23"/>
      <c r="KAE21" s="112"/>
      <c r="KAF21" s="23"/>
      <c r="KAG21" s="112"/>
      <c r="KAH21" s="23"/>
      <c r="KAI21" s="112"/>
      <c r="KAJ21" s="27"/>
      <c r="KAK21" s="112"/>
      <c r="KAL21" s="27"/>
      <c r="KAM21" s="112"/>
      <c r="KAN21" s="27"/>
      <c r="KAO21" s="112"/>
      <c r="KAP21" s="27"/>
      <c r="KAQ21" s="112"/>
      <c r="KAR21" s="27"/>
      <c r="KAS21" s="112"/>
      <c r="KAT21" s="27"/>
      <c r="KAU21" s="112"/>
      <c r="KAV21" s="27"/>
      <c r="KAW21" s="112"/>
      <c r="KAX21" s="27"/>
      <c r="KAY21" s="112"/>
      <c r="KAZ21" s="27"/>
      <c r="KBA21" s="112"/>
      <c r="KBB21" s="27"/>
      <c r="KBC21" s="112"/>
      <c r="KBD21" s="27"/>
      <c r="KBE21" s="113"/>
      <c r="KBF21" s="27"/>
      <c r="KBG21" s="112"/>
      <c r="KBH21" s="27"/>
      <c r="KBI21" s="112"/>
      <c r="KBJ21" s="27"/>
      <c r="KBK21" s="112"/>
      <c r="KBL21" s="27"/>
      <c r="KBM21" s="112"/>
      <c r="KBN21" s="27"/>
      <c r="KBO21" s="112"/>
      <c r="KBP21" s="27"/>
      <c r="KBQ21" s="112"/>
      <c r="KBR21" s="27"/>
      <c r="KBS21" s="112"/>
      <c r="KBT21" s="20"/>
      <c r="KBU21" s="112"/>
      <c r="KBV21" s="27"/>
      <c r="KBW21" s="112"/>
      <c r="KBX21" s="27"/>
      <c r="KBY21" s="112"/>
      <c r="KBZ21" s="27"/>
      <c r="KCA21" s="112"/>
      <c r="KCB21" s="27"/>
      <c r="KCC21" s="112"/>
      <c r="KCD21" s="20"/>
      <c r="KCE21" s="112"/>
      <c r="KCF21" s="27"/>
      <c r="KCG21" s="112"/>
      <c r="KCH21" s="27"/>
      <c r="KCI21" s="112"/>
      <c r="KCJ21" s="27"/>
      <c r="KCK21" s="112"/>
      <c r="KCL21" s="20"/>
      <c r="KCM21" s="106"/>
      <c r="KCN21" s="106"/>
      <c r="KCO21" s="106"/>
      <c r="KCP21" s="30"/>
      <c r="KCQ21" s="112"/>
      <c r="KCR21" s="30"/>
      <c r="KCS21" s="112"/>
      <c r="KCT21" s="23"/>
      <c r="KCU21" s="112"/>
      <c r="KCV21" s="23"/>
      <c r="KCW21" s="112"/>
      <c r="KCX21" s="23"/>
      <c r="KCY21" s="112"/>
      <c r="KCZ21" s="23"/>
      <c r="KDA21" s="112"/>
      <c r="KDB21" s="23"/>
      <c r="KDC21" s="112"/>
      <c r="KDD21" s="23"/>
      <c r="KDE21" s="112"/>
      <c r="KDF21" s="23"/>
      <c r="KDG21" s="112"/>
      <c r="KDH21" s="27"/>
      <c r="KDI21" s="112"/>
      <c r="KDJ21" s="27"/>
      <c r="KDK21" s="112"/>
      <c r="KDL21" s="27"/>
      <c r="KDM21" s="112"/>
      <c r="KDN21" s="27"/>
      <c r="KDO21" s="112"/>
      <c r="KDP21" s="27"/>
      <c r="KDQ21" s="112"/>
      <c r="KDR21" s="27"/>
      <c r="KDS21" s="112"/>
      <c r="KDT21" s="27"/>
      <c r="KDU21" s="112"/>
      <c r="KDV21" s="27"/>
      <c r="KDW21" s="112"/>
      <c r="KDX21" s="27"/>
      <c r="KDY21" s="112"/>
      <c r="KDZ21" s="27"/>
      <c r="KEA21" s="112"/>
      <c r="KEB21" s="27"/>
      <c r="KEC21" s="113"/>
      <c r="KED21" s="27"/>
      <c r="KEE21" s="112"/>
      <c r="KEF21" s="27"/>
      <c r="KEG21" s="112"/>
      <c r="KEH21" s="27"/>
      <c r="KEI21" s="112"/>
      <c r="KEJ21" s="27"/>
      <c r="KEK21" s="112"/>
      <c r="KEL21" s="27"/>
      <c r="KEM21" s="112"/>
      <c r="KEN21" s="27"/>
      <c r="KEO21" s="112"/>
      <c r="KEP21" s="27"/>
      <c r="KEQ21" s="112"/>
      <c r="KER21" s="20"/>
      <c r="KES21" s="112"/>
      <c r="KET21" s="27"/>
      <c r="KEU21" s="112"/>
      <c r="KEV21" s="27"/>
      <c r="KEW21" s="112"/>
      <c r="KEX21" s="27"/>
      <c r="KEY21" s="112"/>
      <c r="KEZ21" s="27"/>
      <c r="KFA21" s="112"/>
      <c r="KFB21" s="20"/>
      <c r="KFC21" s="112"/>
      <c r="KFD21" s="27"/>
      <c r="KFE21" s="112"/>
      <c r="KFF21" s="27"/>
      <c r="KFG21" s="112"/>
      <c r="KFH21" s="27"/>
      <c r="KFI21" s="112"/>
      <c r="KFJ21" s="20"/>
      <c r="KFK21" s="106"/>
      <c r="KFL21" s="106"/>
      <c r="KFM21" s="106"/>
      <c r="KFN21" s="30"/>
      <c r="KFO21" s="112"/>
      <c r="KFP21" s="30"/>
      <c r="KFQ21" s="112"/>
      <c r="KFR21" s="23"/>
      <c r="KFS21" s="112"/>
      <c r="KFT21" s="23"/>
      <c r="KFU21" s="112"/>
      <c r="KFV21" s="23"/>
      <c r="KFW21" s="112"/>
      <c r="KFX21" s="23"/>
      <c r="KFY21" s="112"/>
      <c r="KFZ21" s="23"/>
      <c r="KGA21" s="112"/>
      <c r="KGB21" s="23"/>
      <c r="KGC21" s="112"/>
      <c r="KGD21" s="23"/>
      <c r="KGE21" s="112"/>
      <c r="KGF21" s="27"/>
      <c r="KGG21" s="112"/>
      <c r="KGH21" s="27"/>
      <c r="KGI21" s="112"/>
      <c r="KGJ21" s="27"/>
      <c r="KGK21" s="112"/>
      <c r="KGL21" s="27"/>
      <c r="KGM21" s="112"/>
      <c r="KGN21" s="27"/>
      <c r="KGO21" s="112"/>
      <c r="KGP21" s="27"/>
      <c r="KGQ21" s="112"/>
      <c r="KGR21" s="27"/>
      <c r="KGS21" s="112"/>
      <c r="KGT21" s="27"/>
      <c r="KGU21" s="112"/>
      <c r="KGV21" s="27"/>
      <c r="KGW21" s="112"/>
      <c r="KGX21" s="27"/>
      <c r="KGY21" s="112"/>
      <c r="KGZ21" s="27"/>
      <c r="KHA21" s="113"/>
      <c r="KHB21" s="27"/>
      <c r="KHC21" s="112"/>
      <c r="KHD21" s="27"/>
      <c r="KHE21" s="112"/>
      <c r="KHF21" s="27"/>
      <c r="KHG21" s="112"/>
      <c r="KHH21" s="27"/>
      <c r="KHI21" s="112"/>
      <c r="KHJ21" s="27"/>
      <c r="KHK21" s="112"/>
      <c r="KHL21" s="27"/>
      <c r="KHM21" s="112"/>
      <c r="KHN21" s="27"/>
      <c r="KHO21" s="112"/>
      <c r="KHP21" s="20"/>
      <c r="KHQ21" s="112"/>
      <c r="KHR21" s="27"/>
      <c r="KHS21" s="112"/>
      <c r="KHT21" s="27"/>
      <c r="KHU21" s="112"/>
      <c r="KHV21" s="27"/>
      <c r="KHW21" s="112"/>
      <c r="KHX21" s="27"/>
      <c r="KHY21" s="112"/>
      <c r="KHZ21" s="20"/>
      <c r="KIA21" s="112"/>
      <c r="KIB21" s="27"/>
      <c r="KIC21" s="112"/>
      <c r="KID21" s="27"/>
      <c r="KIE21" s="112"/>
      <c r="KIF21" s="27"/>
      <c r="KIG21" s="112"/>
      <c r="KIH21" s="20"/>
      <c r="KII21" s="106"/>
      <c r="KIJ21" s="106"/>
      <c r="KIK21" s="106"/>
      <c r="KIL21" s="30"/>
      <c r="KIM21" s="112"/>
      <c r="KIN21" s="30"/>
      <c r="KIO21" s="112"/>
      <c r="KIP21" s="23"/>
      <c r="KIQ21" s="112"/>
      <c r="KIR21" s="23"/>
      <c r="KIS21" s="112"/>
      <c r="KIT21" s="23"/>
      <c r="KIU21" s="112"/>
      <c r="KIV21" s="23"/>
      <c r="KIW21" s="112"/>
      <c r="KIX21" s="23"/>
      <c r="KIY21" s="112"/>
      <c r="KIZ21" s="23"/>
      <c r="KJA21" s="112"/>
      <c r="KJB21" s="23"/>
      <c r="KJC21" s="112"/>
      <c r="KJD21" s="27"/>
      <c r="KJE21" s="112"/>
      <c r="KJF21" s="27"/>
      <c r="KJG21" s="112"/>
      <c r="KJH21" s="27"/>
      <c r="KJI21" s="112"/>
      <c r="KJJ21" s="27"/>
      <c r="KJK21" s="112"/>
      <c r="KJL21" s="27"/>
      <c r="KJM21" s="112"/>
      <c r="KJN21" s="27"/>
      <c r="KJO21" s="112"/>
      <c r="KJP21" s="27"/>
      <c r="KJQ21" s="112"/>
      <c r="KJR21" s="27"/>
      <c r="KJS21" s="112"/>
      <c r="KJT21" s="27"/>
      <c r="KJU21" s="112"/>
      <c r="KJV21" s="27"/>
      <c r="KJW21" s="112"/>
      <c r="KJX21" s="27"/>
      <c r="KJY21" s="113"/>
      <c r="KJZ21" s="27"/>
      <c r="KKA21" s="112"/>
      <c r="KKB21" s="27"/>
      <c r="KKC21" s="112"/>
      <c r="KKD21" s="27"/>
      <c r="KKE21" s="112"/>
      <c r="KKF21" s="27"/>
      <c r="KKG21" s="112"/>
      <c r="KKH21" s="27"/>
      <c r="KKI21" s="112"/>
      <c r="KKJ21" s="27"/>
      <c r="KKK21" s="112"/>
      <c r="KKL21" s="27"/>
      <c r="KKM21" s="112"/>
      <c r="KKN21" s="20"/>
      <c r="KKO21" s="112"/>
      <c r="KKP21" s="27"/>
      <c r="KKQ21" s="112"/>
      <c r="KKR21" s="27"/>
      <c r="KKS21" s="112"/>
      <c r="KKT21" s="27"/>
      <c r="KKU21" s="112"/>
      <c r="KKV21" s="27"/>
      <c r="KKW21" s="112"/>
      <c r="KKX21" s="20"/>
      <c r="KKY21" s="112"/>
      <c r="KKZ21" s="27"/>
      <c r="KLA21" s="112"/>
      <c r="KLB21" s="27"/>
      <c r="KLC21" s="112"/>
      <c r="KLD21" s="27"/>
      <c r="KLE21" s="112"/>
      <c r="KLF21" s="20"/>
      <c r="KLG21" s="106"/>
      <c r="KLH21" s="106"/>
      <c r="KLI21" s="106"/>
      <c r="KLJ21" s="30"/>
      <c r="KLK21" s="112"/>
      <c r="KLL21" s="30"/>
      <c r="KLM21" s="112"/>
      <c r="KLN21" s="23"/>
      <c r="KLO21" s="112"/>
      <c r="KLP21" s="23"/>
      <c r="KLQ21" s="112"/>
      <c r="KLR21" s="23"/>
      <c r="KLS21" s="112"/>
      <c r="KLT21" s="23"/>
      <c r="KLU21" s="112"/>
      <c r="KLV21" s="23"/>
      <c r="KLW21" s="112"/>
      <c r="KLX21" s="23"/>
      <c r="KLY21" s="112"/>
      <c r="KLZ21" s="23"/>
      <c r="KMA21" s="112"/>
      <c r="KMB21" s="27"/>
      <c r="KMC21" s="112"/>
      <c r="KMD21" s="27"/>
      <c r="KME21" s="112"/>
      <c r="KMF21" s="27"/>
      <c r="KMG21" s="112"/>
      <c r="KMH21" s="27"/>
      <c r="KMI21" s="112"/>
      <c r="KMJ21" s="27"/>
      <c r="KMK21" s="112"/>
      <c r="KML21" s="27"/>
      <c r="KMM21" s="112"/>
      <c r="KMN21" s="27"/>
      <c r="KMO21" s="112"/>
      <c r="KMP21" s="27"/>
      <c r="KMQ21" s="112"/>
      <c r="KMR21" s="27"/>
      <c r="KMS21" s="112"/>
      <c r="KMT21" s="27"/>
      <c r="KMU21" s="112"/>
      <c r="KMV21" s="27"/>
      <c r="KMW21" s="113"/>
      <c r="KMX21" s="27"/>
      <c r="KMY21" s="112"/>
      <c r="KMZ21" s="27"/>
      <c r="KNA21" s="112"/>
      <c r="KNB21" s="27"/>
      <c r="KNC21" s="112"/>
      <c r="KND21" s="27"/>
      <c r="KNE21" s="112"/>
      <c r="KNF21" s="27"/>
      <c r="KNG21" s="112"/>
      <c r="KNH21" s="27"/>
      <c r="KNI21" s="112"/>
      <c r="KNJ21" s="27"/>
      <c r="KNK21" s="112"/>
      <c r="KNL21" s="20"/>
      <c r="KNM21" s="112"/>
      <c r="KNN21" s="27"/>
      <c r="KNO21" s="112"/>
      <c r="KNP21" s="27"/>
      <c r="KNQ21" s="112"/>
      <c r="KNR21" s="27"/>
      <c r="KNS21" s="112"/>
      <c r="KNT21" s="27"/>
      <c r="KNU21" s="112"/>
      <c r="KNV21" s="20"/>
      <c r="KNW21" s="112"/>
      <c r="KNX21" s="27"/>
      <c r="KNY21" s="112"/>
      <c r="KNZ21" s="27"/>
      <c r="KOA21" s="112"/>
      <c r="KOB21" s="27"/>
      <c r="KOC21" s="112"/>
      <c r="KOD21" s="20"/>
      <c r="KOE21" s="106"/>
      <c r="KOF21" s="106"/>
      <c r="KOG21" s="106"/>
      <c r="KOH21" s="30"/>
      <c r="KOI21" s="112"/>
      <c r="KOJ21" s="30"/>
      <c r="KOK21" s="112"/>
      <c r="KOL21" s="23"/>
      <c r="KOM21" s="112"/>
      <c r="KON21" s="23"/>
      <c r="KOO21" s="112"/>
      <c r="KOP21" s="23"/>
      <c r="KOQ21" s="112"/>
      <c r="KOR21" s="23"/>
      <c r="KOS21" s="112"/>
      <c r="KOT21" s="23"/>
      <c r="KOU21" s="112"/>
      <c r="KOV21" s="23"/>
      <c r="KOW21" s="112"/>
      <c r="KOX21" s="23"/>
      <c r="KOY21" s="112"/>
      <c r="KOZ21" s="27"/>
      <c r="KPA21" s="112"/>
      <c r="KPB21" s="27"/>
      <c r="KPC21" s="112"/>
      <c r="KPD21" s="27"/>
      <c r="KPE21" s="112"/>
      <c r="KPF21" s="27"/>
      <c r="KPG21" s="112"/>
      <c r="KPH21" s="27"/>
      <c r="KPI21" s="112"/>
      <c r="KPJ21" s="27"/>
      <c r="KPK21" s="112"/>
      <c r="KPL21" s="27"/>
      <c r="KPM21" s="112"/>
      <c r="KPN21" s="27"/>
      <c r="KPO21" s="112"/>
      <c r="KPP21" s="27"/>
      <c r="KPQ21" s="112"/>
      <c r="KPR21" s="27"/>
      <c r="KPS21" s="112"/>
      <c r="KPT21" s="27"/>
      <c r="KPU21" s="113"/>
      <c r="KPV21" s="27"/>
      <c r="KPW21" s="112"/>
      <c r="KPX21" s="27"/>
      <c r="KPY21" s="112"/>
      <c r="KPZ21" s="27"/>
      <c r="KQA21" s="112"/>
      <c r="KQB21" s="27"/>
      <c r="KQC21" s="112"/>
      <c r="KQD21" s="27"/>
      <c r="KQE21" s="112"/>
      <c r="KQF21" s="27"/>
      <c r="KQG21" s="112"/>
      <c r="KQH21" s="27"/>
      <c r="KQI21" s="112"/>
      <c r="KQJ21" s="20"/>
      <c r="KQK21" s="112"/>
      <c r="KQL21" s="27"/>
      <c r="KQM21" s="112"/>
      <c r="KQN21" s="27"/>
      <c r="KQO21" s="112"/>
      <c r="KQP21" s="27"/>
      <c r="KQQ21" s="112"/>
      <c r="KQR21" s="27"/>
      <c r="KQS21" s="112"/>
      <c r="KQT21" s="20"/>
      <c r="KQU21" s="112"/>
      <c r="KQV21" s="27"/>
      <c r="KQW21" s="112"/>
      <c r="KQX21" s="27"/>
      <c r="KQY21" s="112"/>
      <c r="KQZ21" s="27"/>
      <c r="KRA21" s="112"/>
      <c r="KRB21" s="20"/>
      <c r="KRC21" s="106"/>
      <c r="KRD21" s="106"/>
      <c r="KRE21" s="106"/>
      <c r="KRF21" s="30"/>
      <c r="KRG21" s="112"/>
      <c r="KRH21" s="30"/>
      <c r="KRI21" s="112"/>
      <c r="KRJ21" s="23"/>
      <c r="KRK21" s="112"/>
      <c r="KRL21" s="23"/>
      <c r="KRM21" s="112"/>
      <c r="KRN21" s="23"/>
      <c r="KRO21" s="112"/>
      <c r="KRP21" s="23"/>
      <c r="KRQ21" s="112"/>
      <c r="KRR21" s="23"/>
      <c r="KRS21" s="112"/>
      <c r="KRT21" s="23"/>
      <c r="KRU21" s="112"/>
      <c r="KRV21" s="23"/>
      <c r="KRW21" s="112"/>
      <c r="KRX21" s="27"/>
      <c r="KRY21" s="112"/>
      <c r="KRZ21" s="27"/>
      <c r="KSA21" s="112"/>
      <c r="KSB21" s="27"/>
      <c r="KSC21" s="112"/>
      <c r="KSD21" s="27"/>
      <c r="KSE21" s="112"/>
      <c r="KSF21" s="27"/>
      <c r="KSG21" s="112"/>
      <c r="KSH21" s="27"/>
      <c r="KSI21" s="112"/>
      <c r="KSJ21" s="27"/>
      <c r="KSK21" s="112"/>
      <c r="KSL21" s="27"/>
      <c r="KSM21" s="112"/>
      <c r="KSN21" s="27"/>
      <c r="KSO21" s="112"/>
      <c r="KSP21" s="27"/>
      <c r="KSQ21" s="112"/>
      <c r="KSR21" s="27"/>
      <c r="KSS21" s="113"/>
      <c r="KST21" s="27"/>
      <c r="KSU21" s="112"/>
      <c r="KSV21" s="27"/>
      <c r="KSW21" s="112"/>
      <c r="KSX21" s="27"/>
      <c r="KSY21" s="112"/>
      <c r="KSZ21" s="27"/>
      <c r="KTA21" s="112"/>
      <c r="KTB21" s="27"/>
      <c r="KTC21" s="112"/>
      <c r="KTD21" s="27"/>
      <c r="KTE21" s="112"/>
      <c r="KTF21" s="27"/>
      <c r="KTG21" s="112"/>
      <c r="KTH21" s="20"/>
      <c r="KTI21" s="112"/>
      <c r="KTJ21" s="27"/>
      <c r="KTK21" s="112"/>
      <c r="KTL21" s="27"/>
      <c r="KTM21" s="112"/>
      <c r="KTN21" s="27"/>
      <c r="KTO21" s="112"/>
      <c r="KTP21" s="27"/>
      <c r="KTQ21" s="112"/>
      <c r="KTR21" s="20"/>
      <c r="KTS21" s="112"/>
      <c r="KTT21" s="27"/>
      <c r="KTU21" s="112"/>
      <c r="KTV21" s="27"/>
      <c r="KTW21" s="112"/>
      <c r="KTX21" s="27"/>
      <c r="KTY21" s="112"/>
      <c r="KTZ21" s="20"/>
      <c r="KUA21" s="106"/>
      <c r="KUB21" s="106"/>
      <c r="KUC21" s="106"/>
      <c r="KUD21" s="30"/>
      <c r="KUE21" s="112"/>
      <c r="KUF21" s="30"/>
      <c r="KUG21" s="112"/>
      <c r="KUH21" s="23"/>
      <c r="KUI21" s="112"/>
      <c r="KUJ21" s="23"/>
      <c r="KUK21" s="112"/>
      <c r="KUL21" s="23"/>
      <c r="KUM21" s="112"/>
      <c r="KUN21" s="23"/>
      <c r="KUO21" s="112"/>
      <c r="KUP21" s="23"/>
      <c r="KUQ21" s="112"/>
      <c r="KUR21" s="23"/>
      <c r="KUS21" s="112"/>
      <c r="KUT21" s="23"/>
      <c r="KUU21" s="112"/>
      <c r="KUV21" s="27"/>
      <c r="KUW21" s="112"/>
      <c r="KUX21" s="27"/>
      <c r="KUY21" s="112"/>
      <c r="KUZ21" s="27"/>
      <c r="KVA21" s="112"/>
      <c r="KVB21" s="27"/>
      <c r="KVC21" s="112"/>
      <c r="KVD21" s="27"/>
      <c r="KVE21" s="112"/>
      <c r="KVF21" s="27"/>
      <c r="KVG21" s="112"/>
      <c r="KVH21" s="27"/>
      <c r="KVI21" s="112"/>
      <c r="KVJ21" s="27"/>
      <c r="KVK21" s="112"/>
      <c r="KVL21" s="27"/>
      <c r="KVM21" s="112"/>
      <c r="KVN21" s="27"/>
      <c r="KVO21" s="112"/>
      <c r="KVP21" s="27"/>
      <c r="KVQ21" s="113"/>
      <c r="KVR21" s="27"/>
      <c r="KVS21" s="112"/>
      <c r="KVT21" s="27"/>
      <c r="KVU21" s="112"/>
      <c r="KVV21" s="27"/>
      <c r="KVW21" s="112"/>
      <c r="KVX21" s="27"/>
      <c r="KVY21" s="112"/>
      <c r="KVZ21" s="27"/>
      <c r="KWA21" s="112"/>
      <c r="KWB21" s="27"/>
      <c r="KWC21" s="112"/>
      <c r="KWD21" s="27"/>
      <c r="KWE21" s="112"/>
      <c r="KWF21" s="20"/>
      <c r="KWG21" s="112"/>
      <c r="KWH21" s="27"/>
      <c r="KWI21" s="112"/>
      <c r="KWJ21" s="27"/>
      <c r="KWK21" s="112"/>
      <c r="KWL21" s="27"/>
      <c r="KWM21" s="112"/>
      <c r="KWN21" s="27"/>
      <c r="KWO21" s="112"/>
      <c r="KWP21" s="20"/>
      <c r="KWQ21" s="112"/>
      <c r="KWR21" s="27"/>
      <c r="KWS21" s="112"/>
      <c r="KWT21" s="27"/>
      <c r="KWU21" s="112"/>
      <c r="KWV21" s="27"/>
      <c r="KWW21" s="112"/>
      <c r="KWX21" s="20"/>
      <c r="KWY21" s="106"/>
      <c r="KWZ21" s="106"/>
      <c r="KXA21" s="106"/>
      <c r="KXB21" s="30"/>
      <c r="KXC21" s="112"/>
      <c r="KXD21" s="30"/>
      <c r="KXE21" s="112"/>
      <c r="KXF21" s="23"/>
      <c r="KXG21" s="112"/>
      <c r="KXH21" s="23"/>
      <c r="KXI21" s="112"/>
      <c r="KXJ21" s="23"/>
      <c r="KXK21" s="112"/>
      <c r="KXL21" s="23"/>
      <c r="KXM21" s="112"/>
      <c r="KXN21" s="23"/>
      <c r="KXO21" s="112"/>
      <c r="KXP21" s="23"/>
      <c r="KXQ21" s="112"/>
      <c r="KXR21" s="23"/>
      <c r="KXS21" s="112"/>
      <c r="KXT21" s="27"/>
      <c r="KXU21" s="112"/>
      <c r="KXV21" s="27"/>
      <c r="KXW21" s="112"/>
      <c r="KXX21" s="27"/>
      <c r="KXY21" s="112"/>
      <c r="KXZ21" s="27"/>
      <c r="KYA21" s="112"/>
      <c r="KYB21" s="27"/>
      <c r="KYC21" s="112"/>
      <c r="KYD21" s="27"/>
      <c r="KYE21" s="112"/>
      <c r="KYF21" s="27"/>
      <c r="KYG21" s="112"/>
      <c r="KYH21" s="27"/>
      <c r="KYI21" s="112"/>
      <c r="KYJ21" s="27"/>
      <c r="KYK21" s="112"/>
      <c r="KYL21" s="27"/>
      <c r="KYM21" s="112"/>
      <c r="KYN21" s="27"/>
      <c r="KYO21" s="113"/>
      <c r="KYP21" s="27"/>
      <c r="KYQ21" s="112"/>
      <c r="KYR21" s="27"/>
      <c r="KYS21" s="112"/>
      <c r="KYT21" s="27"/>
      <c r="KYU21" s="112"/>
      <c r="KYV21" s="27"/>
      <c r="KYW21" s="112"/>
      <c r="KYX21" s="27"/>
      <c r="KYY21" s="112"/>
      <c r="KYZ21" s="27"/>
      <c r="KZA21" s="112"/>
      <c r="KZB21" s="27"/>
      <c r="KZC21" s="112"/>
      <c r="KZD21" s="20"/>
      <c r="KZE21" s="112"/>
      <c r="KZF21" s="27"/>
      <c r="KZG21" s="112"/>
      <c r="KZH21" s="27"/>
      <c r="KZI21" s="112"/>
      <c r="KZJ21" s="27"/>
      <c r="KZK21" s="112"/>
      <c r="KZL21" s="27"/>
      <c r="KZM21" s="112"/>
      <c r="KZN21" s="20"/>
      <c r="KZO21" s="112"/>
      <c r="KZP21" s="27"/>
      <c r="KZQ21" s="112"/>
      <c r="KZR21" s="27"/>
      <c r="KZS21" s="112"/>
      <c r="KZT21" s="27"/>
      <c r="KZU21" s="112"/>
      <c r="KZV21" s="20"/>
      <c r="KZW21" s="106"/>
      <c r="KZX21" s="106"/>
      <c r="KZY21" s="106"/>
      <c r="KZZ21" s="30"/>
      <c r="LAA21" s="112"/>
      <c r="LAB21" s="30"/>
      <c r="LAC21" s="112"/>
      <c r="LAD21" s="23"/>
      <c r="LAE21" s="112"/>
      <c r="LAF21" s="23"/>
      <c r="LAG21" s="112"/>
      <c r="LAH21" s="23"/>
      <c r="LAI21" s="112"/>
      <c r="LAJ21" s="23"/>
      <c r="LAK21" s="112"/>
      <c r="LAL21" s="23"/>
      <c r="LAM21" s="112"/>
      <c r="LAN21" s="23"/>
      <c r="LAO21" s="112"/>
      <c r="LAP21" s="23"/>
      <c r="LAQ21" s="112"/>
      <c r="LAR21" s="27"/>
      <c r="LAS21" s="112"/>
      <c r="LAT21" s="27"/>
      <c r="LAU21" s="112"/>
      <c r="LAV21" s="27"/>
      <c r="LAW21" s="112"/>
      <c r="LAX21" s="27"/>
      <c r="LAY21" s="112"/>
      <c r="LAZ21" s="27"/>
      <c r="LBA21" s="112"/>
      <c r="LBB21" s="27"/>
      <c r="LBC21" s="112"/>
      <c r="LBD21" s="27"/>
      <c r="LBE21" s="112"/>
      <c r="LBF21" s="27"/>
      <c r="LBG21" s="112"/>
      <c r="LBH21" s="27"/>
      <c r="LBI21" s="112"/>
      <c r="LBJ21" s="27"/>
      <c r="LBK21" s="112"/>
      <c r="LBL21" s="27"/>
      <c r="LBM21" s="113"/>
      <c r="LBN21" s="27"/>
      <c r="LBO21" s="112"/>
      <c r="LBP21" s="27"/>
      <c r="LBQ21" s="112"/>
      <c r="LBR21" s="27"/>
      <c r="LBS21" s="112"/>
      <c r="LBT21" s="27"/>
      <c r="LBU21" s="112"/>
      <c r="LBV21" s="27"/>
      <c r="LBW21" s="112"/>
      <c r="LBX21" s="27"/>
      <c r="LBY21" s="112"/>
      <c r="LBZ21" s="27"/>
      <c r="LCA21" s="112"/>
      <c r="LCB21" s="20"/>
      <c r="LCC21" s="112"/>
      <c r="LCD21" s="27"/>
      <c r="LCE21" s="112"/>
      <c r="LCF21" s="27"/>
      <c r="LCG21" s="112"/>
      <c r="LCH21" s="27"/>
      <c r="LCI21" s="112"/>
      <c r="LCJ21" s="27"/>
      <c r="LCK21" s="112"/>
      <c r="LCL21" s="20"/>
      <c r="LCM21" s="112"/>
      <c r="LCN21" s="27"/>
      <c r="LCO21" s="112"/>
      <c r="LCP21" s="27"/>
      <c r="LCQ21" s="112"/>
      <c r="LCR21" s="27"/>
      <c r="LCS21" s="112"/>
      <c r="LCT21" s="20"/>
      <c r="LCU21" s="106"/>
      <c r="LCV21" s="106"/>
      <c r="LCW21" s="106"/>
      <c r="LCX21" s="30"/>
      <c r="LCY21" s="112"/>
      <c r="LCZ21" s="30"/>
      <c r="LDA21" s="112"/>
      <c r="LDB21" s="23"/>
      <c r="LDC21" s="112"/>
      <c r="LDD21" s="23"/>
      <c r="LDE21" s="112"/>
      <c r="LDF21" s="23"/>
      <c r="LDG21" s="112"/>
      <c r="LDH21" s="23"/>
      <c r="LDI21" s="112"/>
      <c r="LDJ21" s="23"/>
      <c r="LDK21" s="112"/>
      <c r="LDL21" s="23"/>
      <c r="LDM21" s="112"/>
      <c r="LDN21" s="23"/>
      <c r="LDO21" s="112"/>
      <c r="LDP21" s="27"/>
      <c r="LDQ21" s="112"/>
      <c r="LDR21" s="27"/>
      <c r="LDS21" s="112"/>
      <c r="LDT21" s="27"/>
      <c r="LDU21" s="112"/>
      <c r="LDV21" s="27"/>
      <c r="LDW21" s="112"/>
      <c r="LDX21" s="27"/>
      <c r="LDY21" s="112"/>
      <c r="LDZ21" s="27"/>
      <c r="LEA21" s="112"/>
      <c r="LEB21" s="27"/>
      <c r="LEC21" s="112"/>
      <c r="LED21" s="27"/>
      <c r="LEE21" s="112"/>
      <c r="LEF21" s="27"/>
      <c r="LEG21" s="112"/>
      <c r="LEH21" s="27"/>
      <c r="LEI21" s="112"/>
      <c r="LEJ21" s="27"/>
      <c r="LEK21" s="113"/>
      <c r="LEL21" s="27"/>
      <c r="LEM21" s="112"/>
      <c r="LEN21" s="27"/>
      <c r="LEO21" s="112"/>
      <c r="LEP21" s="27"/>
      <c r="LEQ21" s="112"/>
      <c r="LER21" s="27"/>
      <c r="LES21" s="112"/>
      <c r="LET21" s="27"/>
      <c r="LEU21" s="112"/>
      <c r="LEV21" s="27"/>
      <c r="LEW21" s="112"/>
      <c r="LEX21" s="27"/>
      <c r="LEY21" s="112"/>
      <c r="LEZ21" s="20"/>
      <c r="LFA21" s="112"/>
      <c r="LFB21" s="27"/>
      <c r="LFC21" s="112"/>
      <c r="LFD21" s="27"/>
      <c r="LFE21" s="112"/>
      <c r="LFF21" s="27"/>
      <c r="LFG21" s="112"/>
      <c r="LFH21" s="27"/>
      <c r="LFI21" s="112"/>
      <c r="LFJ21" s="20"/>
      <c r="LFK21" s="112"/>
      <c r="LFL21" s="27"/>
      <c r="LFM21" s="112"/>
      <c r="LFN21" s="27"/>
      <c r="LFO21" s="112"/>
      <c r="LFP21" s="27"/>
      <c r="LFQ21" s="112"/>
      <c r="LFR21" s="20"/>
      <c r="LFS21" s="106"/>
      <c r="LFT21" s="106"/>
      <c r="LFU21" s="106"/>
      <c r="LFV21" s="30"/>
      <c r="LFW21" s="112"/>
      <c r="LFX21" s="30"/>
      <c r="LFY21" s="112"/>
      <c r="LFZ21" s="23"/>
      <c r="LGA21" s="112"/>
      <c r="LGB21" s="23"/>
      <c r="LGC21" s="112"/>
      <c r="LGD21" s="23"/>
      <c r="LGE21" s="112"/>
      <c r="LGF21" s="23"/>
      <c r="LGG21" s="112"/>
      <c r="LGH21" s="23"/>
      <c r="LGI21" s="112"/>
      <c r="LGJ21" s="23"/>
      <c r="LGK21" s="112"/>
      <c r="LGL21" s="23"/>
      <c r="LGM21" s="112"/>
      <c r="LGN21" s="27"/>
      <c r="LGO21" s="112"/>
      <c r="LGP21" s="27"/>
      <c r="LGQ21" s="112"/>
      <c r="LGR21" s="27"/>
      <c r="LGS21" s="112"/>
      <c r="LGT21" s="27"/>
      <c r="LGU21" s="112"/>
      <c r="LGV21" s="27"/>
      <c r="LGW21" s="112"/>
      <c r="LGX21" s="27"/>
      <c r="LGY21" s="112"/>
      <c r="LGZ21" s="27"/>
      <c r="LHA21" s="112"/>
      <c r="LHB21" s="27"/>
      <c r="LHC21" s="112"/>
      <c r="LHD21" s="27"/>
      <c r="LHE21" s="112"/>
      <c r="LHF21" s="27"/>
      <c r="LHG21" s="112"/>
      <c r="LHH21" s="27"/>
      <c r="LHI21" s="113"/>
      <c r="LHJ21" s="27"/>
      <c r="LHK21" s="112"/>
      <c r="LHL21" s="27"/>
      <c r="LHM21" s="112"/>
      <c r="LHN21" s="27"/>
      <c r="LHO21" s="112"/>
      <c r="LHP21" s="27"/>
      <c r="LHQ21" s="112"/>
      <c r="LHR21" s="27"/>
      <c r="LHS21" s="112"/>
      <c r="LHT21" s="27"/>
      <c r="LHU21" s="112"/>
      <c r="LHV21" s="27"/>
      <c r="LHW21" s="112"/>
      <c r="LHX21" s="20"/>
      <c r="LHY21" s="112"/>
      <c r="LHZ21" s="27"/>
      <c r="LIA21" s="112"/>
      <c r="LIB21" s="27"/>
      <c r="LIC21" s="112"/>
      <c r="LID21" s="27"/>
      <c r="LIE21" s="112"/>
      <c r="LIF21" s="27"/>
      <c r="LIG21" s="112"/>
      <c r="LIH21" s="20"/>
      <c r="LII21" s="112"/>
      <c r="LIJ21" s="27"/>
      <c r="LIK21" s="112"/>
      <c r="LIL21" s="27"/>
      <c r="LIM21" s="112"/>
      <c r="LIN21" s="27"/>
      <c r="LIO21" s="112"/>
      <c r="LIP21" s="20"/>
      <c r="LIQ21" s="106"/>
      <c r="LIR21" s="106"/>
      <c r="LIS21" s="106"/>
      <c r="LIT21" s="30"/>
      <c r="LIU21" s="112"/>
      <c r="LIV21" s="30"/>
      <c r="LIW21" s="112"/>
      <c r="LIX21" s="23"/>
      <c r="LIY21" s="112"/>
      <c r="LIZ21" s="23"/>
      <c r="LJA21" s="112"/>
      <c r="LJB21" s="23"/>
      <c r="LJC21" s="112"/>
      <c r="LJD21" s="23"/>
      <c r="LJE21" s="112"/>
      <c r="LJF21" s="23"/>
      <c r="LJG21" s="112"/>
      <c r="LJH21" s="23"/>
      <c r="LJI21" s="112"/>
      <c r="LJJ21" s="23"/>
      <c r="LJK21" s="112"/>
      <c r="LJL21" s="27"/>
      <c r="LJM21" s="112"/>
      <c r="LJN21" s="27"/>
      <c r="LJO21" s="112"/>
      <c r="LJP21" s="27"/>
      <c r="LJQ21" s="112"/>
      <c r="LJR21" s="27"/>
      <c r="LJS21" s="112"/>
      <c r="LJT21" s="27"/>
      <c r="LJU21" s="112"/>
      <c r="LJV21" s="27"/>
      <c r="LJW21" s="112"/>
      <c r="LJX21" s="27"/>
      <c r="LJY21" s="112"/>
      <c r="LJZ21" s="27"/>
      <c r="LKA21" s="112"/>
      <c r="LKB21" s="27"/>
      <c r="LKC21" s="112"/>
      <c r="LKD21" s="27"/>
      <c r="LKE21" s="112"/>
      <c r="LKF21" s="27"/>
      <c r="LKG21" s="113"/>
      <c r="LKH21" s="27"/>
      <c r="LKI21" s="112"/>
      <c r="LKJ21" s="27"/>
      <c r="LKK21" s="112"/>
      <c r="LKL21" s="27"/>
      <c r="LKM21" s="112"/>
      <c r="LKN21" s="27"/>
      <c r="LKO21" s="112"/>
      <c r="LKP21" s="27"/>
      <c r="LKQ21" s="112"/>
      <c r="LKR21" s="27"/>
      <c r="LKS21" s="112"/>
      <c r="LKT21" s="27"/>
      <c r="LKU21" s="112"/>
      <c r="LKV21" s="20"/>
      <c r="LKW21" s="112"/>
      <c r="LKX21" s="27"/>
      <c r="LKY21" s="112"/>
      <c r="LKZ21" s="27"/>
      <c r="LLA21" s="112"/>
      <c r="LLB21" s="27"/>
      <c r="LLC21" s="112"/>
      <c r="LLD21" s="27"/>
      <c r="LLE21" s="112"/>
      <c r="LLF21" s="20"/>
      <c r="LLG21" s="112"/>
      <c r="LLH21" s="27"/>
      <c r="LLI21" s="112"/>
      <c r="LLJ21" s="27"/>
      <c r="LLK21" s="112"/>
      <c r="LLL21" s="27"/>
      <c r="LLM21" s="112"/>
      <c r="LLN21" s="20"/>
      <c r="LLO21" s="106"/>
      <c r="LLP21" s="106"/>
      <c r="LLQ21" s="106"/>
      <c r="LLR21" s="30"/>
      <c r="LLS21" s="112"/>
      <c r="LLT21" s="30"/>
      <c r="LLU21" s="112"/>
      <c r="LLV21" s="23"/>
      <c r="LLW21" s="112"/>
      <c r="LLX21" s="23"/>
      <c r="LLY21" s="112"/>
      <c r="LLZ21" s="23"/>
      <c r="LMA21" s="112"/>
      <c r="LMB21" s="23"/>
      <c r="LMC21" s="112"/>
      <c r="LMD21" s="23"/>
      <c r="LME21" s="112"/>
      <c r="LMF21" s="23"/>
      <c r="LMG21" s="112"/>
      <c r="LMH21" s="23"/>
      <c r="LMI21" s="112"/>
      <c r="LMJ21" s="27"/>
      <c r="LMK21" s="112"/>
      <c r="LML21" s="27"/>
      <c r="LMM21" s="112"/>
      <c r="LMN21" s="27"/>
      <c r="LMO21" s="112"/>
      <c r="LMP21" s="27"/>
      <c r="LMQ21" s="112"/>
      <c r="LMR21" s="27"/>
      <c r="LMS21" s="112"/>
      <c r="LMT21" s="27"/>
      <c r="LMU21" s="112"/>
      <c r="LMV21" s="27"/>
      <c r="LMW21" s="112"/>
      <c r="LMX21" s="27"/>
      <c r="LMY21" s="112"/>
      <c r="LMZ21" s="27"/>
      <c r="LNA21" s="112"/>
      <c r="LNB21" s="27"/>
      <c r="LNC21" s="112"/>
      <c r="LND21" s="27"/>
      <c r="LNE21" s="113"/>
      <c r="LNF21" s="27"/>
      <c r="LNG21" s="112"/>
      <c r="LNH21" s="27"/>
      <c r="LNI21" s="112"/>
      <c r="LNJ21" s="27"/>
      <c r="LNK21" s="112"/>
      <c r="LNL21" s="27"/>
      <c r="LNM21" s="112"/>
      <c r="LNN21" s="27"/>
      <c r="LNO21" s="112"/>
      <c r="LNP21" s="27"/>
      <c r="LNQ21" s="112"/>
      <c r="LNR21" s="27"/>
      <c r="LNS21" s="112"/>
      <c r="LNT21" s="20"/>
      <c r="LNU21" s="112"/>
      <c r="LNV21" s="27"/>
      <c r="LNW21" s="112"/>
      <c r="LNX21" s="27"/>
      <c r="LNY21" s="112"/>
      <c r="LNZ21" s="27"/>
      <c r="LOA21" s="112"/>
      <c r="LOB21" s="27"/>
      <c r="LOC21" s="112"/>
      <c r="LOD21" s="20"/>
      <c r="LOE21" s="112"/>
      <c r="LOF21" s="27"/>
      <c r="LOG21" s="112"/>
      <c r="LOH21" s="27"/>
      <c r="LOI21" s="112"/>
      <c r="LOJ21" s="27"/>
      <c r="LOK21" s="112"/>
      <c r="LOL21" s="20"/>
      <c r="LOM21" s="106"/>
      <c r="LON21" s="106"/>
      <c r="LOO21" s="106"/>
      <c r="LOP21" s="30"/>
      <c r="LOQ21" s="112"/>
      <c r="LOR21" s="30"/>
      <c r="LOS21" s="112"/>
      <c r="LOT21" s="23"/>
      <c r="LOU21" s="112"/>
      <c r="LOV21" s="23"/>
      <c r="LOW21" s="112"/>
      <c r="LOX21" s="23"/>
      <c r="LOY21" s="112"/>
      <c r="LOZ21" s="23"/>
      <c r="LPA21" s="112"/>
      <c r="LPB21" s="23"/>
      <c r="LPC21" s="112"/>
      <c r="LPD21" s="23"/>
      <c r="LPE21" s="112"/>
      <c r="LPF21" s="23"/>
      <c r="LPG21" s="112"/>
      <c r="LPH21" s="27"/>
      <c r="LPI21" s="112"/>
      <c r="LPJ21" s="27"/>
      <c r="LPK21" s="112"/>
      <c r="LPL21" s="27"/>
      <c r="LPM21" s="112"/>
      <c r="LPN21" s="27"/>
      <c r="LPO21" s="112"/>
      <c r="LPP21" s="27"/>
      <c r="LPQ21" s="112"/>
      <c r="LPR21" s="27"/>
      <c r="LPS21" s="112"/>
      <c r="LPT21" s="27"/>
      <c r="LPU21" s="112"/>
      <c r="LPV21" s="27"/>
      <c r="LPW21" s="112"/>
      <c r="LPX21" s="27"/>
      <c r="LPY21" s="112"/>
      <c r="LPZ21" s="27"/>
      <c r="LQA21" s="112"/>
      <c r="LQB21" s="27"/>
      <c r="LQC21" s="113"/>
      <c r="LQD21" s="27"/>
      <c r="LQE21" s="112"/>
      <c r="LQF21" s="27"/>
      <c r="LQG21" s="112"/>
      <c r="LQH21" s="27"/>
      <c r="LQI21" s="112"/>
      <c r="LQJ21" s="27"/>
      <c r="LQK21" s="112"/>
      <c r="LQL21" s="27"/>
      <c r="LQM21" s="112"/>
      <c r="LQN21" s="27"/>
      <c r="LQO21" s="112"/>
      <c r="LQP21" s="27"/>
      <c r="LQQ21" s="112"/>
      <c r="LQR21" s="20"/>
      <c r="LQS21" s="112"/>
      <c r="LQT21" s="27"/>
      <c r="LQU21" s="112"/>
      <c r="LQV21" s="27"/>
      <c r="LQW21" s="112"/>
      <c r="LQX21" s="27"/>
      <c r="LQY21" s="112"/>
      <c r="LQZ21" s="27"/>
      <c r="LRA21" s="112"/>
      <c r="LRB21" s="20"/>
      <c r="LRC21" s="112"/>
      <c r="LRD21" s="27"/>
      <c r="LRE21" s="112"/>
      <c r="LRF21" s="27"/>
      <c r="LRG21" s="112"/>
      <c r="LRH21" s="27"/>
      <c r="LRI21" s="112"/>
      <c r="LRJ21" s="20"/>
      <c r="LRK21" s="106"/>
      <c r="LRL21" s="106"/>
      <c r="LRM21" s="106"/>
      <c r="LRN21" s="30"/>
      <c r="LRO21" s="112"/>
      <c r="LRP21" s="30"/>
      <c r="LRQ21" s="112"/>
      <c r="LRR21" s="23"/>
      <c r="LRS21" s="112"/>
      <c r="LRT21" s="23"/>
      <c r="LRU21" s="112"/>
      <c r="LRV21" s="23"/>
      <c r="LRW21" s="112"/>
      <c r="LRX21" s="23"/>
      <c r="LRY21" s="112"/>
      <c r="LRZ21" s="23"/>
      <c r="LSA21" s="112"/>
      <c r="LSB21" s="23"/>
      <c r="LSC21" s="112"/>
      <c r="LSD21" s="23"/>
      <c r="LSE21" s="112"/>
      <c r="LSF21" s="27"/>
      <c r="LSG21" s="112"/>
      <c r="LSH21" s="27"/>
      <c r="LSI21" s="112"/>
      <c r="LSJ21" s="27"/>
      <c r="LSK21" s="112"/>
      <c r="LSL21" s="27"/>
      <c r="LSM21" s="112"/>
      <c r="LSN21" s="27"/>
      <c r="LSO21" s="112"/>
      <c r="LSP21" s="27"/>
      <c r="LSQ21" s="112"/>
      <c r="LSR21" s="27"/>
      <c r="LSS21" s="112"/>
      <c r="LST21" s="27"/>
      <c r="LSU21" s="112"/>
      <c r="LSV21" s="27"/>
      <c r="LSW21" s="112"/>
      <c r="LSX21" s="27"/>
      <c r="LSY21" s="112"/>
      <c r="LSZ21" s="27"/>
      <c r="LTA21" s="113"/>
      <c r="LTB21" s="27"/>
      <c r="LTC21" s="112"/>
      <c r="LTD21" s="27"/>
      <c r="LTE21" s="112"/>
      <c r="LTF21" s="27"/>
      <c r="LTG21" s="112"/>
      <c r="LTH21" s="27"/>
      <c r="LTI21" s="112"/>
      <c r="LTJ21" s="27"/>
      <c r="LTK21" s="112"/>
      <c r="LTL21" s="27"/>
      <c r="LTM21" s="112"/>
      <c r="LTN21" s="27"/>
      <c r="LTO21" s="112"/>
      <c r="LTP21" s="20"/>
      <c r="LTQ21" s="112"/>
      <c r="LTR21" s="27"/>
      <c r="LTS21" s="112"/>
      <c r="LTT21" s="27"/>
      <c r="LTU21" s="112"/>
      <c r="LTV21" s="27"/>
      <c r="LTW21" s="112"/>
      <c r="LTX21" s="27"/>
      <c r="LTY21" s="112"/>
      <c r="LTZ21" s="20"/>
      <c r="LUA21" s="112"/>
      <c r="LUB21" s="27"/>
      <c r="LUC21" s="112"/>
      <c r="LUD21" s="27"/>
      <c r="LUE21" s="112"/>
      <c r="LUF21" s="27"/>
      <c r="LUG21" s="112"/>
      <c r="LUH21" s="20"/>
      <c r="LUI21" s="106"/>
      <c r="LUJ21" s="106"/>
      <c r="LUK21" s="106"/>
      <c r="LUL21" s="30"/>
      <c r="LUM21" s="112"/>
      <c r="LUN21" s="30"/>
      <c r="LUO21" s="112"/>
      <c r="LUP21" s="23"/>
      <c r="LUQ21" s="112"/>
      <c r="LUR21" s="23"/>
      <c r="LUS21" s="112"/>
      <c r="LUT21" s="23"/>
      <c r="LUU21" s="112"/>
      <c r="LUV21" s="23"/>
      <c r="LUW21" s="112"/>
      <c r="LUX21" s="23"/>
      <c r="LUY21" s="112"/>
      <c r="LUZ21" s="23"/>
      <c r="LVA21" s="112"/>
      <c r="LVB21" s="23"/>
      <c r="LVC21" s="112"/>
      <c r="LVD21" s="27"/>
      <c r="LVE21" s="112"/>
      <c r="LVF21" s="27"/>
      <c r="LVG21" s="112"/>
      <c r="LVH21" s="27"/>
      <c r="LVI21" s="112"/>
      <c r="LVJ21" s="27"/>
      <c r="LVK21" s="112"/>
      <c r="LVL21" s="27"/>
      <c r="LVM21" s="112"/>
      <c r="LVN21" s="27"/>
      <c r="LVO21" s="112"/>
      <c r="LVP21" s="27"/>
      <c r="LVQ21" s="112"/>
      <c r="LVR21" s="27"/>
      <c r="LVS21" s="112"/>
      <c r="LVT21" s="27"/>
      <c r="LVU21" s="112"/>
      <c r="LVV21" s="27"/>
      <c r="LVW21" s="112"/>
      <c r="LVX21" s="27"/>
      <c r="LVY21" s="113"/>
      <c r="LVZ21" s="27"/>
      <c r="LWA21" s="112"/>
      <c r="LWB21" s="27"/>
      <c r="LWC21" s="112"/>
      <c r="LWD21" s="27"/>
      <c r="LWE21" s="112"/>
      <c r="LWF21" s="27"/>
      <c r="LWG21" s="112"/>
      <c r="LWH21" s="27"/>
      <c r="LWI21" s="112"/>
      <c r="LWJ21" s="27"/>
      <c r="LWK21" s="112"/>
      <c r="LWL21" s="27"/>
      <c r="LWM21" s="112"/>
      <c r="LWN21" s="20"/>
      <c r="LWO21" s="112"/>
      <c r="LWP21" s="27"/>
      <c r="LWQ21" s="112"/>
      <c r="LWR21" s="27"/>
      <c r="LWS21" s="112"/>
      <c r="LWT21" s="27"/>
      <c r="LWU21" s="112"/>
      <c r="LWV21" s="27"/>
      <c r="LWW21" s="112"/>
      <c r="LWX21" s="20"/>
      <c r="LWY21" s="112"/>
      <c r="LWZ21" s="27"/>
      <c r="LXA21" s="112"/>
      <c r="LXB21" s="27"/>
      <c r="LXC21" s="112"/>
      <c r="LXD21" s="27"/>
      <c r="LXE21" s="112"/>
      <c r="LXF21" s="20"/>
      <c r="LXG21" s="106"/>
      <c r="LXH21" s="106"/>
      <c r="LXI21" s="106"/>
      <c r="LXJ21" s="30"/>
      <c r="LXK21" s="112"/>
      <c r="LXL21" s="30"/>
      <c r="LXM21" s="112"/>
      <c r="LXN21" s="23"/>
      <c r="LXO21" s="112"/>
      <c r="LXP21" s="23"/>
      <c r="LXQ21" s="112"/>
      <c r="LXR21" s="23"/>
      <c r="LXS21" s="112"/>
      <c r="LXT21" s="23"/>
      <c r="LXU21" s="112"/>
      <c r="LXV21" s="23"/>
      <c r="LXW21" s="112"/>
      <c r="LXX21" s="23"/>
      <c r="LXY21" s="112"/>
      <c r="LXZ21" s="23"/>
      <c r="LYA21" s="112"/>
      <c r="LYB21" s="27"/>
      <c r="LYC21" s="112"/>
      <c r="LYD21" s="27"/>
      <c r="LYE21" s="112"/>
      <c r="LYF21" s="27"/>
      <c r="LYG21" s="112"/>
      <c r="LYH21" s="27"/>
      <c r="LYI21" s="112"/>
      <c r="LYJ21" s="27"/>
      <c r="LYK21" s="112"/>
      <c r="LYL21" s="27"/>
      <c r="LYM21" s="112"/>
      <c r="LYN21" s="27"/>
      <c r="LYO21" s="112"/>
      <c r="LYP21" s="27"/>
      <c r="LYQ21" s="112"/>
      <c r="LYR21" s="27"/>
      <c r="LYS21" s="112"/>
      <c r="LYT21" s="27"/>
      <c r="LYU21" s="112"/>
      <c r="LYV21" s="27"/>
      <c r="LYW21" s="113"/>
      <c r="LYX21" s="27"/>
      <c r="LYY21" s="112"/>
      <c r="LYZ21" s="27"/>
      <c r="LZA21" s="112"/>
      <c r="LZB21" s="27"/>
      <c r="LZC21" s="112"/>
      <c r="LZD21" s="27"/>
      <c r="LZE21" s="112"/>
      <c r="LZF21" s="27"/>
      <c r="LZG21" s="112"/>
      <c r="LZH21" s="27"/>
      <c r="LZI21" s="112"/>
      <c r="LZJ21" s="27"/>
      <c r="LZK21" s="112"/>
      <c r="LZL21" s="20"/>
      <c r="LZM21" s="112"/>
      <c r="LZN21" s="27"/>
      <c r="LZO21" s="112"/>
      <c r="LZP21" s="27"/>
      <c r="LZQ21" s="112"/>
      <c r="LZR21" s="27"/>
      <c r="LZS21" s="112"/>
      <c r="LZT21" s="27"/>
      <c r="LZU21" s="112"/>
      <c r="LZV21" s="20"/>
      <c r="LZW21" s="112"/>
      <c r="LZX21" s="27"/>
      <c r="LZY21" s="112"/>
      <c r="LZZ21" s="27"/>
      <c r="MAA21" s="112"/>
      <c r="MAB21" s="27"/>
      <c r="MAC21" s="112"/>
      <c r="MAD21" s="20"/>
      <c r="MAE21" s="106"/>
      <c r="MAF21" s="106"/>
      <c r="MAG21" s="106"/>
      <c r="MAH21" s="30"/>
      <c r="MAI21" s="112"/>
      <c r="MAJ21" s="30"/>
      <c r="MAK21" s="112"/>
      <c r="MAL21" s="23"/>
      <c r="MAM21" s="112"/>
      <c r="MAN21" s="23"/>
      <c r="MAO21" s="112"/>
      <c r="MAP21" s="23"/>
      <c r="MAQ21" s="112"/>
      <c r="MAR21" s="23"/>
      <c r="MAS21" s="112"/>
      <c r="MAT21" s="23"/>
      <c r="MAU21" s="112"/>
      <c r="MAV21" s="23"/>
      <c r="MAW21" s="112"/>
      <c r="MAX21" s="23"/>
      <c r="MAY21" s="112"/>
      <c r="MAZ21" s="27"/>
      <c r="MBA21" s="112"/>
      <c r="MBB21" s="27"/>
      <c r="MBC21" s="112"/>
      <c r="MBD21" s="27"/>
      <c r="MBE21" s="112"/>
      <c r="MBF21" s="27"/>
      <c r="MBG21" s="112"/>
      <c r="MBH21" s="27"/>
      <c r="MBI21" s="112"/>
      <c r="MBJ21" s="27"/>
      <c r="MBK21" s="112"/>
      <c r="MBL21" s="27"/>
      <c r="MBM21" s="112"/>
      <c r="MBN21" s="27"/>
      <c r="MBO21" s="112"/>
      <c r="MBP21" s="27"/>
      <c r="MBQ21" s="112"/>
      <c r="MBR21" s="27"/>
      <c r="MBS21" s="112"/>
      <c r="MBT21" s="27"/>
      <c r="MBU21" s="113"/>
      <c r="MBV21" s="27"/>
      <c r="MBW21" s="112"/>
      <c r="MBX21" s="27"/>
      <c r="MBY21" s="112"/>
      <c r="MBZ21" s="27"/>
      <c r="MCA21" s="112"/>
      <c r="MCB21" s="27"/>
      <c r="MCC21" s="112"/>
      <c r="MCD21" s="27"/>
      <c r="MCE21" s="112"/>
      <c r="MCF21" s="27"/>
      <c r="MCG21" s="112"/>
      <c r="MCH21" s="27"/>
      <c r="MCI21" s="112"/>
      <c r="MCJ21" s="20"/>
      <c r="MCK21" s="112"/>
      <c r="MCL21" s="27"/>
      <c r="MCM21" s="112"/>
      <c r="MCN21" s="27"/>
      <c r="MCO21" s="112"/>
      <c r="MCP21" s="27"/>
      <c r="MCQ21" s="112"/>
      <c r="MCR21" s="27"/>
      <c r="MCS21" s="112"/>
      <c r="MCT21" s="20"/>
      <c r="MCU21" s="112"/>
      <c r="MCV21" s="27"/>
      <c r="MCW21" s="112"/>
      <c r="MCX21" s="27"/>
      <c r="MCY21" s="112"/>
      <c r="MCZ21" s="27"/>
      <c r="MDA21" s="112"/>
      <c r="MDB21" s="20"/>
      <c r="MDC21" s="106"/>
      <c r="MDD21" s="106"/>
      <c r="MDE21" s="106"/>
      <c r="MDF21" s="30"/>
      <c r="MDG21" s="112"/>
      <c r="MDH21" s="30"/>
      <c r="MDI21" s="112"/>
      <c r="MDJ21" s="23"/>
      <c r="MDK21" s="112"/>
      <c r="MDL21" s="23"/>
      <c r="MDM21" s="112"/>
      <c r="MDN21" s="23"/>
      <c r="MDO21" s="112"/>
      <c r="MDP21" s="23"/>
      <c r="MDQ21" s="112"/>
      <c r="MDR21" s="23"/>
      <c r="MDS21" s="112"/>
      <c r="MDT21" s="23"/>
      <c r="MDU21" s="112"/>
      <c r="MDV21" s="23"/>
      <c r="MDW21" s="112"/>
      <c r="MDX21" s="27"/>
      <c r="MDY21" s="112"/>
      <c r="MDZ21" s="27"/>
      <c r="MEA21" s="112"/>
      <c r="MEB21" s="27"/>
      <c r="MEC21" s="112"/>
      <c r="MED21" s="27"/>
      <c r="MEE21" s="112"/>
      <c r="MEF21" s="27"/>
      <c r="MEG21" s="112"/>
      <c r="MEH21" s="27"/>
      <c r="MEI21" s="112"/>
      <c r="MEJ21" s="27"/>
      <c r="MEK21" s="112"/>
      <c r="MEL21" s="27"/>
      <c r="MEM21" s="112"/>
      <c r="MEN21" s="27"/>
      <c r="MEO21" s="112"/>
      <c r="MEP21" s="27"/>
      <c r="MEQ21" s="112"/>
      <c r="MER21" s="27"/>
      <c r="MES21" s="113"/>
      <c r="MET21" s="27"/>
      <c r="MEU21" s="112"/>
      <c r="MEV21" s="27"/>
      <c r="MEW21" s="112"/>
      <c r="MEX21" s="27"/>
      <c r="MEY21" s="112"/>
      <c r="MEZ21" s="27"/>
      <c r="MFA21" s="112"/>
      <c r="MFB21" s="27"/>
      <c r="MFC21" s="112"/>
      <c r="MFD21" s="27"/>
      <c r="MFE21" s="112"/>
      <c r="MFF21" s="27"/>
      <c r="MFG21" s="112"/>
      <c r="MFH21" s="20"/>
      <c r="MFI21" s="112"/>
      <c r="MFJ21" s="27"/>
      <c r="MFK21" s="112"/>
      <c r="MFL21" s="27"/>
      <c r="MFM21" s="112"/>
      <c r="MFN21" s="27"/>
      <c r="MFO21" s="112"/>
      <c r="MFP21" s="27"/>
      <c r="MFQ21" s="112"/>
      <c r="MFR21" s="20"/>
      <c r="MFS21" s="112"/>
      <c r="MFT21" s="27"/>
      <c r="MFU21" s="112"/>
      <c r="MFV21" s="27"/>
      <c r="MFW21" s="112"/>
      <c r="MFX21" s="27"/>
      <c r="MFY21" s="112"/>
      <c r="MFZ21" s="20"/>
      <c r="MGA21" s="106"/>
      <c r="MGB21" s="106"/>
      <c r="MGC21" s="106"/>
      <c r="MGD21" s="30"/>
      <c r="MGE21" s="112"/>
      <c r="MGF21" s="30"/>
      <c r="MGG21" s="112"/>
      <c r="MGH21" s="23"/>
      <c r="MGI21" s="112"/>
      <c r="MGJ21" s="23"/>
      <c r="MGK21" s="112"/>
      <c r="MGL21" s="23"/>
      <c r="MGM21" s="112"/>
      <c r="MGN21" s="23"/>
      <c r="MGO21" s="112"/>
      <c r="MGP21" s="23"/>
      <c r="MGQ21" s="112"/>
      <c r="MGR21" s="23"/>
      <c r="MGS21" s="112"/>
      <c r="MGT21" s="23"/>
      <c r="MGU21" s="112"/>
      <c r="MGV21" s="27"/>
      <c r="MGW21" s="112"/>
      <c r="MGX21" s="27"/>
      <c r="MGY21" s="112"/>
      <c r="MGZ21" s="27"/>
      <c r="MHA21" s="112"/>
      <c r="MHB21" s="27"/>
      <c r="MHC21" s="112"/>
      <c r="MHD21" s="27"/>
      <c r="MHE21" s="112"/>
      <c r="MHF21" s="27"/>
      <c r="MHG21" s="112"/>
      <c r="MHH21" s="27"/>
      <c r="MHI21" s="112"/>
      <c r="MHJ21" s="27"/>
      <c r="MHK21" s="112"/>
      <c r="MHL21" s="27"/>
      <c r="MHM21" s="112"/>
      <c r="MHN21" s="27"/>
      <c r="MHO21" s="112"/>
      <c r="MHP21" s="27"/>
      <c r="MHQ21" s="113"/>
      <c r="MHR21" s="27"/>
      <c r="MHS21" s="112"/>
      <c r="MHT21" s="27"/>
      <c r="MHU21" s="112"/>
      <c r="MHV21" s="27"/>
      <c r="MHW21" s="112"/>
      <c r="MHX21" s="27"/>
      <c r="MHY21" s="112"/>
      <c r="MHZ21" s="27"/>
      <c r="MIA21" s="112"/>
      <c r="MIB21" s="27"/>
      <c r="MIC21" s="112"/>
      <c r="MID21" s="27"/>
      <c r="MIE21" s="112"/>
      <c r="MIF21" s="20"/>
      <c r="MIG21" s="112"/>
      <c r="MIH21" s="27"/>
      <c r="MII21" s="112"/>
      <c r="MIJ21" s="27"/>
      <c r="MIK21" s="112"/>
      <c r="MIL21" s="27"/>
      <c r="MIM21" s="112"/>
      <c r="MIN21" s="27"/>
      <c r="MIO21" s="112"/>
      <c r="MIP21" s="20"/>
      <c r="MIQ21" s="112"/>
      <c r="MIR21" s="27"/>
      <c r="MIS21" s="112"/>
      <c r="MIT21" s="27"/>
      <c r="MIU21" s="112"/>
      <c r="MIV21" s="27"/>
      <c r="MIW21" s="112"/>
      <c r="MIX21" s="20"/>
      <c r="MIY21" s="106"/>
      <c r="MIZ21" s="106"/>
      <c r="MJA21" s="106"/>
      <c r="MJB21" s="30"/>
      <c r="MJC21" s="112"/>
      <c r="MJD21" s="30"/>
      <c r="MJE21" s="112"/>
      <c r="MJF21" s="23"/>
      <c r="MJG21" s="112"/>
      <c r="MJH21" s="23"/>
      <c r="MJI21" s="112"/>
      <c r="MJJ21" s="23"/>
      <c r="MJK21" s="112"/>
      <c r="MJL21" s="23"/>
      <c r="MJM21" s="112"/>
      <c r="MJN21" s="23"/>
      <c r="MJO21" s="112"/>
      <c r="MJP21" s="23"/>
      <c r="MJQ21" s="112"/>
      <c r="MJR21" s="23"/>
      <c r="MJS21" s="112"/>
      <c r="MJT21" s="27"/>
      <c r="MJU21" s="112"/>
      <c r="MJV21" s="27"/>
      <c r="MJW21" s="112"/>
      <c r="MJX21" s="27"/>
      <c r="MJY21" s="112"/>
      <c r="MJZ21" s="27"/>
      <c r="MKA21" s="112"/>
      <c r="MKB21" s="27"/>
      <c r="MKC21" s="112"/>
      <c r="MKD21" s="27"/>
      <c r="MKE21" s="112"/>
      <c r="MKF21" s="27"/>
      <c r="MKG21" s="112"/>
      <c r="MKH21" s="27"/>
      <c r="MKI21" s="112"/>
      <c r="MKJ21" s="27"/>
      <c r="MKK21" s="112"/>
      <c r="MKL21" s="27"/>
      <c r="MKM21" s="112"/>
      <c r="MKN21" s="27"/>
      <c r="MKO21" s="113"/>
      <c r="MKP21" s="27"/>
      <c r="MKQ21" s="112"/>
      <c r="MKR21" s="27"/>
      <c r="MKS21" s="112"/>
      <c r="MKT21" s="27"/>
      <c r="MKU21" s="112"/>
      <c r="MKV21" s="27"/>
      <c r="MKW21" s="112"/>
      <c r="MKX21" s="27"/>
      <c r="MKY21" s="112"/>
      <c r="MKZ21" s="27"/>
      <c r="MLA21" s="112"/>
      <c r="MLB21" s="27"/>
      <c r="MLC21" s="112"/>
      <c r="MLD21" s="20"/>
      <c r="MLE21" s="112"/>
      <c r="MLF21" s="27"/>
      <c r="MLG21" s="112"/>
      <c r="MLH21" s="27"/>
      <c r="MLI21" s="112"/>
      <c r="MLJ21" s="27"/>
      <c r="MLK21" s="112"/>
      <c r="MLL21" s="27"/>
      <c r="MLM21" s="112"/>
      <c r="MLN21" s="20"/>
      <c r="MLO21" s="112"/>
      <c r="MLP21" s="27"/>
      <c r="MLQ21" s="112"/>
      <c r="MLR21" s="27"/>
      <c r="MLS21" s="112"/>
      <c r="MLT21" s="27"/>
      <c r="MLU21" s="112"/>
      <c r="MLV21" s="20"/>
      <c r="MLW21" s="106"/>
      <c r="MLX21" s="106"/>
      <c r="MLY21" s="106"/>
      <c r="MLZ21" s="30"/>
      <c r="MMA21" s="112"/>
      <c r="MMB21" s="30"/>
      <c r="MMC21" s="112"/>
      <c r="MMD21" s="23"/>
      <c r="MME21" s="112"/>
      <c r="MMF21" s="23"/>
      <c r="MMG21" s="112"/>
      <c r="MMH21" s="23"/>
      <c r="MMI21" s="112"/>
      <c r="MMJ21" s="23"/>
      <c r="MMK21" s="112"/>
      <c r="MML21" s="23"/>
      <c r="MMM21" s="112"/>
      <c r="MMN21" s="23"/>
      <c r="MMO21" s="112"/>
      <c r="MMP21" s="23"/>
      <c r="MMQ21" s="112"/>
      <c r="MMR21" s="27"/>
      <c r="MMS21" s="112"/>
      <c r="MMT21" s="27"/>
      <c r="MMU21" s="112"/>
      <c r="MMV21" s="27"/>
      <c r="MMW21" s="112"/>
      <c r="MMX21" s="27"/>
      <c r="MMY21" s="112"/>
      <c r="MMZ21" s="27"/>
      <c r="MNA21" s="112"/>
      <c r="MNB21" s="27"/>
      <c r="MNC21" s="112"/>
      <c r="MND21" s="27"/>
      <c r="MNE21" s="112"/>
      <c r="MNF21" s="27"/>
      <c r="MNG21" s="112"/>
      <c r="MNH21" s="27"/>
      <c r="MNI21" s="112"/>
      <c r="MNJ21" s="27"/>
      <c r="MNK21" s="112"/>
      <c r="MNL21" s="27"/>
      <c r="MNM21" s="113"/>
      <c r="MNN21" s="27"/>
      <c r="MNO21" s="112"/>
      <c r="MNP21" s="27"/>
      <c r="MNQ21" s="112"/>
      <c r="MNR21" s="27"/>
      <c r="MNS21" s="112"/>
      <c r="MNT21" s="27"/>
      <c r="MNU21" s="112"/>
      <c r="MNV21" s="27"/>
      <c r="MNW21" s="112"/>
      <c r="MNX21" s="27"/>
      <c r="MNY21" s="112"/>
      <c r="MNZ21" s="27"/>
      <c r="MOA21" s="112"/>
      <c r="MOB21" s="20"/>
      <c r="MOC21" s="112"/>
      <c r="MOD21" s="27"/>
      <c r="MOE21" s="112"/>
      <c r="MOF21" s="27"/>
      <c r="MOG21" s="112"/>
      <c r="MOH21" s="27"/>
      <c r="MOI21" s="112"/>
      <c r="MOJ21" s="27"/>
      <c r="MOK21" s="112"/>
      <c r="MOL21" s="20"/>
      <c r="MOM21" s="112"/>
      <c r="MON21" s="27"/>
      <c r="MOO21" s="112"/>
      <c r="MOP21" s="27"/>
      <c r="MOQ21" s="112"/>
      <c r="MOR21" s="27"/>
      <c r="MOS21" s="112"/>
      <c r="MOT21" s="20"/>
      <c r="MOU21" s="106"/>
      <c r="MOV21" s="106"/>
      <c r="MOW21" s="106"/>
      <c r="MOX21" s="30"/>
      <c r="MOY21" s="112"/>
      <c r="MOZ21" s="30"/>
      <c r="MPA21" s="112"/>
      <c r="MPB21" s="23"/>
      <c r="MPC21" s="112"/>
      <c r="MPD21" s="23"/>
      <c r="MPE21" s="112"/>
      <c r="MPF21" s="23"/>
      <c r="MPG21" s="112"/>
      <c r="MPH21" s="23"/>
      <c r="MPI21" s="112"/>
      <c r="MPJ21" s="23"/>
      <c r="MPK21" s="112"/>
      <c r="MPL21" s="23"/>
      <c r="MPM21" s="112"/>
      <c r="MPN21" s="23"/>
      <c r="MPO21" s="112"/>
      <c r="MPP21" s="27"/>
      <c r="MPQ21" s="112"/>
      <c r="MPR21" s="27"/>
      <c r="MPS21" s="112"/>
      <c r="MPT21" s="27"/>
      <c r="MPU21" s="112"/>
      <c r="MPV21" s="27"/>
      <c r="MPW21" s="112"/>
      <c r="MPX21" s="27"/>
      <c r="MPY21" s="112"/>
      <c r="MPZ21" s="27"/>
      <c r="MQA21" s="112"/>
      <c r="MQB21" s="27"/>
      <c r="MQC21" s="112"/>
      <c r="MQD21" s="27"/>
      <c r="MQE21" s="112"/>
      <c r="MQF21" s="27"/>
      <c r="MQG21" s="112"/>
      <c r="MQH21" s="27"/>
      <c r="MQI21" s="112"/>
      <c r="MQJ21" s="27"/>
      <c r="MQK21" s="113"/>
      <c r="MQL21" s="27"/>
      <c r="MQM21" s="112"/>
      <c r="MQN21" s="27"/>
      <c r="MQO21" s="112"/>
      <c r="MQP21" s="27"/>
      <c r="MQQ21" s="112"/>
      <c r="MQR21" s="27"/>
      <c r="MQS21" s="112"/>
      <c r="MQT21" s="27"/>
      <c r="MQU21" s="112"/>
      <c r="MQV21" s="27"/>
      <c r="MQW21" s="112"/>
      <c r="MQX21" s="27"/>
      <c r="MQY21" s="112"/>
      <c r="MQZ21" s="20"/>
      <c r="MRA21" s="112"/>
      <c r="MRB21" s="27"/>
      <c r="MRC21" s="112"/>
      <c r="MRD21" s="27"/>
      <c r="MRE21" s="112"/>
      <c r="MRF21" s="27"/>
      <c r="MRG21" s="112"/>
      <c r="MRH21" s="27"/>
      <c r="MRI21" s="112"/>
      <c r="MRJ21" s="20"/>
      <c r="MRK21" s="112"/>
      <c r="MRL21" s="27"/>
      <c r="MRM21" s="112"/>
      <c r="MRN21" s="27"/>
      <c r="MRO21" s="112"/>
      <c r="MRP21" s="27"/>
      <c r="MRQ21" s="112"/>
      <c r="MRR21" s="20"/>
      <c r="MRS21" s="106"/>
      <c r="MRT21" s="106"/>
      <c r="MRU21" s="106"/>
      <c r="MRV21" s="30"/>
      <c r="MRW21" s="112"/>
      <c r="MRX21" s="30"/>
      <c r="MRY21" s="112"/>
      <c r="MRZ21" s="23"/>
      <c r="MSA21" s="112"/>
      <c r="MSB21" s="23"/>
      <c r="MSC21" s="112"/>
      <c r="MSD21" s="23"/>
      <c r="MSE21" s="112"/>
      <c r="MSF21" s="23"/>
      <c r="MSG21" s="112"/>
      <c r="MSH21" s="23"/>
      <c r="MSI21" s="112"/>
      <c r="MSJ21" s="23"/>
      <c r="MSK21" s="112"/>
      <c r="MSL21" s="23"/>
      <c r="MSM21" s="112"/>
      <c r="MSN21" s="27"/>
      <c r="MSO21" s="112"/>
      <c r="MSP21" s="27"/>
      <c r="MSQ21" s="112"/>
      <c r="MSR21" s="27"/>
      <c r="MSS21" s="112"/>
      <c r="MST21" s="27"/>
      <c r="MSU21" s="112"/>
      <c r="MSV21" s="27"/>
      <c r="MSW21" s="112"/>
      <c r="MSX21" s="27"/>
      <c r="MSY21" s="112"/>
      <c r="MSZ21" s="27"/>
      <c r="MTA21" s="112"/>
      <c r="MTB21" s="27"/>
      <c r="MTC21" s="112"/>
      <c r="MTD21" s="27"/>
      <c r="MTE21" s="112"/>
      <c r="MTF21" s="27"/>
      <c r="MTG21" s="112"/>
      <c r="MTH21" s="27"/>
      <c r="MTI21" s="113"/>
      <c r="MTJ21" s="27"/>
      <c r="MTK21" s="112"/>
      <c r="MTL21" s="27"/>
      <c r="MTM21" s="112"/>
      <c r="MTN21" s="27"/>
      <c r="MTO21" s="112"/>
      <c r="MTP21" s="27"/>
      <c r="MTQ21" s="112"/>
      <c r="MTR21" s="27"/>
      <c r="MTS21" s="112"/>
      <c r="MTT21" s="27"/>
      <c r="MTU21" s="112"/>
      <c r="MTV21" s="27"/>
      <c r="MTW21" s="112"/>
      <c r="MTX21" s="20"/>
      <c r="MTY21" s="112"/>
      <c r="MTZ21" s="27"/>
      <c r="MUA21" s="112"/>
      <c r="MUB21" s="27"/>
      <c r="MUC21" s="112"/>
      <c r="MUD21" s="27"/>
      <c r="MUE21" s="112"/>
      <c r="MUF21" s="27"/>
      <c r="MUG21" s="112"/>
      <c r="MUH21" s="20"/>
      <c r="MUI21" s="112"/>
      <c r="MUJ21" s="27"/>
      <c r="MUK21" s="112"/>
      <c r="MUL21" s="27"/>
      <c r="MUM21" s="112"/>
      <c r="MUN21" s="27"/>
      <c r="MUO21" s="112"/>
      <c r="MUP21" s="20"/>
      <c r="MUQ21" s="106"/>
      <c r="MUR21" s="106"/>
      <c r="MUS21" s="106"/>
      <c r="MUT21" s="30"/>
      <c r="MUU21" s="112"/>
      <c r="MUV21" s="30"/>
      <c r="MUW21" s="112"/>
      <c r="MUX21" s="23"/>
      <c r="MUY21" s="112"/>
      <c r="MUZ21" s="23"/>
      <c r="MVA21" s="112"/>
      <c r="MVB21" s="23"/>
      <c r="MVC21" s="112"/>
      <c r="MVD21" s="23"/>
      <c r="MVE21" s="112"/>
      <c r="MVF21" s="23"/>
      <c r="MVG21" s="112"/>
      <c r="MVH21" s="23"/>
      <c r="MVI21" s="112"/>
      <c r="MVJ21" s="23"/>
      <c r="MVK21" s="112"/>
      <c r="MVL21" s="27"/>
      <c r="MVM21" s="112"/>
      <c r="MVN21" s="27"/>
      <c r="MVO21" s="112"/>
      <c r="MVP21" s="27"/>
      <c r="MVQ21" s="112"/>
      <c r="MVR21" s="27"/>
      <c r="MVS21" s="112"/>
      <c r="MVT21" s="27"/>
      <c r="MVU21" s="112"/>
      <c r="MVV21" s="27"/>
      <c r="MVW21" s="112"/>
      <c r="MVX21" s="27"/>
      <c r="MVY21" s="112"/>
      <c r="MVZ21" s="27"/>
      <c r="MWA21" s="112"/>
      <c r="MWB21" s="27"/>
      <c r="MWC21" s="112"/>
      <c r="MWD21" s="27"/>
      <c r="MWE21" s="112"/>
      <c r="MWF21" s="27"/>
      <c r="MWG21" s="113"/>
      <c r="MWH21" s="27"/>
      <c r="MWI21" s="112"/>
      <c r="MWJ21" s="27"/>
      <c r="MWK21" s="112"/>
      <c r="MWL21" s="27"/>
      <c r="MWM21" s="112"/>
      <c r="MWN21" s="27"/>
      <c r="MWO21" s="112"/>
      <c r="MWP21" s="27"/>
      <c r="MWQ21" s="112"/>
      <c r="MWR21" s="27"/>
      <c r="MWS21" s="112"/>
      <c r="MWT21" s="27"/>
      <c r="MWU21" s="112"/>
      <c r="MWV21" s="20"/>
      <c r="MWW21" s="112"/>
      <c r="MWX21" s="27"/>
      <c r="MWY21" s="112"/>
      <c r="MWZ21" s="27"/>
      <c r="MXA21" s="112"/>
      <c r="MXB21" s="27"/>
      <c r="MXC21" s="112"/>
      <c r="MXD21" s="27"/>
      <c r="MXE21" s="112"/>
      <c r="MXF21" s="20"/>
      <c r="MXG21" s="112"/>
      <c r="MXH21" s="27"/>
      <c r="MXI21" s="112"/>
      <c r="MXJ21" s="27"/>
      <c r="MXK21" s="112"/>
      <c r="MXL21" s="27"/>
      <c r="MXM21" s="112"/>
      <c r="MXN21" s="20"/>
      <c r="MXO21" s="106"/>
      <c r="MXP21" s="106"/>
      <c r="MXQ21" s="106"/>
      <c r="MXR21" s="30"/>
      <c r="MXS21" s="112"/>
      <c r="MXT21" s="30"/>
      <c r="MXU21" s="112"/>
      <c r="MXV21" s="23"/>
      <c r="MXW21" s="112"/>
      <c r="MXX21" s="23"/>
      <c r="MXY21" s="112"/>
      <c r="MXZ21" s="23"/>
      <c r="MYA21" s="112"/>
      <c r="MYB21" s="23"/>
      <c r="MYC21" s="112"/>
      <c r="MYD21" s="23"/>
      <c r="MYE21" s="112"/>
      <c r="MYF21" s="23"/>
      <c r="MYG21" s="112"/>
      <c r="MYH21" s="23"/>
      <c r="MYI21" s="112"/>
      <c r="MYJ21" s="27"/>
      <c r="MYK21" s="112"/>
      <c r="MYL21" s="27"/>
      <c r="MYM21" s="112"/>
      <c r="MYN21" s="27"/>
      <c r="MYO21" s="112"/>
      <c r="MYP21" s="27"/>
      <c r="MYQ21" s="112"/>
      <c r="MYR21" s="27"/>
      <c r="MYS21" s="112"/>
      <c r="MYT21" s="27"/>
      <c r="MYU21" s="112"/>
      <c r="MYV21" s="27"/>
      <c r="MYW21" s="112"/>
      <c r="MYX21" s="27"/>
      <c r="MYY21" s="112"/>
      <c r="MYZ21" s="27"/>
      <c r="MZA21" s="112"/>
      <c r="MZB21" s="27"/>
      <c r="MZC21" s="112"/>
      <c r="MZD21" s="27"/>
      <c r="MZE21" s="113"/>
      <c r="MZF21" s="27"/>
      <c r="MZG21" s="112"/>
      <c r="MZH21" s="27"/>
      <c r="MZI21" s="112"/>
      <c r="MZJ21" s="27"/>
      <c r="MZK21" s="112"/>
      <c r="MZL21" s="27"/>
      <c r="MZM21" s="112"/>
      <c r="MZN21" s="27"/>
      <c r="MZO21" s="112"/>
      <c r="MZP21" s="27"/>
      <c r="MZQ21" s="112"/>
      <c r="MZR21" s="27"/>
      <c r="MZS21" s="112"/>
      <c r="MZT21" s="20"/>
      <c r="MZU21" s="112"/>
      <c r="MZV21" s="27"/>
      <c r="MZW21" s="112"/>
      <c r="MZX21" s="27"/>
      <c r="MZY21" s="112"/>
      <c r="MZZ21" s="27"/>
      <c r="NAA21" s="112"/>
      <c r="NAB21" s="27"/>
      <c r="NAC21" s="112"/>
      <c r="NAD21" s="20"/>
      <c r="NAE21" s="112"/>
      <c r="NAF21" s="27"/>
      <c r="NAG21" s="112"/>
      <c r="NAH21" s="27"/>
      <c r="NAI21" s="112"/>
      <c r="NAJ21" s="27"/>
      <c r="NAK21" s="112"/>
      <c r="NAL21" s="20"/>
      <c r="NAM21" s="106"/>
      <c r="NAN21" s="106"/>
      <c r="NAO21" s="106"/>
      <c r="NAP21" s="30"/>
      <c r="NAQ21" s="112"/>
      <c r="NAR21" s="30"/>
      <c r="NAS21" s="112"/>
      <c r="NAT21" s="23"/>
      <c r="NAU21" s="112"/>
      <c r="NAV21" s="23"/>
      <c r="NAW21" s="112"/>
      <c r="NAX21" s="23"/>
      <c r="NAY21" s="112"/>
      <c r="NAZ21" s="23"/>
      <c r="NBA21" s="112"/>
      <c r="NBB21" s="23"/>
      <c r="NBC21" s="112"/>
      <c r="NBD21" s="23"/>
      <c r="NBE21" s="112"/>
      <c r="NBF21" s="23"/>
      <c r="NBG21" s="112"/>
      <c r="NBH21" s="27"/>
      <c r="NBI21" s="112"/>
      <c r="NBJ21" s="27"/>
      <c r="NBK21" s="112"/>
      <c r="NBL21" s="27"/>
      <c r="NBM21" s="112"/>
      <c r="NBN21" s="27"/>
      <c r="NBO21" s="112"/>
      <c r="NBP21" s="27"/>
      <c r="NBQ21" s="112"/>
      <c r="NBR21" s="27"/>
      <c r="NBS21" s="112"/>
      <c r="NBT21" s="27"/>
      <c r="NBU21" s="112"/>
      <c r="NBV21" s="27"/>
      <c r="NBW21" s="112"/>
      <c r="NBX21" s="27"/>
      <c r="NBY21" s="112"/>
      <c r="NBZ21" s="27"/>
      <c r="NCA21" s="112"/>
      <c r="NCB21" s="27"/>
      <c r="NCC21" s="113"/>
      <c r="NCD21" s="27"/>
      <c r="NCE21" s="112"/>
      <c r="NCF21" s="27"/>
      <c r="NCG21" s="112"/>
      <c r="NCH21" s="27"/>
      <c r="NCI21" s="112"/>
      <c r="NCJ21" s="27"/>
      <c r="NCK21" s="112"/>
      <c r="NCL21" s="27"/>
      <c r="NCM21" s="112"/>
      <c r="NCN21" s="27"/>
      <c r="NCO21" s="112"/>
      <c r="NCP21" s="27"/>
      <c r="NCQ21" s="112"/>
      <c r="NCR21" s="20"/>
      <c r="NCS21" s="112"/>
      <c r="NCT21" s="27"/>
      <c r="NCU21" s="112"/>
      <c r="NCV21" s="27"/>
      <c r="NCW21" s="112"/>
      <c r="NCX21" s="27"/>
      <c r="NCY21" s="112"/>
      <c r="NCZ21" s="27"/>
      <c r="NDA21" s="112"/>
      <c r="NDB21" s="20"/>
      <c r="NDC21" s="112"/>
      <c r="NDD21" s="27"/>
      <c r="NDE21" s="112"/>
      <c r="NDF21" s="27"/>
      <c r="NDG21" s="112"/>
      <c r="NDH21" s="27"/>
      <c r="NDI21" s="112"/>
      <c r="NDJ21" s="20"/>
      <c r="NDK21" s="106"/>
      <c r="NDL21" s="106"/>
      <c r="NDM21" s="106"/>
      <c r="NDN21" s="30"/>
      <c r="NDO21" s="112"/>
      <c r="NDP21" s="30"/>
      <c r="NDQ21" s="112"/>
      <c r="NDR21" s="23"/>
      <c r="NDS21" s="112"/>
      <c r="NDT21" s="23"/>
      <c r="NDU21" s="112"/>
      <c r="NDV21" s="23"/>
      <c r="NDW21" s="112"/>
      <c r="NDX21" s="23"/>
      <c r="NDY21" s="112"/>
      <c r="NDZ21" s="23"/>
      <c r="NEA21" s="112"/>
      <c r="NEB21" s="23"/>
      <c r="NEC21" s="112"/>
      <c r="NED21" s="23"/>
      <c r="NEE21" s="112"/>
      <c r="NEF21" s="27"/>
      <c r="NEG21" s="112"/>
      <c r="NEH21" s="27"/>
      <c r="NEI21" s="112"/>
      <c r="NEJ21" s="27"/>
      <c r="NEK21" s="112"/>
      <c r="NEL21" s="27"/>
      <c r="NEM21" s="112"/>
      <c r="NEN21" s="27"/>
      <c r="NEO21" s="112"/>
      <c r="NEP21" s="27"/>
      <c r="NEQ21" s="112"/>
      <c r="NER21" s="27"/>
      <c r="NES21" s="112"/>
      <c r="NET21" s="27"/>
      <c r="NEU21" s="112"/>
      <c r="NEV21" s="27"/>
      <c r="NEW21" s="112"/>
      <c r="NEX21" s="27"/>
      <c r="NEY21" s="112"/>
      <c r="NEZ21" s="27"/>
      <c r="NFA21" s="113"/>
      <c r="NFB21" s="27"/>
      <c r="NFC21" s="112"/>
      <c r="NFD21" s="27"/>
      <c r="NFE21" s="112"/>
      <c r="NFF21" s="27"/>
      <c r="NFG21" s="112"/>
      <c r="NFH21" s="27"/>
      <c r="NFI21" s="112"/>
      <c r="NFJ21" s="27"/>
      <c r="NFK21" s="112"/>
      <c r="NFL21" s="27"/>
      <c r="NFM21" s="112"/>
      <c r="NFN21" s="27"/>
      <c r="NFO21" s="112"/>
      <c r="NFP21" s="20"/>
      <c r="NFQ21" s="112"/>
      <c r="NFR21" s="27"/>
      <c r="NFS21" s="112"/>
      <c r="NFT21" s="27"/>
      <c r="NFU21" s="112"/>
      <c r="NFV21" s="27"/>
      <c r="NFW21" s="112"/>
      <c r="NFX21" s="27"/>
      <c r="NFY21" s="112"/>
      <c r="NFZ21" s="20"/>
      <c r="NGA21" s="112"/>
      <c r="NGB21" s="27"/>
      <c r="NGC21" s="112"/>
      <c r="NGD21" s="27"/>
      <c r="NGE21" s="112"/>
      <c r="NGF21" s="27"/>
      <c r="NGG21" s="112"/>
      <c r="NGH21" s="20"/>
      <c r="NGI21" s="106"/>
      <c r="NGJ21" s="106"/>
      <c r="NGK21" s="106"/>
      <c r="NGL21" s="30"/>
      <c r="NGM21" s="112"/>
      <c r="NGN21" s="30"/>
      <c r="NGO21" s="112"/>
      <c r="NGP21" s="23"/>
      <c r="NGQ21" s="112"/>
      <c r="NGR21" s="23"/>
      <c r="NGS21" s="112"/>
      <c r="NGT21" s="23"/>
      <c r="NGU21" s="112"/>
      <c r="NGV21" s="23"/>
      <c r="NGW21" s="112"/>
      <c r="NGX21" s="23"/>
      <c r="NGY21" s="112"/>
      <c r="NGZ21" s="23"/>
      <c r="NHA21" s="112"/>
      <c r="NHB21" s="23"/>
      <c r="NHC21" s="112"/>
      <c r="NHD21" s="27"/>
      <c r="NHE21" s="112"/>
      <c r="NHF21" s="27"/>
      <c r="NHG21" s="112"/>
      <c r="NHH21" s="27"/>
      <c r="NHI21" s="112"/>
      <c r="NHJ21" s="27"/>
      <c r="NHK21" s="112"/>
      <c r="NHL21" s="27"/>
      <c r="NHM21" s="112"/>
      <c r="NHN21" s="27"/>
      <c r="NHO21" s="112"/>
      <c r="NHP21" s="27"/>
      <c r="NHQ21" s="112"/>
      <c r="NHR21" s="27"/>
      <c r="NHS21" s="112"/>
      <c r="NHT21" s="27"/>
      <c r="NHU21" s="112"/>
      <c r="NHV21" s="27"/>
      <c r="NHW21" s="112"/>
      <c r="NHX21" s="27"/>
      <c r="NHY21" s="113"/>
      <c r="NHZ21" s="27"/>
      <c r="NIA21" s="112"/>
      <c r="NIB21" s="27"/>
      <c r="NIC21" s="112"/>
      <c r="NID21" s="27"/>
      <c r="NIE21" s="112"/>
      <c r="NIF21" s="27"/>
      <c r="NIG21" s="112"/>
      <c r="NIH21" s="27"/>
      <c r="NII21" s="112"/>
      <c r="NIJ21" s="27"/>
      <c r="NIK21" s="112"/>
      <c r="NIL21" s="27"/>
      <c r="NIM21" s="112"/>
      <c r="NIN21" s="20"/>
      <c r="NIO21" s="112"/>
      <c r="NIP21" s="27"/>
      <c r="NIQ21" s="112"/>
      <c r="NIR21" s="27"/>
      <c r="NIS21" s="112"/>
      <c r="NIT21" s="27"/>
      <c r="NIU21" s="112"/>
      <c r="NIV21" s="27"/>
      <c r="NIW21" s="112"/>
      <c r="NIX21" s="20"/>
      <c r="NIY21" s="112"/>
      <c r="NIZ21" s="27"/>
      <c r="NJA21" s="112"/>
      <c r="NJB21" s="27"/>
      <c r="NJC21" s="112"/>
      <c r="NJD21" s="27"/>
      <c r="NJE21" s="112"/>
      <c r="NJF21" s="20"/>
      <c r="NJG21" s="106"/>
      <c r="NJH21" s="106"/>
      <c r="NJI21" s="106"/>
      <c r="NJJ21" s="30"/>
      <c r="NJK21" s="112"/>
      <c r="NJL21" s="30"/>
      <c r="NJM21" s="112"/>
      <c r="NJN21" s="23"/>
      <c r="NJO21" s="112"/>
      <c r="NJP21" s="23"/>
      <c r="NJQ21" s="112"/>
      <c r="NJR21" s="23"/>
      <c r="NJS21" s="112"/>
      <c r="NJT21" s="23"/>
      <c r="NJU21" s="112"/>
      <c r="NJV21" s="23"/>
      <c r="NJW21" s="112"/>
      <c r="NJX21" s="23"/>
      <c r="NJY21" s="112"/>
      <c r="NJZ21" s="23"/>
      <c r="NKA21" s="112"/>
      <c r="NKB21" s="27"/>
      <c r="NKC21" s="112"/>
      <c r="NKD21" s="27"/>
      <c r="NKE21" s="112"/>
      <c r="NKF21" s="27"/>
      <c r="NKG21" s="112"/>
      <c r="NKH21" s="27"/>
      <c r="NKI21" s="112"/>
      <c r="NKJ21" s="27"/>
      <c r="NKK21" s="112"/>
      <c r="NKL21" s="27"/>
      <c r="NKM21" s="112"/>
      <c r="NKN21" s="27"/>
      <c r="NKO21" s="112"/>
      <c r="NKP21" s="27"/>
      <c r="NKQ21" s="112"/>
      <c r="NKR21" s="27"/>
      <c r="NKS21" s="112"/>
      <c r="NKT21" s="27"/>
      <c r="NKU21" s="112"/>
      <c r="NKV21" s="27"/>
      <c r="NKW21" s="113"/>
      <c r="NKX21" s="27"/>
      <c r="NKY21" s="112"/>
      <c r="NKZ21" s="27"/>
      <c r="NLA21" s="112"/>
      <c r="NLB21" s="27"/>
      <c r="NLC21" s="112"/>
      <c r="NLD21" s="27"/>
      <c r="NLE21" s="112"/>
      <c r="NLF21" s="27"/>
      <c r="NLG21" s="112"/>
      <c r="NLH21" s="27"/>
      <c r="NLI21" s="112"/>
      <c r="NLJ21" s="27"/>
      <c r="NLK21" s="112"/>
      <c r="NLL21" s="20"/>
      <c r="NLM21" s="112"/>
      <c r="NLN21" s="27"/>
      <c r="NLO21" s="112"/>
      <c r="NLP21" s="27"/>
      <c r="NLQ21" s="112"/>
      <c r="NLR21" s="27"/>
      <c r="NLS21" s="112"/>
      <c r="NLT21" s="27"/>
      <c r="NLU21" s="112"/>
      <c r="NLV21" s="20"/>
      <c r="NLW21" s="112"/>
      <c r="NLX21" s="27"/>
      <c r="NLY21" s="112"/>
      <c r="NLZ21" s="27"/>
      <c r="NMA21" s="112"/>
      <c r="NMB21" s="27"/>
      <c r="NMC21" s="112"/>
      <c r="NMD21" s="20"/>
      <c r="NME21" s="106"/>
      <c r="NMF21" s="106"/>
      <c r="NMG21" s="106"/>
      <c r="NMH21" s="30"/>
      <c r="NMI21" s="112"/>
      <c r="NMJ21" s="30"/>
      <c r="NMK21" s="112"/>
      <c r="NML21" s="23"/>
      <c r="NMM21" s="112"/>
      <c r="NMN21" s="23"/>
      <c r="NMO21" s="112"/>
      <c r="NMP21" s="23"/>
      <c r="NMQ21" s="112"/>
      <c r="NMR21" s="23"/>
      <c r="NMS21" s="112"/>
      <c r="NMT21" s="23"/>
      <c r="NMU21" s="112"/>
      <c r="NMV21" s="23"/>
      <c r="NMW21" s="112"/>
      <c r="NMX21" s="23"/>
      <c r="NMY21" s="112"/>
      <c r="NMZ21" s="27"/>
      <c r="NNA21" s="112"/>
      <c r="NNB21" s="27"/>
      <c r="NNC21" s="112"/>
      <c r="NND21" s="27"/>
      <c r="NNE21" s="112"/>
      <c r="NNF21" s="27"/>
      <c r="NNG21" s="112"/>
      <c r="NNH21" s="27"/>
      <c r="NNI21" s="112"/>
      <c r="NNJ21" s="27"/>
      <c r="NNK21" s="112"/>
      <c r="NNL21" s="27"/>
      <c r="NNM21" s="112"/>
      <c r="NNN21" s="27"/>
      <c r="NNO21" s="112"/>
      <c r="NNP21" s="27"/>
      <c r="NNQ21" s="112"/>
      <c r="NNR21" s="27"/>
      <c r="NNS21" s="112"/>
      <c r="NNT21" s="27"/>
      <c r="NNU21" s="113"/>
      <c r="NNV21" s="27"/>
      <c r="NNW21" s="112"/>
      <c r="NNX21" s="27"/>
      <c r="NNY21" s="112"/>
      <c r="NNZ21" s="27"/>
      <c r="NOA21" s="112"/>
      <c r="NOB21" s="27"/>
      <c r="NOC21" s="112"/>
      <c r="NOD21" s="27"/>
      <c r="NOE21" s="112"/>
      <c r="NOF21" s="27"/>
      <c r="NOG21" s="112"/>
      <c r="NOH21" s="27"/>
      <c r="NOI21" s="112"/>
      <c r="NOJ21" s="20"/>
      <c r="NOK21" s="112"/>
      <c r="NOL21" s="27"/>
      <c r="NOM21" s="112"/>
      <c r="NON21" s="27"/>
      <c r="NOO21" s="112"/>
      <c r="NOP21" s="27"/>
      <c r="NOQ21" s="112"/>
      <c r="NOR21" s="27"/>
      <c r="NOS21" s="112"/>
      <c r="NOT21" s="20"/>
      <c r="NOU21" s="112"/>
      <c r="NOV21" s="27"/>
      <c r="NOW21" s="112"/>
      <c r="NOX21" s="27"/>
      <c r="NOY21" s="112"/>
      <c r="NOZ21" s="27"/>
      <c r="NPA21" s="112"/>
      <c r="NPB21" s="20"/>
      <c r="NPC21" s="106"/>
      <c r="NPD21" s="106"/>
      <c r="NPE21" s="106"/>
      <c r="NPF21" s="30"/>
      <c r="NPG21" s="112"/>
      <c r="NPH21" s="30"/>
      <c r="NPI21" s="112"/>
      <c r="NPJ21" s="23"/>
      <c r="NPK21" s="112"/>
      <c r="NPL21" s="23"/>
      <c r="NPM21" s="112"/>
      <c r="NPN21" s="23"/>
      <c r="NPO21" s="112"/>
      <c r="NPP21" s="23"/>
      <c r="NPQ21" s="112"/>
      <c r="NPR21" s="23"/>
      <c r="NPS21" s="112"/>
      <c r="NPT21" s="23"/>
      <c r="NPU21" s="112"/>
      <c r="NPV21" s="23"/>
      <c r="NPW21" s="112"/>
      <c r="NPX21" s="27"/>
      <c r="NPY21" s="112"/>
      <c r="NPZ21" s="27"/>
      <c r="NQA21" s="112"/>
      <c r="NQB21" s="27"/>
      <c r="NQC21" s="112"/>
      <c r="NQD21" s="27"/>
      <c r="NQE21" s="112"/>
      <c r="NQF21" s="27"/>
      <c r="NQG21" s="112"/>
      <c r="NQH21" s="27"/>
      <c r="NQI21" s="112"/>
      <c r="NQJ21" s="27"/>
      <c r="NQK21" s="112"/>
      <c r="NQL21" s="27"/>
      <c r="NQM21" s="112"/>
      <c r="NQN21" s="27"/>
      <c r="NQO21" s="112"/>
      <c r="NQP21" s="27"/>
      <c r="NQQ21" s="112"/>
      <c r="NQR21" s="27"/>
      <c r="NQS21" s="113"/>
      <c r="NQT21" s="27"/>
      <c r="NQU21" s="112"/>
      <c r="NQV21" s="27"/>
      <c r="NQW21" s="112"/>
      <c r="NQX21" s="27"/>
      <c r="NQY21" s="112"/>
      <c r="NQZ21" s="27"/>
      <c r="NRA21" s="112"/>
      <c r="NRB21" s="27"/>
      <c r="NRC21" s="112"/>
      <c r="NRD21" s="27"/>
      <c r="NRE21" s="112"/>
      <c r="NRF21" s="27"/>
      <c r="NRG21" s="112"/>
      <c r="NRH21" s="20"/>
      <c r="NRI21" s="112"/>
      <c r="NRJ21" s="27"/>
      <c r="NRK21" s="112"/>
      <c r="NRL21" s="27"/>
      <c r="NRM21" s="112"/>
      <c r="NRN21" s="27"/>
      <c r="NRO21" s="112"/>
      <c r="NRP21" s="27"/>
      <c r="NRQ21" s="112"/>
      <c r="NRR21" s="20"/>
      <c r="NRS21" s="112"/>
      <c r="NRT21" s="27"/>
      <c r="NRU21" s="112"/>
      <c r="NRV21" s="27"/>
      <c r="NRW21" s="112"/>
      <c r="NRX21" s="27"/>
      <c r="NRY21" s="112"/>
      <c r="NRZ21" s="20"/>
      <c r="NSA21" s="106"/>
      <c r="NSB21" s="106"/>
      <c r="NSC21" s="106"/>
      <c r="NSD21" s="30"/>
      <c r="NSE21" s="112"/>
      <c r="NSF21" s="30"/>
      <c r="NSG21" s="112"/>
      <c r="NSH21" s="23"/>
      <c r="NSI21" s="112"/>
      <c r="NSJ21" s="23"/>
      <c r="NSK21" s="112"/>
      <c r="NSL21" s="23"/>
      <c r="NSM21" s="112"/>
      <c r="NSN21" s="23"/>
      <c r="NSO21" s="112"/>
      <c r="NSP21" s="23"/>
      <c r="NSQ21" s="112"/>
      <c r="NSR21" s="23"/>
      <c r="NSS21" s="112"/>
      <c r="NST21" s="23"/>
      <c r="NSU21" s="112"/>
      <c r="NSV21" s="27"/>
      <c r="NSW21" s="112"/>
      <c r="NSX21" s="27"/>
      <c r="NSY21" s="112"/>
      <c r="NSZ21" s="27"/>
      <c r="NTA21" s="112"/>
      <c r="NTB21" s="27"/>
      <c r="NTC21" s="112"/>
      <c r="NTD21" s="27"/>
      <c r="NTE21" s="112"/>
      <c r="NTF21" s="27"/>
      <c r="NTG21" s="112"/>
      <c r="NTH21" s="27"/>
      <c r="NTI21" s="112"/>
      <c r="NTJ21" s="27"/>
      <c r="NTK21" s="112"/>
      <c r="NTL21" s="27"/>
      <c r="NTM21" s="112"/>
      <c r="NTN21" s="27"/>
      <c r="NTO21" s="112"/>
      <c r="NTP21" s="27"/>
      <c r="NTQ21" s="113"/>
      <c r="NTR21" s="27"/>
      <c r="NTS21" s="112"/>
      <c r="NTT21" s="27"/>
      <c r="NTU21" s="112"/>
      <c r="NTV21" s="27"/>
      <c r="NTW21" s="112"/>
      <c r="NTX21" s="27"/>
      <c r="NTY21" s="112"/>
      <c r="NTZ21" s="27"/>
      <c r="NUA21" s="112"/>
      <c r="NUB21" s="27"/>
      <c r="NUC21" s="112"/>
      <c r="NUD21" s="27"/>
      <c r="NUE21" s="112"/>
      <c r="NUF21" s="20"/>
      <c r="NUG21" s="112"/>
      <c r="NUH21" s="27"/>
      <c r="NUI21" s="112"/>
      <c r="NUJ21" s="27"/>
      <c r="NUK21" s="112"/>
      <c r="NUL21" s="27"/>
      <c r="NUM21" s="112"/>
      <c r="NUN21" s="27"/>
      <c r="NUO21" s="112"/>
      <c r="NUP21" s="20"/>
      <c r="NUQ21" s="112"/>
      <c r="NUR21" s="27"/>
      <c r="NUS21" s="112"/>
      <c r="NUT21" s="27"/>
      <c r="NUU21" s="112"/>
      <c r="NUV21" s="27"/>
      <c r="NUW21" s="112"/>
      <c r="NUX21" s="20"/>
      <c r="NUY21" s="106"/>
      <c r="NUZ21" s="106"/>
      <c r="NVA21" s="106"/>
      <c r="NVB21" s="30"/>
      <c r="NVC21" s="112"/>
      <c r="NVD21" s="30"/>
      <c r="NVE21" s="112"/>
      <c r="NVF21" s="23"/>
      <c r="NVG21" s="112"/>
      <c r="NVH21" s="23"/>
      <c r="NVI21" s="112"/>
      <c r="NVJ21" s="23"/>
      <c r="NVK21" s="112"/>
      <c r="NVL21" s="23"/>
      <c r="NVM21" s="112"/>
      <c r="NVN21" s="23"/>
      <c r="NVO21" s="112"/>
      <c r="NVP21" s="23"/>
      <c r="NVQ21" s="112"/>
      <c r="NVR21" s="23"/>
      <c r="NVS21" s="112"/>
      <c r="NVT21" s="27"/>
      <c r="NVU21" s="112"/>
      <c r="NVV21" s="27"/>
      <c r="NVW21" s="112"/>
      <c r="NVX21" s="27"/>
      <c r="NVY21" s="112"/>
      <c r="NVZ21" s="27"/>
      <c r="NWA21" s="112"/>
      <c r="NWB21" s="27"/>
      <c r="NWC21" s="112"/>
      <c r="NWD21" s="27"/>
      <c r="NWE21" s="112"/>
      <c r="NWF21" s="27"/>
      <c r="NWG21" s="112"/>
      <c r="NWH21" s="27"/>
      <c r="NWI21" s="112"/>
      <c r="NWJ21" s="27"/>
      <c r="NWK21" s="112"/>
      <c r="NWL21" s="27"/>
      <c r="NWM21" s="112"/>
      <c r="NWN21" s="27"/>
      <c r="NWO21" s="113"/>
      <c r="NWP21" s="27"/>
      <c r="NWQ21" s="112"/>
      <c r="NWR21" s="27"/>
      <c r="NWS21" s="112"/>
      <c r="NWT21" s="27"/>
      <c r="NWU21" s="112"/>
      <c r="NWV21" s="27"/>
      <c r="NWW21" s="112"/>
      <c r="NWX21" s="27"/>
      <c r="NWY21" s="112"/>
      <c r="NWZ21" s="27"/>
      <c r="NXA21" s="112"/>
      <c r="NXB21" s="27"/>
      <c r="NXC21" s="112"/>
      <c r="NXD21" s="20"/>
      <c r="NXE21" s="112"/>
      <c r="NXF21" s="27"/>
      <c r="NXG21" s="112"/>
      <c r="NXH21" s="27"/>
      <c r="NXI21" s="112"/>
      <c r="NXJ21" s="27"/>
      <c r="NXK21" s="112"/>
      <c r="NXL21" s="27"/>
      <c r="NXM21" s="112"/>
      <c r="NXN21" s="20"/>
      <c r="NXO21" s="112"/>
      <c r="NXP21" s="27"/>
      <c r="NXQ21" s="112"/>
      <c r="NXR21" s="27"/>
      <c r="NXS21" s="112"/>
      <c r="NXT21" s="27"/>
      <c r="NXU21" s="112"/>
      <c r="NXV21" s="20"/>
      <c r="NXW21" s="106"/>
      <c r="NXX21" s="106"/>
      <c r="NXY21" s="106"/>
      <c r="NXZ21" s="30"/>
      <c r="NYA21" s="112"/>
      <c r="NYB21" s="30"/>
      <c r="NYC21" s="112"/>
      <c r="NYD21" s="23"/>
      <c r="NYE21" s="112"/>
      <c r="NYF21" s="23"/>
      <c r="NYG21" s="112"/>
      <c r="NYH21" s="23"/>
      <c r="NYI21" s="112"/>
      <c r="NYJ21" s="23"/>
      <c r="NYK21" s="112"/>
      <c r="NYL21" s="23"/>
      <c r="NYM21" s="112"/>
      <c r="NYN21" s="23"/>
      <c r="NYO21" s="112"/>
      <c r="NYP21" s="23"/>
      <c r="NYQ21" s="112"/>
      <c r="NYR21" s="27"/>
      <c r="NYS21" s="112"/>
      <c r="NYT21" s="27"/>
      <c r="NYU21" s="112"/>
      <c r="NYV21" s="27"/>
      <c r="NYW21" s="112"/>
      <c r="NYX21" s="27"/>
      <c r="NYY21" s="112"/>
      <c r="NYZ21" s="27"/>
      <c r="NZA21" s="112"/>
      <c r="NZB21" s="27"/>
      <c r="NZC21" s="112"/>
      <c r="NZD21" s="27"/>
      <c r="NZE21" s="112"/>
      <c r="NZF21" s="27"/>
      <c r="NZG21" s="112"/>
      <c r="NZH21" s="27"/>
      <c r="NZI21" s="112"/>
      <c r="NZJ21" s="27"/>
      <c r="NZK21" s="112"/>
      <c r="NZL21" s="27"/>
      <c r="NZM21" s="113"/>
      <c r="NZN21" s="27"/>
      <c r="NZO21" s="112"/>
      <c r="NZP21" s="27"/>
      <c r="NZQ21" s="112"/>
      <c r="NZR21" s="27"/>
      <c r="NZS21" s="112"/>
      <c r="NZT21" s="27"/>
      <c r="NZU21" s="112"/>
      <c r="NZV21" s="27"/>
      <c r="NZW21" s="112"/>
      <c r="NZX21" s="27"/>
      <c r="NZY21" s="112"/>
      <c r="NZZ21" s="27"/>
      <c r="OAA21" s="112"/>
      <c r="OAB21" s="20"/>
      <c r="OAC21" s="112"/>
      <c r="OAD21" s="27"/>
      <c r="OAE21" s="112"/>
      <c r="OAF21" s="27"/>
      <c r="OAG21" s="112"/>
      <c r="OAH21" s="27"/>
      <c r="OAI21" s="112"/>
      <c r="OAJ21" s="27"/>
      <c r="OAK21" s="112"/>
      <c r="OAL21" s="20"/>
      <c r="OAM21" s="112"/>
      <c r="OAN21" s="27"/>
      <c r="OAO21" s="112"/>
      <c r="OAP21" s="27"/>
      <c r="OAQ21" s="112"/>
      <c r="OAR21" s="27"/>
      <c r="OAS21" s="112"/>
      <c r="OAT21" s="20"/>
      <c r="OAU21" s="106"/>
      <c r="OAV21" s="106"/>
      <c r="OAW21" s="106"/>
      <c r="OAX21" s="30"/>
      <c r="OAY21" s="112"/>
      <c r="OAZ21" s="30"/>
      <c r="OBA21" s="112"/>
      <c r="OBB21" s="23"/>
      <c r="OBC21" s="112"/>
      <c r="OBD21" s="23"/>
      <c r="OBE21" s="112"/>
      <c r="OBF21" s="23"/>
      <c r="OBG21" s="112"/>
      <c r="OBH21" s="23"/>
      <c r="OBI21" s="112"/>
      <c r="OBJ21" s="23"/>
      <c r="OBK21" s="112"/>
      <c r="OBL21" s="23"/>
      <c r="OBM21" s="112"/>
      <c r="OBN21" s="23"/>
      <c r="OBO21" s="112"/>
      <c r="OBP21" s="27"/>
      <c r="OBQ21" s="112"/>
      <c r="OBR21" s="27"/>
      <c r="OBS21" s="112"/>
      <c r="OBT21" s="27"/>
      <c r="OBU21" s="112"/>
      <c r="OBV21" s="27"/>
      <c r="OBW21" s="112"/>
      <c r="OBX21" s="27"/>
      <c r="OBY21" s="112"/>
      <c r="OBZ21" s="27"/>
      <c r="OCA21" s="112"/>
      <c r="OCB21" s="27"/>
      <c r="OCC21" s="112"/>
      <c r="OCD21" s="27"/>
      <c r="OCE21" s="112"/>
      <c r="OCF21" s="27"/>
      <c r="OCG21" s="112"/>
      <c r="OCH21" s="27"/>
      <c r="OCI21" s="112"/>
      <c r="OCJ21" s="27"/>
      <c r="OCK21" s="113"/>
      <c r="OCL21" s="27"/>
      <c r="OCM21" s="112"/>
      <c r="OCN21" s="27"/>
      <c r="OCO21" s="112"/>
      <c r="OCP21" s="27"/>
      <c r="OCQ21" s="112"/>
      <c r="OCR21" s="27"/>
      <c r="OCS21" s="112"/>
      <c r="OCT21" s="27"/>
      <c r="OCU21" s="112"/>
      <c r="OCV21" s="27"/>
      <c r="OCW21" s="112"/>
      <c r="OCX21" s="27"/>
      <c r="OCY21" s="112"/>
      <c r="OCZ21" s="20"/>
      <c r="ODA21" s="112"/>
      <c r="ODB21" s="27"/>
      <c r="ODC21" s="112"/>
      <c r="ODD21" s="27"/>
      <c r="ODE21" s="112"/>
      <c r="ODF21" s="27"/>
      <c r="ODG21" s="112"/>
      <c r="ODH21" s="27"/>
      <c r="ODI21" s="112"/>
      <c r="ODJ21" s="20"/>
      <c r="ODK21" s="112"/>
      <c r="ODL21" s="27"/>
      <c r="ODM21" s="112"/>
      <c r="ODN21" s="27"/>
      <c r="ODO21" s="112"/>
      <c r="ODP21" s="27"/>
      <c r="ODQ21" s="112"/>
      <c r="ODR21" s="20"/>
      <c r="ODS21" s="106"/>
      <c r="ODT21" s="106"/>
      <c r="ODU21" s="106"/>
      <c r="ODV21" s="30"/>
      <c r="ODW21" s="112"/>
      <c r="ODX21" s="30"/>
      <c r="ODY21" s="112"/>
      <c r="ODZ21" s="23"/>
      <c r="OEA21" s="112"/>
      <c r="OEB21" s="23"/>
      <c r="OEC21" s="112"/>
      <c r="OED21" s="23"/>
      <c r="OEE21" s="112"/>
      <c r="OEF21" s="23"/>
      <c r="OEG21" s="112"/>
      <c r="OEH21" s="23"/>
      <c r="OEI21" s="112"/>
      <c r="OEJ21" s="23"/>
      <c r="OEK21" s="112"/>
      <c r="OEL21" s="23"/>
      <c r="OEM21" s="112"/>
      <c r="OEN21" s="27"/>
      <c r="OEO21" s="112"/>
      <c r="OEP21" s="27"/>
      <c r="OEQ21" s="112"/>
      <c r="OER21" s="27"/>
      <c r="OES21" s="112"/>
      <c r="OET21" s="27"/>
      <c r="OEU21" s="112"/>
      <c r="OEV21" s="27"/>
      <c r="OEW21" s="112"/>
      <c r="OEX21" s="27"/>
      <c r="OEY21" s="112"/>
      <c r="OEZ21" s="27"/>
      <c r="OFA21" s="112"/>
      <c r="OFB21" s="27"/>
      <c r="OFC21" s="112"/>
      <c r="OFD21" s="27"/>
      <c r="OFE21" s="112"/>
      <c r="OFF21" s="27"/>
      <c r="OFG21" s="112"/>
      <c r="OFH21" s="27"/>
      <c r="OFI21" s="113"/>
      <c r="OFJ21" s="27"/>
      <c r="OFK21" s="112"/>
      <c r="OFL21" s="27"/>
      <c r="OFM21" s="112"/>
      <c r="OFN21" s="27"/>
      <c r="OFO21" s="112"/>
      <c r="OFP21" s="27"/>
      <c r="OFQ21" s="112"/>
      <c r="OFR21" s="27"/>
      <c r="OFS21" s="112"/>
      <c r="OFT21" s="27"/>
      <c r="OFU21" s="112"/>
      <c r="OFV21" s="27"/>
      <c r="OFW21" s="112"/>
      <c r="OFX21" s="20"/>
      <c r="OFY21" s="112"/>
      <c r="OFZ21" s="27"/>
      <c r="OGA21" s="112"/>
      <c r="OGB21" s="27"/>
      <c r="OGC21" s="112"/>
      <c r="OGD21" s="27"/>
      <c r="OGE21" s="112"/>
      <c r="OGF21" s="27"/>
      <c r="OGG21" s="112"/>
      <c r="OGH21" s="20"/>
      <c r="OGI21" s="112"/>
      <c r="OGJ21" s="27"/>
      <c r="OGK21" s="112"/>
      <c r="OGL21" s="27"/>
      <c r="OGM21" s="112"/>
      <c r="OGN21" s="27"/>
      <c r="OGO21" s="112"/>
      <c r="OGP21" s="20"/>
      <c r="OGQ21" s="106"/>
      <c r="OGR21" s="106"/>
      <c r="OGS21" s="106"/>
      <c r="OGT21" s="30"/>
      <c r="OGU21" s="112"/>
      <c r="OGV21" s="30"/>
      <c r="OGW21" s="112"/>
      <c r="OGX21" s="23"/>
      <c r="OGY21" s="112"/>
      <c r="OGZ21" s="23"/>
      <c r="OHA21" s="112"/>
      <c r="OHB21" s="23"/>
      <c r="OHC21" s="112"/>
      <c r="OHD21" s="23"/>
      <c r="OHE21" s="112"/>
      <c r="OHF21" s="23"/>
      <c r="OHG21" s="112"/>
      <c r="OHH21" s="23"/>
      <c r="OHI21" s="112"/>
      <c r="OHJ21" s="23"/>
      <c r="OHK21" s="112"/>
      <c r="OHL21" s="27"/>
      <c r="OHM21" s="112"/>
      <c r="OHN21" s="27"/>
      <c r="OHO21" s="112"/>
      <c r="OHP21" s="27"/>
      <c r="OHQ21" s="112"/>
      <c r="OHR21" s="27"/>
      <c r="OHS21" s="112"/>
      <c r="OHT21" s="27"/>
      <c r="OHU21" s="112"/>
      <c r="OHV21" s="27"/>
      <c r="OHW21" s="112"/>
      <c r="OHX21" s="27"/>
      <c r="OHY21" s="112"/>
      <c r="OHZ21" s="27"/>
      <c r="OIA21" s="112"/>
      <c r="OIB21" s="27"/>
      <c r="OIC21" s="112"/>
      <c r="OID21" s="27"/>
      <c r="OIE21" s="112"/>
      <c r="OIF21" s="27"/>
      <c r="OIG21" s="113"/>
      <c r="OIH21" s="27"/>
      <c r="OII21" s="112"/>
      <c r="OIJ21" s="27"/>
      <c r="OIK21" s="112"/>
      <c r="OIL21" s="27"/>
      <c r="OIM21" s="112"/>
      <c r="OIN21" s="27"/>
      <c r="OIO21" s="112"/>
      <c r="OIP21" s="27"/>
      <c r="OIQ21" s="112"/>
      <c r="OIR21" s="27"/>
      <c r="OIS21" s="112"/>
      <c r="OIT21" s="27"/>
      <c r="OIU21" s="112"/>
      <c r="OIV21" s="20"/>
      <c r="OIW21" s="112"/>
      <c r="OIX21" s="27"/>
      <c r="OIY21" s="112"/>
      <c r="OIZ21" s="27"/>
      <c r="OJA21" s="112"/>
      <c r="OJB21" s="27"/>
      <c r="OJC21" s="112"/>
      <c r="OJD21" s="27"/>
      <c r="OJE21" s="112"/>
      <c r="OJF21" s="20"/>
      <c r="OJG21" s="112"/>
      <c r="OJH21" s="27"/>
      <c r="OJI21" s="112"/>
      <c r="OJJ21" s="27"/>
      <c r="OJK21" s="112"/>
      <c r="OJL21" s="27"/>
      <c r="OJM21" s="112"/>
      <c r="OJN21" s="20"/>
      <c r="OJO21" s="106"/>
      <c r="OJP21" s="106"/>
      <c r="OJQ21" s="106"/>
      <c r="OJR21" s="30"/>
      <c r="OJS21" s="112"/>
      <c r="OJT21" s="30"/>
      <c r="OJU21" s="112"/>
      <c r="OJV21" s="23"/>
      <c r="OJW21" s="112"/>
      <c r="OJX21" s="23"/>
      <c r="OJY21" s="112"/>
      <c r="OJZ21" s="23"/>
      <c r="OKA21" s="112"/>
      <c r="OKB21" s="23"/>
      <c r="OKC21" s="112"/>
      <c r="OKD21" s="23"/>
      <c r="OKE21" s="112"/>
      <c r="OKF21" s="23"/>
      <c r="OKG21" s="112"/>
      <c r="OKH21" s="23"/>
      <c r="OKI21" s="112"/>
      <c r="OKJ21" s="27"/>
      <c r="OKK21" s="112"/>
      <c r="OKL21" s="27"/>
      <c r="OKM21" s="112"/>
      <c r="OKN21" s="27"/>
      <c r="OKO21" s="112"/>
      <c r="OKP21" s="27"/>
      <c r="OKQ21" s="112"/>
      <c r="OKR21" s="27"/>
      <c r="OKS21" s="112"/>
      <c r="OKT21" s="27"/>
      <c r="OKU21" s="112"/>
      <c r="OKV21" s="27"/>
      <c r="OKW21" s="112"/>
      <c r="OKX21" s="27"/>
      <c r="OKY21" s="112"/>
      <c r="OKZ21" s="27"/>
      <c r="OLA21" s="112"/>
      <c r="OLB21" s="27"/>
      <c r="OLC21" s="112"/>
      <c r="OLD21" s="27"/>
      <c r="OLE21" s="113"/>
      <c r="OLF21" s="27"/>
      <c r="OLG21" s="112"/>
      <c r="OLH21" s="27"/>
      <c r="OLI21" s="112"/>
      <c r="OLJ21" s="27"/>
      <c r="OLK21" s="112"/>
      <c r="OLL21" s="27"/>
      <c r="OLM21" s="112"/>
      <c r="OLN21" s="27"/>
      <c r="OLO21" s="112"/>
      <c r="OLP21" s="27"/>
      <c r="OLQ21" s="112"/>
      <c r="OLR21" s="27"/>
      <c r="OLS21" s="112"/>
      <c r="OLT21" s="20"/>
      <c r="OLU21" s="112"/>
      <c r="OLV21" s="27"/>
      <c r="OLW21" s="112"/>
      <c r="OLX21" s="27"/>
      <c r="OLY21" s="112"/>
      <c r="OLZ21" s="27"/>
      <c r="OMA21" s="112"/>
      <c r="OMB21" s="27"/>
      <c r="OMC21" s="112"/>
      <c r="OMD21" s="20"/>
      <c r="OME21" s="112"/>
      <c r="OMF21" s="27"/>
      <c r="OMG21" s="112"/>
      <c r="OMH21" s="27"/>
      <c r="OMI21" s="112"/>
      <c r="OMJ21" s="27"/>
      <c r="OMK21" s="112"/>
      <c r="OML21" s="20"/>
      <c r="OMM21" s="106"/>
      <c r="OMN21" s="106"/>
      <c r="OMO21" s="106"/>
      <c r="OMP21" s="30"/>
      <c r="OMQ21" s="112"/>
      <c r="OMR21" s="30"/>
      <c r="OMS21" s="112"/>
      <c r="OMT21" s="23"/>
      <c r="OMU21" s="112"/>
      <c r="OMV21" s="23"/>
      <c r="OMW21" s="112"/>
      <c r="OMX21" s="23"/>
      <c r="OMY21" s="112"/>
      <c r="OMZ21" s="23"/>
      <c r="ONA21" s="112"/>
      <c r="ONB21" s="23"/>
      <c r="ONC21" s="112"/>
      <c r="OND21" s="23"/>
      <c r="ONE21" s="112"/>
      <c r="ONF21" s="23"/>
      <c r="ONG21" s="112"/>
      <c r="ONH21" s="27"/>
      <c r="ONI21" s="112"/>
      <c r="ONJ21" s="27"/>
      <c r="ONK21" s="112"/>
      <c r="ONL21" s="27"/>
      <c r="ONM21" s="112"/>
      <c r="ONN21" s="27"/>
      <c r="ONO21" s="112"/>
      <c r="ONP21" s="27"/>
      <c r="ONQ21" s="112"/>
      <c r="ONR21" s="27"/>
      <c r="ONS21" s="112"/>
      <c r="ONT21" s="27"/>
      <c r="ONU21" s="112"/>
      <c r="ONV21" s="27"/>
      <c r="ONW21" s="112"/>
      <c r="ONX21" s="27"/>
      <c r="ONY21" s="112"/>
      <c r="ONZ21" s="27"/>
      <c r="OOA21" s="112"/>
      <c r="OOB21" s="27"/>
      <c r="OOC21" s="113"/>
      <c r="OOD21" s="27"/>
      <c r="OOE21" s="112"/>
      <c r="OOF21" s="27"/>
      <c r="OOG21" s="112"/>
      <c r="OOH21" s="27"/>
      <c r="OOI21" s="112"/>
      <c r="OOJ21" s="27"/>
      <c r="OOK21" s="112"/>
      <c r="OOL21" s="27"/>
      <c r="OOM21" s="112"/>
      <c r="OON21" s="27"/>
      <c r="OOO21" s="112"/>
      <c r="OOP21" s="27"/>
      <c r="OOQ21" s="112"/>
      <c r="OOR21" s="20"/>
      <c r="OOS21" s="112"/>
      <c r="OOT21" s="27"/>
      <c r="OOU21" s="112"/>
      <c r="OOV21" s="27"/>
      <c r="OOW21" s="112"/>
      <c r="OOX21" s="27"/>
      <c r="OOY21" s="112"/>
      <c r="OOZ21" s="27"/>
      <c r="OPA21" s="112"/>
      <c r="OPB21" s="20"/>
      <c r="OPC21" s="112"/>
      <c r="OPD21" s="27"/>
      <c r="OPE21" s="112"/>
      <c r="OPF21" s="27"/>
      <c r="OPG21" s="112"/>
      <c r="OPH21" s="27"/>
      <c r="OPI21" s="112"/>
      <c r="OPJ21" s="20"/>
      <c r="OPK21" s="106"/>
      <c r="OPL21" s="106"/>
      <c r="OPM21" s="106"/>
      <c r="OPN21" s="30"/>
      <c r="OPO21" s="112"/>
      <c r="OPP21" s="30"/>
      <c r="OPQ21" s="112"/>
      <c r="OPR21" s="23"/>
      <c r="OPS21" s="112"/>
      <c r="OPT21" s="23"/>
      <c r="OPU21" s="112"/>
      <c r="OPV21" s="23"/>
      <c r="OPW21" s="112"/>
      <c r="OPX21" s="23"/>
      <c r="OPY21" s="112"/>
      <c r="OPZ21" s="23"/>
      <c r="OQA21" s="112"/>
      <c r="OQB21" s="23"/>
      <c r="OQC21" s="112"/>
      <c r="OQD21" s="23"/>
      <c r="OQE21" s="112"/>
      <c r="OQF21" s="27"/>
      <c r="OQG21" s="112"/>
      <c r="OQH21" s="27"/>
      <c r="OQI21" s="112"/>
      <c r="OQJ21" s="27"/>
      <c r="OQK21" s="112"/>
      <c r="OQL21" s="27"/>
      <c r="OQM21" s="112"/>
      <c r="OQN21" s="27"/>
      <c r="OQO21" s="112"/>
      <c r="OQP21" s="27"/>
      <c r="OQQ21" s="112"/>
      <c r="OQR21" s="27"/>
      <c r="OQS21" s="112"/>
      <c r="OQT21" s="27"/>
      <c r="OQU21" s="112"/>
      <c r="OQV21" s="27"/>
      <c r="OQW21" s="112"/>
      <c r="OQX21" s="27"/>
      <c r="OQY21" s="112"/>
      <c r="OQZ21" s="27"/>
      <c r="ORA21" s="113"/>
      <c r="ORB21" s="27"/>
      <c r="ORC21" s="112"/>
      <c r="ORD21" s="27"/>
      <c r="ORE21" s="112"/>
      <c r="ORF21" s="27"/>
      <c r="ORG21" s="112"/>
      <c r="ORH21" s="27"/>
      <c r="ORI21" s="112"/>
      <c r="ORJ21" s="27"/>
      <c r="ORK21" s="112"/>
      <c r="ORL21" s="27"/>
      <c r="ORM21" s="112"/>
      <c r="ORN21" s="27"/>
      <c r="ORO21" s="112"/>
      <c r="ORP21" s="20"/>
      <c r="ORQ21" s="112"/>
      <c r="ORR21" s="27"/>
      <c r="ORS21" s="112"/>
      <c r="ORT21" s="27"/>
      <c r="ORU21" s="112"/>
      <c r="ORV21" s="27"/>
      <c r="ORW21" s="112"/>
      <c r="ORX21" s="27"/>
      <c r="ORY21" s="112"/>
      <c r="ORZ21" s="20"/>
      <c r="OSA21" s="112"/>
      <c r="OSB21" s="27"/>
      <c r="OSC21" s="112"/>
      <c r="OSD21" s="27"/>
      <c r="OSE21" s="112"/>
      <c r="OSF21" s="27"/>
      <c r="OSG21" s="112"/>
      <c r="OSH21" s="20"/>
      <c r="OSI21" s="106"/>
      <c r="OSJ21" s="106"/>
      <c r="OSK21" s="106"/>
      <c r="OSL21" s="30"/>
      <c r="OSM21" s="112"/>
      <c r="OSN21" s="30"/>
      <c r="OSO21" s="112"/>
      <c r="OSP21" s="23"/>
      <c r="OSQ21" s="112"/>
      <c r="OSR21" s="23"/>
      <c r="OSS21" s="112"/>
      <c r="OST21" s="23"/>
      <c r="OSU21" s="112"/>
      <c r="OSV21" s="23"/>
      <c r="OSW21" s="112"/>
      <c r="OSX21" s="23"/>
      <c r="OSY21" s="112"/>
      <c r="OSZ21" s="23"/>
      <c r="OTA21" s="112"/>
      <c r="OTB21" s="23"/>
      <c r="OTC21" s="112"/>
      <c r="OTD21" s="27"/>
      <c r="OTE21" s="112"/>
      <c r="OTF21" s="27"/>
      <c r="OTG21" s="112"/>
      <c r="OTH21" s="27"/>
      <c r="OTI21" s="112"/>
      <c r="OTJ21" s="27"/>
      <c r="OTK21" s="112"/>
      <c r="OTL21" s="27"/>
      <c r="OTM21" s="112"/>
      <c r="OTN21" s="27"/>
      <c r="OTO21" s="112"/>
      <c r="OTP21" s="27"/>
      <c r="OTQ21" s="112"/>
      <c r="OTR21" s="27"/>
      <c r="OTS21" s="112"/>
      <c r="OTT21" s="27"/>
      <c r="OTU21" s="112"/>
      <c r="OTV21" s="27"/>
      <c r="OTW21" s="112"/>
      <c r="OTX21" s="27"/>
      <c r="OTY21" s="113"/>
      <c r="OTZ21" s="27"/>
      <c r="OUA21" s="112"/>
      <c r="OUB21" s="27"/>
      <c r="OUC21" s="112"/>
      <c r="OUD21" s="27"/>
      <c r="OUE21" s="112"/>
      <c r="OUF21" s="27"/>
      <c r="OUG21" s="112"/>
      <c r="OUH21" s="27"/>
      <c r="OUI21" s="112"/>
      <c r="OUJ21" s="27"/>
      <c r="OUK21" s="112"/>
      <c r="OUL21" s="27"/>
      <c r="OUM21" s="112"/>
      <c r="OUN21" s="20"/>
      <c r="OUO21" s="112"/>
      <c r="OUP21" s="27"/>
      <c r="OUQ21" s="112"/>
      <c r="OUR21" s="27"/>
      <c r="OUS21" s="112"/>
      <c r="OUT21" s="27"/>
      <c r="OUU21" s="112"/>
      <c r="OUV21" s="27"/>
      <c r="OUW21" s="112"/>
      <c r="OUX21" s="20"/>
      <c r="OUY21" s="112"/>
      <c r="OUZ21" s="27"/>
      <c r="OVA21" s="112"/>
      <c r="OVB21" s="27"/>
      <c r="OVC21" s="112"/>
      <c r="OVD21" s="27"/>
      <c r="OVE21" s="112"/>
      <c r="OVF21" s="20"/>
      <c r="OVG21" s="106"/>
      <c r="OVH21" s="106"/>
      <c r="OVI21" s="106"/>
      <c r="OVJ21" s="30"/>
      <c r="OVK21" s="112"/>
      <c r="OVL21" s="30"/>
      <c r="OVM21" s="112"/>
      <c r="OVN21" s="23"/>
      <c r="OVO21" s="112"/>
      <c r="OVP21" s="23"/>
      <c r="OVQ21" s="112"/>
      <c r="OVR21" s="23"/>
      <c r="OVS21" s="112"/>
      <c r="OVT21" s="23"/>
      <c r="OVU21" s="112"/>
      <c r="OVV21" s="23"/>
      <c r="OVW21" s="112"/>
      <c r="OVX21" s="23"/>
      <c r="OVY21" s="112"/>
      <c r="OVZ21" s="23"/>
      <c r="OWA21" s="112"/>
      <c r="OWB21" s="27"/>
      <c r="OWC21" s="112"/>
      <c r="OWD21" s="27"/>
      <c r="OWE21" s="112"/>
      <c r="OWF21" s="27"/>
      <c r="OWG21" s="112"/>
      <c r="OWH21" s="27"/>
      <c r="OWI21" s="112"/>
      <c r="OWJ21" s="27"/>
      <c r="OWK21" s="112"/>
      <c r="OWL21" s="27"/>
      <c r="OWM21" s="112"/>
      <c r="OWN21" s="27"/>
      <c r="OWO21" s="112"/>
      <c r="OWP21" s="27"/>
      <c r="OWQ21" s="112"/>
      <c r="OWR21" s="27"/>
      <c r="OWS21" s="112"/>
      <c r="OWT21" s="27"/>
      <c r="OWU21" s="112"/>
      <c r="OWV21" s="27"/>
      <c r="OWW21" s="113"/>
      <c r="OWX21" s="27"/>
      <c r="OWY21" s="112"/>
      <c r="OWZ21" s="27"/>
      <c r="OXA21" s="112"/>
      <c r="OXB21" s="27"/>
      <c r="OXC21" s="112"/>
      <c r="OXD21" s="27"/>
      <c r="OXE21" s="112"/>
      <c r="OXF21" s="27"/>
      <c r="OXG21" s="112"/>
      <c r="OXH21" s="27"/>
      <c r="OXI21" s="112"/>
      <c r="OXJ21" s="27"/>
      <c r="OXK21" s="112"/>
      <c r="OXL21" s="20"/>
      <c r="OXM21" s="112"/>
      <c r="OXN21" s="27"/>
      <c r="OXO21" s="112"/>
      <c r="OXP21" s="27"/>
      <c r="OXQ21" s="112"/>
      <c r="OXR21" s="27"/>
      <c r="OXS21" s="112"/>
      <c r="OXT21" s="27"/>
      <c r="OXU21" s="112"/>
      <c r="OXV21" s="20"/>
      <c r="OXW21" s="112"/>
      <c r="OXX21" s="27"/>
      <c r="OXY21" s="112"/>
      <c r="OXZ21" s="27"/>
      <c r="OYA21" s="112"/>
      <c r="OYB21" s="27"/>
      <c r="OYC21" s="112"/>
      <c r="OYD21" s="20"/>
      <c r="OYE21" s="106"/>
      <c r="OYF21" s="106"/>
      <c r="OYG21" s="106"/>
      <c r="OYH21" s="30"/>
      <c r="OYI21" s="112"/>
      <c r="OYJ21" s="30"/>
      <c r="OYK21" s="112"/>
      <c r="OYL21" s="23"/>
      <c r="OYM21" s="112"/>
      <c r="OYN21" s="23"/>
      <c r="OYO21" s="112"/>
      <c r="OYP21" s="23"/>
      <c r="OYQ21" s="112"/>
      <c r="OYR21" s="23"/>
      <c r="OYS21" s="112"/>
      <c r="OYT21" s="23"/>
      <c r="OYU21" s="112"/>
      <c r="OYV21" s="23"/>
      <c r="OYW21" s="112"/>
      <c r="OYX21" s="23"/>
      <c r="OYY21" s="112"/>
      <c r="OYZ21" s="27"/>
      <c r="OZA21" s="112"/>
      <c r="OZB21" s="27"/>
      <c r="OZC21" s="112"/>
      <c r="OZD21" s="27"/>
      <c r="OZE21" s="112"/>
      <c r="OZF21" s="27"/>
      <c r="OZG21" s="112"/>
      <c r="OZH21" s="27"/>
      <c r="OZI21" s="112"/>
      <c r="OZJ21" s="27"/>
      <c r="OZK21" s="112"/>
      <c r="OZL21" s="27"/>
      <c r="OZM21" s="112"/>
      <c r="OZN21" s="27"/>
      <c r="OZO21" s="112"/>
      <c r="OZP21" s="27"/>
      <c r="OZQ21" s="112"/>
      <c r="OZR21" s="27"/>
      <c r="OZS21" s="112"/>
      <c r="OZT21" s="27"/>
      <c r="OZU21" s="113"/>
      <c r="OZV21" s="27"/>
      <c r="OZW21" s="112"/>
      <c r="OZX21" s="27"/>
      <c r="OZY21" s="112"/>
      <c r="OZZ21" s="27"/>
      <c r="PAA21" s="112"/>
      <c r="PAB21" s="27"/>
      <c r="PAC21" s="112"/>
      <c r="PAD21" s="27"/>
      <c r="PAE21" s="112"/>
      <c r="PAF21" s="27"/>
      <c r="PAG21" s="112"/>
      <c r="PAH21" s="27"/>
      <c r="PAI21" s="112"/>
      <c r="PAJ21" s="20"/>
      <c r="PAK21" s="112"/>
      <c r="PAL21" s="27"/>
      <c r="PAM21" s="112"/>
      <c r="PAN21" s="27"/>
      <c r="PAO21" s="112"/>
      <c r="PAP21" s="27"/>
      <c r="PAQ21" s="112"/>
      <c r="PAR21" s="27"/>
      <c r="PAS21" s="112"/>
      <c r="PAT21" s="20"/>
      <c r="PAU21" s="112"/>
      <c r="PAV21" s="27"/>
      <c r="PAW21" s="112"/>
      <c r="PAX21" s="27"/>
      <c r="PAY21" s="112"/>
      <c r="PAZ21" s="27"/>
      <c r="PBA21" s="112"/>
      <c r="PBB21" s="20"/>
      <c r="PBC21" s="106"/>
      <c r="PBD21" s="106"/>
      <c r="PBE21" s="106"/>
      <c r="PBF21" s="30"/>
      <c r="PBG21" s="112"/>
      <c r="PBH21" s="30"/>
      <c r="PBI21" s="112"/>
      <c r="PBJ21" s="23"/>
      <c r="PBK21" s="112"/>
      <c r="PBL21" s="23"/>
      <c r="PBM21" s="112"/>
      <c r="PBN21" s="23"/>
      <c r="PBO21" s="112"/>
      <c r="PBP21" s="23"/>
      <c r="PBQ21" s="112"/>
      <c r="PBR21" s="23"/>
      <c r="PBS21" s="112"/>
      <c r="PBT21" s="23"/>
      <c r="PBU21" s="112"/>
      <c r="PBV21" s="23"/>
      <c r="PBW21" s="112"/>
      <c r="PBX21" s="27"/>
      <c r="PBY21" s="112"/>
      <c r="PBZ21" s="27"/>
      <c r="PCA21" s="112"/>
      <c r="PCB21" s="27"/>
      <c r="PCC21" s="112"/>
      <c r="PCD21" s="27"/>
      <c r="PCE21" s="112"/>
      <c r="PCF21" s="27"/>
      <c r="PCG21" s="112"/>
      <c r="PCH21" s="27"/>
      <c r="PCI21" s="112"/>
      <c r="PCJ21" s="27"/>
      <c r="PCK21" s="112"/>
      <c r="PCL21" s="27"/>
      <c r="PCM21" s="112"/>
      <c r="PCN21" s="27"/>
      <c r="PCO21" s="112"/>
      <c r="PCP21" s="27"/>
      <c r="PCQ21" s="112"/>
      <c r="PCR21" s="27"/>
      <c r="PCS21" s="113"/>
      <c r="PCT21" s="27"/>
      <c r="PCU21" s="112"/>
      <c r="PCV21" s="27"/>
      <c r="PCW21" s="112"/>
      <c r="PCX21" s="27"/>
      <c r="PCY21" s="112"/>
      <c r="PCZ21" s="27"/>
      <c r="PDA21" s="112"/>
      <c r="PDB21" s="27"/>
      <c r="PDC21" s="112"/>
      <c r="PDD21" s="27"/>
      <c r="PDE21" s="112"/>
      <c r="PDF21" s="27"/>
      <c r="PDG21" s="112"/>
      <c r="PDH21" s="20"/>
      <c r="PDI21" s="112"/>
      <c r="PDJ21" s="27"/>
      <c r="PDK21" s="112"/>
      <c r="PDL21" s="27"/>
      <c r="PDM21" s="112"/>
      <c r="PDN21" s="27"/>
      <c r="PDO21" s="112"/>
      <c r="PDP21" s="27"/>
      <c r="PDQ21" s="112"/>
      <c r="PDR21" s="20"/>
      <c r="PDS21" s="112"/>
      <c r="PDT21" s="27"/>
      <c r="PDU21" s="112"/>
      <c r="PDV21" s="27"/>
      <c r="PDW21" s="112"/>
      <c r="PDX21" s="27"/>
      <c r="PDY21" s="112"/>
      <c r="PDZ21" s="20"/>
      <c r="PEA21" s="106"/>
      <c r="PEB21" s="106"/>
      <c r="PEC21" s="106"/>
      <c r="PED21" s="30"/>
      <c r="PEE21" s="112"/>
      <c r="PEF21" s="30"/>
      <c r="PEG21" s="112"/>
      <c r="PEH21" s="23"/>
      <c r="PEI21" s="112"/>
      <c r="PEJ21" s="23"/>
      <c r="PEK21" s="112"/>
      <c r="PEL21" s="23"/>
      <c r="PEM21" s="112"/>
      <c r="PEN21" s="23"/>
      <c r="PEO21" s="112"/>
      <c r="PEP21" s="23"/>
      <c r="PEQ21" s="112"/>
      <c r="PER21" s="23"/>
      <c r="PES21" s="112"/>
      <c r="PET21" s="23"/>
      <c r="PEU21" s="112"/>
      <c r="PEV21" s="27"/>
      <c r="PEW21" s="112"/>
      <c r="PEX21" s="27"/>
      <c r="PEY21" s="112"/>
      <c r="PEZ21" s="27"/>
      <c r="PFA21" s="112"/>
      <c r="PFB21" s="27"/>
      <c r="PFC21" s="112"/>
      <c r="PFD21" s="27"/>
      <c r="PFE21" s="112"/>
      <c r="PFF21" s="27"/>
      <c r="PFG21" s="112"/>
      <c r="PFH21" s="27"/>
      <c r="PFI21" s="112"/>
      <c r="PFJ21" s="27"/>
      <c r="PFK21" s="112"/>
      <c r="PFL21" s="27"/>
      <c r="PFM21" s="112"/>
      <c r="PFN21" s="27"/>
      <c r="PFO21" s="112"/>
      <c r="PFP21" s="27"/>
      <c r="PFQ21" s="113"/>
      <c r="PFR21" s="27"/>
      <c r="PFS21" s="112"/>
      <c r="PFT21" s="27"/>
      <c r="PFU21" s="112"/>
      <c r="PFV21" s="27"/>
      <c r="PFW21" s="112"/>
      <c r="PFX21" s="27"/>
      <c r="PFY21" s="112"/>
      <c r="PFZ21" s="27"/>
      <c r="PGA21" s="112"/>
      <c r="PGB21" s="27"/>
      <c r="PGC21" s="112"/>
      <c r="PGD21" s="27"/>
      <c r="PGE21" s="112"/>
      <c r="PGF21" s="20"/>
      <c r="PGG21" s="112"/>
      <c r="PGH21" s="27"/>
      <c r="PGI21" s="112"/>
      <c r="PGJ21" s="27"/>
      <c r="PGK21" s="112"/>
      <c r="PGL21" s="27"/>
      <c r="PGM21" s="112"/>
      <c r="PGN21" s="27"/>
      <c r="PGO21" s="112"/>
      <c r="PGP21" s="20"/>
      <c r="PGQ21" s="112"/>
      <c r="PGR21" s="27"/>
      <c r="PGS21" s="112"/>
      <c r="PGT21" s="27"/>
      <c r="PGU21" s="112"/>
      <c r="PGV21" s="27"/>
      <c r="PGW21" s="112"/>
      <c r="PGX21" s="20"/>
      <c r="PGY21" s="106"/>
      <c r="PGZ21" s="106"/>
      <c r="PHA21" s="106"/>
      <c r="PHB21" s="30"/>
      <c r="PHC21" s="112"/>
      <c r="PHD21" s="30"/>
      <c r="PHE21" s="112"/>
      <c r="PHF21" s="23"/>
      <c r="PHG21" s="112"/>
      <c r="PHH21" s="23"/>
      <c r="PHI21" s="112"/>
      <c r="PHJ21" s="23"/>
      <c r="PHK21" s="112"/>
      <c r="PHL21" s="23"/>
      <c r="PHM21" s="112"/>
      <c r="PHN21" s="23"/>
      <c r="PHO21" s="112"/>
      <c r="PHP21" s="23"/>
      <c r="PHQ21" s="112"/>
      <c r="PHR21" s="23"/>
      <c r="PHS21" s="112"/>
      <c r="PHT21" s="27"/>
      <c r="PHU21" s="112"/>
      <c r="PHV21" s="27"/>
      <c r="PHW21" s="112"/>
      <c r="PHX21" s="27"/>
      <c r="PHY21" s="112"/>
      <c r="PHZ21" s="27"/>
      <c r="PIA21" s="112"/>
      <c r="PIB21" s="27"/>
      <c r="PIC21" s="112"/>
      <c r="PID21" s="27"/>
      <c r="PIE21" s="112"/>
      <c r="PIF21" s="27"/>
      <c r="PIG21" s="112"/>
      <c r="PIH21" s="27"/>
      <c r="PII21" s="112"/>
      <c r="PIJ21" s="27"/>
      <c r="PIK21" s="112"/>
      <c r="PIL21" s="27"/>
      <c r="PIM21" s="112"/>
      <c r="PIN21" s="27"/>
      <c r="PIO21" s="113"/>
      <c r="PIP21" s="27"/>
      <c r="PIQ21" s="112"/>
      <c r="PIR21" s="27"/>
      <c r="PIS21" s="112"/>
      <c r="PIT21" s="27"/>
      <c r="PIU21" s="112"/>
      <c r="PIV21" s="27"/>
      <c r="PIW21" s="112"/>
      <c r="PIX21" s="27"/>
      <c r="PIY21" s="112"/>
      <c r="PIZ21" s="27"/>
      <c r="PJA21" s="112"/>
      <c r="PJB21" s="27"/>
      <c r="PJC21" s="112"/>
      <c r="PJD21" s="20"/>
      <c r="PJE21" s="112"/>
      <c r="PJF21" s="27"/>
      <c r="PJG21" s="112"/>
      <c r="PJH21" s="27"/>
      <c r="PJI21" s="112"/>
      <c r="PJJ21" s="27"/>
      <c r="PJK21" s="112"/>
      <c r="PJL21" s="27"/>
      <c r="PJM21" s="112"/>
      <c r="PJN21" s="20"/>
      <c r="PJO21" s="112"/>
      <c r="PJP21" s="27"/>
      <c r="PJQ21" s="112"/>
      <c r="PJR21" s="27"/>
      <c r="PJS21" s="112"/>
      <c r="PJT21" s="27"/>
      <c r="PJU21" s="112"/>
      <c r="PJV21" s="20"/>
      <c r="PJW21" s="106"/>
      <c r="PJX21" s="106"/>
      <c r="PJY21" s="106"/>
      <c r="PJZ21" s="30"/>
      <c r="PKA21" s="112"/>
      <c r="PKB21" s="30"/>
      <c r="PKC21" s="112"/>
      <c r="PKD21" s="23"/>
      <c r="PKE21" s="112"/>
      <c r="PKF21" s="23"/>
      <c r="PKG21" s="112"/>
      <c r="PKH21" s="23"/>
      <c r="PKI21" s="112"/>
      <c r="PKJ21" s="23"/>
      <c r="PKK21" s="112"/>
      <c r="PKL21" s="23"/>
      <c r="PKM21" s="112"/>
      <c r="PKN21" s="23"/>
      <c r="PKO21" s="112"/>
      <c r="PKP21" s="23"/>
      <c r="PKQ21" s="112"/>
      <c r="PKR21" s="27"/>
      <c r="PKS21" s="112"/>
      <c r="PKT21" s="27"/>
      <c r="PKU21" s="112"/>
      <c r="PKV21" s="27"/>
      <c r="PKW21" s="112"/>
      <c r="PKX21" s="27"/>
      <c r="PKY21" s="112"/>
      <c r="PKZ21" s="27"/>
      <c r="PLA21" s="112"/>
      <c r="PLB21" s="27"/>
      <c r="PLC21" s="112"/>
      <c r="PLD21" s="27"/>
      <c r="PLE21" s="112"/>
      <c r="PLF21" s="27"/>
      <c r="PLG21" s="112"/>
      <c r="PLH21" s="27"/>
      <c r="PLI21" s="112"/>
      <c r="PLJ21" s="27"/>
      <c r="PLK21" s="112"/>
      <c r="PLL21" s="27"/>
      <c r="PLM21" s="113"/>
      <c r="PLN21" s="27"/>
      <c r="PLO21" s="112"/>
      <c r="PLP21" s="27"/>
      <c r="PLQ21" s="112"/>
      <c r="PLR21" s="27"/>
      <c r="PLS21" s="112"/>
      <c r="PLT21" s="27"/>
      <c r="PLU21" s="112"/>
      <c r="PLV21" s="27"/>
      <c r="PLW21" s="112"/>
      <c r="PLX21" s="27"/>
      <c r="PLY21" s="112"/>
      <c r="PLZ21" s="27"/>
      <c r="PMA21" s="112"/>
      <c r="PMB21" s="20"/>
      <c r="PMC21" s="112"/>
      <c r="PMD21" s="27"/>
      <c r="PME21" s="112"/>
      <c r="PMF21" s="27"/>
      <c r="PMG21" s="112"/>
      <c r="PMH21" s="27"/>
      <c r="PMI21" s="112"/>
      <c r="PMJ21" s="27"/>
      <c r="PMK21" s="112"/>
      <c r="PML21" s="20"/>
      <c r="PMM21" s="112"/>
      <c r="PMN21" s="27"/>
      <c r="PMO21" s="112"/>
      <c r="PMP21" s="27"/>
      <c r="PMQ21" s="112"/>
      <c r="PMR21" s="27"/>
      <c r="PMS21" s="112"/>
      <c r="PMT21" s="20"/>
      <c r="PMU21" s="106"/>
      <c r="PMV21" s="106"/>
      <c r="PMW21" s="106"/>
      <c r="PMX21" s="30"/>
      <c r="PMY21" s="112"/>
      <c r="PMZ21" s="30"/>
      <c r="PNA21" s="112"/>
      <c r="PNB21" s="23"/>
      <c r="PNC21" s="112"/>
      <c r="PND21" s="23"/>
      <c r="PNE21" s="112"/>
      <c r="PNF21" s="23"/>
      <c r="PNG21" s="112"/>
      <c r="PNH21" s="23"/>
      <c r="PNI21" s="112"/>
      <c r="PNJ21" s="23"/>
      <c r="PNK21" s="112"/>
      <c r="PNL21" s="23"/>
      <c r="PNM21" s="112"/>
      <c r="PNN21" s="23"/>
      <c r="PNO21" s="112"/>
      <c r="PNP21" s="27"/>
      <c r="PNQ21" s="112"/>
      <c r="PNR21" s="27"/>
      <c r="PNS21" s="112"/>
      <c r="PNT21" s="27"/>
      <c r="PNU21" s="112"/>
      <c r="PNV21" s="27"/>
      <c r="PNW21" s="112"/>
      <c r="PNX21" s="27"/>
      <c r="PNY21" s="112"/>
      <c r="PNZ21" s="27"/>
      <c r="POA21" s="112"/>
      <c r="POB21" s="27"/>
      <c r="POC21" s="112"/>
      <c r="POD21" s="27"/>
      <c r="POE21" s="112"/>
      <c r="POF21" s="27"/>
      <c r="POG21" s="112"/>
      <c r="POH21" s="27"/>
      <c r="POI21" s="112"/>
      <c r="POJ21" s="27"/>
      <c r="POK21" s="113"/>
      <c r="POL21" s="27"/>
      <c r="POM21" s="112"/>
      <c r="PON21" s="27"/>
      <c r="POO21" s="112"/>
      <c r="POP21" s="27"/>
      <c r="POQ21" s="112"/>
      <c r="POR21" s="27"/>
      <c r="POS21" s="112"/>
      <c r="POT21" s="27"/>
      <c r="POU21" s="112"/>
      <c r="POV21" s="27"/>
      <c r="POW21" s="112"/>
      <c r="POX21" s="27"/>
      <c r="POY21" s="112"/>
      <c r="POZ21" s="20"/>
      <c r="PPA21" s="112"/>
      <c r="PPB21" s="27"/>
      <c r="PPC21" s="112"/>
      <c r="PPD21" s="27"/>
      <c r="PPE21" s="112"/>
      <c r="PPF21" s="27"/>
      <c r="PPG21" s="112"/>
      <c r="PPH21" s="27"/>
      <c r="PPI21" s="112"/>
      <c r="PPJ21" s="20"/>
      <c r="PPK21" s="112"/>
      <c r="PPL21" s="27"/>
      <c r="PPM21" s="112"/>
      <c r="PPN21" s="27"/>
      <c r="PPO21" s="112"/>
      <c r="PPP21" s="27"/>
      <c r="PPQ21" s="112"/>
      <c r="PPR21" s="20"/>
      <c r="PPS21" s="106"/>
      <c r="PPT21" s="106"/>
      <c r="PPU21" s="106"/>
      <c r="PPV21" s="30"/>
      <c r="PPW21" s="112"/>
      <c r="PPX21" s="30"/>
      <c r="PPY21" s="112"/>
      <c r="PPZ21" s="23"/>
      <c r="PQA21" s="112"/>
      <c r="PQB21" s="23"/>
      <c r="PQC21" s="112"/>
      <c r="PQD21" s="23"/>
      <c r="PQE21" s="112"/>
      <c r="PQF21" s="23"/>
      <c r="PQG21" s="112"/>
      <c r="PQH21" s="23"/>
      <c r="PQI21" s="112"/>
      <c r="PQJ21" s="23"/>
      <c r="PQK21" s="112"/>
      <c r="PQL21" s="23"/>
      <c r="PQM21" s="112"/>
      <c r="PQN21" s="27"/>
      <c r="PQO21" s="112"/>
      <c r="PQP21" s="27"/>
      <c r="PQQ21" s="112"/>
      <c r="PQR21" s="27"/>
      <c r="PQS21" s="112"/>
      <c r="PQT21" s="27"/>
      <c r="PQU21" s="112"/>
      <c r="PQV21" s="27"/>
      <c r="PQW21" s="112"/>
      <c r="PQX21" s="27"/>
      <c r="PQY21" s="112"/>
      <c r="PQZ21" s="27"/>
      <c r="PRA21" s="112"/>
      <c r="PRB21" s="27"/>
      <c r="PRC21" s="112"/>
      <c r="PRD21" s="27"/>
      <c r="PRE21" s="112"/>
      <c r="PRF21" s="27"/>
      <c r="PRG21" s="112"/>
      <c r="PRH21" s="27"/>
      <c r="PRI21" s="113"/>
      <c r="PRJ21" s="27"/>
      <c r="PRK21" s="112"/>
      <c r="PRL21" s="27"/>
      <c r="PRM21" s="112"/>
      <c r="PRN21" s="27"/>
      <c r="PRO21" s="112"/>
      <c r="PRP21" s="27"/>
      <c r="PRQ21" s="112"/>
      <c r="PRR21" s="27"/>
      <c r="PRS21" s="112"/>
      <c r="PRT21" s="27"/>
      <c r="PRU21" s="112"/>
      <c r="PRV21" s="27"/>
      <c r="PRW21" s="112"/>
      <c r="PRX21" s="20"/>
      <c r="PRY21" s="112"/>
      <c r="PRZ21" s="27"/>
      <c r="PSA21" s="112"/>
      <c r="PSB21" s="27"/>
      <c r="PSC21" s="112"/>
      <c r="PSD21" s="27"/>
      <c r="PSE21" s="112"/>
      <c r="PSF21" s="27"/>
      <c r="PSG21" s="112"/>
      <c r="PSH21" s="20"/>
      <c r="PSI21" s="112"/>
      <c r="PSJ21" s="27"/>
      <c r="PSK21" s="112"/>
      <c r="PSL21" s="27"/>
      <c r="PSM21" s="112"/>
      <c r="PSN21" s="27"/>
      <c r="PSO21" s="112"/>
      <c r="PSP21" s="20"/>
      <c r="PSQ21" s="106"/>
      <c r="PSR21" s="106"/>
      <c r="PSS21" s="106"/>
      <c r="PST21" s="30"/>
      <c r="PSU21" s="112"/>
      <c r="PSV21" s="30"/>
      <c r="PSW21" s="112"/>
      <c r="PSX21" s="23"/>
      <c r="PSY21" s="112"/>
      <c r="PSZ21" s="23"/>
      <c r="PTA21" s="112"/>
      <c r="PTB21" s="23"/>
      <c r="PTC21" s="112"/>
      <c r="PTD21" s="23"/>
      <c r="PTE21" s="112"/>
      <c r="PTF21" s="23"/>
      <c r="PTG21" s="112"/>
      <c r="PTH21" s="23"/>
      <c r="PTI21" s="112"/>
      <c r="PTJ21" s="23"/>
      <c r="PTK21" s="112"/>
      <c r="PTL21" s="27"/>
      <c r="PTM21" s="112"/>
      <c r="PTN21" s="27"/>
      <c r="PTO21" s="112"/>
      <c r="PTP21" s="27"/>
      <c r="PTQ21" s="112"/>
      <c r="PTR21" s="27"/>
      <c r="PTS21" s="112"/>
      <c r="PTT21" s="27"/>
      <c r="PTU21" s="112"/>
      <c r="PTV21" s="27"/>
      <c r="PTW21" s="112"/>
      <c r="PTX21" s="27"/>
      <c r="PTY21" s="112"/>
      <c r="PTZ21" s="27"/>
      <c r="PUA21" s="112"/>
      <c r="PUB21" s="27"/>
      <c r="PUC21" s="112"/>
      <c r="PUD21" s="27"/>
      <c r="PUE21" s="112"/>
      <c r="PUF21" s="27"/>
      <c r="PUG21" s="113"/>
      <c r="PUH21" s="27"/>
      <c r="PUI21" s="112"/>
      <c r="PUJ21" s="27"/>
      <c r="PUK21" s="112"/>
      <c r="PUL21" s="27"/>
      <c r="PUM21" s="112"/>
      <c r="PUN21" s="27"/>
      <c r="PUO21" s="112"/>
      <c r="PUP21" s="27"/>
      <c r="PUQ21" s="112"/>
      <c r="PUR21" s="27"/>
      <c r="PUS21" s="112"/>
      <c r="PUT21" s="27"/>
      <c r="PUU21" s="112"/>
      <c r="PUV21" s="20"/>
      <c r="PUW21" s="112"/>
      <c r="PUX21" s="27"/>
      <c r="PUY21" s="112"/>
      <c r="PUZ21" s="27"/>
      <c r="PVA21" s="112"/>
      <c r="PVB21" s="27"/>
      <c r="PVC21" s="112"/>
      <c r="PVD21" s="27"/>
      <c r="PVE21" s="112"/>
      <c r="PVF21" s="20"/>
      <c r="PVG21" s="112"/>
      <c r="PVH21" s="27"/>
      <c r="PVI21" s="112"/>
      <c r="PVJ21" s="27"/>
      <c r="PVK21" s="112"/>
      <c r="PVL21" s="27"/>
      <c r="PVM21" s="112"/>
      <c r="PVN21" s="20"/>
      <c r="PVO21" s="106"/>
      <c r="PVP21" s="106"/>
      <c r="PVQ21" s="106"/>
      <c r="PVR21" s="30"/>
      <c r="PVS21" s="112"/>
      <c r="PVT21" s="30"/>
      <c r="PVU21" s="112"/>
      <c r="PVV21" s="23"/>
      <c r="PVW21" s="112"/>
      <c r="PVX21" s="23"/>
      <c r="PVY21" s="112"/>
      <c r="PVZ21" s="23"/>
      <c r="PWA21" s="112"/>
      <c r="PWB21" s="23"/>
      <c r="PWC21" s="112"/>
      <c r="PWD21" s="23"/>
      <c r="PWE21" s="112"/>
      <c r="PWF21" s="23"/>
      <c r="PWG21" s="112"/>
      <c r="PWH21" s="23"/>
      <c r="PWI21" s="112"/>
      <c r="PWJ21" s="27"/>
      <c r="PWK21" s="112"/>
      <c r="PWL21" s="27"/>
      <c r="PWM21" s="112"/>
      <c r="PWN21" s="27"/>
      <c r="PWO21" s="112"/>
      <c r="PWP21" s="27"/>
      <c r="PWQ21" s="112"/>
      <c r="PWR21" s="27"/>
      <c r="PWS21" s="112"/>
      <c r="PWT21" s="27"/>
      <c r="PWU21" s="112"/>
      <c r="PWV21" s="27"/>
      <c r="PWW21" s="112"/>
      <c r="PWX21" s="27"/>
      <c r="PWY21" s="112"/>
      <c r="PWZ21" s="27"/>
      <c r="PXA21" s="112"/>
      <c r="PXB21" s="27"/>
      <c r="PXC21" s="112"/>
      <c r="PXD21" s="27"/>
      <c r="PXE21" s="113"/>
      <c r="PXF21" s="27"/>
      <c r="PXG21" s="112"/>
      <c r="PXH21" s="27"/>
      <c r="PXI21" s="112"/>
      <c r="PXJ21" s="27"/>
      <c r="PXK21" s="112"/>
      <c r="PXL21" s="27"/>
      <c r="PXM21" s="112"/>
      <c r="PXN21" s="27"/>
      <c r="PXO21" s="112"/>
      <c r="PXP21" s="27"/>
      <c r="PXQ21" s="112"/>
      <c r="PXR21" s="27"/>
      <c r="PXS21" s="112"/>
      <c r="PXT21" s="20"/>
      <c r="PXU21" s="112"/>
      <c r="PXV21" s="27"/>
      <c r="PXW21" s="112"/>
      <c r="PXX21" s="27"/>
      <c r="PXY21" s="112"/>
      <c r="PXZ21" s="27"/>
      <c r="PYA21" s="112"/>
      <c r="PYB21" s="27"/>
      <c r="PYC21" s="112"/>
      <c r="PYD21" s="20"/>
      <c r="PYE21" s="112"/>
      <c r="PYF21" s="27"/>
      <c r="PYG21" s="112"/>
      <c r="PYH21" s="27"/>
      <c r="PYI21" s="112"/>
      <c r="PYJ21" s="27"/>
      <c r="PYK21" s="112"/>
      <c r="PYL21" s="20"/>
      <c r="PYM21" s="106"/>
      <c r="PYN21" s="106"/>
      <c r="PYO21" s="106"/>
      <c r="PYP21" s="30"/>
      <c r="PYQ21" s="112"/>
      <c r="PYR21" s="30"/>
      <c r="PYS21" s="112"/>
      <c r="PYT21" s="23"/>
      <c r="PYU21" s="112"/>
      <c r="PYV21" s="23"/>
      <c r="PYW21" s="112"/>
      <c r="PYX21" s="23"/>
      <c r="PYY21" s="112"/>
      <c r="PYZ21" s="23"/>
      <c r="PZA21" s="112"/>
      <c r="PZB21" s="23"/>
      <c r="PZC21" s="112"/>
      <c r="PZD21" s="23"/>
      <c r="PZE21" s="112"/>
      <c r="PZF21" s="23"/>
      <c r="PZG21" s="112"/>
      <c r="PZH21" s="27"/>
      <c r="PZI21" s="112"/>
      <c r="PZJ21" s="27"/>
      <c r="PZK21" s="112"/>
      <c r="PZL21" s="27"/>
      <c r="PZM21" s="112"/>
      <c r="PZN21" s="27"/>
      <c r="PZO21" s="112"/>
      <c r="PZP21" s="27"/>
      <c r="PZQ21" s="112"/>
      <c r="PZR21" s="27"/>
      <c r="PZS21" s="112"/>
      <c r="PZT21" s="27"/>
      <c r="PZU21" s="112"/>
      <c r="PZV21" s="27"/>
      <c r="PZW21" s="112"/>
      <c r="PZX21" s="27"/>
      <c r="PZY21" s="112"/>
      <c r="PZZ21" s="27"/>
      <c r="QAA21" s="112"/>
      <c r="QAB21" s="27"/>
      <c r="QAC21" s="113"/>
      <c r="QAD21" s="27"/>
      <c r="QAE21" s="112"/>
      <c r="QAF21" s="27"/>
      <c r="QAG21" s="112"/>
      <c r="QAH21" s="27"/>
      <c r="QAI21" s="112"/>
      <c r="QAJ21" s="27"/>
      <c r="QAK21" s="112"/>
      <c r="QAL21" s="27"/>
      <c r="QAM21" s="112"/>
      <c r="QAN21" s="27"/>
      <c r="QAO21" s="112"/>
      <c r="QAP21" s="27"/>
      <c r="QAQ21" s="112"/>
      <c r="QAR21" s="20"/>
      <c r="QAS21" s="112"/>
      <c r="QAT21" s="27"/>
      <c r="QAU21" s="112"/>
      <c r="QAV21" s="27"/>
      <c r="QAW21" s="112"/>
      <c r="QAX21" s="27"/>
      <c r="QAY21" s="112"/>
      <c r="QAZ21" s="27"/>
      <c r="QBA21" s="112"/>
      <c r="QBB21" s="20"/>
      <c r="QBC21" s="112"/>
      <c r="QBD21" s="27"/>
      <c r="QBE21" s="112"/>
      <c r="QBF21" s="27"/>
      <c r="QBG21" s="112"/>
      <c r="QBH21" s="27"/>
      <c r="QBI21" s="112"/>
      <c r="QBJ21" s="20"/>
      <c r="QBK21" s="106"/>
      <c r="QBL21" s="106"/>
      <c r="QBM21" s="106"/>
      <c r="QBN21" s="30"/>
      <c r="QBO21" s="112"/>
      <c r="QBP21" s="30"/>
      <c r="QBQ21" s="112"/>
      <c r="QBR21" s="23"/>
      <c r="QBS21" s="112"/>
      <c r="QBT21" s="23"/>
      <c r="QBU21" s="112"/>
      <c r="QBV21" s="23"/>
      <c r="QBW21" s="112"/>
      <c r="QBX21" s="23"/>
      <c r="QBY21" s="112"/>
      <c r="QBZ21" s="23"/>
      <c r="QCA21" s="112"/>
      <c r="QCB21" s="23"/>
      <c r="QCC21" s="112"/>
      <c r="QCD21" s="23"/>
      <c r="QCE21" s="112"/>
      <c r="QCF21" s="27"/>
      <c r="QCG21" s="112"/>
      <c r="QCH21" s="27"/>
      <c r="QCI21" s="112"/>
      <c r="QCJ21" s="27"/>
      <c r="QCK21" s="112"/>
      <c r="QCL21" s="27"/>
      <c r="QCM21" s="112"/>
      <c r="QCN21" s="27"/>
      <c r="QCO21" s="112"/>
      <c r="QCP21" s="27"/>
      <c r="QCQ21" s="112"/>
      <c r="QCR21" s="27"/>
      <c r="QCS21" s="112"/>
      <c r="QCT21" s="27"/>
      <c r="QCU21" s="112"/>
      <c r="QCV21" s="27"/>
      <c r="QCW21" s="112"/>
      <c r="QCX21" s="27"/>
      <c r="QCY21" s="112"/>
      <c r="QCZ21" s="27"/>
      <c r="QDA21" s="113"/>
      <c r="QDB21" s="27"/>
      <c r="QDC21" s="112"/>
      <c r="QDD21" s="27"/>
      <c r="QDE21" s="112"/>
      <c r="QDF21" s="27"/>
      <c r="QDG21" s="112"/>
      <c r="QDH21" s="27"/>
      <c r="QDI21" s="112"/>
      <c r="QDJ21" s="27"/>
      <c r="QDK21" s="112"/>
      <c r="QDL21" s="27"/>
      <c r="QDM21" s="112"/>
      <c r="QDN21" s="27"/>
      <c r="QDO21" s="112"/>
      <c r="QDP21" s="20"/>
      <c r="QDQ21" s="112"/>
      <c r="QDR21" s="27"/>
      <c r="QDS21" s="112"/>
      <c r="QDT21" s="27"/>
      <c r="QDU21" s="112"/>
      <c r="QDV21" s="27"/>
      <c r="QDW21" s="112"/>
      <c r="QDX21" s="27"/>
      <c r="QDY21" s="112"/>
      <c r="QDZ21" s="20"/>
      <c r="QEA21" s="112"/>
      <c r="QEB21" s="27"/>
      <c r="QEC21" s="112"/>
      <c r="QED21" s="27"/>
      <c r="QEE21" s="112"/>
      <c r="QEF21" s="27"/>
      <c r="QEG21" s="112"/>
      <c r="QEH21" s="20"/>
      <c r="QEI21" s="106"/>
      <c r="QEJ21" s="106"/>
      <c r="QEK21" s="106"/>
      <c r="QEL21" s="30"/>
      <c r="QEM21" s="112"/>
      <c r="QEN21" s="30"/>
      <c r="QEO21" s="112"/>
      <c r="QEP21" s="23"/>
      <c r="QEQ21" s="112"/>
      <c r="QER21" s="23"/>
      <c r="QES21" s="112"/>
      <c r="QET21" s="23"/>
      <c r="QEU21" s="112"/>
      <c r="QEV21" s="23"/>
      <c r="QEW21" s="112"/>
      <c r="QEX21" s="23"/>
      <c r="QEY21" s="112"/>
      <c r="QEZ21" s="23"/>
      <c r="QFA21" s="112"/>
      <c r="QFB21" s="23"/>
      <c r="QFC21" s="112"/>
      <c r="QFD21" s="27"/>
      <c r="QFE21" s="112"/>
      <c r="QFF21" s="27"/>
      <c r="QFG21" s="112"/>
      <c r="QFH21" s="27"/>
      <c r="QFI21" s="112"/>
      <c r="QFJ21" s="27"/>
      <c r="QFK21" s="112"/>
      <c r="QFL21" s="27"/>
      <c r="QFM21" s="112"/>
      <c r="QFN21" s="27"/>
      <c r="QFO21" s="112"/>
      <c r="QFP21" s="27"/>
      <c r="QFQ21" s="112"/>
      <c r="QFR21" s="27"/>
      <c r="QFS21" s="112"/>
      <c r="QFT21" s="27"/>
      <c r="QFU21" s="112"/>
      <c r="QFV21" s="27"/>
      <c r="QFW21" s="112"/>
      <c r="QFX21" s="27"/>
      <c r="QFY21" s="113"/>
      <c r="QFZ21" s="27"/>
      <c r="QGA21" s="112"/>
      <c r="QGB21" s="27"/>
      <c r="QGC21" s="112"/>
      <c r="QGD21" s="27"/>
      <c r="QGE21" s="112"/>
      <c r="QGF21" s="27"/>
      <c r="QGG21" s="112"/>
      <c r="QGH21" s="27"/>
      <c r="QGI21" s="112"/>
      <c r="QGJ21" s="27"/>
      <c r="QGK21" s="112"/>
      <c r="QGL21" s="27"/>
      <c r="QGM21" s="112"/>
      <c r="QGN21" s="20"/>
      <c r="QGO21" s="112"/>
      <c r="QGP21" s="27"/>
      <c r="QGQ21" s="112"/>
      <c r="QGR21" s="27"/>
      <c r="QGS21" s="112"/>
      <c r="QGT21" s="27"/>
      <c r="QGU21" s="112"/>
      <c r="QGV21" s="27"/>
      <c r="QGW21" s="112"/>
      <c r="QGX21" s="20"/>
      <c r="QGY21" s="112"/>
      <c r="QGZ21" s="27"/>
      <c r="QHA21" s="112"/>
      <c r="QHB21" s="27"/>
      <c r="QHC21" s="112"/>
      <c r="QHD21" s="27"/>
      <c r="QHE21" s="112"/>
      <c r="QHF21" s="20"/>
      <c r="QHG21" s="106"/>
      <c r="QHH21" s="106"/>
      <c r="QHI21" s="106"/>
      <c r="QHJ21" s="30"/>
      <c r="QHK21" s="112"/>
      <c r="QHL21" s="30"/>
      <c r="QHM21" s="112"/>
      <c r="QHN21" s="23"/>
      <c r="QHO21" s="112"/>
      <c r="QHP21" s="23"/>
      <c r="QHQ21" s="112"/>
      <c r="QHR21" s="23"/>
      <c r="QHS21" s="112"/>
      <c r="QHT21" s="23"/>
      <c r="QHU21" s="112"/>
      <c r="QHV21" s="23"/>
      <c r="QHW21" s="112"/>
      <c r="QHX21" s="23"/>
      <c r="QHY21" s="112"/>
      <c r="QHZ21" s="23"/>
      <c r="QIA21" s="112"/>
      <c r="QIB21" s="27"/>
      <c r="QIC21" s="112"/>
      <c r="QID21" s="27"/>
      <c r="QIE21" s="112"/>
      <c r="QIF21" s="27"/>
      <c r="QIG21" s="112"/>
      <c r="QIH21" s="27"/>
      <c r="QII21" s="112"/>
      <c r="QIJ21" s="27"/>
      <c r="QIK21" s="112"/>
      <c r="QIL21" s="27"/>
      <c r="QIM21" s="112"/>
      <c r="QIN21" s="27"/>
      <c r="QIO21" s="112"/>
      <c r="QIP21" s="27"/>
      <c r="QIQ21" s="112"/>
      <c r="QIR21" s="27"/>
      <c r="QIS21" s="112"/>
      <c r="QIT21" s="27"/>
      <c r="QIU21" s="112"/>
      <c r="QIV21" s="27"/>
      <c r="QIW21" s="113"/>
      <c r="QIX21" s="27"/>
      <c r="QIY21" s="112"/>
      <c r="QIZ21" s="27"/>
      <c r="QJA21" s="112"/>
      <c r="QJB21" s="27"/>
      <c r="QJC21" s="112"/>
      <c r="QJD21" s="27"/>
      <c r="QJE21" s="112"/>
      <c r="QJF21" s="27"/>
      <c r="QJG21" s="112"/>
      <c r="QJH21" s="27"/>
      <c r="QJI21" s="112"/>
      <c r="QJJ21" s="27"/>
      <c r="QJK21" s="112"/>
      <c r="QJL21" s="20"/>
      <c r="QJM21" s="112"/>
      <c r="QJN21" s="27"/>
      <c r="QJO21" s="112"/>
      <c r="QJP21" s="27"/>
      <c r="QJQ21" s="112"/>
      <c r="QJR21" s="27"/>
      <c r="QJS21" s="112"/>
      <c r="QJT21" s="27"/>
      <c r="QJU21" s="112"/>
      <c r="QJV21" s="20"/>
      <c r="QJW21" s="112"/>
      <c r="QJX21" s="27"/>
      <c r="QJY21" s="112"/>
      <c r="QJZ21" s="27"/>
      <c r="QKA21" s="112"/>
      <c r="QKB21" s="27"/>
      <c r="QKC21" s="112"/>
      <c r="QKD21" s="20"/>
      <c r="QKE21" s="106"/>
      <c r="QKF21" s="106"/>
      <c r="QKG21" s="106"/>
      <c r="QKH21" s="30"/>
      <c r="QKI21" s="112"/>
      <c r="QKJ21" s="30"/>
      <c r="QKK21" s="112"/>
      <c r="QKL21" s="23"/>
      <c r="QKM21" s="112"/>
      <c r="QKN21" s="23"/>
      <c r="QKO21" s="112"/>
      <c r="QKP21" s="23"/>
      <c r="QKQ21" s="112"/>
      <c r="QKR21" s="23"/>
      <c r="QKS21" s="112"/>
      <c r="QKT21" s="23"/>
      <c r="QKU21" s="112"/>
      <c r="QKV21" s="23"/>
      <c r="QKW21" s="112"/>
      <c r="QKX21" s="23"/>
      <c r="QKY21" s="112"/>
      <c r="QKZ21" s="27"/>
      <c r="QLA21" s="112"/>
      <c r="QLB21" s="27"/>
      <c r="QLC21" s="112"/>
      <c r="QLD21" s="27"/>
      <c r="QLE21" s="112"/>
      <c r="QLF21" s="27"/>
      <c r="QLG21" s="112"/>
      <c r="QLH21" s="27"/>
      <c r="QLI21" s="112"/>
      <c r="QLJ21" s="27"/>
      <c r="QLK21" s="112"/>
      <c r="QLL21" s="27"/>
      <c r="QLM21" s="112"/>
      <c r="QLN21" s="27"/>
      <c r="QLO21" s="112"/>
      <c r="QLP21" s="27"/>
      <c r="QLQ21" s="112"/>
      <c r="QLR21" s="27"/>
      <c r="QLS21" s="112"/>
      <c r="QLT21" s="27"/>
      <c r="QLU21" s="113"/>
      <c r="QLV21" s="27"/>
      <c r="QLW21" s="112"/>
      <c r="QLX21" s="27"/>
      <c r="QLY21" s="112"/>
      <c r="QLZ21" s="27"/>
      <c r="QMA21" s="112"/>
      <c r="QMB21" s="27"/>
      <c r="QMC21" s="112"/>
      <c r="QMD21" s="27"/>
      <c r="QME21" s="112"/>
      <c r="QMF21" s="27"/>
      <c r="QMG21" s="112"/>
      <c r="QMH21" s="27"/>
      <c r="QMI21" s="112"/>
      <c r="QMJ21" s="20"/>
      <c r="QMK21" s="112"/>
      <c r="QML21" s="27"/>
      <c r="QMM21" s="112"/>
      <c r="QMN21" s="27"/>
      <c r="QMO21" s="112"/>
      <c r="QMP21" s="27"/>
      <c r="QMQ21" s="112"/>
      <c r="QMR21" s="27"/>
      <c r="QMS21" s="112"/>
      <c r="QMT21" s="20"/>
      <c r="QMU21" s="112"/>
      <c r="QMV21" s="27"/>
      <c r="QMW21" s="112"/>
      <c r="QMX21" s="27"/>
      <c r="QMY21" s="112"/>
      <c r="QMZ21" s="27"/>
      <c r="QNA21" s="112"/>
      <c r="QNB21" s="20"/>
      <c r="QNC21" s="106"/>
      <c r="QND21" s="106"/>
      <c r="QNE21" s="106"/>
      <c r="QNF21" s="30"/>
      <c r="QNG21" s="112"/>
      <c r="QNH21" s="30"/>
      <c r="QNI21" s="112"/>
      <c r="QNJ21" s="23"/>
      <c r="QNK21" s="112"/>
      <c r="QNL21" s="23"/>
      <c r="QNM21" s="112"/>
      <c r="QNN21" s="23"/>
      <c r="QNO21" s="112"/>
      <c r="QNP21" s="23"/>
      <c r="QNQ21" s="112"/>
      <c r="QNR21" s="23"/>
      <c r="QNS21" s="112"/>
      <c r="QNT21" s="23"/>
      <c r="QNU21" s="112"/>
      <c r="QNV21" s="23"/>
      <c r="QNW21" s="112"/>
      <c r="QNX21" s="27"/>
      <c r="QNY21" s="112"/>
      <c r="QNZ21" s="27"/>
      <c r="QOA21" s="112"/>
      <c r="QOB21" s="27"/>
      <c r="QOC21" s="112"/>
      <c r="QOD21" s="27"/>
      <c r="QOE21" s="112"/>
      <c r="QOF21" s="27"/>
      <c r="QOG21" s="112"/>
      <c r="QOH21" s="27"/>
      <c r="QOI21" s="112"/>
      <c r="QOJ21" s="27"/>
      <c r="QOK21" s="112"/>
      <c r="QOL21" s="27"/>
      <c r="QOM21" s="112"/>
      <c r="QON21" s="27"/>
      <c r="QOO21" s="112"/>
      <c r="QOP21" s="27"/>
      <c r="QOQ21" s="112"/>
      <c r="QOR21" s="27"/>
      <c r="QOS21" s="113"/>
      <c r="QOT21" s="27"/>
      <c r="QOU21" s="112"/>
      <c r="QOV21" s="27"/>
      <c r="QOW21" s="112"/>
      <c r="QOX21" s="27"/>
      <c r="QOY21" s="112"/>
      <c r="QOZ21" s="27"/>
      <c r="QPA21" s="112"/>
      <c r="QPB21" s="27"/>
      <c r="QPC21" s="112"/>
      <c r="QPD21" s="27"/>
      <c r="QPE21" s="112"/>
      <c r="QPF21" s="27"/>
      <c r="QPG21" s="112"/>
      <c r="QPH21" s="20"/>
      <c r="QPI21" s="112"/>
      <c r="QPJ21" s="27"/>
      <c r="QPK21" s="112"/>
      <c r="QPL21" s="27"/>
      <c r="QPM21" s="112"/>
      <c r="QPN21" s="27"/>
      <c r="QPO21" s="112"/>
      <c r="QPP21" s="27"/>
      <c r="QPQ21" s="112"/>
      <c r="QPR21" s="20"/>
      <c r="QPS21" s="112"/>
      <c r="QPT21" s="27"/>
      <c r="QPU21" s="112"/>
      <c r="QPV21" s="27"/>
      <c r="QPW21" s="112"/>
      <c r="QPX21" s="27"/>
      <c r="QPY21" s="112"/>
      <c r="QPZ21" s="20"/>
      <c r="QQA21" s="106"/>
      <c r="QQB21" s="106"/>
      <c r="QQC21" s="106"/>
      <c r="QQD21" s="30"/>
      <c r="QQE21" s="112"/>
      <c r="QQF21" s="30"/>
      <c r="QQG21" s="112"/>
      <c r="QQH21" s="23"/>
      <c r="QQI21" s="112"/>
      <c r="QQJ21" s="23"/>
      <c r="QQK21" s="112"/>
      <c r="QQL21" s="23"/>
      <c r="QQM21" s="112"/>
      <c r="QQN21" s="23"/>
      <c r="QQO21" s="112"/>
      <c r="QQP21" s="23"/>
      <c r="QQQ21" s="112"/>
      <c r="QQR21" s="23"/>
      <c r="QQS21" s="112"/>
      <c r="QQT21" s="23"/>
      <c r="QQU21" s="112"/>
      <c r="QQV21" s="27"/>
      <c r="QQW21" s="112"/>
      <c r="QQX21" s="27"/>
      <c r="QQY21" s="112"/>
      <c r="QQZ21" s="27"/>
      <c r="QRA21" s="112"/>
      <c r="QRB21" s="27"/>
      <c r="QRC21" s="112"/>
      <c r="QRD21" s="27"/>
      <c r="QRE21" s="112"/>
      <c r="QRF21" s="27"/>
      <c r="QRG21" s="112"/>
      <c r="QRH21" s="27"/>
      <c r="QRI21" s="112"/>
      <c r="QRJ21" s="27"/>
      <c r="QRK21" s="112"/>
      <c r="QRL21" s="27"/>
      <c r="QRM21" s="112"/>
      <c r="QRN21" s="27"/>
      <c r="QRO21" s="112"/>
      <c r="QRP21" s="27"/>
      <c r="QRQ21" s="113"/>
      <c r="QRR21" s="27"/>
      <c r="QRS21" s="112"/>
      <c r="QRT21" s="27"/>
      <c r="QRU21" s="112"/>
      <c r="QRV21" s="27"/>
      <c r="QRW21" s="112"/>
      <c r="QRX21" s="27"/>
      <c r="QRY21" s="112"/>
      <c r="QRZ21" s="27"/>
      <c r="QSA21" s="112"/>
      <c r="QSB21" s="27"/>
      <c r="QSC21" s="112"/>
      <c r="QSD21" s="27"/>
      <c r="QSE21" s="112"/>
      <c r="QSF21" s="20"/>
      <c r="QSG21" s="112"/>
      <c r="QSH21" s="27"/>
      <c r="QSI21" s="112"/>
      <c r="QSJ21" s="27"/>
      <c r="QSK21" s="112"/>
      <c r="QSL21" s="27"/>
      <c r="QSM21" s="112"/>
      <c r="QSN21" s="27"/>
      <c r="QSO21" s="112"/>
      <c r="QSP21" s="20"/>
      <c r="QSQ21" s="112"/>
      <c r="QSR21" s="27"/>
      <c r="QSS21" s="112"/>
      <c r="QST21" s="27"/>
      <c r="QSU21" s="112"/>
      <c r="QSV21" s="27"/>
      <c r="QSW21" s="112"/>
      <c r="QSX21" s="20"/>
      <c r="QSY21" s="106"/>
      <c r="QSZ21" s="106"/>
      <c r="QTA21" s="106"/>
      <c r="QTB21" s="30"/>
      <c r="QTC21" s="112"/>
      <c r="QTD21" s="30"/>
      <c r="QTE21" s="112"/>
      <c r="QTF21" s="23"/>
      <c r="QTG21" s="112"/>
      <c r="QTH21" s="23"/>
      <c r="QTI21" s="112"/>
      <c r="QTJ21" s="23"/>
      <c r="QTK21" s="112"/>
      <c r="QTL21" s="23"/>
      <c r="QTM21" s="112"/>
      <c r="QTN21" s="23"/>
      <c r="QTO21" s="112"/>
      <c r="QTP21" s="23"/>
      <c r="QTQ21" s="112"/>
      <c r="QTR21" s="23"/>
      <c r="QTS21" s="112"/>
      <c r="QTT21" s="27"/>
      <c r="QTU21" s="112"/>
      <c r="QTV21" s="27"/>
      <c r="QTW21" s="112"/>
      <c r="QTX21" s="27"/>
      <c r="QTY21" s="112"/>
      <c r="QTZ21" s="27"/>
      <c r="QUA21" s="112"/>
      <c r="QUB21" s="27"/>
      <c r="QUC21" s="112"/>
      <c r="QUD21" s="27"/>
      <c r="QUE21" s="112"/>
      <c r="QUF21" s="27"/>
      <c r="QUG21" s="112"/>
      <c r="QUH21" s="27"/>
      <c r="QUI21" s="112"/>
      <c r="QUJ21" s="27"/>
      <c r="QUK21" s="112"/>
      <c r="QUL21" s="27"/>
      <c r="QUM21" s="112"/>
      <c r="QUN21" s="27"/>
      <c r="QUO21" s="113"/>
      <c r="QUP21" s="27"/>
      <c r="QUQ21" s="112"/>
      <c r="QUR21" s="27"/>
      <c r="QUS21" s="112"/>
      <c r="QUT21" s="27"/>
      <c r="QUU21" s="112"/>
      <c r="QUV21" s="27"/>
      <c r="QUW21" s="112"/>
      <c r="QUX21" s="27"/>
      <c r="QUY21" s="112"/>
      <c r="QUZ21" s="27"/>
      <c r="QVA21" s="112"/>
      <c r="QVB21" s="27"/>
      <c r="QVC21" s="112"/>
      <c r="QVD21" s="20"/>
      <c r="QVE21" s="112"/>
      <c r="QVF21" s="27"/>
      <c r="QVG21" s="112"/>
      <c r="QVH21" s="27"/>
      <c r="QVI21" s="112"/>
      <c r="QVJ21" s="27"/>
      <c r="QVK21" s="112"/>
      <c r="QVL21" s="27"/>
      <c r="QVM21" s="112"/>
      <c r="QVN21" s="20"/>
      <c r="QVO21" s="112"/>
      <c r="QVP21" s="27"/>
      <c r="QVQ21" s="112"/>
      <c r="QVR21" s="27"/>
      <c r="QVS21" s="112"/>
      <c r="QVT21" s="27"/>
      <c r="QVU21" s="112"/>
      <c r="QVV21" s="20"/>
      <c r="QVW21" s="106"/>
      <c r="QVX21" s="106"/>
      <c r="QVY21" s="106"/>
      <c r="QVZ21" s="30"/>
      <c r="QWA21" s="112"/>
      <c r="QWB21" s="30"/>
      <c r="QWC21" s="112"/>
      <c r="QWD21" s="23"/>
      <c r="QWE21" s="112"/>
      <c r="QWF21" s="23"/>
      <c r="QWG21" s="112"/>
      <c r="QWH21" s="23"/>
      <c r="QWI21" s="112"/>
      <c r="QWJ21" s="23"/>
      <c r="QWK21" s="112"/>
      <c r="QWL21" s="23"/>
      <c r="QWM21" s="112"/>
      <c r="QWN21" s="23"/>
      <c r="QWO21" s="112"/>
      <c r="QWP21" s="23"/>
      <c r="QWQ21" s="112"/>
      <c r="QWR21" s="27"/>
      <c r="QWS21" s="112"/>
      <c r="QWT21" s="27"/>
      <c r="QWU21" s="112"/>
      <c r="QWV21" s="27"/>
      <c r="QWW21" s="112"/>
      <c r="QWX21" s="27"/>
      <c r="QWY21" s="112"/>
      <c r="QWZ21" s="27"/>
      <c r="QXA21" s="112"/>
      <c r="QXB21" s="27"/>
      <c r="QXC21" s="112"/>
      <c r="QXD21" s="27"/>
      <c r="QXE21" s="112"/>
      <c r="QXF21" s="27"/>
      <c r="QXG21" s="112"/>
      <c r="QXH21" s="27"/>
      <c r="QXI21" s="112"/>
      <c r="QXJ21" s="27"/>
      <c r="QXK21" s="112"/>
      <c r="QXL21" s="27"/>
      <c r="QXM21" s="113"/>
      <c r="QXN21" s="27"/>
      <c r="QXO21" s="112"/>
      <c r="QXP21" s="27"/>
      <c r="QXQ21" s="112"/>
      <c r="QXR21" s="27"/>
      <c r="QXS21" s="112"/>
      <c r="QXT21" s="27"/>
      <c r="QXU21" s="112"/>
      <c r="QXV21" s="27"/>
      <c r="QXW21" s="112"/>
      <c r="QXX21" s="27"/>
      <c r="QXY21" s="112"/>
      <c r="QXZ21" s="27"/>
      <c r="QYA21" s="112"/>
      <c r="QYB21" s="20"/>
      <c r="QYC21" s="112"/>
      <c r="QYD21" s="27"/>
      <c r="QYE21" s="112"/>
      <c r="QYF21" s="27"/>
      <c r="QYG21" s="112"/>
      <c r="QYH21" s="27"/>
      <c r="QYI21" s="112"/>
      <c r="QYJ21" s="27"/>
      <c r="QYK21" s="112"/>
      <c r="QYL21" s="20"/>
      <c r="QYM21" s="112"/>
      <c r="QYN21" s="27"/>
      <c r="QYO21" s="112"/>
      <c r="QYP21" s="27"/>
      <c r="QYQ21" s="112"/>
      <c r="QYR21" s="27"/>
      <c r="QYS21" s="112"/>
      <c r="QYT21" s="20"/>
      <c r="QYU21" s="106"/>
      <c r="QYV21" s="106"/>
      <c r="QYW21" s="106"/>
      <c r="QYX21" s="30"/>
      <c r="QYY21" s="112"/>
      <c r="QYZ21" s="30"/>
      <c r="QZA21" s="112"/>
      <c r="QZB21" s="23"/>
      <c r="QZC21" s="112"/>
      <c r="QZD21" s="23"/>
      <c r="QZE21" s="112"/>
      <c r="QZF21" s="23"/>
      <c r="QZG21" s="112"/>
      <c r="QZH21" s="23"/>
      <c r="QZI21" s="112"/>
      <c r="QZJ21" s="23"/>
      <c r="QZK21" s="112"/>
      <c r="QZL21" s="23"/>
      <c r="QZM21" s="112"/>
      <c r="QZN21" s="23"/>
      <c r="QZO21" s="112"/>
      <c r="QZP21" s="27"/>
      <c r="QZQ21" s="112"/>
      <c r="QZR21" s="27"/>
      <c r="QZS21" s="112"/>
      <c r="QZT21" s="27"/>
      <c r="QZU21" s="112"/>
      <c r="QZV21" s="27"/>
      <c r="QZW21" s="112"/>
      <c r="QZX21" s="27"/>
      <c r="QZY21" s="112"/>
      <c r="QZZ21" s="27"/>
      <c r="RAA21" s="112"/>
      <c r="RAB21" s="27"/>
      <c r="RAC21" s="112"/>
      <c r="RAD21" s="27"/>
      <c r="RAE21" s="112"/>
      <c r="RAF21" s="27"/>
      <c r="RAG21" s="112"/>
      <c r="RAH21" s="27"/>
      <c r="RAI21" s="112"/>
      <c r="RAJ21" s="27"/>
      <c r="RAK21" s="113"/>
      <c r="RAL21" s="27"/>
      <c r="RAM21" s="112"/>
      <c r="RAN21" s="27"/>
      <c r="RAO21" s="112"/>
      <c r="RAP21" s="27"/>
      <c r="RAQ21" s="112"/>
      <c r="RAR21" s="27"/>
      <c r="RAS21" s="112"/>
      <c r="RAT21" s="27"/>
      <c r="RAU21" s="112"/>
      <c r="RAV21" s="27"/>
      <c r="RAW21" s="112"/>
      <c r="RAX21" s="27"/>
      <c r="RAY21" s="112"/>
      <c r="RAZ21" s="20"/>
      <c r="RBA21" s="112"/>
      <c r="RBB21" s="27"/>
      <c r="RBC21" s="112"/>
      <c r="RBD21" s="27"/>
      <c r="RBE21" s="112"/>
      <c r="RBF21" s="27"/>
      <c r="RBG21" s="112"/>
      <c r="RBH21" s="27"/>
      <c r="RBI21" s="112"/>
      <c r="RBJ21" s="20"/>
      <c r="RBK21" s="112"/>
      <c r="RBL21" s="27"/>
      <c r="RBM21" s="112"/>
      <c r="RBN21" s="27"/>
      <c r="RBO21" s="112"/>
      <c r="RBP21" s="27"/>
      <c r="RBQ21" s="112"/>
      <c r="RBR21" s="20"/>
      <c r="RBS21" s="106"/>
      <c r="RBT21" s="106"/>
      <c r="RBU21" s="106"/>
      <c r="RBV21" s="30"/>
      <c r="RBW21" s="112"/>
      <c r="RBX21" s="30"/>
      <c r="RBY21" s="112"/>
      <c r="RBZ21" s="23"/>
      <c r="RCA21" s="112"/>
      <c r="RCB21" s="23"/>
      <c r="RCC21" s="112"/>
      <c r="RCD21" s="23"/>
      <c r="RCE21" s="112"/>
      <c r="RCF21" s="23"/>
      <c r="RCG21" s="112"/>
      <c r="RCH21" s="23"/>
      <c r="RCI21" s="112"/>
      <c r="RCJ21" s="23"/>
      <c r="RCK21" s="112"/>
      <c r="RCL21" s="23"/>
      <c r="RCM21" s="112"/>
      <c r="RCN21" s="27"/>
      <c r="RCO21" s="112"/>
      <c r="RCP21" s="27"/>
      <c r="RCQ21" s="112"/>
      <c r="RCR21" s="27"/>
      <c r="RCS21" s="112"/>
      <c r="RCT21" s="27"/>
      <c r="RCU21" s="112"/>
      <c r="RCV21" s="27"/>
      <c r="RCW21" s="112"/>
      <c r="RCX21" s="27"/>
      <c r="RCY21" s="112"/>
      <c r="RCZ21" s="27"/>
      <c r="RDA21" s="112"/>
      <c r="RDB21" s="27"/>
      <c r="RDC21" s="112"/>
      <c r="RDD21" s="27"/>
      <c r="RDE21" s="112"/>
      <c r="RDF21" s="27"/>
      <c r="RDG21" s="112"/>
      <c r="RDH21" s="27"/>
      <c r="RDI21" s="113"/>
      <c r="RDJ21" s="27"/>
      <c r="RDK21" s="112"/>
      <c r="RDL21" s="27"/>
      <c r="RDM21" s="112"/>
      <c r="RDN21" s="27"/>
      <c r="RDO21" s="112"/>
      <c r="RDP21" s="27"/>
      <c r="RDQ21" s="112"/>
      <c r="RDR21" s="27"/>
      <c r="RDS21" s="112"/>
      <c r="RDT21" s="27"/>
      <c r="RDU21" s="112"/>
      <c r="RDV21" s="27"/>
      <c r="RDW21" s="112"/>
      <c r="RDX21" s="20"/>
      <c r="RDY21" s="112"/>
      <c r="RDZ21" s="27"/>
      <c r="REA21" s="112"/>
      <c r="REB21" s="27"/>
      <c r="REC21" s="112"/>
      <c r="RED21" s="27"/>
      <c r="REE21" s="112"/>
      <c r="REF21" s="27"/>
      <c r="REG21" s="112"/>
      <c r="REH21" s="20"/>
      <c r="REI21" s="112"/>
      <c r="REJ21" s="27"/>
      <c r="REK21" s="112"/>
      <c r="REL21" s="27"/>
      <c r="REM21" s="112"/>
      <c r="REN21" s="27"/>
      <c r="REO21" s="112"/>
      <c r="REP21" s="20"/>
      <c r="REQ21" s="106"/>
      <c r="RER21" s="106"/>
      <c r="RES21" s="106"/>
      <c r="RET21" s="30"/>
      <c r="REU21" s="112"/>
      <c r="REV21" s="30"/>
      <c r="REW21" s="112"/>
      <c r="REX21" s="23"/>
      <c r="REY21" s="112"/>
      <c r="REZ21" s="23"/>
      <c r="RFA21" s="112"/>
      <c r="RFB21" s="23"/>
      <c r="RFC21" s="112"/>
      <c r="RFD21" s="23"/>
      <c r="RFE21" s="112"/>
      <c r="RFF21" s="23"/>
      <c r="RFG21" s="112"/>
      <c r="RFH21" s="23"/>
      <c r="RFI21" s="112"/>
      <c r="RFJ21" s="23"/>
      <c r="RFK21" s="112"/>
      <c r="RFL21" s="27"/>
      <c r="RFM21" s="112"/>
      <c r="RFN21" s="27"/>
      <c r="RFO21" s="112"/>
      <c r="RFP21" s="27"/>
      <c r="RFQ21" s="112"/>
      <c r="RFR21" s="27"/>
      <c r="RFS21" s="112"/>
      <c r="RFT21" s="27"/>
      <c r="RFU21" s="112"/>
      <c r="RFV21" s="27"/>
      <c r="RFW21" s="112"/>
      <c r="RFX21" s="27"/>
      <c r="RFY21" s="112"/>
      <c r="RFZ21" s="27"/>
      <c r="RGA21" s="112"/>
      <c r="RGB21" s="27"/>
      <c r="RGC21" s="112"/>
      <c r="RGD21" s="27"/>
      <c r="RGE21" s="112"/>
      <c r="RGF21" s="27"/>
      <c r="RGG21" s="113"/>
      <c r="RGH21" s="27"/>
      <c r="RGI21" s="112"/>
      <c r="RGJ21" s="27"/>
      <c r="RGK21" s="112"/>
      <c r="RGL21" s="27"/>
      <c r="RGM21" s="112"/>
      <c r="RGN21" s="27"/>
      <c r="RGO21" s="112"/>
      <c r="RGP21" s="27"/>
      <c r="RGQ21" s="112"/>
      <c r="RGR21" s="27"/>
      <c r="RGS21" s="112"/>
      <c r="RGT21" s="27"/>
      <c r="RGU21" s="112"/>
      <c r="RGV21" s="20"/>
      <c r="RGW21" s="112"/>
      <c r="RGX21" s="27"/>
      <c r="RGY21" s="112"/>
      <c r="RGZ21" s="27"/>
      <c r="RHA21" s="112"/>
      <c r="RHB21" s="27"/>
      <c r="RHC21" s="112"/>
      <c r="RHD21" s="27"/>
      <c r="RHE21" s="112"/>
      <c r="RHF21" s="20"/>
      <c r="RHG21" s="112"/>
      <c r="RHH21" s="27"/>
      <c r="RHI21" s="112"/>
      <c r="RHJ21" s="27"/>
      <c r="RHK21" s="112"/>
      <c r="RHL21" s="27"/>
      <c r="RHM21" s="112"/>
      <c r="RHN21" s="20"/>
      <c r="RHO21" s="106"/>
      <c r="RHP21" s="106"/>
      <c r="RHQ21" s="106"/>
      <c r="RHR21" s="30"/>
      <c r="RHS21" s="112"/>
      <c r="RHT21" s="30"/>
      <c r="RHU21" s="112"/>
      <c r="RHV21" s="23"/>
      <c r="RHW21" s="112"/>
      <c r="RHX21" s="23"/>
      <c r="RHY21" s="112"/>
      <c r="RHZ21" s="23"/>
      <c r="RIA21" s="112"/>
      <c r="RIB21" s="23"/>
      <c r="RIC21" s="112"/>
      <c r="RID21" s="23"/>
      <c r="RIE21" s="112"/>
      <c r="RIF21" s="23"/>
      <c r="RIG21" s="112"/>
      <c r="RIH21" s="23"/>
      <c r="RII21" s="112"/>
      <c r="RIJ21" s="27"/>
      <c r="RIK21" s="112"/>
      <c r="RIL21" s="27"/>
      <c r="RIM21" s="112"/>
      <c r="RIN21" s="27"/>
      <c r="RIO21" s="112"/>
      <c r="RIP21" s="27"/>
      <c r="RIQ21" s="112"/>
      <c r="RIR21" s="27"/>
      <c r="RIS21" s="112"/>
      <c r="RIT21" s="27"/>
      <c r="RIU21" s="112"/>
      <c r="RIV21" s="27"/>
      <c r="RIW21" s="112"/>
      <c r="RIX21" s="27"/>
      <c r="RIY21" s="112"/>
      <c r="RIZ21" s="27"/>
      <c r="RJA21" s="112"/>
      <c r="RJB21" s="27"/>
      <c r="RJC21" s="112"/>
      <c r="RJD21" s="27"/>
      <c r="RJE21" s="113"/>
      <c r="RJF21" s="27"/>
      <c r="RJG21" s="112"/>
      <c r="RJH21" s="27"/>
      <c r="RJI21" s="112"/>
      <c r="RJJ21" s="27"/>
      <c r="RJK21" s="112"/>
      <c r="RJL21" s="27"/>
      <c r="RJM21" s="112"/>
      <c r="RJN21" s="27"/>
      <c r="RJO21" s="112"/>
      <c r="RJP21" s="27"/>
      <c r="RJQ21" s="112"/>
      <c r="RJR21" s="27"/>
      <c r="RJS21" s="112"/>
      <c r="RJT21" s="20"/>
      <c r="RJU21" s="112"/>
      <c r="RJV21" s="27"/>
      <c r="RJW21" s="112"/>
      <c r="RJX21" s="27"/>
      <c r="RJY21" s="112"/>
      <c r="RJZ21" s="27"/>
      <c r="RKA21" s="112"/>
      <c r="RKB21" s="27"/>
      <c r="RKC21" s="112"/>
      <c r="RKD21" s="20"/>
      <c r="RKE21" s="112"/>
      <c r="RKF21" s="27"/>
      <c r="RKG21" s="112"/>
      <c r="RKH21" s="27"/>
      <c r="RKI21" s="112"/>
      <c r="RKJ21" s="27"/>
      <c r="RKK21" s="112"/>
      <c r="RKL21" s="20"/>
      <c r="RKM21" s="106"/>
      <c r="RKN21" s="106"/>
      <c r="RKO21" s="106"/>
      <c r="RKP21" s="30"/>
      <c r="RKQ21" s="112"/>
      <c r="RKR21" s="30"/>
      <c r="RKS21" s="112"/>
      <c r="RKT21" s="23"/>
      <c r="RKU21" s="112"/>
      <c r="RKV21" s="23"/>
      <c r="RKW21" s="112"/>
      <c r="RKX21" s="23"/>
      <c r="RKY21" s="112"/>
      <c r="RKZ21" s="23"/>
      <c r="RLA21" s="112"/>
      <c r="RLB21" s="23"/>
      <c r="RLC21" s="112"/>
      <c r="RLD21" s="23"/>
      <c r="RLE21" s="112"/>
      <c r="RLF21" s="23"/>
      <c r="RLG21" s="112"/>
      <c r="RLH21" s="27"/>
      <c r="RLI21" s="112"/>
      <c r="RLJ21" s="27"/>
      <c r="RLK21" s="112"/>
      <c r="RLL21" s="27"/>
      <c r="RLM21" s="112"/>
      <c r="RLN21" s="27"/>
      <c r="RLO21" s="112"/>
      <c r="RLP21" s="27"/>
      <c r="RLQ21" s="112"/>
      <c r="RLR21" s="27"/>
      <c r="RLS21" s="112"/>
      <c r="RLT21" s="27"/>
      <c r="RLU21" s="112"/>
      <c r="RLV21" s="27"/>
      <c r="RLW21" s="112"/>
      <c r="RLX21" s="27"/>
      <c r="RLY21" s="112"/>
      <c r="RLZ21" s="27"/>
      <c r="RMA21" s="112"/>
      <c r="RMB21" s="27"/>
      <c r="RMC21" s="113"/>
      <c r="RMD21" s="27"/>
      <c r="RME21" s="112"/>
      <c r="RMF21" s="27"/>
      <c r="RMG21" s="112"/>
      <c r="RMH21" s="27"/>
      <c r="RMI21" s="112"/>
      <c r="RMJ21" s="27"/>
      <c r="RMK21" s="112"/>
      <c r="RML21" s="27"/>
      <c r="RMM21" s="112"/>
      <c r="RMN21" s="27"/>
      <c r="RMO21" s="112"/>
      <c r="RMP21" s="27"/>
      <c r="RMQ21" s="112"/>
      <c r="RMR21" s="20"/>
      <c r="RMS21" s="112"/>
      <c r="RMT21" s="27"/>
      <c r="RMU21" s="112"/>
      <c r="RMV21" s="27"/>
      <c r="RMW21" s="112"/>
      <c r="RMX21" s="27"/>
      <c r="RMY21" s="112"/>
      <c r="RMZ21" s="27"/>
      <c r="RNA21" s="112"/>
      <c r="RNB21" s="20"/>
      <c r="RNC21" s="112"/>
      <c r="RND21" s="27"/>
      <c r="RNE21" s="112"/>
      <c r="RNF21" s="27"/>
      <c r="RNG21" s="112"/>
      <c r="RNH21" s="27"/>
      <c r="RNI21" s="112"/>
      <c r="RNJ21" s="20"/>
      <c r="RNK21" s="106"/>
      <c r="RNL21" s="106"/>
      <c r="RNM21" s="106"/>
      <c r="RNN21" s="30"/>
      <c r="RNO21" s="112"/>
      <c r="RNP21" s="30"/>
      <c r="RNQ21" s="112"/>
      <c r="RNR21" s="23"/>
      <c r="RNS21" s="112"/>
      <c r="RNT21" s="23"/>
      <c r="RNU21" s="112"/>
      <c r="RNV21" s="23"/>
      <c r="RNW21" s="112"/>
      <c r="RNX21" s="23"/>
      <c r="RNY21" s="112"/>
      <c r="RNZ21" s="23"/>
      <c r="ROA21" s="112"/>
      <c r="ROB21" s="23"/>
      <c r="ROC21" s="112"/>
      <c r="ROD21" s="23"/>
      <c r="ROE21" s="112"/>
      <c r="ROF21" s="27"/>
      <c r="ROG21" s="112"/>
      <c r="ROH21" s="27"/>
      <c r="ROI21" s="112"/>
      <c r="ROJ21" s="27"/>
      <c r="ROK21" s="112"/>
      <c r="ROL21" s="27"/>
      <c r="ROM21" s="112"/>
      <c r="RON21" s="27"/>
      <c r="ROO21" s="112"/>
      <c r="ROP21" s="27"/>
      <c r="ROQ21" s="112"/>
      <c r="ROR21" s="27"/>
      <c r="ROS21" s="112"/>
      <c r="ROT21" s="27"/>
      <c r="ROU21" s="112"/>
      <c r="ROV21" s="27"/>
      <c r="ROW21" s="112"/>
      <c r="ROX21" s="27"/>
      <c r="ROY21" s="112"/>
      <c r="ROZ21" s="27"/>
      <c r="RPA21" s="113"/>
      <c r="RPB21" s="27"/>
      <c r="RPC21" s="112"/>
      <c r="RPD21" s="27"/>
      <c r="RPE21" s="112"/>
      <c r="RPF21" s="27"/>
      <c r="RPG21" s="112"/>
      <c r="RPH21" s="27"/>
      <c r="RPI21" s="112"/>
      <c r="RPJ21" s="27"/>
      <c r="RPK21" s="112"/>
      <c r="RPL21" s="27"/>
      <c r="RPM21" s="112"/>
      <c r="RPN21" s="27"/>
      <c r="RPO21" s="112"/>
      <c r="RPP21" s="20"/>
      <c r="RPQ21" s="112"/>
      <c r="RPR21" s="27"/>
      <c r="RPS21" s="112"/>
      <c r="RPT21" s="27"/>
      <c r="RPU21" s="112"/>
      <c r="RPV21" s="27"/>
      <c r="RPW21" s="112"/>
      <c r="RPX21" s="27"/>
      <c r="RPY21" s="112"/>
      <c r="RPZ21" s="20"/>
      <c r="RQA21" s="112"/>
      <c r="RQB21" s="27"/>
      <c r="RQC21" s="112"/>
      <c r="RQD21" s="27"/>
      <c r="RQE21" s="112"/>
      <c r="RQF21" s="27"/>
      <c r="RQG21" s="112"/>
      <c r="RQH21" s="20"/>
      <c r="RQI21" s="106"/>
      <c r="RQJ21" s="106"/>
      <c r="RQK21" s="106"/>
      <c r="RQL21" s="30"/>
      <c r="RQM21" s="112"/>
      <c r="RQN21" s="30"/>
      <c r="RQO21" s="112"/>
      <c r="RQP21" s="23"/>
      <c r="RQQ21" s="112"/>
      <c r="RQR21" s="23"/>
      <c r="RQS21" s="112"/>
      <c r="RQT21" s="23"/>
      <c r="RQU21" s="112"/>
      <c r="RQV21" s="23"/>
      <c r="RQW21" s="112"/>
      <c r="RQX21" s="23"/>
      <c r="RQY21" s="112"/>
      <c r="RQZ21" s="23"/>
      <c r="RRA21" s="112"/>
      <c r="RRB21" s="23"/>
      <c r="RRC21" s="112"/>
      <c r="RRD21" s="27"/>
      <c r="RRE21" s="112"/>
      <c r="RRF21" s="27"/>
      <c r="RRG21" s="112"/>
      <c r="RRH21" s="27"/>
      <c r="RRI21" s="112"/>
      <c r="RRJ21" s="27"/>
      <c r="RRK21" s="112"/>
      <c r="RRL21" s="27"/>
      <c r="RRM21" s="112"/>
      <c r="RRN21" s="27"/>
      <c r="RRO21" s="112"/>
      <c r="RRP21" s="27"/>
      <c r="RRQ21" s="112"/>
      <c r="RRR21" s="27"/>
      <c r="RRS21" s="112"/>
      <c r="RRT21" s="27"/>
      <c r="RRU21" s="112"/>
      <c r="RRV21" s="27"/>
      <c r="RRW21" s="112"/>
      <c r="RRX21" s="27"/>
      <c r="RRY21" s="113"/>
      <c r="RRZ21" s="27"/>
      <c r="RSA21" s="112"/>
      <c r="RSB21" s="27"/>
      <c r="RSC21" s="112"/>
      <c r="RSD21" s="27"/>
      <c r="RSE21" s="112"/>
      <c r="RSF21" s="27"/>
      <c r="RSG21" s="112"/>
      <c r="RSH21" s="27"/>
      <c r="RSI21" s="112"/>
      <c r="RSJ21" s="27"/>
      <c r="RSK21" s="112"/>
      <c r="RSL21" s="27"/>
      <c r="RSM21" s="112"/>
      <c r="RSN21" s="20"/>
      <c r="RSO21" s="112"/>
      <c r="RSP21" s="27"/>
      <c r="RSQ21" s="112"/>
      <c r="RSR21" s="27"/>
      <c r="RSS21" s="112"/>
      <c r="RST21" s="27"/>
      <c r="RSU21" s="112"/>
      <c r="RSV21" s="27"/>
      <c r="RSW21" s="112"/>
      <c r="RSX21" s="20"/>
      <c r="RSY21" s="112"/>
      <c r="RSZ21" s="27"/>
      <c r="RTA21" s="112"/>
      <c r="RTB21" s="27"/>
      <c r="RTC21" s="112"/>
      <c r="RTD21" s="27"/>
      <c r="RTE21" s="112"/>
      <c r="RTF21" s="20"/>
      <c r="RTG21" s="106"/>
      <c r="RTH21" s="106"/>
      <c r="RTI21" s="106"/>
      <c r="RTJ21" s="30"/>
      <c r="RTK21" s="112"/>
      <c r="RTL21" s="30"/>
      <c r="RTM21" s="112"/>
      <c r="RTN21" s="23"/>
      <c r="RTO21" s="112"/>
      <c r="RTP21" s="23"/>
      <c r="RTQ21" s="112"/>
      <c r="RTR21" s="23"/>
      <c r="RTS21" s="112"/>
      <c r="RTT21" s="23"/>
      <c r="RTU21" s="112"/>
      <c r="RTV21" s="23"/>
      <c r="RTW21" s="112"/>
      <c r="RTX21" s="23"/>
      <c r="RTY21" s="112"/>
      <c r="RTZ21" s="23"/>
      <c r="RUA21" s="112"/>
      <c r="RUB21" s="27"/>
      <c r="RUC21" s="112"/>
      <c r="RUD21" s="27"/>
      <c r="RUE21" s="112"/>
      <c r="RUF21" s="27"/>
      <c r="RUG21" s="112"/>
      <c r="RUH21" s="27"/>
      <c r="RUI21" s="112"/>
      <c r="RUJ21" s="27"/>
      <c r="RUK21" s="112"/>
      <c r="RUL21" s="27"/>
      <c r="RUM21" s="112"/>
      <c r="RUN21" s="27"/>
      <c r="RUO21" s="112"/>
      <c r="RUP21" s="27"/>
      <c r="RUQ21" s="112"/>
      <c r="RUR21" s="27"/>
      <c r="RUS21" s="112"/>
      <c r="RUT21" s="27"/>
      <c r="RUU21" s="112"/>
      <c r="RUV21" s="27"/>
      <c r="RUW21" s="113"/>
      <c r="RUX21" s="27"/>
      <c r="RUY21" s="112"/>
      <c r="RUZ21" s="27"/>
      <c r="RVA21" s="112"/>
      <c r="RVB21" s="27"/>
      <c r="RVC21" s="112"/>
      <c r="RVD21" s="27"/>
      <c r="RVE21" s="112"/>
      <c r="RVF21" s="27"/>
      <c r="RVG21" s="112"/>
      <c r="RVH21" s="27"/>
      <c r="RVI21" s="112"/>
      <c r="RVJ21" s="27"/>
      <c r="RVK21" s="112"/>
      <c r="RVL21" s="20"/>
      <c r="RVM21" s="112"/>
      <c r="RVN21" s="27"/>
      <c r="RVO21" s="112"/>
      <c r="RVP21" s="27"/>
      <c r="RVQ21" s="112"/>
      <c r="RVR21" s="27"/>
      <c r="RVS21" s="112"/>
      <c r="RVT21" s="27"/>
      <c r="RVU21" s="112"/>
      <c r="RVV21" s="20"/>
      <c r="RVW21" s="112"/>
      <c r="RVX21" s="27"/>
      <c r="RVY21" s="112"/>
      <c r="RVZ21" s="27"/>
      <c r="RWA21" s="112"/>
      <c r="RWB21" s="27"/>
      <c r="RWC21" s="112"/>
      <c r="RWD21" s="20"/>
      <c r="RWE21" s="106"/>
      <c r="RWF21" s="106"/>
      <c r="RWG21" s="106"/>
      <c r="RWH21" s="30"/>
      <c r="RWI21" s="112"/>
      <c r="RWJ21" s="30"/>
      <c r="RWK21" s="112"/>
      <c r="RWL21" s="23"/>
      <c r="RWM21" s="112"/>
      <c r="RWN21" s="23"/>
      <c r="RWO21" s="112"/>
      <c r="RWP21" s="23"/>
      <c r="RWQ21" s="112"/>
      <c r="RWR21" s="23"/>
      <c r="RWS21" s="112"/>
      <c r="RWT21" s="23"/>
      <c r="RWU21" s="112"/>
      <c r="RWV21" s="23"/>
      <c r="RWW21" s="112"/>
      <c r="RWX21" s="23"/>
      <c r="RWY21" s="112"/>
      <c r="RWZ21" s="27"/>
      <c r="RXA21" s="112"/>
      <c r="RXB21" s="27"/>
      <c r="RXC21" s="112"/>
      <c r="RXD21" s="27"/>
      <c r="RXE21" s="112"/>
      <c r="RXF21" s="27"/>
      <c r="RXG21" s="112"/>
      <c r="RXH21" s="27"/>
      <c r="RXI21" s="112"/>
      <c r="RXJ21" s="27"/>
      <c r="RXK21" s="112"/>
      <c r="RXL21" s="27"/>
      <c r="RXM21" s="112"/>
      <c r="RXN21" s="27"/>
      <c r="RXO21" s="112"/>
      <c r="RXP21" s="27"/>
      <c r="RXQ21" s="112"/>
      <c r="RXR21" s="27"/>
      <c r="RXS21" s="112"/>
      <c r="RXT21" s="27"/>
      <c r="RXU21" s="113"/>
      <c r="RXV21" s="27"/>
      <c r="RXW21" s="112"/>
      <c r="RXX21" s="27"/>
      <c r="RXY21" s="112"/>
      <c r="RXZ21" s="27"/>
      <c r="RYA21" s="112"/>
      <c r="RYB21" s="27"/>
      <c r="RYC21" s="112"/>
      <c r="RYD21" s="27"/>
      <c r="RYE21" s="112"/>
      <c r="RYF21" s="27"/>
      <c r="RYG21" s="112"/>
      <c r="RYH21" s="27"/>
      <c r="RYI21" s="112"/>
      <c r="RYJ21" s="20"/>
      <c r="RYK21" s="112"/>
      <c r="RYL21" s="27"/>
      <c r="RYM21" s="112"/>
      <c r="RYN21" s="27"/>
      <c r="RYO21" s="112"/>
      <c r="RYP21" s="27"/>
      <c r="RYQ21" s="112"/>
      <c r="RYR21" s="27"/>
      <c r="RYS21" s="112"/>
      <c r="RYT21" s="20"/>
      <c r="RYU21" s="112"/>
      <c r="RYV21" s="27"/>
      <c r="RYW21" s="112"/>
      <c r="RYX21" s="27"/>
      <c r="RYY21" s="112"/>
      <c r="RYZ21" s="27"/>
      <c r="RZA21" s="112"/>
      <c r="RZB21" s="20"/>
      <c r="RZC21" s="106"/>
      <c r="RZD21" s="106"/>
      <c r="RZE21" s="106"/>
      <c r="RZF21" s="30"/>
      <c r="RZG21" s="112"/>
      <c r="RZH21" s="30"/>
      <c r="RZI21" s="112"/>
      <c r="RZJ21" s="23"/>
      <c r="RZK21" s="112"/>
      <c r="RZL21" s="23"/>
      <c r="RZM21" s="112"/>
      <c r="RZN21" s="23"/>
      <c r="RZO21" s="112"/>
      <c r="RZP21" s="23"/>
      <c r="RZQ21" s="112"/>
      <c r="RZR21" s="23"/>
      <c r="RZS21" s="112"/>
      <c r="RZT21" s="23"/>
      <c r="RZU21" s="112"/>
      <c r="RZV21" s="23"/>
      <c r="RZW21" s="112"/>
      <c r="RZX21" s="27"/>
      <c r="RZY21" s="112"/>
      <c r="RZZ21" s="27"/>
      <c r="SAA21" s="112"/>
      <c r="SAB21" s="27"/>
      <c r="SAC21" s="112"/>
      <c r="SAD21" s="27"/>
      <c r="SAE21" s="112"/>
      <c r="SAF21" s="27"/>
      <c r="SAG21" s="112"/>
      <c r="SAH21" s="27"/>
      <c r="SAI21" s="112"/>
      <c r="SAJ21" s="27"/>
      <c r="SAK21" s="112"/>
      <c r="SAL21" s="27"/>
      <c r="SAM21" s="112"/>
      <c r="SAN21" s="27"/>
      <c r="SAO21" s="112"/>
      <c r="SAP21" s="27"/>
      <c r="SAQ21" s="112"/>
      <c r="SAR21" s="27"/>
      <c r="SAS21" s="113"/>
      <c r="SAT21" s="27"/>
      <c r="SAU21" s="112"/>
      <c r="SAV21" s="27"/>
      <c r="SAW21" s="112"/>
      <c r="SAX21" s="27"/>
      <c r="SAY21" s="112"/>
      <c r="SAZ21" s="27"/>
      <c r="SBA21" s="112"/>
      <c r="SBB21" s="27"/>
      <c r="SBC21" s="112"/>
      <c r="SBD21" s="27"/>
      <c r="SBE21" s="112"/>
      <c r="SBF21" s="27"/>
      <c r="SBG21" s="112"/>
      <c r="SBH21" s="20"/>
      <c r="SBI21" s="112"/>
      <c r="SBJ21" s="27"/>
      <c r="SBK21" s="112"/>
      <c r="SBL21" s="27"/>
      <c r="SBM21" s="112"/>
      <c r="SBN21" s="27"/>
      <c r="SBO21" s="112"/>
      <c r="SBP21" s="27"/>
      <c r="SBQ21" s="112"/>
      <c r="SBR21" s="20"/>
      <c r="SBS21" s="112"/>
      <c r="SBT21" s="27"/>
      <c r="SBU21" s="112"/>
      <c r="SBV21" s="27"/>
      <c r="SBW21" s="112"/>
      <c r="SBX21" s="27"/>
      <c r="SBY21" s="112"/>
      <c r="SBZ21" s="20"/>
      <c r="SCA21" s="106"/>
      <c r="SCB21" s="106"/>
      <c r="SCC21" s="106"/>
      <c r="SCD21" s="30"/>
      <c r="SCE21" s="112"/>
      <c r="SCF21" s="30"/>
      <c r="SCG21" s="112"/>
      <c r="SCH21" s="23"/>
      <c r="SCI21" s="112"/>
      <c r="SCJ21" s="23"/>
      <c r="SCK21" s="112"/>
      <c r="SCL21" s="23"/>
      <c r="SCM21" s="112"/>
      <c r="SCN21" s="23"/>
      <c r="SCO21" s="112"/>
      <c r="SCP21" s="23"/>
      <c r="SCQ21" s="112"/>
      <c r="SCR21" s="23"/>
      <c r="SCS21" s="112"/>
      <c r="SCT21" s="23"/>
      <c r="SCU21" s="112"/>
      <c r="SCV21" s="27"/>
      <c r="SCW21" s="112"/>
      <c r="SCX21" s="27"/>
      <c r="SCY21" s="112"/>
      <c r="SCZ21" s="27"/>
      <c r="SDA21" s="112"/>
      <c r="SDB21" s="27"/>
      <c r="SDC21" s="112"/>
      <c r="SDD21" s="27"/>
      <c r="SDE21" s="112"/>
      <c r="SDF21" s="27"/>
      <c r="SDG21" s="112"/>
      <c r="SDH21" s="27"/>
      <c r="SDI21" s="112"/>
      <c r="SDJ21" s="27"/>
      <c r="SDK21" s="112"/>
      <c r="SDL21" s="27"/>
      <c r="SDM21" s="112"/>
      <c r="SDN21" s="27"/>
      <c r="SDO21" s="112"/>
      <c r="SDP21" s="27"/>
      <c r="SDQ21" s="113"/>
      <c r="SDR21" s="27"/>
      <c r="SDS21" s="112"/>
      <c r="SDT21" s="27"/>
      <c r="SDU21" s="112"/>
      <c r="SDV21" s="27"/>
      <c r="SDW21" s="112"/>
      <c r="SDX21" s="27"/>
      <c r="SDY21" s="112"/>
      <c r="SDZ21" s="27"/>
      <c r="SEA21" s="112"/>
      <c r="SEB21" s="27"/>
      <c r="SEC21" s="112"/>
      <c r="SED21" s="27"/>
      <c r="SEE21" s="112"/>
      <c r="SEF21" s="20"/>
      <c r="SEG21" s="112"/>
      <c r="SEH21" s="27"/>
      <c r="SEI21" s="112"/>
      <c r="SEJ21" s="27"/>
      <c r="SEK21" s="112"/>
      <c r="SEL21" s="27"/>
      <c r="SEM21" s="112"/>
      <c r="SEN21" s="27"/>
      <c r="SEO21" s="112"/>
      <c r="SEP21" s="20"/>
      <c r="SEQ21" s="112"/>
      <c r="SER21" s="27"/>
      <c r="SES21" s="112"/>
      <c r="SET21" s="27"/>
      <c r="SEU21" s="112"/>
      <c r="SEV21" s="27"/>
      <c r="SEW21" s="112"/>
      <c r="SEX21" s="20"/>
      <c r="SEY21" s="106"/>
      <c r="SEZ21" s="106"/>
      <c r="SFA21" s="106"/>
      <c r="SFB21" s="30"/>
      <c r="SFC21" s="112"/>
      <c r="SFD21" s="30"/>
      <c r="SFE21" s="112"/>
      <c r="SFF21" s="23"/>
      <c r="SFG21" s="112"/>
      <c r="SFH21" s="23"/>
      <c r="SFI21" s="112"/>
      <c r="SFJ21" s="23"/>
      <c r="SFK21" s="112"/>
      <c r="SFL21" s="23"/>
      <c r="SFM21" s="112"/>
      <c r="SFN21" s="23"/>
      <c r="SFO21" s="112"/>
      <c r="SFP21" s="23"/>
      <c r="SFQ21" s="112"/>
      <c r="SFR21" s="23"/>
      <c r="SFS21" s="112"/>
      <c r="SFT21" s="27"/>
      <c r="SFU21" s="112"/>
      <c r="SFV21" s="27"/>
      <c r="SFW21" s="112"/>
      <c r="SFX21" s="27"/>
      <c r="SFY21" s="112"/>
      <c r="SFZ21" s="27"/>
      <c r="SGA21" s="112"/>
      <c r="SGB21" s="27"/>
      <c r="SGC21" s="112"/>
      <c r="SGD21" s="27"/>
      <c r="SGE21" s="112"/>
      <c r="SGF21" s="27"/>
      <c r="SGG21" s="112"/>
      <c r="SGH21" s="27"/>
      <c r="SGI21" s="112"/>
      <c r="SGJ21" s="27"/>
      <c r="SGK21" s="112"/>
      <c r="SGL21" s="27"/>
      <c r="SGM21" s="112"/>
      <c r="SGN21" s="27"/>
      <c r="SGO21" s="113"/>
      <c r="SGP21" s="27"/>
      <c r="SGQ21" s="112"/>
      <c r="SGR21" s="27"/>
      <c r="SGS21" s="112"/>
      <c r="SGT21" s="27"/>
      <c r="SGU21" s="112"/>
      <c r="SGV21" s="27"/>
      <c r="SGW21" s="112"/>
      <c r="SGX21" s="27"/>
      <c r="SGY21" s="112"/>
      <c r="SGZ21" s="27"/>
      <c r="SHA21" s="112"/>
      <c r="SHB21" s="27"/>
      <c r="SHC21" s="112"/>
      <c r="SHD21" s="20"/>
      <c r="SHE21" s="112"/>
      <c r="SHF21" s="27"/>
      <c r="SHG21" s="112"/>
      <c r="SHH21" s="27"/>
      <c r="SHI21" s="112"/>
      <c r="SHJ21" s="27"/>
      <c r="SHK21" s="112"/>
      <c r="SHL21" s="27"/>
      <c r="SHM21" s="112"/>
      <c r="SHN21" s="20"/>
      <c r="SHO21" s="112"/>
      <c r="SHP21" s="27"/>
      <c r="SHQ21" s="112"/>
      <c r="SHR21" s="27"/>
      <c r="SHS21" s="112"/>
      <c r="SHT21" s="27"/>
      <c r="SHU21" s="112"/>
      <c r="SHV21" s="20"/>
      <c r="SHW21" s="106"/>
      <c r="SHX21" s="106"/>
      <c r="SHY21" s="106"/>
      <c r="SHZ21" s="30"/>
      <c r="SIA21" s="112"/>
      <c r="SIB21" s="30"/>
      <c r="SIC21" s="112"/>
      <c r="SID21" s="23"/>
      <c r="SIE21" s="112"/>
      <c r="SIF21" s="23"/>
      <c r="SIG21" s="112"/>
      <c r="SIH21" s="23"/>
      <c r="SII21" s="112"/>
      <c r="SIJ21" s="23"/>
      <c r="SIK21" s="112"/>
      <c r="SIL21" s="23"/>
      <c r="SIM21" s="112"/>
      <c r="SIN21" s="23"/>
      <c r="SIO21" s="112"/>
      <c r="SIP21" s="23"/>
      <c r="SIQ21" s="112"/>
      <c r="SIR21" s="27"/>
      <c r="SIS21" s="112"/>
      <c r="SIT21" s="27"/>
      <c r="SIU21" s="112"/>
      <c r="SIV21" s="27"/>
      <c r="SIW21" s="112"/>
      <c r="SIX21" s="27"/>
      <c r="SIY21" s="112"/>
      <c r="SIZ21" s="27"/>
      <c r="SJA21" s="112"/>
      <c r="SJB21" s="27"/>
      <c r="SJC21" s="112"/>
      <c r="SJD21" s="27"/>
      <c r="SJE21" s="112"/>
      <c r="SJF21" s="27"/>
      <c r="SJG21" s="112"/>
      <c r="SJH21" s="27"/>
      <c r="SJI21" s="112"/>
      <c r="SJJ21" s="27"/>
      <c r="SJK21" s="112"/>
      <c r="SJL21" s="27"/>
      <c r="SJM21" s="113"/>
      <c r="SJN21" s="27"/>
      <c r="SJO21" s="112"/>
      <c r="SJP21" s="27"/>
      <c r="SJQ21" s="112"/>
      <c r="SJR21" s="27"/>
      <c r="SJS21" s="112"/>
      <c r="SJT21" s="27"/>
      <c r="SJU21" s="112"/>
      <c r="SJV21" s="27"/>
      <c r="SJW21" s="112"/>
      <c r="SJX21" s="27"/>
      <c r="SJY21" s="112"/>
      <c r="SJZ21" s="27"/>
      <c r="SKA21" s="112"/>
      <c r="SKB21" s="20"/>
      <c r="SKC21" s="112"/>
      <c r="SKD21" s="27"/>
      <c r="SKE21" s="112"/>
      <c r="SKF21" s="27"/>
      <c r="SKG21" s="112"/>
      <c r="SKH21" s="27"/>
      <c r="SKI21" s="112"/>
      <c r="SKJ21" s="27"/>
      <c r="SKK21" s="112"/>
      <c r="SKL21" s="20"/>
      <c r="SKM21" s="112"/>
      <c r="SKN21" s="27"/>
      <c r="SKO21" s="112"/>
      <c r="SKP21" s="27"/>
      <c r="SKQ21" s="112"/>
      <c r="SKR21" s="27"/>
      <c r="SKS21" s="112"/>
      <c r="SKT21" s="20"/>
      <c r="SKU21" s="106"/>
      <c r="SKV21" s="106"/>
      <c r="SKW21" s="106"/>
      <c r="SKX21" s="30"/>
      <c r="SKY21" s="112"/>
      <c r="SKZ21" s="30"/>
      <c r="SLA21" s="112"/>
      <c r="SLB21" s="23"/>
      <c r="SLC21" s="112"/>
      <c r="SLD21" s="23"/>
      <c r="SLE21" s="112"/>
      <c r="SLF21" s="23"/>
      <c r="SLG21" s="112"/>
      <c r="SLH21" s="23"/>
      <c r="SLI21" s="112"/>
      <c r="SLJ21" s="23"/>
      <c r="SLK21" s="112"/>
      <c r="SLL21" s="23"/>
      <c r="SLM21" s="112"/>
      <c r="SLN21" s="23"/>
      <c r="SLO21" s="112"/>
      <c r="SLP21" s="27"/>
      <c r="SLQ21" s="112"/>
      <c r="SLR21" s="27"/>
      <c r="SLS21" s="112"/>
      <c r="SLT21" s="27"/>
      <c r="SLU21" s="112"/>
      <c r="SLV21" s="27"/>
      <c r="SLW21" s="112"/>
      <c r="SLX21" s="27"/>
      <c r="SLY21" s="112"/>
      <c r="SLZ21" s="27"/>
      <c r="SMA21" s="112"/>
      <c r="SMB21" s="27"/>
      <c r="SMC21" s="112"/>
      <c r="SMD21" s="27"/>
      <c r="SME21" s="112"/>
      <c r="SMF21" s="27"/>
      <c r="SMG21" s="112"/>
      <c r="SMH21" s="27"/>
      <c r="SMI21" s="112"/>
      <c r="SMJ21" s="27"/>
      <c r="SMK21" s="113"/>
      <c r="SML21" s="27"/>
      <c r="SMM21" s="112"/>
      <c r="SMN21" s="27"/>
      <c r="SMO21" s="112"/>
      <c r="SMP21" s="27"/>
      <c r="SMQ21" s="112"/>
      <c r="SMR21" s="27"/>
      <c r="SMS21" s="112"/>
      <c r="SMT21" s="27"/>
      <c r="SMU21" s="112"/>
      <c r="SMV21" s="27"/>
      <c r="SMW21" s="112"/>
      <c r="SMX21" s="27"/>
      <c r="SMY21" s="112"/>
      <c r="SMZ21" s="20"/>
      <c r="SNA21" s="112"/>
      <c r="SNB21" s="27"/>
      <c r="SNC21" s="112"/>
      <c r="SND21" s="27"/>
      <c r="SNE21" s="112"/>
      <c r="SNF21" s="27"/>
      <c r="SNG21" s="112"/>
      <c r="SNH21" s="27"/>
      <c r="SNI21" s="112"/>
      <c r="SNJ21" s="20"/>
      <c r="SNK21" s="112"/>
      <c r="SNL21" s="27"/>
      <c r="SNM21" s="112"/>
      <c r="SNN21" s="27"/>
      <c r="SNO21" s="112"/>
      <c r="SNP21" s="27"/>
      <c r="SNQ21" s="112"/>
      <c r="SNR21" s="20"/>
      <c r="SNS21" s="106"/>
      <c r="SNT21" s="106"/>
      <c r="SNU21" s="106"/>
      <c r="SNV21" s="30"/>
      <c r="SNW21" s="112"/>
      <c r="SNX21" s="30"/>
      <c r="SNY21" s="112"/>
      <c r="SNZ21" s="23"/>
      <c r="SOA21" s="112"/>
      <c r="SOB21" s="23"/>
      <c r="SOC21" s="112"/>
      <c r="SOD21" s="23"/>
      <c r="SOE21" s="112"/>
      <c r="SOF21" s="23"/>
      <c r="SOG21" s="112"/>
      <c r="SOH21" s="23"/>
      <c r="SOI21" s="112"/>
      <c r="SOJ21" s="23"/>
      <c r="SOK21" s="112"/>
      <c r="SOL21" s="23"/>
      <c r="SOM21" s="112"/>
      <c r="SON21" s="27"/>
      <c r="SOO21" s="112"/>
      <c r="SOP21" s="27"/>
      <c r="SOQ21" s="112"/>
      <c r="SOR21" s="27"/>
      <c r="SOS21" s="112"/>
      <c r="SOT21" s="27"/>
      <c r="SOU21" s="112"/>
      <c r="SOV21" s="27"/>
      <c r="SOW21" s="112"/>
      <c r="SOX21" s="27"/>
      <c r="SOY21" s="112"/>
      <c r="SOZ21" s="27"/>
      <c r="SPA21" s="112"/>
      <c r="SPB21" s="27"/>
      <c r="SPC21" s="112"/>
      <c r="SPD21" s="27"/>
      <c r="SPE21" s="112"/>
      <c r="SPF21" s="27"/>
      <c r="SPG21" s="112"/>
      <c r="SPH21" s="27"/>
      <c r="SPI21" s="113"/>
      <c r="SPJ21" s="27"/>
      <c r="SPK21" s="112"/>
      <c r="SPL21" s="27"/>
      <c r="SPM21" s="112"/>
      <c r="SPN21" s="27"/>
      <c r="SPO21" s="112"/>
      <c r="SPP21" s="27"/>
      <c r="SPQ21" s="112"/>
      <c r="SPR21" s="27"/>
      <c r="SPS21" s="112"/>
      <c r="SPT21" s="27"/>
      <c r="SPU21" s="112"/>
      <c r="SPV21" s="27"/>
      <c r="SPW21" s="112"/>
      <c r="SPX21" s="20"/>
      <c r="SPY21" s="112"/>
      <c r="SPZ21" s="27"/>
      <c r="SQA21" s="112"/>
      <c r="SQB21" s="27"/>
      <c r="SQC21" s="112"/>
      <c r="SQD21" s="27"/>
      <c r="SQE21" s="112"/>
      <c r="SQF21" s="27"/>
      <c r="SQG21" s="112"/>
      <c r="SQH21" s="20"/>
      <c r="SQI21" s="112"/>
      <c r="SQJ21" s="27"/>
      <c r="SQK21" s="112"/>
      <c r="SQL21" s="27"/>
      <c r="SQM21" s="112"/>
      <c r="SQN21" s="27"/>
      <c r="SQO21" s="112"/>
      <c r="SQP21" s="20"/>
      <c r="SQQ21" s="106"/>
      <c r="SQR21" s="106"/>
      <c r="SQS21" s="106"/>
      <c r="SQT21" s="30"/>
      <c r="SQU21" s="112"/>
      <c r="SQV21" s="30"/>
      <c r="SQW21" s="112"/>
      <c r="SQX21" s="23"/>
      <c r="SQY21" s="112"/>
      <c r="SQZ21" s="23"/>
      <c r="SRA21" s="112"/>
      <c r="SRB21" s="23"/>
      <c r="SRC21" s="112"/>
      <c r="SRD21" s="23"/>
      <c r="SRE21" s="112"/>
      <c r="SRF21" s="23"/>
      <c r="SRG21" s="112"/>
      <c r="SRH21" s="23"/>
      <c r="SRI21" s="112"/>
      <c r="SRJ21" s="23"/>
      <c r="SRK21" s="112"/>
      <c r="SRL21" s="27"/>
      <c r="SRM21" s="112"/>
      <c r="SRN21" s="27"/>
      <c r="SRO21" s="112"/>
      <c r="SRP21" s="27"/>
      <c r="SRQ21" s="112"/>
      <c r="SRR21" s="27"/>
      <c r="SRS21" s="112"/>
      <c r="SRT21" s="27"/>
      <c r="SRU21" s="112"/>
      <c r="SRV21" s="27"/>
      <c r="SRW21" s="112"/>
      <c r="SRX21" s="27"/>
      <c r="SRY21" s="112"/>
      <c r="SRZ21" s="27"/>
      <c r="SSA21" s="112"/>
      <c r="SSB21" s="27"/>
      <c r="SSC21" s="112"/>
      <c r="SSD21" s="27"/>
      <c r="SSE21" s="112"/>
      <c r="SSF21" s="27"/>
      <c r="SSG21" s="113"/>
      <c r="SSH21" s="27"/>
      <c r="SSI21" s="112"/>
      <c r="SSJ21" s="27"/>
      <c r="SSK21" s="112"/>
      <c r="SSL21" s="27"/>
      <c r="SSM21" s="112"/>
      <c r="SSN21" s="27"/>
      <c r="SSO21" s="112"/>
      <c r="SSP21" s="27"/>
      <c r="SSQ21" s="112"/>
      <c r="SSR21" s="27"/>
      <c r="SSS21" s="112"/>
      <c r="SST21" s="27"/>
      <c r="SSU21" s="112"/>
      <c r="SSV21" s="20"/>
      <c r="SSW21" s="112"/>
      <c r="SSX21" s="27"/>
      <c r="SSY21" s="112"/>
      <c r="SSZ21" s="27"/>
      <c r="STA21" s="112"/>
      <c r="STB21" s="27"/>
      <c r="STC21" s="112"/>
      <c r="STD21" s="27"/>
      <c r="STE21" s="112"/>
      <c r="STF21" s="20"/>
      <c r="STG21" s="112"/>
      <c r="STH21" s="27"/>
      <c r="STI21" s="112"/>
      <c r="STJ21" s="27"/>
      <c r="STK21" s="112"/>
      <c r="STL21" s="27"/>
      <c r="STM21" s="112"/>
      <c r="STN21" s="20"/>
      <c r="STO21" s="106"/>
      <c r="STP21" s="106"/>
      <c r="STQ21" s="106"/>
      <c r="STR21" s="30"/>
      <c r="STS21" s="112"/>
      <c r="STT21" s="30"/>
      <c r="STU21" s="112"/>
      <c r="STV21" s="23"/>
      <c r="STW21" s="112"/>
      <c r="STX21" s="23"/>
      <c r="STY21" s="112"/>
      <c r="STZ21" s="23"/>
      <c r="SUA21" s="112"/>
      <c r="SUB21" s="23"/>
      <c r="SUC21" s="112"/>
      <c r="SUD21" s="23"/>
      <c r="SUE21" s="112"/>
      <c r="SUF21" s="23"/>
      <c r="SUG21" s="112"/>
      <c r="SUH21" s="23"/>
      <c r="SUI21" s="112"/>
      <c r="SUJ21" s="27"/>
      <c r="SUK21" s="112"/>
      <c r="SUL21" s="27"/>
      <c r="SUM21" s="112"/>
      <c r="SUN21" s="27"/>
      <c r="SUO21" s="112"/>
      <c r="SUP21" s="27"/>
      <c r="SUQ21" s="112"/>
      <c r="SUR21" s="27"/>
      <c r="SUS21" s="112"/>
      <c r="SUT21" s="27"/>
      <c r="SUU21" s="112"/>
      <c r="SUV21" s="27"/>
      <c r="SUW21" s="112"/>
      <c r="SUX21" s="27"/>
      <c r="SUY21" s="112"/>
      <c r="SUZ21" s="27"/>
      <c r="SVA21" s="112"/>
      <c r="SVB21" s="27"/>
      <c r="SVC21" s="112"/>
      <c r="SVD21" s="27"/>
      <c r="SVE21" s="113"/>
      <c r="SVF21" s="27"/>
      <c r="SVG21" s="112"/>
      <c r="SVH21" s="27"/>
      <c r="SVI21" s="112"/>
      <c r="SVJ21" s="27"/>
      <c r="SVK21" s="112"/>
      <c r="SVL21" s="27"/>
      <c r="SVM21" s="112"/>
      <c r="SVN21" s="27"/>
      <c r="SVO21" s="112"/>
      <c r="SVP21" s="27"/>
      <c r="SVQ21" s="112"/>
      <c r="SVR21" s="27"/>
      <c r="SVS21" s="112"/>
      <c r="SVT21" s="20"/>
      <c r="SVU21" s="112"/>
      <c r="SVV21" s="27"/>
      <c r="SVW21" s="112"/>
      <c r="SVX21" s="27"/>
      <c r="SVY21" s="112"/>
      <c r="SVZ21" s="27"/>
      <c r="SWA21" s="112"/>
      <c r="SWB21" s="27"/>
      <c r="SWC21" s="112"/>
      <c r="SWD21" s="20"/>
      <c r="SWE21" s="112"/>
      <c r="SWF21" s="27"/>
      <c r="SWG21" s="112"/>
      <c r="SWH21" s="27"/>
      <c r="SWI21" s="112"/>
      <c r="SWJ21" s="27"/>
      <c r="SWK21" s="112"/>
      <c r="SWL21" s="20"/>
      <c r="SWM21" s="106"/>
      <c r="SWN21" s="106"/>
      <c r="SWO21" s="106"/>
      <c r="SWP21" s="30"/>
      <c r="SWQ21" s="112"/>
      <c r="SWR21" s="30"/>
      <c r="SWS21" s="112"/>
      <c r="SWT21" s="23"/>
      <c r="SWU21" s="112"/>
      <c r="SWV21" s="23"/>
      <c r="SWW21" s="112"/>
      <c r="SWX21" s="23"/>
      <c r="SWY21" s="112"/>
      <c r="SWZ21" s="23"/>
      <c r="SXA21" s="112"/>
      <c r="SXB21" s="23"/>
      <c r="SXC21" s="112"/>
      <c r="SXD21" s="23"/>
      <c r="SXE21" s="112"/>
      <c r="SXF21" s="23"/>
      <c r="SXG21" s="112"/>
      <c r="SXH21" s="27"/>
      <c r="SXI21" s="112"/>
      <c r="SXJ21" s="27"/>
      <c r="SXK21" s="112"/>
      <c r="SXL21" s="27"/>
      <c r="SXM21" s="112"/>
      <c r="SXN21" s="27"/>
      <c r="SXO21" s="112"/>
      <c r="SXP21" s="27"/>
      <c r="SXQ21" s="112"/>
      <c r="SXR21" s="27"/>
      <c r="SXS21" s="112"/>
      <c r="SXT21" s="27"/>
      <c r="SXU21" s="112"/>
      <c r="SXV21" s="27"/>
      <c r="SXW21" s="112"/>
      <c r="SXX21" s="27"/>
      <c r="SXY21" s="112"/>
      <c r="SXZ21" s="27"/>
      <c r="SYA21" s="112"/>
      <c r="SYB21" s="27"/>
      <c r="SYC21" s="113"/>
      <c r="SYD21" s="27"/>
      <c r="SYE21" s="112"/>
      <c r="SYF21" s="27"/>
      <c r="SYG21" s="112"/>
      <c r="SYH21" s="27"/>
      <c r="SYI21" s="112"/>
      <c r="SYJ21" s="27"/>
      <c r="SYK21" s="112"/>
      <c r="SYL21" s="27"/>
      <c r="SYM21" s="112"/>
      <c r="SYN21" s="27"/>
      <c r="SYO21" s="112"/>
      <c r="SYP21" s="27"/>
      <c r="SYQ21" s="112"/>
      <c r="SYR21" s="20"/>
      <c r="SYS21" s="112"/>
      <c r="SYT21" s="27"/>
      <c r="SYU21" s="112"/>
      <c r="SYV21" s="27"/>
      <c r="SYW21" s="112"/>
      <c r="SYX21" s="27"/>
      <c r="SYY21" s="112"/>
      <c r="SYZ21" s="27"/>
      <c r="SZA21" s="112"/>
      <c r="SZB21" s="20"/>
      <c r="SZC21" s="112"/>
      <c r="SZD21" s="27"/>
      <c r="SZE21" s="112"/>
      <c r="SZF21" s="27"/>
      <c r="SZG21" s="112"/>
      <c r="SZH21" s="27"/>
      <c r="SZI21" s="112"/>
      <c r="SZJ21" s="20"/>
      <c r="SZK21" s="106"/>
      <c r="SZL21" s="106"/>
      <c r="SZM21" s="106"/>
      <c r="SZN21" s="30"/>
      <c r="SZO21" s="112"/>
      <c r="SZP21" s="30"/>
      <c r="SZQ21" s="112"/>
      <c r="SZR21" s="23"/>
      <c r="SZS21" s="112"/>
      <c r="SZT21" s="23"/>
      <c r="SZU21" s="112"/>
      <c r="SZV21" s="23"/>
      <c r="SZW21" s="112"/>
      <c r="SZX21" s="23"/>
      <c r="SZY21" s="112"/>
      <c r="SZZ21" s="23"/>
      <c r="TAA21" s="112"/>
      <c r="TAB21" s="23"/>
      <c r="TAC21" s="112"/>
      <c r="TAD21" s="23"/>
      <c r="TAE21" s="112"/>
      <c r="TAF21" s="27"/>
      <c r="TAG21" s="112"/>
      <c r="TAH21" s="27"/>
      <c r="TAI21" s="112"/>
      <c r="TAJ21" s="27"/>
      <c r="TAK21" s="112"/>
      <c r="TAL21" s="27"/>
      <c r="TAM21" s="112"/>
      <c r="TAN21" s="27"/>
      <c r="TAO21" s="112"/>
      <c r="TAP21" s="27"/>
      <c r="TAQ21" s="112"/>
      <c r="TAR21" s="27"/>
      <c r="TAS21" s="112"/>
      <c r="TAT21" s="27"/>
      <c r="TAU21" s="112"/>
      <c r="TAV21" s="27"/>
      <c r="TAW21" s="112"/>
      <c r="TAX21" s="27"/>
      <c r="TAY21" s="112"/>
      <c r="TAZ21" s="27"/>
      <c r="TBA21" s="113"/>
      <c r="TBB21" s="27"/>
      <c r="TBC21" s="112"/>
      <c r="TBD21" s="27"/>
      <c r="TBE21" s="112"/>
      <c r="TBF21" s="27"/>
      <c r="TBG21" s="112"/>
      <c r="TBH21" s="27"/>
      <c r="TBI21" s="112"/>
      <c r="TBJ21" s="27"/>
      <c r="TBK21" s="112"/>
      <c r="TBL21" s="27"/>
      <c r="TBM21" s="112"/>
      <c r="TBN21" s="27"/>
      <c r="TBO21" s="112"/>
      <c r="TBP21" s="20"/>
      <c r="TBQ21" s="112"/>
      <c r="TBR21" s="27"/>
      <c r="TBS21" s="112"/>
      <c r="TBT21" s="27"/>
      <c r="TBU21" s="112"/>
      <c r="TBV21" s="27"/>
      <c r="TBW21" s="112"/>
      <c r="TBX21" s="27"/>
      <c r="TBY21" s="112"/>
      <c r="TBZ21" s="20"/>
      <c r="TCA21" s="112"/>
      <c r="TCB21" s="27"/>
      <c r="TCC21" s="112"/>
      <c r="TCD21" s="27"/>
      <c r="TCE21" s="112"/>
      <c r="TCF21" s="27"/>
      <c r="TCG21" s="112"/>
      <c r="TCH21" s="20"/>
      <c r="TCI21" s="106"/>
      <c r="TCJ21" s="106"/>
      <c r="TCK21" s="106"/>
      <c r="TCL21" s="30"/>
      <c r="TCM21" s="112"/>
      <c r="TCN21" s="30"/>
      <c r="TCO21" s="112"/>
      <c r="TCP21" s="23"/>
      <c r="TCQ21" s="112"/>
      <c r="TCR21" s="23"/>
      <c r="TCS21" s="112"/>
      <c r="TCT21" s="23"/>
      <c r="TCU21" s="112"/>
      <c r="TCV21" s="23"/>
      <c r="TCW21" s="112"/>
      <c r="TCX21" s="23"/>
      <c r="TCY21" s="112"/>
      <c r="TCZ21" s="23"/>
      <c r="TDA21" s="112"/>
      <c r="TDB21" s="23"/>
      <c r="TDC21" s="112"/>
      <c r="TDD21" s="27"/>
      <c r="TDE21" s="112"/>
      <c r="TDF21" s="27"/>
      <c r="TDG21" s="112"/>
      <c r="TDH21" s="27"/>
      <c r="TDI21" s="112"/>
      <c r="TDJ21" s="27"/>
      <c r="TDK21" s="112"/>
      <c r="TDL21" s="27"/>
      <c r="TDM21" s="112"/>
      <c r="TDN21" s="27"/>
      <c r="TDO21" s="112"/>
      <c r="TDP21" s="27"/>
      <c r="TDQ21" s="112"/>
      <c r="TDR21" s="27"/>
      <c r="TDS21" s="112"/>
      <c r="TDT21" s="27"/>
      <c r="TDU21" s="112"/>
      <c r="TDV21" s="27"/>
      <c r="TDW21" s="112"/>
      <c r="TDX21" s="27"/>
      <c r="TDY21" s="113"/>
      <c r="TDZ21" s="27"/>
      <c r="TEA21" s="112"/>
      <c r="TEB21" s="27"/>
      <c r="TEC21" s="112"/>
      <c r="TED21" s="27"/>
      <c r="TEE21" s="112"/>
      <c r="TEF21" s="27"/>
      <c r="TEG21" s="112"/>
      <c r="TEH21" s="27"/>
      <c r="TEI21" s="112"/>
      <c r="TEJ21" s="27"/>
      <c r="TEK21" s="112"/>
      <c r="TEL21" s="27"/>
      <c r="TEM21" s="112"/>
      <c r="TEN21" s="20"/>
      <c r="TEO21" s="112"/>
      <c r="TEP21" s="27"/>
      <c r="TEQ21" s="112"/>
      <c r="TER21" s="27"/>
      <c r="TES21" s="112"/>
      <c r="TET21" s="27"/>
      <c r="TEU21" s="112"/>
      <c r="TEV21" s="27"/>
      <c r="TEW21" s="112"/>
      <c r="TEX21" s="20"/>
      <c r="TEY21" s="112"/>
      <c r="TEZ21" s="27"/>
      <c r="TFA21" s="112"/>
      <c r="TFB21" s="27"/>
      <c r="TFC21" s="112"/>
      <c r="TFD21" s="27"/>
      <c r="TFE21" s="112"/>
      <c r="TFF21" s="20"/>
      <c r="TFG21" s="106"/>
      <c r="TFH21" s="106"/>
      <c r="TFI21" s="106"/>
      <c r="TFJ21" s="30"/>
      <c r="TFK21" s="112"/>
      <c r="TFL21" s="30"/>
      <c r="TFM21" s="112"/>
      <c r="TFN21" s="23"/>
      <c r="TFO21" s="112"/>
      <c r="TFP21" s="23"/>
      <c r="TFQ21" s="112"/>
      <c r="TFR21" s="23"/>
      <c r="TFS21" s="112"/>
      <c r="TFT21" s="23"/>
      <c r="TFU21" s="112"/>
      <c r="TFV21" s="23"/>
      <c r="TFW21" s="112"/>
      <c r="TFX21" s="23"/>
      <c r="TFY21" s="112"/>
      <c r="TFZ21" s="23"/>
      <c r="TGA21" s="112"/>
      <c r="TGB21" s="27"/>
      <c r="TGC21" s="112"/>
      <c r="TGD21" s="27"/>
      <c r="TGE21" s="112"/>
      <c r="TGF21" s="27"/>
      <c r="TGG21" s="112"/>
      <c r="TGH21" s="27"/>
      <c r="TGI21" s="112"/>
      <c r="TGJ21" s="27"/>
      <c r="TGK21" s="112"/>
      <c r="TGL21" s="27"/>
      <c r="TGM21" s="112"/>
      <c r="TGN21" s="27"/>
      <c r="TGO21" s="112"/>
      <c r="TGP21" s="27"/>
      <c r="TGQ21" s="112"/>
      <c r="TGR21" s="27"/>
      <c r="TGS21" s="112"/>
      <c r="TGT21" s="27"/>
      <c r="TGU21" s="112"/>
      <c r="TGV21" s="27"/>
      <c r="TGW21" s="113"/>
      <c r="TGX21" s="27"/>
      <c r="TGY21" s="112"/>
      <c r="TGZ21" s="27"/>
      <c r="THA21" s="112"/>
      <c r="THB21" s="27"/>
      <c r="THC21" s="112"/>
      <c r="THD21" s="27"/>
      <c r="THE21" s="112"/>
      <c r="THF21" s="27"/>
      <c r="THG21" s="112"/>
      <c r="THH21" s="27"/>
      <c r="THI21" s="112"/>
      <c r="THJ21" s="27"/>
      <c r="THK21" s="112"/>
      <c r="THL21" s="20"/>
      <c r="THM21" s="112"/>
      <c r="THN21" s="27"/>
      <c r="THO21" s="112"/>
      <c r="THP21" s="27"/>
      <c r="THQ21" s="112"/>
      <c r="THR21" s="27"/>
      <c r="THS21" s="112"/>
      <c r="THT21" s="27"/>
      <c r="THU21" s="112"/>
      <c r="THV21" s="20"/>
      <c r="THW21" s="112"/>
      <c r="THX21" s="27"/>
      <c r="THY21" s="112"/>
      <c r="THZ21" s="27"/>
      <c r="TIA21" s="112"/>
      <c r="TIB21" s="27"/>
      <c r="TIC21" s="112"/>
      <c r="TID21" s="20"/>
      <c r="TIE21" s="106"/>
      <c r="TIF21" s="106"/>
      <c r="TIG21" s="106"/>
      <c r="TIH21" s="30"/>
      <c r="TII21" s="112"/>
      <c r="TIJ21" s="30"/>
      <c r="TIK21" s="112"/>
      <c r="TIL21" s="23"/>
      <c r="TIM21" s="112"/>
      <c r="TIN21" s="23"/>
      <c r="TIO21" s="112"/>
      <c r="TIP21" s="23"/>
      <c r="TIQ21" s="112"/>
      <c r="TIR21" s="23"/>
      <c r="TIS21" s="112"/>
      <c r="TIT21" s="23"/>
      <c r="TIU21" s="112"/>
      <c r="TIV21" s="23"/>
      <c r="TIW21" s="112"/>
      <c r="TIX21" s="23"/>
      <c r="TIY21" s="112"/>
      <c r="TIZ21" s="27"/>
      <c r="TJA21" s="112"/>
      <c r="TJB21" s="27"/>
      <c r="TJC21" s="112"/>
      <c r="TJD21" s="27"/>
      <c r="TJE21" s="112"/>
      <c r="TJF21" s="27"/>
      <c r="TJG21" s="112"/>
      <c r="TJH21" s="27"/>
      <c r="TJI21" s="112"/>
      <c r="TJJ21" s="27"/>
      <c r="TJK21" s="112"/>
      <c r="TJL21" s="27"/>
      <c r="TJM21" s="112"/>
      <c r="TJN21" s="27"/>
      <c r="TJO21" s="112"/>
      <c r="TJP21" s="27"/>
      <c r="TJQ21" s="112"/>
      <c r="TJR21" s="27"/>
      <c r="TJS21" s="112"/>
      <c r="TJT21" s="27"/>
      <c r="TJU21" s="113"/>
      <c r="TJV21" s="27"/>
      <c r="TJW21" s="112"/>
      <c r="TJX21" s="27"/>
      <c r="TJY21" s="112"/>
      <c r="TJZ21" s="27"/>
      <c r="TKA21" s="112"/>
      <c r="TKB21" s="27"/>
      <c r="TKC21" s="112"/>
      <c r="TKD21" s="27"/>
      <c r="TKE21" s="112"/>
      <c r="TKF21" s="27"/>
      <c r="TKG21" s="112"/>
      <c r="TKH21" s="27"/>
      <c r="TKI21" s="112"/>
      <c r="TKJ21" s="20"/>
      <c r="TKK21" s="112"/>
      <c r="TKL21" s="27"/>
      <c r="TKM21" s="112"/>
      <c r="TKN21" s="27"/>
      <c r="TKO21" s="112"/>
      <c r="TKP21" s="27"/>
      <c r="TKQ21" s="112"/>
      <c r="TKR21" s="27"/>
      <c r="TKS21" s="112"/>
      <c r="TKT21" s="20"/>
      <c r="TKU21" s="112"/>
      <c r="TKV21" s="27"/>
      <c r="TKW21" s="112"/>
      <c r="TKX21" s="27"/>
      <c r="TKY21" s="112"/>
      <c r="TKZ21" s="27"/>
      <c r="TLA21" s="112"/>
      <c r="TLB21" s="20"/>
      <c r="TLC21" s="106"/>
      <c r="TLD21" s="106"/>
      <c r="TLE21" s="106"/>
      <c r="TLF21" s="30"/>
      <c r="TLG21" s="112"/>
      <c r="TLH21" s="30"/>
      <c r="TLI21" s="112"/>
      <c r="TLJ21" s="23"/>
      <c r="TLK21" s="112"/>
      <c r="TLL21" s="23"/>
      <c r="TLM21" s="112"/>
      <c r="TLN21" s="23"/>
      <c r="TLO21" s="112"/>
      <c r="TLP21" s="23"/>
      <c r="TLQ21" s="112"/>
      <c r="TLR21" s="23"/>
      <c r="TLS21" s="112"/>
      <c r="TLT21" s="23"/>
      <c r="TLU21" s="112"/>
      <c r="TLV21" s="23"/>
      <c r="TLW21" s="112"/>
      <c r="TLX21" s="27"/>
      <c r="TLY21" s="112"/>
      <c r="TLZ21" s="27"/>
      <c r="TMA21" s="112"/>
      <c r="TMB21" s="27"/>
      <c r="TMC21" s="112"/>
      <c r="TMD21" s="27"/>
      <c r="TME21" s="112"/>
      <c r="TMF21" s="27"/>
      <c r="TMG21" s="112"/>
      <c r="TMH21" s="27"/>
      <c r="TMI21" s="112"/>
      <c r="TMJ21" s="27"/>
      <c r="TMK21" s="112"/>
      <c r="TML21" s="27"/>
      <c r="TMM21" s="112"/>
      <c r="TMN21" s="27"/>
      <c r="TMO21" s="112"/>
      <c r="TMP21" s="27"/>
      <c r="TMQ21" s="112"/>
      <c r="TMR21" s="27"/>
      <c r="TMS21" s="113"/>
      <c r="TMT21" s="27"/>
      <c r="TMU21" s="112"/>
      <c r="TMV21" s="27"/>
      <c r="TMW21" s="112"/>
      <c r="TMX21" s="27"/>
      <c r="TMY21" s="112"/>
      <c r="TMZ21" s="27"/>
      <c r="TNA21" s="112"/>
      <c r="TNB21" s="27"/>
      <c r="TNC21" s="112"/>
      <c r="TND21" s="27"/>
      <c r="TNE21" s="112"/>
      <c r="TNF21" s="27"/>
      <c r="TNG21" s="112"/>
      <c r="TNH21" s="20"/>
      <c r="TNI21" s="112"/>
      <c r="TNJ21" s="27"/>
      <c r="TNK21" s="112"/>
      <c r="TNL21" s="27"/>
      <c r="TNM21" s="112"/>
      <c r="TNN21" s="27"/>
      <c r="TNO21" s="112"/>
      <c r="TNP21" s="27"/>
      <c r="TNQ21" s="112"/>
      <c r="TNR21" s="20"/>
      <c r="TNS21" s="112"/>
      <c r="TNT21" s="27"/>
      <c r="TNU21" s="112"/>
      <c r="TNV21" s="27"/>
      <c r="TNW21" s="112"/>
      <c r="TNX21" s="27"/>
      <c r="TNY21" s="112"/>
      <c r="TNZ21" s="20"/>
      <c r="TOA21" s="106"/>
      <c r="TOB21" s="106"/>
      <c r="TOC21" s="106"/>
      <c r="TOD21" s="30"/>
      <c r="TOE21" s="112"/>
      <c r="TOF21" s="30"/>
      <c r="TOG21" s="112"/>
      <c r="TOH21" s="23"/>
      <c r="TOI21" s="112"/>
      <c r="TOJ21" s="23"/>
      <c r="TOK21" s="112"/>
      <c r="TOL21" s="23"/>
      <c r="TOM21" s="112"/>
      <c r="TON21" s="23"/>
      <c r="TOO21" s="112"/>
      <c r="TOP21" s="23"/>
      <c r="TOQ21" s="112"/>
      <c r="TOR21" s="23"/>
      <c r="TOS21" s="112"/>
      <c r="TOT21" s="23"/>
      <c r="TOU21" s="112"/>
      <c r="TOV21" s="27"/>
      <c r="TOW21" s="112"/>
      <c r="TOX21" s="27"/>
      <c r="TOY21" s="112"/>
      <c r="TOZ21" s="27"/>
      <c r="TPA21" s="112"/>
      <c r="TPB21" s="27"/>
      <c r="TPC21" s="112"/>
      <c r="TPD21" s="27"/>
      <c r="TPE21" s="112"/>
      <c r="TPF21" s="27"/>
      <c r="TPG21" s="112"/>
      <c r="TPH21" s="27"/>
      <c r="TPI21" s="112"/>
      <c r="TPJ21" s="27"/>
      <c r="TPK21" s="112"/>
      <c r="TPL21" s="27"/>
      <c r="TPM21" s="112"/>
      <c r="TPN21" s="27"/>
      <c r="TPO21" s="112"/>
      <c r="TPP21" s="27"/>
      <c r="TPQ21" s="113"/>
      <c r="TPR21" s="27"/>
      <c r="TPS21" s="112"/>
      <c r="TPT21" s="27"/>
      <c r="TPU21" s="112"/>
      <c r="TPV21" s="27"/>
      <c r="TPW21" s="112"/>
      <c r="TPX21" s="27"/>
      <c r="TPY21" s="112"/>
      <c r="TPZ21" s="27"/>
      <c r="TQA21" s="112"/>
      <c r="TQB21" s="27"/>
      <c r="TQC21" s="112"/>
      <c r="TQD21" s="27"/>
      <c r="TQE21" s="112"/>
      <c r="TQF21" s="20"/>
      <c r="TQG21" s="112"/>
      <c r="TQH21" s="27"/>
      <c r="TQI21" s="112"/>
      <c r="TQJ21" s="27"/>
      <c r="TQK21" s="112"/>
      <c r="TQL21" s="27"/>
      <c r="TQM21" s="112"/>
      <c r="TQN21" s="27"/>
      <c r="TQO21" s="112"/>
      <c r="TQP21" s="20"/>
      <c r="TQQ21" s="112"/>
      <c r="TQR21" s="27"/>
      <c r="TQS21" s="112"/>
      <c r="TQT21" s="27"/>
      <c r="TQU21" s="112"/>
      <c r="TQV21" s="27"/>
      <c r="TQW21" s="112"/>
      <c r="TQX21" s="20"/>
      <c r="TQY21" s="106"/>
      <c r="TQZ21" s="106"/>
      <c r="TRA21" s="106"/>
      <c r="TRB21" s="30"/>
      <c r="TRC21" s="112"/>
      <c r="TRD21" s="30"/>
      <c r="TRE21" s="112"/>
      <c r="TRF21" s="23"/>
      <c r="TRG21" s="112"/>
      <c r="TRH21" s="23"/>
      <c r="TRI21" s="112"/>
      <c r="TRJ21" s="23"/>
      <c r="TRK21" s="112"/>
      <c r="TRL21" s="23"/>
      <c r="TRM21" s="112"/>
      <c r="TRN21" s="23"/>
      <c r="TRO21" s="112"/>
      <c r="TRP21" s="23"/>
      <c r="TRQ21" s="112"/>
      <c r="TRR21" s="23"/>
      <c r="TRS21" s="112"/>
      <c r="TRT21" s="27"/>
      <c r="TRU21" s="112"/>
      <c r="TRV21" s="27"/>
      <c r="TRW21" s="112"/>
      <c r="TRX21" s="27"/>
      <c r="TRY21" s="112"/>
      <c r="TRZ21" s="27"/>
      <c r="TSA21" s="112"/>
      <c r="TSB21" s="27"/>
      <c r="TSC21" s="112"/>
      <c r="TSD21" s="27"/>
      <c r="TSE21" s="112"/>
      <c r="TSF21" s="27"/>
      <c r="TSG21" s="112"/>
      <c r="TSH21" s="27"/>
      <c r="TSI21" s="112"/>
      <c r="TSJ21" s="27"/>
      <c r="TSK21" s="112"/>
      <c r="TSL21" s="27"/>
      <c r="TSM21" s="112"/>
      <c r="TSN21" s="27"/>
      <c r="TSO21" s="113"/>
      <c r="TSP21" s="27"/>
      <c r="TSQ21" s="112"/>
      <c r="TSR21" s="27"/>
      <c r="TSS21" s="112"/>
      <c r="TST21" s="27"/>
      <c r="TSU21" s="112"/>
      <c r="TSV21" s="27"/>
      <c r="TSW21" s="112"/>
      <c r="TSX21" s="27"/>
      <c r="TSY21" s="112"/>
      <c r="TSZ21" s="27"/>
      <c r="TTA21" s="112"/>
      <c r="TTB21" s="27"/>
      <c r="TTC21" s="112"/>
      <c r="TTD21" s="20"/>
      <c r="TTE21" s="112"/>
      <c r="TTF21" s="27"/>
      <c r="TTG21" s="112"/>
      <c r="TTH21" s="27"/>
      <c r="TTI21" s="112"/>
      <c r="TTJ21" s="27"/>
      <c r="TTK21" s="112"/>
      <c r="TTL21" s="27"/>
      <c r="TTM21" s="112"/>
      <c r="TTN21" s="20"/>
      <c r="TTO21" s="112"/>
      <c r="TTP21" s="27"/>
      <c r="TTQ21" s="112"/>
      <c r="TTR21" s="27"/>
      <c r="TTS21" s="112"/>
      <c r="TTT21" s="27"/>
      <c r="TTU21" s="112"/>
      <c r="TTV21" s="20"/>
      <c r="TTW21" s="106"/>
      <c r="TTX21" s="106"/>
      <c r="TTY21" s="106"/>
      <c r="TTZ21" s="30"/>
      <c r="TUA21" s="112"/>
      <c r="TUB21" s="30"/>
      <c r="TUC21" s="112"/>
      <c r="TUD21" s="23"/>
      <c r="TUE21" s="112"/>
      <c r="TUF21" s="23"/>
      <c r="TUG21" s="112"/>
      <c r="TUH21" s="23"/>
      <c r="TUI21" s="112"/>
      <c r="TUJ21" s="23"/>
      <c r="TUK21" s="112"/>
      <c r="TUL21" s="23"/>
      <c r="TUM21" s="112"/>
      <c r="TUN21" s="23"/>
      <c r="TUO21" s="112"/>
      <c r="TUP21" s="23"/>
      <c r="TUQ21" s="112"/>
      <c r="TUR21" s="27"/>
      <c r="TUS21" s="112"/>
      <c r="TUT21" s="27"/>
      <c r="TUU21" s="112"/>
      <c r="TUV21" s="27"/>
      <c r="TUW21" s="112"/>
      <c r="TUX21" s="27"/>
      <c r="TUY21" s="112"/>
      <c r="TUZ21" s="27"/>
      <c r="TVA21" s="112"/>
      <c r="TVB21" s="27"/>
      <c r="TVC21" s="112"/>
      <c r="TVD21" s="27"/>
      <c r="TVE21" s="112"/>
      <c r="TVF21" s="27"/>
      <c r="TVG21" s="112"/>
      <c r="TVH21" s="27"/>
      <c r="TVI21" s="112"/>
      <c r="TVJ21" s="27"/>
      <c r="TVK21" s="112"/>
      <c r="TVL21" s="27"/>
      <c r="TVM21" s="113"/>
      <c r="TVN21" s="27"/>
      <c r="TVO21" s="112"/>
      <c r="TVP21" s="27"/>
      <c r="TVQ21" s="112"/>
      <c r="TVR21" s="27"/>
      <c r="TVS21" s="112"/>
      <c r="TVT21" s="27"/>
      <c r="TVU21" s="112"/>
      <c r="TVV21" s="27"/>
      <c r="TVW21" s="112"/>
      <c r="TVX21" s="27"/>
      <c r="TVY21" s="112"/>
      <c r="TVZ21" s="27"/>
      <c r="TWA21" s="112"/>
      <c r="TWB21" s="20"/>
      <c r="TWC21" s="112"/>
      <c r="TWD21" s="27"/>
      <c r="TWE21" s="112"/>
      <c r="TWF21" s="27"/>
      <c r="TWG21" s="112"/>
      <c r="TWH21" s="27"/>
      <c r="TWI21" s="112"/>
      <c r="TWJ21" s="27"/>
      <c r="TWK21" s="112"/>
      <c r="TWL21" s="20"/>
      <c r="TWM21" s="112"/>
      <c r="TWN21" s="27"/>
      <c r="TWO21" s="112"/>
      <c r="TWP21" s="27"/>
      <c r="TWQ21" s="112"/>
      <c r="TWR21" s="27"/>
      <c r="TWS21" s="112"/>
      <c r="TWT21" s="20"/>
      <c r="TWU21" s="106"/>
      <c r="TWV21" s="106"/>
      <c r="TWW21" s="106"/>
      <c r="TWX21" s="30"/>
      <c r="TWY21" s="112"/>
      <c r="TWZ21" s="30"/>
      <c r="TXA21" s="112"/>
      <c r="TXB21" s="23"/>
      <c r="TXC21" s="112"/>
      <c r="TXD21" s="23"/>
      <c r="TXE21" s="112"/>
      <c r="TXF21" s="23"/>
      <c r="TXG21" s="112"/>
      <c r="TXH21" s="23"/>
      <c r="TXI21" s="112"/>
      <c r="TXJ21" s="23"/>
      <c r="TXK21" s="112"/>
      <c r="TXL21" s="23"/>
      <c r="TXM21" s="112"/>
      <c r="TXN21" s="23"/>
      <c r="TXO21" s="112"/>
      <c r="TXP21" s="27"/>
      <c r="TXQ21" s="112"/>
      <c r="TXR21" s="27"/>
      <c r="TXS21" s="112"/>
      <c r="TXT21" s="27"/>
      <c r="TXU21" s="112"/>
      <c r="TXV21" s="27"/>
      <c r="TXW21" s="112"/>
      <c r="TXX21" s="27"/>
      <c r="TXY21" s="112"/>
      <c r="TXZ21" s="27"/>
      <c r="TYA21" s="112"/>
      <c r="TYB21" s="27"/>
      <c r="TYC21" s="112"/>
      <c r="TYD21" s="27"/>
      <c r="TYE21" s="112"/>
      <c r="TYF21" s="27"/>
      <c r="TYG21" s="112"/>
      <c r="TYH21" s="27"/>
      <c r="TYI21" s="112"/>
      <c r="TYJ21" s="27"/>
      <c r="TYK21" s="113"/>
      <c r="TYL21" s="27"/>
      <c r="TYM21" s="112"/>
      <c r="TYN21" s="27"/>
      <c r="TYO21" s="112"/>
      <c r="TYP21" s="27"/>
      <c r="TYQ21" s="112"/>
      <c r="TYR21" s="27"/>
      <c r="TYS21" s="112"/>
      <c r="TYT21" s="27"/>
      <c r="TYU21" s="112"/>
      <c r="TYV21" s="27"/>
      <c r="TYW21" s="112"/>
      <c r="TYX21" s="27"/>
      <c r="TYY21" s="112"/>
      <c r="TYZ21" s="20"/>
      <c r="TZA21" s="112"/>
      <c r="TZB21" s="27"/>
      <c r="TZC21" s="112"/>
      <c r="TZD21" s="27"/>
      <c r="TZE21" s="112"/>
      <c r="TZF21" s="27"/>
      <c r="TZG21" s="112"/>
      <c r="TZH21" s="27"/>
      <c r="TZI21" s="112"/>
      <c r="TZJ21" s="20"/>
      <c r="TZK21" s="112"/>
      <c r="TZL21" s="27"/>
      <c r="TZM21" s="112"/>
      <c r="TZN21" s="27"/>
      <c r="TZO21" s="112"/>
      <c r="TZP21" s="27"/>
      <c r="TZQ21" s="112"/>
      <c r="TZR21" s="20"/>
      <c r="TZS21" s="106"/>
      <c r="TZT21" s="106"/>
      <c r="TZU21" s="106"/>
      <c r="TZV21" s="30"/>
      <c r="TZW21" s="112"/>
      <c r="TZX21" s="30"/>
      <c r="TZY21" s="112"/>
      <c r="TZZ21" s="23"/>
      <c r="UAA21" s="112"/>
      <c r="UAB21" s="23"/>
      <c r="UAC21" s="112"/>
      <c r="UAD21" s="23"/>
      <c r="UAE21" s="112"/>
      <c r="UAF21" s="23"/>
      <c r="UAG21" s="112"/>
      <c r="UAH21" s="23"/>
      <c r="UAI21" s="112"/>
      <c r="UAJ21" s="23"/>
      <c r="UAK21" s="112"/>
      <c r="UAL21" s="23"/>
      <c r="UAM21" s="112"/>
      <c r="UAN21" s="27"/>
      <c r="UAO21" s="112"/>
      <c r="UAP21" s="27"/>
      <c r="UAQ21" s="112"/>
      <c r="UAR21" s="27"/>
      <c r="UAS21" s="112"/>
      <c r="UAT21" s="27"/>
      <c r="UAU21" s="112"/>
      <c r="UAV21" s="27"/>
      <c r="UAW21" s="112"/>
      <c r="UAX21" s="27"/>
      <c r="UAY21" s="112"/>
      <c r="UAZ21" s="27"/>
      <c r="UBA21" s="112"/>
      <c r="UBB21" s="27"/>
      <c r="UBC21" s="112"/>
      <c r="UBD21" s="27"/>
      <c r="UBE21" s="112"/>
      <c r="UBF21" s="27"/>
      <c r="UBG21" s="112"/>
      <c r="UBH21" s="27"/>
      <c r="UBI21" s="113"/>
      <c r="UBJ21" s="27"/>
      <c r="UBK21" s="112"/>
      <c r="UBL21" s="27"/>
      <c r="UBM21" s="112"/>
      <c r="UBN21" s="27"/>
      <c r="UBO21" s="112"/>
      <c r="UBP21" s="27"/>
      <c r="UBQ21" s="112"/>
      <c r="UBR21" s="27"/>
      <c r="UBS21" s="112"/>
      <c r="UBT21" s="27"/>
      <c r="UBU21" s="112"/>
      <c r="UBV21" s="27"/>
      <c r="UBW21" s="112"/>
      <c r="UBX21" s="20"/>
      <c r="UBY21" s="112"/>
      <c r="UBZ21" s="27"/>
      <c r="UCA21" s="112"/>
      <c r="UCB21" s="27"/>
      <c r="UCC21" s="112"/>
      <c r="UCD21" s="27"/>
      <c r="UCE21" s="112"/>
      <c r="UCF21" s="27"/>
      <c r="UCG21" s="112"/>
      <c r="UCH21" s="20"/>
      <c r="UCI21" s="112"/>
      <c r="UCJ21" s="27"/>
      <c r="UCK21" s="112"/>
      <c r="UCL21" s="27"/>
      <c r="UCM21" s="112"/>
      <c r="UCN21" s="27"/>
      <c r="UCO21" s="112"/>
      <c r="UCP21" s="20"/>
      <c r="UCQ21" s="106"/>
      <c r="UCR21" s="106"/>
      <c r="UCS21" s="106"/>
      <c r="UCT21" s="30"/>
      <c r="UCU21" s="112"/>
      <c r="UCV21" s="30"/>
      <c r="UCW21" s="112"/>
      <c r="UCX21" s="23"/>
      <c r="UCY21" s="112"/>
      <c r="UCZ21" s="23"/>
      <c r="UDA21" s="112"/>
      <c r="UDB21" s="23"/>
      <c r="UDC21" s="112"/>
      <c r="UDD21" s="23"/>
      <c r="UDE21" s="112"/>
      <c r="UDF21" s="23"/>
      <c r="UDG21" s="112"/>
      <c r="UDH21" s="23"/>
      <c r="UDI21" s="112"/>
      <c r="UDJ21" s="23"/>
      <c r="UDK21" s="112"/>
      <c r="UDL21" s="27"/>
      <c r="UDM21" s="112"/>
      <c r="UDN21" s="27"/>
      <c r="UDO21" s="112"/>
      <c r="UDP21" s="27"/>
      <c r="UDQ21" s="112"/>
      <c r="UDR21" s="27"/>
      <c r="UDS21" s="112"/>
      <c r="UDT21" s="27"/>
      <c r="UDU21" s="112"/>
      <c r="UDV21" s="27"/>
      <c r="UDW21" s="112"/>
      <c r="UDX21" s="27"/>
      <c r="UDY21" s="112"/>
      <c r="UDZ21" s="27"/>
      <c r="UEA21" s="112"/>
      <c r="UEB21" s="27"/>
      <c r="UEC21" s="112"/>
      <c r="UED21" s="27"/>
      <c r="UEE21" s="112"/>
      <c r="UEF21" s="27"/>
      <c r="UEG21" s="113"/>
      <c r="UEH21" s="27"/>
      <c r="UEI21" s="112"/>
      <c r="UEJ21" s="27"/>
      <c r="UEK21" s="112"/>
      <c r="UEL21" s="27"/>
      <c r="UEM21" s="112"/>
      <c r="UEN21" s="27"/>
      <c r="UEO21" s="112"/>
      <c r="UEP21" s="27"/>
      <c r="UEQ21" s="112"/>
      <c r="UER21" s="27"/>
      <c r="UES21" s="112"/>
      <c r="UET21" s="27"/>
      <c r="UEU21" s="112"/>
      <c r="UEV21" s="20"/>
      <c r="UEW21" s="112"/>
      <c r="UEX21" s="27"/>
      <c r="UEY21" s="112"/>
      <c r="UEZ21" s="27"/>
      <c r="UFA21" s="112"/>
      <c r="UFB21" s="27"/>
      <c r="UFC21" s="112"/>
      <c r="UFD21" s="27"/>
      <c r="UFE21" s="112"/>
      <c r="UFF21" s="20"/>
      <c r="UFG21" s="112"/>
      <c r="UFH21" s="27"/>
      <c r="UFI21" s="112"/>
      <c r="UFJ21" s="27"/>
      <c r="UFK21" s="112"/>
      <c r="UFL21" s="27"/>
      <c r="UFM21" s="112"/>
      <c r="UFN21" s="20"/>
      <c r="UFO21" s="106"/>
      <c r="UFP21" s="106"/>
      <c r="UFQ21" s="106"/>
      <c r="UFR21" s="30"/>
      <c r="UFS21" s="112"/>
      <c r="UFT21" s="30"/>
      <c r="UFU21" s="112"/>
      <c r="UFV21" s="23"/>
      <c r="UFW21" s="112"/>
      <c r="UFX21" s="23"/>
      <c r="UFY21" s="112"/>
      <c r="UFZ21" s="23"/>
      <c r="UGA21" s="112"/>
      <c r="UGB21" s="23"/>
      <c r="UGC21" s="112"/>
      <c r="UGD21" s="23"/>
      <c r="UGE21" s="112"/>
      <c r="UGF21" s="23"/>
      <c r="UGG21" s="112"/>
      <c r="UGH21" s="23"/>
      <c r="UGI21" s="112"/>
      <c r="UGJ21" s="27"/>
      <c r="UGK21" s="112"/>
      <c r="UGL21" s="27"/>
      <c r="UGM21" s="112"/>
      <c r="UGN21" s="27"/>
      <c r="UGO21" s="112"/>
      <c r="UGP21" s="27"/>
      <c r="UGQ21" s="112"/>
      <c r="UGR21" s="27"/>
      <c r="UGS21" s="112"/>
      <c r="UGT21" s="27"/>
      <c r="UGU21" s="112"/>
      <c r="UGV21" s="27"/>
      <c r="UGW21" s="112"/>
      <c r="UGX21" s="27"/>
      <c r="UGY21" s="112"/>
      <c r="UGZ21" s="27"/>
      <c r="UHA21" s="112"/>
      <c r="UHB21" s="27"/>
      <c r="UHC21" s="112"/>
      <c r="UHD21" s="27"/>
      <c r="UHE21" s="113"/>
      <c r="UHF21" s="27"/>
      <c r="UHG21" s="112"/>
      <c r="UHH21" s="27"/>
      <c r="UHI21" s="112"/>
      <c r="UHJ21" s="27"/>
      <c r="UHK21" s="112"/>
      <c r="UHL21" s="27"/>
      <c r="UHM21" s="112"/>
      <c r="UHN21" s="27"/>
      <c r="UHO21" s="112"/>
      <c r="UHP21" s="27"/>
      <c r="UHQ21" s="112"/>
      <c r="UHR21" s="27"/>
      <c r="UHS21" s="112"/>
      <c r="UHT21" s="20"/>
      <c r="UHU21" s="112"/>
      <c r="UHV21" s="27"/>
      <c r="UHW21" s="112"/>
      <c r="UHX21" s="27"/>
      <c r="UHY21" s="112"/>
      <c r="UHZ21" s="27"/>
      <c r="UIA21" s="112"/>
      <c r="UIB21" s="27"/>
      <c r="UIC21" s="112"/>
      <c r="UID21" s="20"/>
      <c r="UIE21" s="112"/>
      <c r="UIF21" s="27"/>
      <c r="UIG21" s="112"/>
      <c r="UIH21" s="27"/>
      <c r="UII21" s="112"/>
      <c r="UIJ21" s="27"/>
      <c r="UIK21" s="112"/>
      <c r="UIL21" s="20"/>
      <c r="UIM21" s="106"/>
      <c r="UIN21" s="106"/>
      <c r="UIO21" s="106"/>
      <c r="UIP21" s="30"/>
      <c r="UIQ21" s="112"/>
      <c r="UIR21" s="30"/>
      <c r="UIS21" s="112"/>
      <c r="UIT21" s="23"/>
      <c r="UIU21" s="112"/>
      <c r="UIV21" s="23"/>
      <c r="UIW21" s="112"/>
      <c r="UIX21" s="23"/>
      <c r="UIY21" s="112"/>
      <c r="UIZ21" s="23"/>
      <c r="UJA21" s="112"/>
      <c r="UJB21" s="23"/>
      <c r="UJC21" s="112"/>
      <c r="UJD21" s="23"/>
      <c r="UJE21" s="112"/>
      <c r="UJF21" s="23"/>
      <c r="UJG21" s="112"/>
      <c r="UJH21" s="27"/>
      <c r="UJI21" s="112"/>
      <c r="UJJ21" s="27"/>
      <c r="UJK21" s="112"/>
      <c r="UJL21" s="27"/>
      <c r="UJM21" s="112"/>
      <c r="UJN21" s="27"/>
      <c r="UJO21" s="112"/>
      <c r="UJP21" s="27"/>
      <c r="UJQ21" s="112"/>
      <c r="UJR21" s="27"/>
      <c r="UJS21" s="112"/>
      <c r="UJT21" s="27"/>
      <c r="UJU21" s="112"/>
      <c r="UJV21" s="27"/>
      <c r="UJW21" s="112"/>
      <c r="UJX21" s="27"/>
      <c r="UJY21" s="112"/>
      <c r="UJZ21" s="27"/>
      <c r="UKA21" s="112"/>
      <c r="UKB21" s="27"/>
      <c r="UKC21" s="113"/>
      <c r="UKD21" s="27"/>
      <c r="UKE21" s="112"/>
      <c r="UKF21" s="27"/>
      <c r="UKG21" s="112"/>
      <c r="UKH21" s="27"/>
      <c r="UKI21" s="112"/>
      <c r="UKJ21" s="27"/>
      <c r="UKK21" s="112"/>
      <c r="UKL21" s="27"/>
      <c r="UKM21" s="112"/>
      <c r="UKN21" s="27"/>
      <c r="UKO21" s="112"/>
      <c r="UKP21" s="27"/>
      <c r="UKQ21" s="112"/>
      <c r="UKR21" s="20"/>
      <c r="UKS21" s="112"/>
      <c r="UKT21" s="27"/>
      <c r="UKU21" s="112"/>
      <c r="UKV21" s="27"/>
      <c r="UKW21" s="112"/>
      <c r="UKX21" s="27"/>
      <c r="UKY21" s="112"/>
      <c r="UKZ21" s="27"/>
      <c r="ULA21" s="112"/>
      <c r="ULB21" s="20"/>
      <c r="ULC21" s="112"/>
      <c r="ULD21" s="27"/>
      <c r="ULE21" s="112"/>
      <c r="ULF21" s="27"/>
      <c r="ULG21" s="112"/>
      <c r="ULH21" s="27"/>
      <c r="ULI21" s="112"/>
      <c r="ULJ21" s="20"/>
      <c r="ULK21" s="106"/>
      <c r="ULL21" s="106"/>
      <c r="ULM21" s="106"/>
      <c r="ULN21" s="30"/>
      <c r="ULO21" s="112"/>
      <c r="ULP21" s="30"/>
      <c r="ULQ21" s="112"/>
      <c r="ULR21" s="23"/>
      <c r="ULS21" s="112"/>
      <c r="ULT21" s="23"/>
      <c r="ULU21" s="112"/>
      <c r="ULV21" s="23"/>
      <c r="ULW21" s="112"/>
      <c r="ULX21" s="23"/>
      <c r="ULY21" s="112"/>
      <c r="ULZ21" s="23"/>
      <c r="UMA21" s="112"/>
      <c r="UMB21" s="23"/>
      <c r="UMC21" s="112"/>
      <c r="UMD21" s="23"/>
      <c r="UME21" s="112"/>
      <c r="UMF21" s="27"/>
      <c r="UMG21" s="112"/>
      <c r="UMH21" s="27"/>
      <c r="UMI21" s="112"/>
      <c r="UMJ21" s="27"/>
      <c r="UMK21" s="112"/>
      <c r="UML21" s="27"/>
      <c r="UMM21" s="112"/>
      <c r="UMN21" s="27"/>
      <c r="UMO21" s="112"/>
      <c r="UMP21" s="27"/>
      <c r="UMQ21" s="112"/>
      <c r="UMR21" s="27"/>
      <c r="UMS21" s="112"/>
      <c r="UMT21" s="27"/>
      <c r="UMU21" s="112"/>
      <c r="UMV21" s="27"/>
      <c r="UMW21" s="112"/>
      <c r="UMX21" s="27"/>
      <c r="UMY21" s="112"/>
      <c r="UMZ21" s="27"/>
      <c r="UNA21" s="113"/>
      <c r="UNB21" s="27"/>
      <c r="UNC21" s="112"/>
      <c r="UND21" s="27"/>
      <c r="UNE21" s="112"/>
      <c r="UNF21" s="27"/>
      <c r="UNG21" s="112"/>
      <c r="UNH21" s="27"/>
      <c r="UNI21" s="112"/>
      <c r="UNJ21" s="27"/>
      <c r="UNK21" s="112"/>
      <c r="UNL21" s="27"/>
      <c r="UNM21" s="112"/>
      <c r="UNN21" s="27"/>
      <c r="UNO21" s="112"/>
      <c r="UNP21" s="20"/>
      <c r="UNQ21" s="112"/>
      <c r="UNR21" s="27"/>
      <c r="UNS21" s="112"/>
      <c r="UNT21" s="27"/>
      <c r="UNU21" s="112"/>
      <c r="UNV21" s="27"/>
      <c r="UNW21" s="112"/>
      <c r="UNX21" s="27"/>
      <c r="UNY21" s="112"/>
      <c r="UNZ21" s="20"/>
      <c r="UOA21" s="112"/>
      <c r="UOB21" s="27"/>
      <c r="UOC21" s="112"/>
      <c r="UOD21" s="27"/>
      <c r="UOE21" s="112"/>
      <c r="UOF21" s="27"/>
      <c r="UOG21" s="112"/>
      <c r="UOH21" s="20"/>
      <c r="UOI21" s="106"/>
      <c r="UOJ21" s="106"/>
      <c r="UOK21" s="106"/>
      <c r="UOL21" s="30"/>
      <c r="UOM21" s="112"/>
      <c r="UON21" s="30"/>
      <c r="UOO21" s="112"/>
      <c r="UOP21" s="23"/>
      <c r="UOQ21" s="112"/>
      <c r="UOR21" s="23"/>
      <c r="UOS21" s="112"/>
      <c r="UOT21" s="23"/>
      <c r="UOU21" s="112"/>
      <c r="UOV21" s="23"/>
      <c r="UOW21" s="112"/>
      <c r="UOX21" s="23"/>
      <c r="UOY21" s="112"/>
      <c r="UOZ21" s="23"/>
      <c r="UPA21" s="112"/>
      <c r="UPB21" s="23"/>
      <c r="UPC21" s="112"/>
      <c r="UPD21" s="27"/>
      <c r="UPE21" s="112"/>
      <c r="UPF21" s="27"/>
      <c r="UPG21" s="112"/>
      <c r="UPH21" s="27"/>
      <c r="UPI21" s="112"/>
      <c r="UPJ21" s="27"/>
      <c r="UPK21" s="112"/>
      <c r="UPL21" s="27"/>
      <c r="UPM21" s="112"/>
      <c r="UPN21" s="27"/>
      <c r="UPO21" s="112"/>
      <c r="UPP21" s="27"/>
      <c r="UPQ21" s="112"/>
      <c r="UPR21" s="27"/>
      <c r="UPS21" s="112"/>
      <c r="UPT21" s="27"/>
      <c r="UPU21" s="112"/>
      <c r="UPV21" s="27"/>
      <c r="UPW21" s="112"/>
      <c r="UPX21" s="27"/>
      <c r="UPY21" s="113"/>
      <c r="UPZ21" s="27"/>
      <c r="UQA21" s="112"/>
      <c r="UQB21" s="27"/>
      <c r="UQC21" s="112"/>
      <c r="UQD21" s="27"/>
      <c r="UQE21" s="112"/>
      <c r="UQF21" s="27"/>
      <c r="UQG21" s="112"/>
      <c r="UQH21" s="27"/>
      <c r="UQI21" s="112"/>
      <c r="UQJ21" s="27"/>
      <c r="UQK21" s="112"/>
      <c r="UQL21" s="27"/>
      <c r="UQM21" s="112"/>
      <c r="UQN21" s="20"/>
      <c r="UQO21" s="112"/>
      <c r="UQP21" s="27"/>
      <c r="UQQ21" s="112"/>
      <c r="UQR21" s="27"/>
      <c r="UQS21" s="112"/>
      <c r="UQT21" s="27"/>
      <c r="UQU21" s="112"/>
      <c r="UQV21" s="27"/>
      <c r="UQW21" s="112"/>
      <c r="UQX21" s="20"/>
      <c r="UQY21" s="112"/>
      <c r="UQZ21" s="27"/>
      <c r="URA21" s="112"/>
      <c r="URB21" s="27"/>
      <c r="URC21" s="112"/>
      <c r="URD21" s="27"/>
      <c r="URE21" s="112"/>
      <c r="URF21" s="20"/>
      <c r="URG21" s="106"/>
      <c r="URH21" s="106"/>
      <c r="URI21" s="106"/>
      <c r="URJ21" s="30"/>
      <c r="URK21" s="112"/>
      <c r="URL21" s="30"/>
      <c r="URM21" s="112"/>
      <c r="URN21" s="23"/>
      <c r="URO21" s="112"/>
      <c r="URP21" s="23"/>
      <c r="URQ21" s="112"/>
      <c r="URR21" s="23"/>
      <c r="URS21" s="112"/>
      <c r="URT21" s="23"/>
      <c r="URU21" s="112"/>
      <c r="URV21" s="23"/>
      <c r="URW21" s="112"/>
      <c r="URX21" s="23"/>
      <c r="URY21" s="112"/>
      <c r="URZ21" s="23"/>
      <c r="USA21" s="112"/>
      <c r="USB21" s="27"/>
      <c r="USC21" s="112"/>
      <c r="USD21" s="27"/>
      <c r="USE21" s="112"/>
      <c r="USF21" s="27"/>
      <c r="USG21" s="112"/>
      <c r="USH21" s="27"/>
      <c r="USI21" s="112"/>
      <c r="USJ21" s="27"/>
      <c r="USK21" s="112"/>
      <c r="USL21" s="27"/>
      <c r="USM21" s="112"/>
      <c r="USN21" s="27"/>
      <c r="USO21" s="112"/>
      <c r="USP21" s="27"/>
      <c r="USQ21" s="112"/>
      <c r="USR21" s="27"/>
      <c r="USS21" s="112"/>
      <c r="UST21" s="27"/>
      <c r="USU21" s="112"/>
      <c r="USV21" s="27"/>
      <c r="USW21" s="113"/>
      <c r="USX21" s="27"/>
      <c r="USY21" s="112"/>
      <c r="USZ21" s="27"/>
      <c r="UTA21" s="112"/>
      <c r="UTB21" s="27"/>
      <c r="UTC21" s="112"/>
      <c r="UTD21" s="27"/>
      <c r="UTE21" s="112"/>
      <c r="UTF21" s="27"/>
      <c r="UTG21" s="112"/>
      <c r="UTH21" s="27"/>
      <c r="UTI21" s="112"/>
      <c r="UTJ21" s="27"/>
      <c r="UTK21" s="112"/>
      <c r="UTL21" s="20"/>
      <c r="UTM21" s="112"/>
      <c r="UTN21" s="27"/>
      <c r="UTO21" s="112"/>
      <c r="UTP21" s="27"/>
      <c r="UTQ21" s="112"/>
      <c r="UTR21" s="27"/>
      <c r="UTS21" s="112"/>
      <c r="UTT21" s="27"/>
      <c r="UTU21" s="112"/>
      <c r="UTV21" s="20"/>
      <c r="UTW21" s="112"/>
      <c r="UTX21" s="27"/>
      <c r="UTY21" s="112"/>
      <c r="UTZ21" s="27"/>
      <c r="UUA21" s="112"/>
      <c r="UUB21" s="27"/>
      <c r="UUC21" s="112"/>
      <c r="UUD21" s="20"/>
      <c r="UUE21" s="106"/>
      <c r="UUF21" s="106"/>
      <c r="UUG21" s="106"/>
      <c r="UUH21" s="30"/>
      <c r="UUI21" s="112"/>
      <c r="UUJ21" s="30"/>
      <c r="UUK21" s="112"/>
      <c r="UUL21" s="23"/>
      <c r="UUM21" s="112"/>
      <c r="UUN21" s="23"/>
      <c r="UUO21" s="112"/>
      <c r="UUP21" s="23"/>
      <c r="UUQ21" s="112"/>
      <c r="UUR21" s="23"/>
      <c r="UUS21" s="112"/>
      <c r="UUT21" s="23"/>
      <c r="UUU21" s="112"/>
      <c r="UUV21" s="23"/>
      <c r="UUW21" s="112"/>
      <c r="UUX21" s="23"/>
      <c r="UUY21" s="112"/>
      <c r="UUZ21" s="27"/>
      <c r="UVA21" s="112"/>
      <c r="UVB21" s="27"/>
      <c r="UVC21" s="112"/>
      <c r="UVD21" s="27"/>
      <c r="UVE21" s="112"/>
      <c r="UVF21" s="27"/>
      <c r="UVG21" s="112"/>
      <c r="UVH21" s="27"/>
      <c r="UVI21" s="112"/>
      <c r="UVJ21" s="27"/>
      <c r="UVK21" s="112"/>
      <c r="UVL21" s="27"/>
      <c r="UVM21" s="112"/>
      <c r="UVN21" s="27"/>
      <c r="UVO21" s="112"/>
      <c r="UVP21" s="27"/>
      <c r="UVQ21" s="112"/>
      <c r="UVR21" s="27"/>
      <c r="UVS21" s="112"/>
      <c r="UVT21" s="27"/>
      <c r="UVU21" s="113"/>
      <c r="UVV21" s="27"/>
      <c r="UVW21" s="112"/>
      <c r="UVX21" s="27"/>
      <c r="UVY21" s="112"/>
      <c r="UVZ21" s="27"/>
      <c r="UWA21" s="112"/>
      <c r="UWB21" s="27"/>
      <c r="UWC21" s="112"/>
      <c r="UWD21" s="27"/>
      <c r="UWE21" s="112"/>
      <c r="UWF21" s="27"/>
      <c r="UWG21" s="112"/>
      <c r="UWH21" s="27"/>
      <c r="UWI21" s="112"/>
      <c r="UWJ21" s="20"/>
      <c r="UWK21" s="112"/>
      <c r="UWL21" s="27"/>
      <c r="UWM21" s="112"/>
      <c r="UWN21" s="27"/>
      <c r="UWO21" s="112"/>
      <c r="UWP21" s="27"/>
      <c r="UWQ21" s="112"/>
      <c r="UWR21" s="27"/>
      <c r="UWS21" s="112"/>
      <c r="UWT21" s="20"/>
      <c r="UWU21" s="112"/>
      <c r="UWV21" s="27"/>
      <c r="UWW21" s="112"/>
      <c r="UWX21" s="27"/>
      <c r="UWY21" s="112"/>
      <c r="UWZ21" s="27"/>
      <c r="UXA21" s="112"/>
      <c r="UXB21" s="20"/>
      <c r="UXC21" s="106"/>
      <c r="UXD21" s="106"/>
      <c r="UXE21" s="106"/>
      <c r="UXF21" s="30"/>
      <c r="UXG21" s="112"/>
      <c r="UXH21" s="30"/>
      <c r="UXI21" s="112"/>
      <c r="UXJ21" s="23"/>
      <c r="UXK21" s="112"/>
      <c r="UXL21" s="23"/>
      <c r="UXM21" s="112"/>
      <c r="UXN21" s="23"/>
      <c r="UXO21" s="112"/>
      <c r="UXP21" s="23"/>
      <c r="UXQ21" s="112"/>
      <c r="UXR21" s="23"/>
      <c r="UXS21" s="112"/>
      <c r="UXT21" s="23"/>
      <c r="UXU21" s="112"/>
      <c r="UXV21" s="23"/>
      <c r="UXW21" s="112"/>
      <c r="UXX21" s="27"/>
      <c r="UXY21" s="112"/>
      <c r="UXZ21" s="27"/>
      <c r="UYA21" s="112"/>
      <c r="UYB21" s="27"/>
      <c r="UYC21" s="112"/>
      <c r="UYD21" s="27"/>
      <c r="UYE21" s="112"/>
      <c r="UYF21" s="27"/>
      <c r="UYG21" s="112"/>
      <c r="UYH21" s="27"/>
      <c r="UYI21" s="112"/>
      <c r="UYJ21" s="27"/>
      <c r="UYK21" s="112"/>
      <c r="UYL21" s="27"/>
      <c r="UYM21" s="112"/>
      <c r="UYN21" s="27"/>
      <c r="UYO21" s="112"/>
      <c r="UYP21" s="27"/>
      <c r="UYQ21" s="112"/>
      <c r="UYR21" s="27"/>
      <c r="UYS21" s="113"/>
      <c r="UYT21" s="27"/>
      <c r="UYU21" s="112"/>
      <c r="UYV21" s="27"/>
      <c r="UYW21" s="112"/>
      <c r="UYX21" s="27"/>
      <c r="UYY21" s="112"/>
      <c r="UYZ21" s="27"/>
      <c r="UZA21" s="112"/>
      <c r="UZB21" s="27"/>
      <c r="UZC21" s="112"/>
      <c r="UZD21" s="27"/>
      <c r="UZE21" s="112"/>
      <c r="UZF21" s="27"/>
      <c r="UZG21" s="112"/>
      <c r="UZH21" s="20"/>
      <c r="UZI21" s="112"/>
      <c r="UZJ21" s="27"/>
      <c r="UZK21" s="112"/>
      <c r="UZL21" s="27"/>
      <c r="UZM21" s="112"/>
      <c r="UZN21" s="27"/>
      <c r="UZO21" s="112"/>
      <c r="UZP21" s="27"/>
      <c r="UZQ21" s="112"/>
      <c r="UZR21" s="20"/>
      <c r="UZS21" s="112"/>
      <c r="UZT21" s="27"/>
      <c r="UZU21" s="112"/>
      <c r="UZV21" s="27"/>
      <c r="UZW21" s="112"/>
      <c r="UZX21" s="27"/>
      <c r="UZY21" s="112"/>
      <c r="UZZ21" s="20"/>
      <c r="VAA21" s="106"/>
      <c r="VAB21" s="106"/>
      <c r="VAC21" s="106"/>
      <c r="VAD21" s="30"/>
      <c r="VAE21" s="112"/>
      <c r="VAF21" s="30"/>
      <c r="VAG21" s="112"/>
      <c r="VAH21" s="23"/>
      <c r="VAI21" s="112"/>
      <c r="VAJ21" s="23"/>
      <c r="VAK21" s="112"/>
      <c r="VAL21" s="23"/>
      <c r="VAM21" s="112"/>
      <c r="VAN21" s="23"/>
      <c r="VAO21" s="112"/>
      <c r="VAP21" s="23"/>
      <c r="VAQ21" s="112"/>
      <c r="VAR21" s="23"/>
      <c r="VAS21" s="112"/>
      <c r="VAT21" s="23"/>
      <c r="VAU21" s="112"/>
      <c r="VAV21" s="27"/>
      <c r="VAW21" s="112"/>
      <c r="VAX21" s="27"/>
      <c r="VAY21" s="112"/>
      <c r="VAZ21" s="27"/>
      <c r="VBA21" s="112"/>
      <c r="VBB21" s="27"/>
      <c r="VBC21" s="112"/>
      <c r="VBD21" s="27"/>
      <c r="VBE21" s="112"/>
      <c r="VBF21" s="27"/>
      <c r="VBG21" s="112"/>
      <c r="VBH21" s="27"/>
      <c r="VBI21" s="112"/>
      <c r="VBJ21" s="27"/>
      <c r="VBK21" s="112"/>
      <c r="VBL21" s="27"/>
      <c r="VBM21" s="112"/>
      <c r="VBN21" s="27"/>
      <c r="VBO21" s="112"/>
      <c r="VBP21" s="27"/>
      <c r="VBQ21" s="113"/>
      <c r="VBR21" s="27"/>
      <c r="VBS21" s="112"/>
      <c r="VBT21" s="27"/>
      <c r="VBU21" s="112"/>
      <c r="VBV21" s="27"/>
      <c r="VBW21" s="112"/>
      <c r="VBX21" s="27"/>
      <c r="VBY21" s="112"/>
      <c r="VBZ21" s="27"/>
      <c r="VCA21" s="112"/>
      <c r="VCB21" s="27"/>
      <c r="VCC21" s="112"/>
      <c r="VCD21" s="27"/>
      <c r="VCE21" s="112"/>
      <c r="VCF21" s="20"/>
      <c r="VCG21" s="112"/>
      <c r="VCH21" s="27"/>
      <c r="VCI21" s="112"/>
      <c r="VCJ21" s="27"/>
      <c r="VCK21" s="112"/>
      <c r="VCL21" s="27"/>
      <c r="VCM21" s="112"/>
      <c r="VCN21" s="27"/>
      <c r="VCO21" s="112"/>
      <c r="VCP21" s="20"/>
      <c r="VCQ21" s="112"/>
      <c r="VCR21" s="27"/>
      <c r="VCS21" s="112"/>
      <c r="VCT21" s="27"/>
      <c r="VCU21" s="112"/>
      <c r="VCV21" s="27"/>
      <c r="VCW21" s="112"/>
      <c r="VCX21" s="20"/>
      <c r="VCY21" s="106"/>
      <c r="VCZ21" s="106"/>
      <c r="VDA21" s="106"/>
      <c r="VDB21" s="30"/>
      <c r="VDC21" s="112"/>
      <c r="VDD21" s="30"/>
      <c r="VDE21" s="112"/>
      <c r="VDF21" s="23"/>
      <c r="VDG21" s="112"/>
      <c r="VDH21" s="23"/>
      <c r="VDI21" s="112"/>
      <c r="VDJ21" s="23"/>
      <c r="VDK21" s="112"/>
      <c r="VDL21" s="23"/>
      <c r="VDM21" s="112"/>
      <c r="VDN21" s="23"/>
      <c r="VDO21" s="112"/>
      <c r="VDP21" s="23"/>
      <c r="VDQ21" s="112"/>
      <c r="VDR21" s="23"/>
      <c r="VDS21" s="112"/>
      <c r="VDT21" s="27"/>
      <c r="VDU21" s="112"/>
      <c r="VDV21" s="27"/>
      <c r="VDW21" s="112"/>
      <c r="VDX21" s="27"/>
      <c r="VDY21" s="112"/>
      <c r="VDZ21" s="27"/>
      <c r="VEA21" s="112"/>
      <c r="VEB21" s="27"/>
      <c r="VEC21" s="112"/>
      <c r="VED21" s="27"/>
      <c r="VEE21" s="112"/>
      <c r="VEF21" s="27"/>
      <c r="VEG21" s="112"/>
      <c r="VEH21" s="27"/>
      <c r="VEI21" s="112"/>
      <c r="VEJ21" s="27"/>
      <c r="VEK21" s="112"/>
      <c r="VEL21" s="27"/>
      <c r="VEM21" s="112"/>
      <c r="VEN21" s="27"/>
      <c r="VEO21" s="113"/>
      <c r="VEP21" s="27"/>
      <c r="VEQ21" s="112"/>
      <c r="VER21" s="27"/>
      <c r="VES21" s="112"/>
      <c r="VET21" s="27"/>
      <c r="VEU21" s="112"/>
      <c r="VEV21" s="27"/>
      <c r="VEW21" s="112"/>
      <c r="VEX21" s="27"/>
      <c r="VEY21" s="112"/>
      <c r="VEZ21" s="27"/>
      <c r="VFA21" s="112"/>
      <c r="VFB21" s="27"/>
      <c r="VFC21" s="112"/>
      <c r="VFD21" s="20"/>
      <c r="VFE21" s="112"/>
      <c r="VFF21" s="27"/>
      <c r="VFG21" s="112"/>
      <c r="VFH21" s="27"/>
      <c r="VFI21" s="112"/>
      <c r="VFJ21" s="27"/>
      <c r="VFK21" s="112"/>
      <c r="VFL21" s="27"/>
      <c r="VFM21" s="112"/>
      <c r="VFN21" s="20"/>
      <c r="VFO21" s="112"/>
      <c r="VFP21" s="27"/>
      <c r="VFQ21" s="112"/>
      <c r="VFR21" s="27"/>
      <c r="VFS21" s="112"/>
      <c r="VFT21" s="27"/>
      <c r="VFU21" s="112"/>
      <c r="VFV21" s="20"/>
      <c r="VFW21" s="106"/>
      <c r="VFX21" s="106"/>
      <c r="VFY21" s="106"/>
      <c r="VFZ21" s="30"/>
      <c r="VGA21" s="112"/>
      <c r="VGB21" s="30"/>
      <c r="VGC21" s="112"/>
      <c r="VGD21" s="23"/>
      <c r="VGE21" s="112"/>
      <c r="VGF21" s="23"/>
      <c r="VGG21" s="112"/>
      <c r="VGH21" s="23"/>
      <c r="VGI21" s="112"/>
      <c r="VGJ21" s="23"/>
      <c r="VGK21" s="112"/>
      <c r="VGL21" s="23"/>
      <c r="VGM21" s="112"/>
      <c r="VGN21" s="23"/>
      <c r="VGO21" s="112"/>
      <c r="VGP21" s="23"/>
      <c r="VGQ21" s="112"/>
      <c r="VGR21" s="27"/>
      <c r="VGS21" s="112"/>
      <c r="VGT21" s="27"/>
      <c r="VGU21" s="112"/>
      <c r="VGV21" s="27"/>
      <c r="VGW21" s="112"/>
      <c r="VGX21" s="27"/>
      <c r="VGY21" s="112"/>
      <c r="VGZ21" s="27"/>
      <c r="VHA21" s="112"/>
      <c r="VHB21" s="27"/>
      <c r="VHC21" s="112"/>
      <c r="VHD21" s="27"/>
      <c r="VHE21" s="112"/>
      <c r="VHF21" s="27"/>
      <c r="VHG21" s="112"/>
      <c r="VHH21" s="27"/>
      <c r="VHI21" s="112"/>
      <c r="VHJ21" s="27"/>
      <c r="VHK21" s="112"/>
      <c r="VHL21" s="27"/>
      <c r="VHM21" s="113"/>
      <c r="VHN21" s="27"/>
      <c r="VHO21" s="112"/>
      <c r="VHP21" s="27"/>
      <c r="VHQ21" s="112"/>
      <c r="VHR21" s="27"/>
      <c r="VHS21" s="112"/>
      <c r="VHT21" s="27"/>
      <c r="VHU21" s="112"/>
      <c r="VHV21" s="27"/>
      <c r="VHW21" s="112"/>
      <c r="VHX21" s="27"/>
      <c r="VHY21" s="112"/>
      <c r="VHZ21" s="27"/>
      <c r="VIA21" s="112"/>
      <c r="VIB21" s="20"/>
      <c r="VIC21" s="112"/>
      <c r="VID21" s="27"/>
      <c r="VIE21" s="112"/>
      <c r="VIF21" s="27"/>
      <c r="VIG21" s="112"/>
      <c r="VIH21" s="27"/>
      <c r="VII21" s="112"/>
      <c r="VIJ21" s="27"/>
      <c r="VIK21" s="112"/>
      <c r="VIL21" s="20"/>
      <c r="VIM21" s="112"/>
      <c r="VIN21" s="27"/>
      <c r="VIO21" s="112"/>
      <c r="VIP21" s="27"/>
      <c r="VIQ21" s="112"/>
      <c r="VIR21" s="27"/>
      <c r="VIS21" s="112"/>
      <c r="VIT21" s="20"/>
      <c r="VIU21" s="106"/>
      <c r="VIV21" s="106"/>
      <c r="VIW21" s="106"/>
      <c r="VIX21" s="30"/>
      <c r="VIY21" s="112"/>
      <c r="VIZ21" s="30"/>
      <c r="VJA21" s="112"/>
      <c r="VJB21" s="23"/>
      <c r="VJC21" s="112"/>
      <c r="VJD21" s="23"/>
      <c r="VJE21" s="112"/>
      <c r="VJF21" s="23"/>
      <c r="VJG21" s="112"/>
      <c r="VJH21" s="23"/>
      <c r="VJI21" s="112"/>
      <c r="VJJ21" s="23"/>
      <c r="VJK21" s="112"/>
      <c r="VJL21" s="23"/>
      <c r="VJM21" s="112"/>
      <c r="VJN21" s="23"/>
      <c r="VJO21" s="112"/>
      <c r="VJP21" s="27"/>
      <c r="VJQ21" s="112"/>
      <c r="VJR21" s="27"/>
      <c r="VJS21" s="112"/>
      <c r="VJT21" s="27"/>
      <c r="VJU21" s="112"/>
      <c r="VJV21" s="27"/>
      <c r="VJW21" s="112"/>
      <c r="VJX21" s="27"/>
      <c r="VJY21" s="112"/>
      <c r="VJZ21" s="27"/>
      <c r="VKA21" s="112"/>
      <c r="VKB21" s="27"/>
      <c r="VKC21" s="112"/>
      <c r="VKD21" s="27"/>
      <c r="VKE21" s="112"/>
      <c r="VKF21" s="27"/>
      <c r="VKG21" s="112"/>
      <c r="VKH21" s="27"/>
      <c r="VKI21" s="112"/>
      <c r="VKJ21" s="27"/>
      <c r="VKK21" s="113"/>
      <c r="VKL21" s="27"/>
      <c r="VKM21" s="112"/>
      <c r="VKN21" s="27"/>
      <c r="VKO21" s="112"/>
      <c r="VKP21" s="27"/>
      <c r="VKQ21" s="112"/>
      <c r="VKR21" s="27"/>
      <c r="VKS21" s="112"/>
      <c r="VKT21" s="27"/>
      <c r="VKU21" s="112"/>
      <c r="VKV21" s="27"/>
      <c r="VKW21" s="112"/>
      <c r="VKX21" s="27"/>
      <c r="VKY21" s="112"/>
      <c r="VKZ21" s="20"/>
      <c r="VLA21" s="112"/>
      <c r="VLB21" s="27"/>
      <c r="VLC21" s="112"/>
      <c r="VLD21" s="27"/>
      <c r="VLE21" s="112"/>
      <c r="VLF21" s="27"/>
      <c r="VLG21" s="112"/>
      <c r="VLH21" s="27"/>
      <c r="VLI21" s="112"/>
      <c r="VLJ21" s="20"/>
      <c r="VLK21" s="112"/>
      <c r="VLL21" s="27"/>
      <c r="VLM21" s="112"/>
      <c r="VLN21" s="27"/>
      <c r="VLO21" s="112"/>
      <c r="VLP21" s="27"/>
      <c r="VLQ21" s="112"/>
      <c r="VLR21" s="20"/>
      <c r="VLS21" s="106"/>
      <c r="VLT21" s="106"/>
      <c r="VLU21" s="106"/>
      <c r="VLV21" s="30"/>
      <c r="VLW21" s="112"/>
      <c r="VLX21" s="30"/>
      <c r="VLY21" s="112"/>
      <c r="VLZ21" s="23"/>
      <c r="VMA21" s="112"/>
      <c r="VMB21" s="23"/>
      <c r="VMC21" s="112"/>
      <c r="VMD21" s="23"/>
      <c r="VME21" s="112"/>
      <c r="VMF21" s="23"/>
      <c r="VMG21" s="112"/>
      <c r="VMH21" s="23"/>
      <c r="VMI21" s="112"/>
      <c r="VMJ21" s="23"/>
      <c r="VMK21" s="112"/>
      <c r="VML21" s="23"/>
      <c r="VMM21" s="112"/>
      <c r="VMN21" s="27"/>
      <c r="VMO21" s="112"/>
      <c r="VMP21" s="27"/>
      <c r="VMQ21" s="112"/>
      <c r="VMR21" s="27"/>
      <c r="VMS21" s="112"/>
      <c r="VMT21" s="27"/>
      <c r="VMU21" s="112"/>
      <c r="VMV21" s="27"/>
      <c r="VMW21" s="112"/>
      <c r="VMX21" s="27"/>
      <c r="VMY21" s="112"/>
      <c r="VMZ21" s="27"/>
      <c r="VNA21" s="112"/>
      <c r="VNB21" s="27"/>
      <c r="VNC21" s="112"/>
      <c r="VND21" s="27"/>
      <c r="VNE21" s="112"/>
      <c r="VNF21" s="27"/>
      <c r="VNG21" s="112"/>
      <c r="VNH21" s="27"/>
      <c r="VNI21" s="113"/>
      <c r="VNJ21" s="27"/>
      <c r="VNK21" s="112"/>
      <c r="VNL21" s="27"/>
      <c r="VNM21" s="112"/>
      <c r="VNN21" s="27"/>
      <c r="VNO21" s="112"/>
      <c r="VNP21" s="27"/>
      <c r="VNQ21" s="112"/>
      <c r="VNR21" s="27"/>
      <c r="VNS21" s="112"/>
      <c r="VNT21" s="27"/>
      <c r="VNU21" s="112"/>
      <c r="VNV21" s="27"/>
      <c r="VNW21" s="112"/>
      <c r="VNX21" s="20"/>
      <c r="VNY21" s="112"/>
      <c r="VNZ21" s="27"/>
      <c r="VOA21" s="112"/>
      <c r="VOB21" s="27"/>
      <c r="VOC21" s="112"/>
      <c r="VOD21" s="27"/>
      <c r="VOE21" s="112"/>
      <c r="VOF21" s="27"/>
      <c r="VOG21" s="112"/>
      <c r="VOH21" s="20"/>
      <c r="VOI21" s="112"/>
      <c r="VOJ21" s="27"/>
      <c r="VOK21" s="112"/>
      <c r="VOL21" s="27"/>
      <c r="VOM21" s="112"/>
      <c r="VON21" s="27"/>
      <c r="VOO21" s="112"/>
      <c r="VOP21" s="20"/>
      <c r="VOQ21" s="106"/>
      <c r="VOR21" s="106"/>
      <c r="VOS21" s="106"/>
      <c r="VOT21" s="30"/>
      <c r="VOU21" s="112"/>
      <c r="VOV21" s="30"/>
      <c r="VOW21" s="112"/>
      <c r="VOX21" s="23"/>
      <c r="VOY21" s="112"/>
      <c r="VOZ21" s="23"/>
      <c r="VPA21" s="112"/>
      <c r="VPB21" s="23"/>
      <c r="VPC21" s="112"/>
      <c r="VPD21" s="23"/>
      <c r="VPE21" s="112"/>
      <c r="VPF21" s="23"/>
      <c r="VPG21" s="112"/>
      <c r="VPH21" s="23"/>
      <c r="VPI21" s="112"/>
      <c r="VPJ21" s="23"/>
      <c r="VPK21" s="112"/>
      <c r="VPL21" s="27"/>
      <c r="VPM21" s="112"/>
      <c r="VPN21" s="27"/>
      <c r="VPO21" s="112"/>
      <c r="VPP21" s="27"/>
      <c r="VPQ21" s="112"/>
      <c r="VPR21" s="27"/>
      <c r="VPS21" s="112"/>
      <c r="VPT21" s="27"/>
      <c r="VPU21" s="112"/>
      <c r="VPV21" s="27"/>
      <c r="VPW21" s="112"/>
      <c r="VPX21" s="27"/>
      <c r="VPY21" s="112"/>
      <c r="VPZ21" s="27"/>
      <c r="VQA21" s="112"/>
      <c r="VQB21" s="27"/>
      <c r="VQC21" s="112"/>
      <c r="VQD21" s="27"/>
      <c r="VQE21" s="112"/>
      <c r="VQF21" s="27"/>
      <c r="VQG21" s="113"/>
      <c r="VQH21" s="27"/>
      <c r="VQI21" s="112"/>
      <c r="VQJ21" s="27"/>
      <c r="VQK21" s="112"/>
      <c r="VQL21" s="27"/>
      <c r="VQM21" s="112"/>
      <c r="VQN21" s="27"/>
      <c r="VQO21" s="112"/>
      <c r="VQP21" s="27"/>
      <c r="VQQ21" s="112"/>
      <c r="VQR21" s="27"/>
      <c r="VQS21" s="112"/>
      <c r="VQT21" s="27"/>
      <c r="VQU21" s="112"/>
      <c r="VQV21" s="20"/>
      <c r="VQW21" s="112"/>
      <c r="VQX21" s="27"/>
      <c r="VQY21" s="112"/>
      <c r="VQZ21" s="27"/>
      <c r="VRA21" s="112"/>
      <c r="VRB21" s="27"/>
      <c r="VRC21" s="112"/>
      <c r="VRD21" s="27"/>
      <c r="VRE21" s="112"/>
      <c r="VRF21" s="20"/>
      <c r="VRG21" s="112"/>
      <c r="VRH21" s="27"/>
      <c r="VRI21" s="112"/>
      <c r="VRJ21" s="27"/>
      <c r="VRK21" s="112"/>
      <c r="VRL21" s="27"/>
      <c r="VRM21" s="112"/>
      <c r="VRN21" s="20"/>
      <c r="VRO21" s="106"/>
      <c r="VRP21" s="106"/>
      <c r="VRQ21" s="106"/>
      <c r="VRR21" s="30"/>
      <c r="VRS21" s="112"/>
      <c r="VRT21" s="30"/>
      <c r="VRU21" s="112"/>
      <c r="VRV21" s="23"/>
      <c r="VRW21" s="112"/>
      <c r="VRX21" s="23"/>
      <c r="VRY21" s="112"/>
      <c r="VRZ21" s="23"/>
      <c r="VSA21" s="112"/>
      <c r="VSB21" s="23"/>
      <c r="VSC21" s="112"/>
      <c r="VSD21" s="23"/>
      <c r="VSE21" s="112"/>
      <c r="VSF21" s="23"/>
      <c r="VSG21" s="112"/>
      <c r="VSH21" s="23"/>
      <c r="VSI21" s="112"/>
      <c r="VSJ21" s="27"/>
      <c r="VSK21" s="112"/>
      <c r="VSL21" s="27"/>
      <c r="VSM21" s="112"/>
      <c r="VSN21" s="27"/>
      <c r="VSO21" s="112"/>
      <c r="VSP21" s="27"/>
      <c r="VSQ21" s="112"/>
      <c r="VSR21" s="27"/>
      <c r="VSS21" s="112"/>
      <c r="VST21" s="27"/>
      <c r="VSU21" s="112"/>
      <c r="VSV21" s="27"/>
      <c r="VSW21" s="112"/>
      <c r="VSX21" s="27"/>
      <c r="VSY21" s="112"/>
      <c r="VSZ21" s="27"/>
      <c r="VTA21" s="112"/>
      <c r="VTB21" s="27"/>
      <c r="VTC21" s="112"/>
      <c r="VTD21" s="27"/>
      <c r="VTE21" s="113"/>
      <c r="VTF21" s="27"/>
      <c r="VTG21" s="112"/>
      <c r="VTH21" s="27"/>
      <c r="VTI21" s="112"/>
      <c r="VTJ21" s="27"/>
      <c r="VTK21" s="112"/>
      <c r="VTL21" s="27"/>
      <c r="VTM21" s="112"/>
      <c r="VTN21" s="27"/>
      <c r="VTO21" s="112"/>
      <c r="VTP21" s="27"/>
      <c r="VTQ21" s="112"/>
      <c r="VTR21" s="27"/>
      <c r="VTS21" s="112"/>
      <c r="VTT21" s="20"/>
      <c r="VTU21" s="112"/>
      <c r="VTV21" s="27"/>
      <c r="VTW21" s="112"/>
      <c r="VTX21" s="27"/>
      <c r="VTY21" s="112"/>
      <c r="VTZ21" s="27"/>
      <c r="VUA21" s="112"/>
      <c r="VUB21" s="27"/>
      <c r="VUC21" s="112"/>
      <c r="VUD21" s="20"/>
      <c r="VUE21" s="112"/>
      <c r="VUF21" s="27"/>
      <c r="VUG21" s="112"/>
      <c r="VUH21" s="27"/>
      <c r="VUI21" s="112"/>
      <c r="VUJ21" s="27"/>
      <c r="VUK21" s="112"/>
      <c r="VUL21" s="20"/>
      <c r="VUM21" s="106"/>
      <c r="VUN21" s="106"/>
      <c r="VUO21" s="106"/>
      <c r="VUP21" s="30"/>
      <c r="VUQ21" s="112"/>
      <c r="VUR21" s="30"/>
      <c r="VUS21" s="112"/>
      <c r="VUT21" s="23"/>
      <c r="VUU21" s="112"/>
      <c r="VUV21" s="23"/>
      <c r="VUW21" s="112"/>
      <c r="VUX21" s="23"/>
      <c r="VUY21" s="112"/>
      <c r="VUZ21" s="23"/>
      <c r="VVA21" s="112"/>
      <c r="VVB21" s="23"/>
      <c r="VVC21" s="112"/>
      <c r="VVD21" s="23"/>
      <c r="VVE21" s="112"/>
      <c r="VVF21" s="23"/>
      <c r="VVG21" s="112"/>
      <c r="VVH21" s="27"/>
      <c r="VVI21" s="112"/>
      <c r="VVJ21" s="27"/>
      <c r="VVK21" s="112"/>
      <c r="VVL21" s="27"/>
      <c r="VVM21" s="112"/>
      <c r="VVN21" s="27"/>
      <c r="VVO21" s="112"/>
      <c r="VVP21" s="27"/>
      <c r="VVQ21" s="112"/>
      <c r="VVR21" s="27"/>
      <c r="VVS21" s="112"/>
      <c r="VVT21" s="27"/>
      <c r="VVU21" s="112"/>
      <c r="VVV21" s="27"/>
      <c r="VVW21" s="112"/>
      <c r="VVX21" s="27"/>
      <c r="VVY21" s="112"/>
      <c r="VVZ21" s="27"/>
      <c r="VWA21" s="112"/>
      <c r="VWB21" s="27"/>
      <c r="VWC21" s="113"/>
      <c r="VWD21" s="27"/>
      <c r="VWE21" s="112"/>
      <c r="VWF21" s="27"/>
      <c r="VWG21" s="112"/>
      <c r="VWH21" s="27"/>
      <c r="VWI21" s="112"/>
      <c r="VWJ21" s="27"/>
      <c r="VWK21" s="112"/>
      <c r="VWL21" s="27"/>
      <c r="VWM21" s="112"/>
      <c r="VWN21" s="27"/>
      <c r="VWO21" s="112"/>
      <c r="VWP21" s="27"/>
      <c r="VWQ21" s="112"/>
      <c r="VWR21" s="20"/>
      <c r="VWS21" s="112"/>
      <c r="VWT21" s="27"/>
      <c r="VWU21" s="112"/>
      <c r="VWV21" s="27"/>
      <c r="VWW21" s="112"/>
      <c r="VWX21" s="27"/>
      <c r="VWY21" s="112"/>
      <c r="VWZ21" s="27"/>
      <c r="VXA21" s="112"/>
      <c r="VXB21" s="20"/>
      <c r="VXC21" s="112"/>
      <c r="VXD21" s="27"/>
      <c r="VXE21" s="112"/>
      <c r="VXF21" s="27"/>
      <c r="VXG21" s="112"/>
      <c r="VXH21" s="27"/>
      <c r="VXI21" s="112"/>
      <c r="VXJ21" s="20"/>
      <c r="VXK21" s="106"/>
      <c r="VXL21" s="106"/>
      <c r="VXM21" s="106"/>
      <c r="VXN21" s="30"/>
      <c r="VXO21" s="112"/>
      <c r="VXP21" s="30"/>
      <c r="VXQ21" s="112"/>
      <c r="VXR21" s="23"/>
      <c r="VXS21" s="112"/>
      <c r="VXT21" s="23"/>
      <c r="VXU21" s="112"/>
      <c r="VXV21" s="23"/>
      <c r="VXW21" s="112"/>
      <c r="VXX21" s="23"/>
      <c r="VXY21" s="112"/>
      <c r="VXZ21" s="23"/>
      <c r="VYA21" s="112"/>
      <c r="VYB21" s="23"/>
      <c r="VYC21" s="112"/>
      <c r="VYD21" s="23"/>
      <c r="VYE21" s="112"/>
      <c r="VYF21" s="27"/>
      <c r="VYG21" s="112"/>
      <c r="VYH21" s="27"/>
      <c r="VYI21" s="112"/>
      <c r="VYJ21" s="27"/>
      <c r="VYK21" s="112"/>
      <c r="VYL21" s="27"/>
      <c r="VYM21" s="112"/>
      <c r="VYN21" s="27"/>
      <c r="VYO21" s="112"/>
      <c r="VYP21" s="27"/>
      <c r="VYQ21" s="112"/>
      <c r="VYR21" s="27"/>
      <c r="VYS21" s="112"/>
      <c r="VYT21" s="27"/>
      <c r="VYU21" s="112"/>
      <c r="VYV21" s="27"/>
      <c r="VYW21" s="112"/>
      <c r="VYX21" s="27"/>
      <c r="VYY21" s="112"/>
      <c r="VYZ21" s="27"/>
      <c r="VZA21" s="113"/>
      <c r="VZB21" s="27"/>
      <c r="VZC21" s="112"/>
      <c r="VZD21" s="27"/>
      <c r="VZE21" s="112"/>
      <c r="VZF21" s="27"/>
      <c r="VZG21" s="112"/>
      <c r="VZH21" s="27"/>
      <c r="VZI21" s="112"/>
      <c r="VZJ21" s="27"/>
      <c r="VZK21" s="112"/>
      <c r="VZL21" s="27"/>
      <c r="VZM21" s="112"/>
      <c r="VZN21" s="27"/>
      <c r="VZO21" s="112"/>
      <c r="VZP21" s="20"/>
      <c r="VZQ21" s="112"/>
      <c r="VZR21" s="27"/>
      <c r="VZS21" s="112"/>
      <c r="VZT21" s="27"/>
      <c r="VZU21" s="112"/>
      <c r="VZV21" s="27"/>
      <c r="VZW21" s="112"/>
      <c r="VZX21" s="27"/>
      <c r="VZY21" s="112"/>
      <c r="VZZ21" s="20"/>
      <c r="WAA21" s="112"/>
      <c r="WAB21" s="27"/>
      <c r="WAC21" s="112"/>
      <c r="WAD21" s="27"/>
      <c r="WAE21" s="112"/>
      <c r="WAF21" s="27"/>
      <c r="WAG21" s="112"/>
      <c r="WAH21" s="20"/>
      <c r="WAI21" s="106"/>
      <c r="WAJ21" s="106"/>
      <c r="WAK21" s="106"/>
      <c r="WAL21" s="30"/>
      <c r="WAM21" s="112"/>
      <c r="WAN21" s="30"/>
      <c r="WAO21" s="112"/>
      <c r="WAP21" s="23"/>
      <c r="WAQ21" s="112"/>
      <c r="WAR21" s="23"/>
      <c r="WAS21" s="112"/>
      <c r="WAT21" s="23"/>
      <c r="WAU21" s="112"/>
      <c r="WAV21" s="23"/>
      <c r="WAW21" s="112"/>
      <c r="WAX21" s="23"/>
      <c r="WAY21" s="112"/>
      <c r="WAZ21" s="23"/>
      <c r="WBA21" s="112"/>
      <c r="WBB21" s="23"/>
      <c r="WBC21" s="112"/>
      <c r="WBD21" s="27"/>
      <c r="WBE21" s="112"/>
      <c r="WBF21" s="27"/>
      <c r="WBG21" s="112"/>
      <c r="WBH21" s="27"/>
      <c r="WBI21" s="112"/>
      <c r="WBJ21" s="27"/>
      <c r="WBK21" s="112"/>
      <c r="WBL21" s="27"/>
      <c r="WBM21" s="112"/>
      <c r="WBN21" s="27"/>
      <c r="WBO21" s="112"/>
      <c r="WBP21" s="27"/>
      <c r="WBQ21" s="112"/>
      <c r="WBR21" s="27"/>
      <c r="WBS21" s="112"/>
      <c r="WBT21" s="27"/>
      <c r="WBU21" s="112"/>
      <c r="WBV21" s="27"/>
      <c r="WBW21" s="112"/>
      <c r="WBX21" s="27"/>
      <c r="WBY21" s="113"/>
      <c r="WBZ21" s="27"/>
      <c r="WCA21" s="112"/>
      <c r="WCB21" s="27"/>
      <c r="WCC21" s="112"/>
      <c r="WCD21" s="27"/>
      <c r="WCE21" s="112"/>
      <c r="WCF21" s="27"/>
      <c r="WCG21" s="112"/>
      <c r="WCH21" s="27"/>
      <c r="WCI21" s="112"/>
      <c r="WCJ21" s="27"/>
      <c r="WCK21" s="112"/>
      <c r="WCL21" s="27"/>
      <c r="WCM21" s="112"/>
      <c r="WCN21" s="20"/>
      <c r="WCO21" s="112"/>
      <c r="WCP21" s="27"/>
      <c r="WCQ21" s="112"/>
      <c r="WCR21" s="27"/>
      <c r="WCS21" s="112"/>
      <c r="WCT21" s="27"/>
      <c r="WCU21" s="112"/>
      <c r="WCV21" s="27"/>
      <c r="WCW21" s="112"/>
      <c r="WCX21" s="20"/>
      <c r="WCY21" s="112"/>
      <c r="WCZ21" s="27"/>
      <c r="WDA21" s="112"/>
      <c r="WDB21" s="27"/>
      <c r="WDC21" s="112"/>
      <c r="WDD21" s="27"/>
      <c r="WDE21" s="112"/>
      <c r="WDF21" s="20"/>
      <c r="WDG21" s="106"/>
      <c r="WDH21" s="106"/>
      <c r="WDI21" s="106"/>
      <c r="WDJ21" s="30"/>
      <c r="WDK21" s="112"/>
      <c r="WDL21" s="30"/>
      <c r="WDM21" s="112"/>
      <c r="WDN21" s="23"/>
      <c r="WDO21" s="112"/>
      <c r="WDP21" s="23"/>
      <c r="WDQ21" s="112"/>
      <c r="WDR21" s="23"/>
      <c r="WDS21" s="112"/>
      <c r="WDT21" s="23"/>
      <c r="WDU21" s="112"/>
      <c r="WDV21" s="23"/>
      <c r="WDW21" s="112"/>
      <c r="WDX21" s="23"/>
      <c r="WDY21" s="112"/>
      <c r="WDZ21" s="23"/>
      <c r="WEA21" s="112"/>
      <c r="WEB21" s="27"/>
      <c r="WEC21" s="112"/>
      <c r="WED21" s="27"/>
      <c r="WEE21" s="112"/>
      <c r="WEF21" s="27"/>
      <c r="WEG21" s="112"/>
      <c r="WEH21" s="27"/>
      <c r="WEI21" s="112"/>
      <c r="WEJ21" s="27"/>
      <c r="WEK21" s="112"/>
      <c r="WEL21" s="27"/>
      <c r="WEM21" s="112"/>
      <c r="WEN21" s="27"/>
      <c r="WEO21" s="112"/>
      <c r="WEP21" s="27"/>
      <c r="WEQ21" s="112"/>
      <c r="WER21" s="27"/>
      <c r="WES21" s="112"/>
      <c r="WET21" s="27"/>
      <c r="WEU21" s="112"/>
      <c r="WEV21" s="27"/>
      <c r="WEW21" s="113"/>
      <c r="WEX21" s="27"/>
      <c r="WEY21" s="112"/>
      <c r="WEZ21" s="27"/>
      <c r="WFA21" s="112"/>
      <c r="WFB21" s="27"/>
      <c r="WFC21" s="112"/>
      <c r="WFD21" s="27"/>
      <c r="WFE21" s="112"/>
      <c r="WFF21" s="27"/>
      <c r="WFG21" s="112"/>
      <c r="WFH21" s="27"/>
      <c r="WFI21" s="112"/>
      <c r="WFJ21" s="27"/>
      <c r="WFK21" s="112"/>
      <c r="WFL21" s="20"/>
      <c r="WFM21" s="112"/>
      <c r="WFN21" s="27"/>
      <c r="WFO21" s="112"/>
      <c r="WFP21" s="27"/>
      <c r="WFQ21" s="112"/>
      <c r="WFR21" s="27"/>
      <c r="WFS21" s="112"/>
      <c r="WFT21" s="27"/>
      <c r="WFU21" s="112"/>
      <c r="WFV21" s="20"/>
      <c r="WFW21" s="112"/>
      <c r="WFX21" s="27"/>
      <c r="WFY21" s="112"/>
      <c r="WFZ21" s="27"/>
      <c r="WGA21" s="112"/>
      <c r="WGB21" s="27"/>
      <c r="WGC21" s="112"/>
      <c r="WGD21" s="20"/>
      <c r="WGE21" s="106"/>
      <c r="WGF21" s="106"/>
      <c r="WGG21" s="106"/>
      <c r="WGH21" s="30"/>
      <c r="WGI21" s="112"/>
      <c r="WGJ21" s="30"/>
      <c r="WGK21" s="112"/>
      <c r="WGL21" s="23"/>
      <c r="WGM21" s="112"/>
      <c r="WGN21" s="23"/>
      <c r="WGO21" s="112"/>
      <c r="WGP21" s="23"/>
      <c r="WGQ21" s="112"/>
      <c r="WGR21" s="23"/>
      <c r="WGS21" s="112"/>
      <c r="WGT21" s="23"/>
      <c r="WGU21" s="112"/>
      <c r="WGV21" s="23"/>
      <c r="WGW21" s="112"/>
      <c r="WGX21" s="23"/>
      <c r="WGY21" s="112"/>
      <c r="WGZ21" s="27"/>
      <c r="WHA21" s="112"/>
      <c r="WHB21" s="27"/>
      <c r="WHC21" s="112"/>
      <c r="WHD21" s="27"/>
      <c r="WHE21" s="112"/>
      <c r="WHF21" s="27"/>
      <c r="WHG21" s="112"/>
      <c r="WHH21" s="27"/>
      <c r="WHI21" s="112"/>
      <c r="WHJ21" s="27"/>
      <c r="WHK21" s="112"/>
      <c r="WHL21" s="27"/>
      <c r="WHM21" s="112"/>
      <c r="WHN21" s="27"/>
      <c r="WHO21" s="112"/>
      <c r="WHP21" s="27"/>
      <c r="WHQ21" s="112"/>
      <c r="WHR21" s="27"/>
      <c r="WHS21" s="112"/>
      <c r="WHT21" s="27"/>
      <c r="WHU21" s="113"/>
      <c r="WHV21" s="27"/>
      <c r="WHW21" s="112"/>
      <c r="WHX21" s="27"/>
      <c r="WHY21" s="112"/>
      <c r="WHZ21" s="27"/>
      <c r="WIA21" s="112"/>
      <c r="WIB21" s="27"/>
      <c r="WIC21" s="112"/>
      <c r="WID21" s="27"/>
      <c r="WIE21" s="112"/>
      <c r="WIF21" s="27"/>
      <c r="WIG21" s="112"/>
      <c r="WIH21" s="27"/>
      <c r="WII21" s="112"/>
      <c r="WIJ21" s="20"/>
      <c r="WIK21" s="112"/>
      <c r="WIL21" s="27"/>
      <c r="WIM21" s="112"/>
      <c r="WIN21" s="27"/>
      <c r="WIO21" s="112"/>
      <c r="WIP21" s="27"/>
      <c r="WIQ21" s="112"/>
      <c r="WIR21" s="27"/>
      <c r="WIS21" s="112"/>
      <c r="WIT21" s="20"/>
      <c r="WIU21" s="112"/>
      <c r="WIV21" s="27"/>
      <c r="WIW21" s="112"/>
      <c r="WIX21" s="27"/>
      <c r="WIY21" s="112"/>
      <c r="WIZ21" s="27"/>
      <c r="WJA21" s="112"/>
      <c r="WJB21" s="20"/>
      <c r="WJC21" s="106"/>
      <c r="WJD21" s="106"/>
      <c r="WJE21" s="106"/>
      <c r="WJF21" s="30"/>
      <c r="WJG21" s="112"/>
      <c r="WJH21" s="30"/>
      <c r="WJI21" s="112"/>
      <c r="WJJ21" s="23"/>
      <c r="WJK21" s="112"/>
      <c r="WJL21" s="23"/>
      <c r="WJM21" s="112"/>
      <c r="WJN21" s="23"/>
      <c r="WJO21" s="112"/>
      <c r="WJP21" s="23"/>
      <c r="WJQ21" s="112"/>
      <c r="WJR21" s="23"/>
      <c r="WJS21" s="112"/>
      <c r="WJT21" s="23"/>
      <c r="WJU21" s="112"/>
      <c r="WJV21" s="23"/>
      <c r="WJW21" s="112"/>
      <c r="WJX21" s="27"/>
      <c r="WJY21" s="112"/>
      <c r="WJZ21" s="27"/>
      <c r="WKA21" s="112"/>
      <c r="WKB21" s="27"/>
      <c r="WKC21" s="112"/>
      <c r="WKD21" s="27"/>
      <c r="WKE21" s="112"/>
      <c r="WKF21" s="27"/>
      <c r="WKG21" s="112"/>
      <c r="WKH21" s="27"/>
      <c r="WKI21" s="112"/>
      <c r="WKJ21" s="27"/>
      <c r="WKK21" s="112"/>
      <c r="WKL21" s="27"/>
      <c r="WKM21" s="112"/>
      <c r="WKN21" s="27"/>
      <c r="WKO21" s="112"/>
      <c r="WKP21" s="27"/>
      <c r="WKQ21" s="112"/>
      <c r="WKR21" s="27"/>
      <c r="WKS21" s="113"/>
      <c r="WKT21" s="27"/>
      <c r="WKU21" s="112"/>
      <c r="WKV21" s="27"/>
      <c r="WKW21" s="112"/>
      <c r="WKX21" s="27"/>
      <c r="WKY21" s="112"/>
      <c r="WKZ21" s="27"/>
      <c r="WLA21" s="112"/>
      <c r="WLB21" s="27"/>
      <c r="WLC21" s="112"/>
      <c r="WLD21" s="27"/>
      <c r="WLE21" s="112"/>
      <c r="WLF21" s="27"/>
      <c r="WLG21" s="112"/>
      <c r="WLH21" s="20"/>
      <c r="WLI21" s="112"/>
      <c r="WLJ21" s="27"/>
      <c r="WLK21" s="112"/>
      <c r="WLL21" s="27"/>
      <c r="WLM21" s="112"/>
      <c r="WLN21" s="27"/>
      <c r="WLO21" s="112"/>
      <c r="WLP21" s="27"/>
      <c r="WLQ21" s="112"/>
      <c r="WLR21" s="20"/>
      <c r="WLS21" s="112"/>
      <c r="WLT21" s="27"/>
      <c r="WLU21" s="112"/>
      <c r="WLV21" s="27"/>
      <c r="WLW21" s="112"/>
      <c r="WLX21" s="27"/>
      <c r="WLY21" s="112"/>
      <c r="WLZ21" s="20"/>
      <c r="WMA21" s="106"/>
      <c r="WMB21" s="106"/>
      <c r="WMC21" s="106"/>
      <c r="WMD21" s="30"/>
      <c r="WME21" s="112"/>
      <c r="WMF21" s="30"/>
      <c r="WMG21" s="112"/>
      <c r="WMH21" s="23"/>
      <c r="WMI21" s="112"/>
      <c r="WMJ21" s="23"/>
      <c r="WMK21" s="112"/>
      <c r="WML21" s="23"/>
      <c r="WMM21" s="112"/>
      <c r="WMN21" s="23"/>
      <c r="WMO21" s="112"/>
      <c r="WMP21" s="23"/>
      <c r="WMQ21" s="112"/>
      <c r="WMR21" s="23"/>
      <c r="WMS21" s="112"/>
      <c r="WMT21" s="23"/>
      <c r="WMU21" s="112"/>
      <c r="WMV21" s="27"/>
      <c r="WMW21" s="112"/>
      <c r="WMX21" s="27"/>
      <c r="WMY21" s="112"/>
      <c r="WMZ21" s="27"/>
      <c r="WNA21" s="112"/>
      <c r="WNB21" s="27"/>
      <c r="WNC21" s="112"/>
      <c r="WND21" s="27"/>
      <c r="WNE21" s="112"/>
      <c r="WNF21" s="27"/>
      <c r="WNG21" s="112"/>
      <c r="WNH21" s="27"/>
      <c r="WNI21" s="112"/>
      <c r="WNJ21" s="27"/>
      <c r="WNK21" s="112"/>
      <c r="WNL21" s="27"/>
      <c r="WNM21" s="112"/>
      <c r="WNN21" s="27"/>
      <c r="WNO21" s="112"/>
      <c r="WNP21" s="27"/>
      <c r="WNQ21" s="113"/>
      <c r="WNR21" s="27"/>
      <c r="WNS21" s="112"/>
      <c r="WNT21" s="27"/>
      <c r="WNU21" s="112"/>
      <c r="WNV21" s="27"/>
      <c r="WNW21" s="112"/>
      <c r="WNX21" s="27"/>
      <c r="WNY21" s="112"/>
      <c r="WNZ21" s="27"/>
      <c r="WOA21" s="112"/>
      <c r="WOB21" s="27"/>
      <c r="WOC21" s="112"/>
      <c r="WOD21" s="27"/>
      <c r="WOE21" s="112"/>
      <c r="WOF21" s="20"/>
      <c r="WOG21" s="112"/>
      <c r="WOH21" s="27"/>
      <c r="WOI21" s="112"/>
      <c r="WOJ21" s="27"/>
      <c r="WOK21" s="112"/>
      <c r="WOL21" s="27"/>
      <c r="WOM21" s="112"/>
      <c r="WON21" s="27"/>
      <c r="WOO21" s="112"/>
      <c r="WOP21" s="20"/>
      <c r="WOQ21" s="112"/>
      <c r="WOR21" s="27"/>
      <c r="WOS21" s="112"/>
      <c r="WOT21" s="27"/>
      <c r="WOU21" s="112"/>
      <c r="WOV21" s="27"/>
      <c r="WOW21" s="112"/>
      <c r="WOX21" s="20"/>
      <c r="WOY21" s="106"/>
      <c r="WOZ21" s="106"/>
      <c r="WPA21" s="106"/>
      <c r="WPB21" s="30"/>
      <c r="WPC21" s="112"/>
      <c r="WPD21" s="30"/>
      <c r="WPE21" s="112"/>
      <c r="WPF21" s="23"/>
      <c r="WPG21" s="112"/>
      <c r="WPH21" s="23"/>
      <c r="WPI21" s="112"/>
      <c r="WPJ21" s="23"/>
      <c r="WPK21" s="112"/>
      <c r="WPL21" s="23"/>
      <c r="WPM21" s="112"/>
      <c r="WPN21" s="23"/>
      <c r="WPO21" s="112"/>
      <c r="WPP21" s="23"/>
      <c r="WPQ21" s="112"/>
      <c r="WPR21" s="23"/>
      <c r="WPS21" s="112"/>
      <c r="WPT21" s="27"/>
      <c r="WPU21" s="112"/>
      <c r="WPV21" s="27"/>
      <c r="WPW21" s="112"/>
      <c r="WPX21" s="27"/>
      <c r="WPY21" s="112"/>
      <c r="WPZ21" s="27"/>
      <c r="WQA21" s="112"/>
      <c r="WQB21" s="27"/>
      <c r="WQC21" s="112"/>
      <c r="WQD21" s="27"/>
      <c r="WQE21" s="112"/>
      <c r="WQF21" s="27"/>
      <c r="WQG21" s="112"/>
      <c r="WQH21" s="27"/>
      <c r="WQI21" s="112"/>
      <c r="WQJ21" s="27"/>
      <c r="WQK21" s="112"/>
      <c r="WQL21" s="27"/>
      <c r="WQM21" s="112"/>
      <c r="WQN21" s="27"/>
      <c r="WQO21" s="113"/>
      <c r="WQP21" s="27"/>
      <c r="WQQ21" s="112"/>
      <c r="WQR21" s="27"/>
      <c r="WQS21" s="112"/>
      <c r="WQT21" s="27"/>
      <c r="WQU21" s="112"/>
      <c r="WQV21" s="27"/>
      <c r="WQW21" s="112"/>
      <c r="WQX21" s="27"/>
      <c r="WQY21" s="112"/>
      <c r="WQZ21" s="27"/>
      <c r="WRA21" s="112"/>
      <c r="WRB21" s="27"/>
      <c r="WRC21" s="112"/>
      <c r="WRD21" s="20"/>
      <c r="WRE21" s="112"/>
      <c r="WRF21" s="27"/>
      <c r="WRG21" s="112"/>
      <c r="WRH21" s="27"/>
      <c r="WRI21" s="112"/>
      <c r="WRJ21" s="27"/>
      <c r="WRK21" s="112"/>
      <c r="WRL21" s="27"/>
      <c r="WRM21" s="112"/>
      <c r="WRN21" s="20"/>
      <c r="WRO21" s="112"/>
      <c r="WRP21" s="27"/>
      <c r="WRQ21" s="112"/>
      <c r="WRR21" s="27"/>
      <c r="WRS21" s="112"/>
      <c r="WRT21" s="27"/>
      <c r="WRU21" s="112"/>
      <c r="WRV21" s="20"/>
      <c r="WRW21" s="106"/>
      <c r="WRX21" s="106"/>
      <c r="WRY21" s="106"/>
      <c r="WRZ21" s="30"/>
      <c r="WSA21" s="112"/>
      <c r="WSB21" s="30"/>
      <c r="WSC21" s="112"/>
      <c r="WSD21" s="23"/>
      <c r="WSE21" s="112"/>
      <c r="WSF21" s="23"/>
      <c r="WSG21" s="112"/>
      <c r="WSH21" s="23"/>
      <c r="WSI21" s="112"/>
      <c r="WSJ21" s="23"/>
      <c r="WSK21" s="112"/>
      <c r="WSL21" s="23"/>
      <c r="WSM21" s="112"/>
      <c r="WSN21" s="23"/>
      <c r="WSO21" s="112"/>
      <c r="WSP21" s="23"/>
      <c r="WSQ21" s="112"/>
      <c r="WSR21" s="27"/>
      <c r="WSS21" s="112"/>
      <c r="WST21" s="27"/>
      <c r="WSU21" s="112"/>
      <c r="WSV21" s="27"/>
      <c r="WSW21" s="112"/>
      <c r="WSX21" s="27"/>
      <c r="WSY21" s="112"/>
      <c r="WSZ21" s="27"/>
      <c r="WTA21" s="112"/>
      <c r="WTB21" s="27"/>
      <c r="WTC21" s="112"/>
      <c r="WTD21" s="27"/>
      <c r="WTE21" s="112"/>
      <c r="WTF21" s="27"/>
      <c r="WTG21" s="112"/>
      <c r="WTH21" s="27"/>
      <c r="WTI21" s="112"/>
      <c r="WTJ21" s="27"/>
      <c r="WTK21" s="112"/>
      <c r="WTL21" s="27"/>
      <c r="WTM21" s="113"/>
      <c r="WTN21" s="27"/>
      <c r="WTO21" s="112"/>
      <c r="WTP21" s="27"/>
      <c r="WTQ21" s="112"/>
      <c r="WTR21" s="27"/>
      <c r="WTS21" s="112"/>
      <c r="WTT21" s="27"/>
      <c r="WTU21" s="112"/>
      <c r="WTV21" s="27"/>
      <c r="WTW21" s="112"/>
      <c r="WTX21" s="27"/>
      <c r="WTY21" s="112"/>
      <c r="WTZ21" s="27"/>
      <c r="WUA21" s="112"/>
      <c r="WUB21" s="20"/>
      <c r="WUC21" s="112"/>
      <c r="WUD21" s="27"/>
      <c r="WUE21" s="112"/>
      <c r="WUF21" s="27"/>
      <c r="WUG21" s="112"/>
      <c r="WUH21" s="27"/>
      <c r="WUI21" s="112"/>
      <c r="WUJ21" s="27"/>
      <c r="WUK21" s="112"/>
      <c r="WUL21" s="20"/>
      <c r="WUM21" s="112"/>
      <c r="WUN21" s="27"/>
      <c r="WUO21" s="112"/>
      <c r="WUP21" s="27"/>
      <c r="WUQ21" s="112"/>
      <c r="WUR21" s="27"/>
      <c r="WUS21" s="112"/>
      <c r="WUT21" s="20"/>
      <c r="WUU21" s="106"/>
      <c r="WUV21" s="106"/>
      <c r="WUW21" s="106"/>
      <c r="WUX21" s="30"/>
      <c r="WUY21" s="112"/>
      <c r="WUZ21" s="30"/>
      <c r="WVA21" s="112"/>
      <c r="WVB21" s="23"/>
      <c r="WVC21" s="112"/>
      <c r="WVD21" s="23"/>
      <c r="WVE21" s="112"/>
      <c r="WVF21" s="23"/>
      <c r="WVG21" s="112"/>
      <c r="WVH21" s="23"/>
      <c r="WVI21" s="112"/>
      <c r="WVJ21" s="23"/>
      <c r="WVK21" s="112"/>
      <c r="WVL21" s="23"/>
      <c r="WVM21" s="112"/>
      <c r="WVN21" s="23"/>
      <c r="WVO21" s="112"/>
      <c r="WVP21" s="27"/>
      <c r="WVQ21" s="112"/>
      <c r="WVR21" s="27"/>
      <c r="WVS21" s="112"/>
      <c r="WVT21" s="27"/>
      <c r="WVU21" s="112"/>
      <c r="WVV21" s="27"/>
      <c r="WVW21" s="112"/>
      <c r="WVX21" s="27"/>
      <c r="WVY21" s="112"/>
      <c r="WVZ21" s="27"/>
      <c r="WWA21" s="112"/>
      <c r="WWB21" s="27"/>
      <c r="WWC21" s="112"/>
      <c r="WWD21" s="27"/>
      <c r="WWE21" s="112"/>
      <c r="WWF21" s="27"/>
      <c r="WWG21" s="112"/>
      <c r="WWH21" s="27"/>
      <c r="WWI21" s="112"/>
      <c r="WWJ21" s="27"/>
      <c r="WWK21" s="113"/>
      <c r="WWL21" s="27"/>
      <c r="WWM21" s="112"/>
      <c r="WWN21" s="27"/>
      <c r="WWO21" s="112"/>
      <c r="WWP21" s="27"/>
      <c r="WWQ21" s="112"/>
      <c r="WWR21" s="27"/>
      <c r="WWS21" s="112"/>
      <c r="WWT21" s="27"/>
      <c r="WWU21" s="112"/>
      <c r="WWV21" s="27"/>
      <c r="WWW21" s="112"/>
      <c r="WWX21" s="27"/>
      <c r="WWY21" s="112"/>
      <c r="WWZ21" s="20"/>
      <c r="WXA21" s="112"/>
      <c r="WXB21" s="27"/>
      <c r="WXC21" s="112"/>
      <c r="WXD21" s="27"/>
      <c r="WXE21" s="112"/>
      <c r="WXF21" s="27"/>
      <c r="WXG21" s="112"/>
      <c r="WXH21" s="27"/>
      <c r="WXI21" s="112"/>
      <c r="WXJ21" s="20"/>
      <c r="WXK21" s="112"/>
      <c r="WXL21" s="27"/>
      <c r="WXM21" s="112"/>
      <c r="WXN21" s="27"/>
      <c r="WXO21" s="112"/>
      <c r="WXP21" s="27"/>
      <c r="WXQ21" s="112"/>
      <c r="WXR21" s="20"/>
      <c r="WXS21" s="106"/>
      <c r="WXT21" s="106"/>
      <c r="WXU21" s="106"/>
      <c r="WXV21" s="30"/>
      <c r="WXW21" s="112"/>
      <c r="WXX21" s="30"/>
      <c r="WXY21" s="112"/>
      <c r="WXZ21" s="23"/>
      <c r="WYA21" s="112"/>
      <c r="WYB21" s="23"/>
      <c r="WYC21" s="112"/>
      <c r="WYD21" s="23"/>
      <c r="WYE21" s="112"/>
      <c r="WYF21" s="23"/>
      <c r="WYG21" s="112"/>
      <c r="WYH21" s="23"/>
      <c r="WYI21" s="112"/>
      <c r="WYJ21" s="23"/>
      <c r="WYK21" s="112"/>
      <c r="WYL21" s="23"/>
      <c r="WYM21" s="112"/>
      <c r="WYN21" s="27"/>
      <c r="WYO21" s="112"/>
      <c r="WYP21" s="27"/>
      <c r="WYQ21" s="112"/>
      <c r="WYR21" s="27"/>
      <c r="WYS21" s="112"/>
      <c r="WYT21" s="27"/>
      <c r="WYU21" s="112"/>
      <c r="WYV21" s="27"/>
      <c r="WYW21" s="112"/>
      <c r="WYX21" s="27"/>
      <c r="WYY21" s="112"/>
      <c r="WYZ21" s="27"/>
      <c r="WZA21" s="112"/>
      <c r="WZB21" s="27"/>
      <c r="WZC21" s="112"/>
      <c r="WZD21" s="27"/>
      <c r="WZE21" s="112"/>
      <c r="WZF21" s="27"/>
      <c r="WZG21" s="112"/>
      <c r="WZH21" s="27"/>
      <c r="WZI21" s="113"/>
      <c r="WZJ21" s="27"/>
      <c r="WZK21" s="112"/>
      <c r="WZL21" s="27"/>
      <c r="WZM21" s="112"/>
      <c r="WZN21" s="27"/>
      <c r="WZO21" s="112"/>
      <c r="WZP21" s="27"/>
      <c r="WZQ21" s="112"/>
      <c r="WZR21" s="27"/>
      <c r="WZS21" s="112"/>
      <c r="WZT21" s="27"/>
      <c r="WZU21" s="112"/>
      <c r="WZV21" s="27"/>
      <c r="WZW21" s="112"/>
      <c r="WZX21" s="20"/>
      <c r="WZY21" s="112"/>
      <c r="WZZ21" s="27"/>
      <c r="XAA21" s="112"/>
      <c r="XAB21" s="27"/>
      <c r="XAC21" s="112"/>
      <c r="XAD21" s="27"/>
      <c r="XAE21" s="112"/>
      <c r="XAF21" s="27"/>
      <c r="XAG21" s="112"/>
      <c r="XAH21" s="20"/>
      <c r="XAI21" s="112"/>
      <c r="XAJ21" s="27"/>
      <c r="XAK21" s="112"/>
      <c r="XAL21" s="27"/>
      <c r="XAM21" s="112"/>
      <c r="XAN21" s="27"/>
      <c r="XAO21" s="112"/>
      <c r="XAP21" s="20"/>
      <c r="XAQ21" s="106"/>
      <c r="XAR21" s="106"/>
      <c r="XAS21" s="106"/>
      <c r="XAT21" s="30"/>
      <c r="XAU21" s="112"/>
      <c r="XAV21" s="30"/>
      <c r="XAW21" s="112"/>
      <c r="XAX21" s="23"/>
      <c r="XAY21" s="112"/>
      <c r="XAZ21" s="23"/>
      <c r="XBA21" s="112"/>
      <c r="XBB21" s="23"/>
      <c r="XBC21" s="112"/>
      <c r="XBD21" s="23"/>
      <c r="XBE21" s="112"/>
      <c r="XBF21" s="23"/>
      <c r="XBG21" s="112"/>
      <c r="XBH21" s="23"/>
      <c r="XBI21" s="112"/>
      <c r="XBJ21" s="23"/>
      <c r="XBK21" s="112"/>
      <c r="XBL21" s="27"/>
      <c r="XBM21" s="112"/>
      <c r="XBN21" s="27"/>
      <c r="XBO21" s="112"/>
      <c r="XBP21" s="27"/>
      <c r="XBQ21" s="112"/>
      <c r="XBR21" s="27"/>
      <c r="XBS21" s="112"/>
      <c r="XBT21" s="27"/>
      <c r="XBU21" s="112"/>
      <c r="XBV21" s="27"/>
      <c r="XBW21" s="112"/>
      <c r="XBX21" s="27"/>
      <c r="XBY21" s="112"/>
      <c r="XBZ21" s="27"/>
      <c r="XCA21" s="112"/>
      <c r="XCB21" s="27"/>
      <c r="XCC21" s="112"/>
      <c r="XCD21" s="27"/>
      <c r="XCE21" s="112"/>
      <c r="XCF21" s="27"/>
      <c r="XCG21" s="113"/>
    </row>
    <row r="22" spans="1:16309" s="84" customFormat="1" ht="13.95" customHeight="1" x14ac:dyDescent="0.2">
      <c r="A22" s="90" t="s">
        <v>90</v>
      </c>
      <c r="B22" s="87"/>
      <c r="C22" s="83"/>
      <c r="E22" s="83"/>
      <c r="G22" s="83"/>
      <c r="H22" s="87"/>
      <c r="I22" s="83"/>
      <c r="J22" s="87"/>
      <c r="K22" s="83"/>
      <c r="L22" s="87"/>
      <c r="M22" s="83"/>
      <c r="N22" s="87"/>
      <c r="O22" s="83"/>
      <c r="P22" s="87"/>
      <c r="Q22" s="83"/>
      <c r="R22" s="87"/>
      <c r="S22" s="83"/>
      <c r="T22" s="87"/>
      <c r="U22" s="83"/>
      <c r="V22" s="87"/>
      <c r="W22" s="83"/>
      <c r="X22" s="87"/>
      <c r="Y22" s="83"/>
      <c r="AA22" s="83"/>
      <c r="AC22" s="83"/>
      <c r="AE22" s="83"/>
      <c r="AG22" s="83"/>
      <c r="AI22" s="86"/>
      <c r="AJ22" s="87"/>
      <c r="AK22" s="83"/>
      <c r="AM22" s="83"/>
      <c r="AO22" s="83"/>
      <c r="AQ22" s="86"/>
      <c r="AR22" s="87"/>
      <c r="AS22" s="83"/>
      <c r="AU22" s="83"/>
      <c r="AW22" s="83"/>
      <c r="AY22" s="86"/>
      <c r="AZ22" s="87"/>
      <c r="BA22" s="83"/>
      <c r="BC22" s="83"/>
      <c r="BE22" s="83"/>
      <c r="BG22" s="86"/>
    </row>
    <row r="23" spans="1:16309" s="84" customFormat="1" ht="13.95" customHeight="1" x14ac:dyDescent="0.2">
      <c r="A23" s="140" t="s">
        <v>91</v>
      </c>
      <c r="B23" s="99"/>
      <c r="C23" s="94">
        <v>35</v>
      </c>
      <c r="D23" s="95"/>
      <c r="E23" s="94">
        <v>26</v>
      </c>
      <c r="F23" s="95"/>
      <c r="G23" s="94">
        <v>30</v>
      </c>
      <c r="H23" s="99"/>
      <c r="I23" s="94">
        <v>-147</v>
      </c>
      <c r="J23" s="99"/>
      <c r="K23" s="94">
        <f t="shared" ref="K23:K30" si="1">I23-M23-O23-Q23</f>
        <v>608</v>
      </c>
      <c r="L23" s="99"/>
      <c r="M23" s="94">
        <v>-368</v>
      </c>
      <c r="N23" s="99"/>
      <c r="O23" s="94">
        <v>-262</v>
      </c>
      <c r="P23" s="99"/>
      <c r="Q23" s="94">
        <v>-125</v>
      </c>
      <c r="R23" s="99"/>
      <c r="S23" s="94">
        <v>259</v>
      </c>
      <c r="T23" s="99"/>
      <c r="U23" s="94">
        <v>222</v>
      </c>
      <c r="V23" s="99"/>
      <c r="W23" s="94">
        <v>81</v>
      </c>
      <c r="X23" s="99"/>
      <c r="Y23" s="94">
        <v>131</v>
      </c>
      <c r="AA23" s="94">
        <v>-12</v>
      </c>
      <c r="AC23" s="94">
        <v>-99</v>
      </c>
      <c r="AE23" s="94">
        <v>-227</v>
      </c>
      <c r="AG23" s="94">
        <v>-56</v>
      </c>
      <c r="AI23" s="96">
        <v>-216</v>
      </c>
      <c r="AJ23" s="99"/>
      <c r="AK23" s="94">
        <v>-300</v>
      </c>
      <c r="AM23" s="94">
        <v>-131</v>
      </c>
      <c r="AO23" s="94">
        <v>-7</v>
      </c>
      <c r="AQ23" s="96">
        <v>-116</v>
      </c>
      <c r="AR23" s="99"/>
      <c r="AS23" s="94">
        <v>-160</v>
      </c>
      <c r="AU23" s="94">
        <v>25</v>
      </c>
      <c r="AW23" s="94">
        <v>59</v>
      </c>
      <c r="AY23" s="96">
        <v>210</v>
      </c>
      <c r="AZ23" s="99"/>
      <c r="BA23" s="94">
        <v>136</v>
      </c>
      <c r="BC23" s="94">
        <v>50</v>
      </c>
      <c r="BE23" s="94">
        <v>91</v>
      </c>
      <c r="BG23" s="96">
        <v>-262</v>
      </c>
    </row>
    <row r="24" spans="1:16309" s="84" customFormat="1" ht="13.95" customHeight="1" x14ac:dyDescent="0.2">
      <c r="A24" s="140" t="s">
        <v>92</v>
      </c>
      <c r="B24" s="99"/>
      <c r="C24" s="94">
        <v>-282</v>
      </c>
      <c r="D24" s="95"/>
      <c r="E24" s="94">
        <v>-197</v>
      </c>
      <c r="F24" s="95"/>
      <c r="G24" s="94">
        <v>-117</v>
      </c>
      <c r="H24" s="99"/>
      <c r="I24" s="94">
        <v>-74</v>
      </c>
      <c r="J24" s="99"/>
      <c r="K24" s="94">
        <f t="shared" si="1"/>
        <v>139</v>
      </c>
      <c r="L24" s="99"/>
      <c r="M24" s="94">
        <v>-47</v>
      </c>
      <c r="N24" s="99"/>
      <c r="O24" s="94">
        <v>-85</v>
      </c>
      <c r="P24" s="99"/>
      <c r="Q24" s="94">
        <v>-81</v>
      </c>
      <c r="R24" s="99"/>
      <c r="S24" s="94">
        <v>112</v>
      </c>
      <c r="T24" s="99"/>
      <c r="U24" s="94">
        <v>-15</v>
      </c>
      <c r="V24" s="99"/>
      <c r="W24" s="94">
        <v>-40</v>
      </c>
      <c r="X24" s="99"/>
      <c r="Y24" s="94">
        <v>-109</v>
      </c>
      <c r="AA24" s="94">
        <v>-267</v>
      </c>
      <c r="AC24" s="94">
        <v>-358</v>
      </c>
      <c r="AE24" s="94">
        <v>-366</v>
      </c>
      <c r="AG24" s="94">
        <v>-273</v>
      </c>
      <c r="AI24" s="96">
        <v>-540</v>
      </c>
      <c r="AJ24" s="99"/>
      <c r="AK24" s="94">
        <v>-317</v>
      </c>
      <c r="AM24" s="94">
        <v>-248</v>
      </c>
      <c r="AO24" s="94">
        <v>-179</v>
      </c>
      <c r="AQ24" s="96">
        <v>-23</v>
      </c>
      <c r="AR24" s="99"/>
      <c r="AS24" s="94">
        <v>-2</v>
      </c>
      <c r="AU24" s="94">
        <v>-75</v>
      </c>
      <c r="AW24" s="94">
        <v>-107</v>
      </c>
      <c r="AY24" s="96">
        <v>43</v>
      </c>
      <c r="AZ24" s="99"/>
      <c r="BA24" s="94">
        <v>-33</v>
      </c>
      <c r="BC24" s="94">
        <v>-154</v>
      </c>
      <c r="BE24" s="94">
        <v>-132</v>
      </c>
      <c r="BG24" s="96">
        <v>-43</v>
      </c>
    </row>
    <row r="25" spans="1:16309" s="84" customFormat="1" ht="13.95" customHeight="1" x14ac:dyDescent="0.2">
      <c r="A25" s="140" t="s">
        <v>93</v>
      </c>
      <c r="B25" s="99"/>
      <c r="C25" s="94">
        <v>839</v>
      </c>
      <c r="D25" s="95"/>
      <c r="E25" s="94">
        <v>349</v>
      </c>
      <c r="F25" s="95"/>
      <c r="G25" s="94">
        <v>306</v>
      </c>
      <c r="H25" s="99"/>
      <c r="I25" s="94">
        <v>690</v>
      </c>
      <c r="J25" s="99"/>
      <c r="K25" s="94">
        <f t="shared" si="1"/>
        <v>-135</v>
      </c>
      <c r="L25" s="99"/>
      <c r="M25" s="94">
        <v>523</v>
      </c>
      <c r="N25" s="99"/>
      <c r="O25" s="94">
        <v>271</v>
      </c>
      <c r="P25" s="99"/>
      <c r="Q25" s="94">
        <v>31</v>
      </c>
      <c r="R25" s="99"/>
      <c r="S25" s="94">
        <v>677</v>
      </c>
      <c r="T25" s="99"/>
      <c r="U25" s="94">
        <v>220</v>
      </c>
      <c r="V25" s="99"/>
      <c r="W25" s="94">
        <v>115</v>
      </c>
      <c r="X25" s="99"/>
      <c r="Y25" s="94">
        <v>-20</v>
      </c>
      <c r="AA25" s="94">
        <v>652</v>
      </c>
      <c r="AC25" s="94">
        <v>288</v>
      </c>
      <c r="AE25" s="94">
        <v>157</v>
      </c>
      <c r="AG25" s="94">
        <v>-1</v>
      </c>
      <c r="AI25" s="96">
        <v>-313</v>
      </c>
      <c r="AJ25" s="99"/>
      <c r="AK25" s="94">
        <v>-347</v>
      </c>
      <c r="AM25" s="94">
        <v>214</v>
      </c>
      <c r="AO25" s="94">
        <v>87</v>
      </c>
      <c r="AQ25" s="96">
        <v>172</v>
      </c>
      <c r="AR25" s="99"/>
      <c r="AS25" s="94">
        <v>171</v>
      </c>
      <c r="AU25" s="94">
        <v>-62</v>
      </c>
      <c r="AW25" s="94">
        <v>-53</v>
      </c>
      <c r="AY25" s="96">
        <v>28</v>
      </c>
      <c r="AZ25" s="99"/>
      <c r="BA25" s="94">
        <v>11</v>
      </c>
      <c r="BC25" s="94">
        <v>8</v>
      </c>
      <c r="BE25" s="94">
        <v>-84</v>
      </c>
      <c r="BG25" s="96">
        <v>-15</v>
      </c>
    </row>
    <row r="26" spans="1:16309" s="84" customFormat="1" ht="13.95" customHeight="1" x14ac:dyDescent="0.2">
      <c r="A26" s="140" t="s">
        <v>94</v>
      </c>
      <c r="B26" s="99"/>
      <c r="C26" s="94">
        <v>-352</v>
      </c>
      <c r="D26" s="95"/>
      <c r="E26" s="94">
        <v>-159</v>
      </c>
      <c r="F26" s="95"/>
      <c r="G26" s="94">
        <v>-163</v>
      </c>
      <c r="H26" s="99"/>
      <c r="I26" s="94">
        <v>-238</v>
      </c>
      <c r="J26" s="99"/>
      <c r="K26" s="94">
        <f t="shared" si="1"/>
        <v>131</v>
      </c>
      <c r="L26" s="99"/>
      <c r="M26" s="94">
        <v>-306</v>
      </c>
      <c r="N26" s="99"/>
      <c r="O26" s="94">
        <v>-100</v>
      </c>
      <c r="P26" s="99"/>
      <c r="Q26" s="94">
        <v>37</v>
      </c>
      <c r="R26" s="99"/>
      <c r="S26" s="94">
        <v>-254</v>
      </c>
      <c r="T26" s="99"/>
      <c r="U26" s="94">
        <v>-193</v>
      </c>
      <c r="V26" s="99"/>
      <c r="W26" s="94">
        <v>-228</v>
      </c>
      <c r="X26" s="99"/>
      <c r="Y26" s="94">
        <v>-345</v>
      </c>
      <c r="AA26" s="94">
        <v>-222</v>
      </c>
      <c r="AC26" s="94">
        <v>-200</v>
      </c>
      <c r="AE26" s="94">
        <v>-7</v>
      </c>
      <c r="AG26" s="94">
        <v>100</v>
      </c>
      <c r="AI26" s="96">
        <v>341</v>
      </c>
      <c r="AJ26" s="99"/>
      <c r="AK26" s="94">
        <v>434</v>
      </c>
      <c r="AM26" s="94">
        <v>-164</v>
      </c>
      <c r="AO26" s="94">
        <v>-48</v>
      </c>
      <c r="AQ26" s="96">
        <v>83</v>
      </c>
      <c r="AR26" s="99"/>
      <c r="AS26" s="94">
        <v>127</v>
      </c>
      <c r="AU26" s="94">
        <v>169</v>
      </c>
      <c r="AW26" s="94">
        <v>223</v>
      </c>
      <c r="AY26" s="96">
        <v>193</v>
      </c>
      <c r="AZ26" s="99"/>
      <c r="BA26" s="94">
        <v>204</v>
      </c>
      <c r="BC26" s="94">
        <v>298</v>
      </c>
      <c r="BE26" s="94">
        <v>347</v>
      </c>
      <c r="BG26" s="96">
        <v>383</v>
      </c>
    </row>
    <row r="27" spans="1:16309" s="84" customFormat="1" ht="13.95" customHeight="1" x14ac:dyDescent="0.2">
      <c r="A27" s="140" t="s">
        <v>95</v>
      </c>
      <c r="B27" s="99"/>
      <c r="C27" s="94">
        <v>-623</v>
      </c>
      <c r="D27" s="95"/>
      <c r="E27" s="94">
        <v>-218</v>
      </c>
      <c r="F27" s="95"/>
      <c r="G27" s="94">
        <v>-267</v>
      </c>
      <c r="H27" s="99"/>
      <c r="I27" s="94">
        <v>-425</v>
      </c>
      <c r="J27" s="99"/>
      <c r="K27" s="94">
        <f t="shared" si="1"/>
        <v>6</v>
      </c>
      <c r="L27" s="99"/>
      <c r="M27" s="94">
        <v>-288</v>
      </c>
      <c r="N27" s="99"/>
      <c r="O27" s="94">
        <v>-122</v>
      </c>
      <c r="P27" s="99"/>
      <c r="Q27" s="94">
        <v>-21</v>
      </c>
      <c r="R27" s="99"/>
      <c r="S27" s="94">
        <v>-766</v>
      </c>
      <c r="T27" s="99"/>
      <c r="U27" s="94">
        <v>-416</v>
      </c>
      <c r="V27" s="99"/>
      <c r="W27" s="94">
        <v>-188</v>
      </c>
      <c r="X27" s="99"/>
      <c r="Y27" s="94">
        <v>-50</v>
      </c>
      <c r="AA27" s="94">
        <v>-567</v>
      </c>
      <c r="AC27" s="94">
        <v>-424</v>
      </c>
      <c r="AE27" s="94">
        <v>-320</v>
      </c>
      <c r="AG27" s="94">
        <v>-152</v>
      </c>
      <c r="AI27" s="96">
        <v>-253</v>
      </c>
      <c r="AJ27" s="99"/>
      <c r="AK27" s="94">
        <v>7</v>
      </c>
      <c r="AM27" s="94">
        <v>-40</v>
      </c>
      <c r="AO27" s="94">
        <v>-23</v>
      </c>
      <c r="AQ27" s="96">
        <v>129</v>
      </c>
      <c r="AR27" s="99"/>
      <c r="AS27" s="94">
        <v>55</v>
      </c>
      <c r="AU27" s="94">
        <v>192</v>
      </c>
      <c r="AW27" s="94">
        <v>36</v>
      </c>
      <c r="AY27" s="96">
        <v>79</v>
      </c>
      <c r="AZ27" s="99"/>
      <c r="BA27" s="94">
        <v>-11</v>
      </c>
      <c r="BC27" s="94">
        <v>-13</v>
      </c>
      <c r="BE27" s="94">
        <v>68</v>
      </c>
      <c r="BG27" s="96">
        <v>-91</v>
      </c>
    </row>
    <row r="28" spans="1:16309" s="84" customFormat="1" ht="13.95" customHeight="1" x14ac:dyDescent="0.2">
      <c r="A28" s="140" t="s">
        <v>96</v>
      </c>
      <c r="B28" s="99"/>
      <c r="C28" s="94">
        <v>-193</v>
      </c>
      <c r="D28" s="95"/>
      <c r="E28" s="94">
        <v>-51</v>
      </c>
      <c r="F28" s="95"/>
      <c r="G28" s="94">
        <v>-114</v>
      </c>
      <c r="H28" s="99"/>
      <c r="I28" s="94">
        <v>127</v>
      </c>
      <c r="J28" s="99"/>
      <c r="K28" s="94">
        <f t="shared" si="1"/>
        <v>95</v>
      </c>
      <c r="L28" s="99"/>
      <c r="M28" s="94">
        <v>114</v>
      </c>
      <c r="N28" s="97"/>
      <c r="O28" s="94">
        <v>21</v>
      </c>
      <c r="P28" s="97"/>
      <c r="Q28" s="94">
        <v>-103</v>
      </c>
      <c r="R28" s="97"/>
      <c r="S28" s="94">
        <v>-58</v>
      </c>
      <c r="T28" s="97"/>
      <c r="U28" s="94">
        <v>-257</v>
      </c>
      <c r="V28" s="97"/>
      <c r="W28" s="94">
        <v>-132</v>
      </c>
      <c r="X28" s="97"/>
      <c r="Y28" s="94">
        <v>-109</v>
      </c>
      <c r="AA28" s="94">
        <v>-442</v>
      </c>
      <c r="AC28" s="94">
        <v>-318</v>
      </c>
      <c r="AE28" s="94">
        <v>-151</v>
      </c>
      <c r="AG28" s="94">
        <v>-128</v>
      </c>
      <c r="AI28" s="96">
        <v>549</v>
      </c>
      <c r="AJ28" s="97"/>
      <c r="AK28" s="94">
        <v>172</v>
      </c>
      <c r="AM28" s="94">
        <v>147</v>
      </c>
      <c r="AO28" s="94">
        <v>58</v>
      </c>
      <c r="AQ28" s="96">
        <v>518</v>
      </c>
      <c r="AR28" s="97"/>
      <c r="AS28" s="94">
        <v>271</v>
      </c>
      <c r="AU28" s="94">
        <v>15</v>
      </c>
      <c r="AW28" s="94">
        <v>12</v>
      </c>
      <c r="AY28" s="96">
        <v>144</v>
      </c>
      <c r="AZ28" s="97"/>
      <c r="BA28" s="94">
        <v>17</v>
      </c>
      <c r="BC28" s="94">
        <v>-49</v>
      </c>
      <c r="BE28" s="94">
        <v>-42</v>
      </c>
      <c r="BG28" s="96">
        <v>131</v>
      </c>
    </row>
    <row r="29" spans="1:16309" s="84" customFormat="1" ht="13.95" customHeight="1" x14ac:dyDescent="0.2">
      <c r="A29" s="140" t="s">
        <v>97</v>
      </c>
      <c r="B29" s="99"/>
      <c r="C29" s="94">
        <v>19</v>
      </c>
      <c r="D29" s="95"/>
      <c r="E29" s="94">
        <v>-3</v>
      </c>
      <c r="F29" s="95"/>
      <c r="G29" s="94">
        <v>-60</v>
      </c>
      <c r="H29" s="99"/>
      <c r="I29" s="94">
        <v>-30</v>
      </c>
      <c r="J29" s="99"/>
      <c r="K29" s="94">
        <f t="shared" si="1"/>
        <v>80</v>
      </c>
      <c r="L29" s="99"/>
      <c r="M29" s="94">
        <v>4</v>
      </c>
      <c r="N29" s="97"/>
      <c r="O29" s="94">
        <v>-35</v>
      </c>
      <c r="P29" s="97"/>
      <c r="Q29" s="94">
        <v>-79</v>
      </c>
      <c r="R29" s="97"/>
      <c r="S29" s="94">
        <v>16</v>
      </c>
      <c r="T29" s="97"/>
      <c r="U29" s="94">
        <v>39</v>
      </c>
      <c r="V29" s="97"/>
      <c r="W29" s="94">
        <v>-10</v>
      </c>
      <c r="X29" s="97"/>
      <c r="Y29" s="94">
        <v>-41</v>
      </c>
      <c r="AA29" s="94">
        <v>-14</v>
      </c>
      <c r="AC29" s="94">
        <v>47</v>
      </c>
      <c r="AE29" s="94">
        <v>5</v>
      </c>
      <c r="AG29" s="94">
        <v>-21</v>
      </c>
      <c r="AI29" s="96">
        <v>13</v>
      </c>
      <c r="AJ29" s="97"/>
      <c r="AK29" s="94">
        <v>29</v>
      </c>
      <c r="AM29" s="94">
        <v>-4</v>
      </c>
      <c r="AO29" s="94">
        <v>-44</v>
      </c>
      <c r="AQ29" s="96">
        <v>60</v>
      </c>
      <c r="AR29" s="97"/>
      <c r="AS29" s="94">
        <v>66</v>
      </c>
      <c r="AU29" s="94">
        <v>26</v>
      </c>
      <c r="AW29" s="94">
        <v>-9</v>
      </c>
      <c r="AY29" s="96">
        <v>-6</v>
      </c>
      <c r="AZ29" s="97"/>
      <c r="BA29" s="94">
        <v>-46</v>
      </c>
      <c r="BC29" s="94">
        <v>-100</v>
      </c>
      <c r="BE29" s="94">
        <v>-107</v>
      </c>
      <c r="BG29" s="96">
        <v>0</v>
      </c>
    </row>
    <row r="30" spans="1:16309" s="84" customFormat="1" ht="13.95" customHeight="1" x14ac:dyDescent="0.2">
      <c r="A30" s="140" t="s">
        <v>98</v>
      </c>
      <c r="B30" s="99"/>
      <c r="C30" s="94">
        <v>-34</v>
      </c>
      <c r="D30" s="95"/>
      <c r="E30" s="94">
        <v>-41</v>
      </c>
      <c r="F30" s="95"/>
      <c r="G30" s="94">
        <v>85</v>
      </c>
      <c r="H30" s="99"/>
      <c r="I30" s="94">
        <v>-96</v>
      </c>
      <c r="J30" s="99"/>
      <c r="K30" s="94">
        <f t="shared" si="1"/>
        <v>-147</v>
      </c>
      <c r="L30" s="99"/>
      <c r="M30" s="94">
        <v>-41</v>
      </c>
      <c r="N30" s="97"/>
      <c r="O30" s="94">
        <v>119</v>
      </c>
      <c r="P30" s="97"/>
      <c r="Q30" s="94">
        <v>-27</v>
      </c>
      <c r="R30" s="97"/>
      <c r="S30" s="94">
        <v>-96</v>
      </c>
      <c r="T30" s="97"/>
      <c r="U30" s="94">
        <v>-47</v>
      </c>
      <c r="V30" s="97"/>
      <c r="W30" s="94">
        <v>2</v>
      </c>
      <c r="X30" s="97"/>
      <c r="Y30" s="94">
        <v>-12</v>
      </c>
      <c r="AA30" s="94">
        <v>-151</v>
      </c>
      <c r="AC30" s="94">
        <v>411</v>
      </c>
      <c r="AE30" s="94">
        <v>68</v>
      </c>
      <c r="AG30" s="94">
        <v>30</v>
      </c>
      <c r="AI30" s="96">
        <v>279</v>
      </c>
      <c r="AJ30" s="97"/>
      <c r="AK30" s="94">
        <v>84</v>
      </c>
      <c r="AM30" s="94">
        <v>32</v>
      </c>
      <c r="AO30" s="94">
        <v>47</v>
      </c>
      <c r="AQ30" s="96">
        <v>-355</v>
      </c>
      <c r="AR30" s="97"/>
      <c r="AS30" s="94">
        <v>-190</v>
      </c>
      <c r="AU30" s="94">
        <v>-237</v>
      </c>
      <c r="AW30" s="94">
        <v>-284</v>
      </c>
      <c r="AY30" s="96">
        <v>-627</v>
      </c>
      <c r="AZ30" s="97"/>
      <c r="BA30" s="94">
        <v>-539</v>
      </c>
      <c r="BC30" s="94">
        <v>-374</v>
      </c>
      <c r="BE30" s="94">
        <v>-237</v>
      </c>
      <c r="BG30" s="96">
        <v>-1245</v>
      </c>
    </row>
    <row r="31" spans="1:16309" s="84" customFormat="1" ht="14.1" customHeight="1" x14ac:dyDescent="0.2">
      <c r="A31" s="29"/>
      <c r="B31" s="106"/>
      <c r="C31" s="31">
        <f>SUM(C23:C30)</f>
        <v>-591</v>
      </c>
      <c r="D31" s="112"/>
      <c r="E31" s="31">
        <f>SUM(E23:E30)</f>
        <v>-294</v>
      </c>
      <c r="F31" s="112"/>
      <c r="G31" s="31">
        <f>SUM(G23:G30)</f>
        <v>-300</v>
      </c>
      <c r="H31" s="30"/>
      <c r="I31" s="31">
        <f>SUM(I23:I30)</f>
        <v>-193</v>
      </c>
      <c r="J31" s="30"/>
      <c r="K31" s="31">
        <f>SUM(K23:K30)</f>
        <v>777</v>
      </c>
      <c r="L31" s="23"/>
      <c r="M31" s="31">
        <f>SUM(M23:M30)</f>
        <v>-409</v>
      </c>
      <c r="N31" s="23"/>
      <c r="O31" s="31">
        <f>SUM(O23:O30)</f>
        <v>-193</v>
      </c>
      <c r="P31" s="23"/>
      <c r="Q31" s="31">
        <f>SUM(Q23:Q30)</f>
        <v>-368</v>
      </c>
      <c r="R31" s="23"/>
      <c r="S31" s="31">
        <f>SUM(S23:S30)</f>
        <v>-110</v>
      </c>
      <c r="T31" s="23"/>
      <c r="U31" s="31">
        <f>SUM(U23:U30)</f>
        <v>-447</v>
      </c>
      <c r="V31" s="23"/>
      <c r="W31" s="31">
        <f>SUM(W23:W30)</f>
        <v>-400</v>
      </c>
      <c r="X31" s="23"/>
      <c r="Y31" s="31">
        <f>SUM(Y23:Y30)</f>
        <v>-555</v>
      </c>
      <c r="Z31" s="27"/>
      <c r="AA31" s="31">
        <f>SUM(AA23:AA30)</f>
        <v>-1023</v>
      </c>
      <c r="AB31" s="27"/>
      <c r="AC31" s="31">
        <v>-653</v>
      </c>
      <c r="AD31" s="27"/>
      <c r="AE31" s="31">
        <v>-841</v>
      </c>
      <c r="AF31" s="27"/>
      <c r="AG31" s="31">
        <f>SUM(AG23:AG30)</f>
        <v>-501</v>
      </c>
      <c r="AH31" s="27"/>
      <c r="AI31" s="31">
        <v>-140</v>
      </c>
      <c r="AJ31" s="27"/>
      <c r="AK31" s="31">
        <v>-238</v>
      </c>
      <c r="AL31" s="27"/>
      <c r="AM31" s="31">
        <v>-194</v>
      </c>
      <c r="AN31" s="27"/>
      <c r="AO31" s="31">
        <v>-109</v>
      </c>
      <c r="AP31" s="27"/>
      <c r="AQ31" s="31">
        <v>468</v>
      </c>
      <c r="AR31" s="27"/>
      <c r="AS31" s="31">
        <v>338</v>
      </c>
      <c r="AT31" s="27"/>
      <c r="AU31" s="31">
        <f>SUM(AU23:AU30)</f>
        <v>53</v>
      </c>
      <c r="AV31" s="27"/>
      <c r="AW31" s="31">
        <v>-123</v>
      </c>
      <c r="AX31" s="27"/>
      <c r="AY31" s="31">
        <v>64</v>
      </c>
      <c r="AZ31" s="27"/>
      <c r="BA31" s="31">
        <v>-261</v>
      </c>
      <c r="BB31" s="27"/>
      <c r="BC31" s="31">
        <f>SUM(BC23:BC30)</f>
        <v>-334</v>
      </c>
      <c r="BD31" s="27"/>
      <c r="BE31" s="31">
        <f>SUM(BE23:BE30)</f>
        <v>-96</v>
      </c>
      <c r="BF31" s="27"/>
      <c r="BG31" s="31">
        <f>SUM(BG23:BG30)</f>
        <v>-1142</v>
      </c>
      <c r="BH31" s="20"/>
      <c r="BI31" s="112"/>
      <c r="BJ31" s="27"/>
      <c r="BK31" s="112"/>
      <c r="BL31" s="27"/>
      <c r="BM31" s="112"/>
      <c r="BN31" s="27"/>
      <c r="BO31" s="112"/>
      <c r="BP31" s="27"/>
      <c r="BQ31" s="112"/>
      <c r="BR31" s="20"/>
      <c r="BS31" s="112"/>
      <c r="BT31" s="27"/>
      <c r="BU31" s="112"/>
      <c r="BV31" s="27"/>
      <c r="BW31" s="112"/>
      <c r="BX31" s="27"/>
      <c r="BY31" s="112"/>
      <c r="BZ31" s="20"/>
      <c r="CA31" s="106"/>
      <c r="CB31" s="106"/>
      <c r="CC31" s="106"/>
      <c r="CD31" s="30"/>
      <c r="CE31" s="112"/>
      <c r="CF31" s="30"/>
      <c r="CG31" s="112"/>
      <c r="CH31" s="23"/>
      <c r="CI31" s="112"/>
      <c r="CJ31" s="23"/>
      <c r="CK31" s="112"/>
      <c r="CL31" s="23"/>
      <c r="CM31" s="112"/>
      <c r="CN31" s="23"/>
      <c r="CO31" s="112"/>
      <c r="CP31" s="23"/>
      <c r="CQ31" s="112"/>
      <c r="CR31" s="23"/>
      <c r="CS31" s="112"/>
      <c r="CT31" s="23"/>
      <c r="CU31" s="112"/>
      <c r="CV31" s="27"/>
      <c r="CW31" s="112"/>
      <c r="CX31" s="27"/>
      <c r="CY31" s="112"/>
      <c r="CZ31" s="27"/>
      <c r="DA31" s="112"/>
      <c r="DB31" s="27"/>
      <c r="DC31" s="112"/>
      <c r="DD31" s="27"/>
      <c r="DE31" s="112"/>
      <c r="DF31" s="27"/>
      <c r="DG31" s="112"/>
      <c r="DH31" s="27"/>
      <c r="DI31" s="112"/>
      <c r="DJ31" s="27"/>
      <c r="DK31" s="112"/>
      <c r="DL31" s="27"/>
      <c r="DM31" s="112"/>
      <c r="DN31" s="27"/>
      <c r="DO31" s="112"/>
      <c r="DP31" s="27"/>
      <c r="DQ31" s="113"/>
      <c r="DR31" s="27"/>
      <c r="DS31" s="112"/>
      <c r="DT31" s="27"/>
      <c r="DU31" s="112"/>
      <c r="DV31" s="27"/>
      <c r="DW31" s="112"/>
      <c r="DX31" s="27"/>
      <c r="DY31" s="112"/>
      <c r="DZ31" s="27"/>
      <c r="EA31" s="112"/>
      <c r="EB31" s="27"/>
      <c r="EC31" s="112"/>
      <c r="ED31" s="27"/>
      <c r="EE31" s="112"/>
      <c r="EF31" s="20"/>
      <c r="EG31" s="112"/>
      <c r="EH31" s="27"/>
      <c r="EI31" s="112"/>
      <c r="EJ31" s="27"/>
      <c r="EK31" s="112"/>
      <c r="EL31" s="27"/>
      <c r="EM31" s="112"/>
      <c r="EN31" s="27"/>
      <c r="EO31" s="112"/>
      <c r="EP31" s="20"/>
      <c r="EQ31" s="112"/>
      <c r="ER31" s="27"/>
      <c r="ES31" s="112"/>
      <c r="ET31" s="27"/>
      <c r="EU31" s="112"/>
      <c r="EV31" s="27"/>
      <c r="EW31" s="112"/>
      <c r="EX31" s="20"/>
      <c r="EY31" s="106"/>
      <c r="EZ31" s="106"/>
      <c r="FA31" s="106"/>
      <c r="FB31" s="30"/>
      <c r="FC31" s="112"/>
      <c r="FD31" s="30"/>
      <c r="FE31" s="112"/>
      <c r="FF31" s="23"/>
      <c r="FG31" s="112"/>
      <c r="FH31" s="23"/>
      <c r="FI31" s="112"/>
      <c r="FJ31" s="23"/>
      <c r="FK31" s="112"/>
      <c r="FL31" s="23"/>
      <c r="FM31" s="112"/>
      <c r="FN31" s="23"/>
      <c r="FO31" s="112"/>
      <c r="FP31" s="23"/>
      <c r="FQ31" s="112"/>
      <c r="FR31" s="23"/>
      <c r="FS31" s="112"/>
      <c r="FT31" s="27"/>
      <c r="FU31" s="112"/>
      <c r="FV31" s="27"/>
      <c r="FW31" s="112"/>
      <c r="FX31" s="27"/>
      <c r="FY31" s="112"/>
      <c r="FZ31" s="27"/>
      <c r="GA31" s="112"/>
      <c r="GB31" s="27"/>
      <c r="GC31" s="112"/>
      <c r="GD31" s="27"/>
      <c r="GE31" s="112"/>
      <c r="GF31" s="27"/>
      <c r="GG31" s="112"/>
      <c r="GH31" s="27"/>
      <c r="GI31" s="112"/>
      <c r="GJ31" s="27"/>
      <c r="GK31" s="112"/>
      <c r="GL31" s="27"/>
      <c r="GM31" s="112"/>
      <c r="GN31" s="27"/>
      <c r="GO31" s="113"/>
      <c r="GP31" s="27"/>
      <c r="GQ31" s="112"/>
      <c r="GR31" s="27"/>
      <c r="GS31" s="112"/>
      <c r="GT31" s="27"/>
      <c r="GU31" s="112"/>
      <c r="GV31" s="27"/>
      <c r="GW31" s="112"/>
      <c r="GX31" s="27"/>
      <c r="GY31" s="112"/>
      <c r="GZ31" s="27"/>
      <c r="HA31" s="112"/>
      <c r="HB31" s="27"/>
      <c r="HC31" s="112"/>
      <c r="HD31" s="20"/>
      <c r="HE31" s="112"/>
      <c r="HF31" s="27"/>
      <c r="HG31" s="112"/>
      <c r="HH31" s="27"/>
      <c r="HI31" s="112"/>
      <c r="HJ31" s="27"/>
      <c r="HK31" s="112"/>
      <c r="HL31" s="27"/>
      <c r="HM31" s="112"/>
      <c r="HN31" s="20"/>
      <c r="HO31" s="112"/>
      <c r="HP31" s="27"/>
      <c r="HQ31" s="112"/>
      <c r="HR31" s="27"/>
      <c r="HS31" s="112"/>
      <c r="HT31" s="27"/>
      <c r="HU31" s="112"/>
      <c r="HV31" s="20"/>
      <c r="HW31" s="106"/>
      <c r="HX31" s="106"/>
      <c r="HY31" s="106"/>
      <c r="HZ31" s="30"/>
      <c r="IA31" s="112"/>
      <c r="IB31" s="30"/>
      <c r="IC31" s="112"/>
      <c r="ID31" s="23"/>
      <c r="IE31" s="112"/>
      <c r="IF31" s="23"/>
      <c r="IG31" s="112"/>
      <c r="IH31" s="23"/>
      <c r="II31" s="112"/>
      <c r="IJ31" s="23"/>
      <c r="IK31" s="112"/>
      <c r="IL31" s="23"/>
      <c r="IM31" s="112"/>
      <c r="IN31" s="23"/>
      <c r="IO31" s="112"/>
      <c r="IP31" s="23"/>
      <c r="IQ31" s="112"/>
      <c r="IR31" s="27"/>
      <c r="IS31" s="112"/>
      <c r="IT31" s="27"/>
      <c r="IU31" s="112"/>
      <c r="IV31" s="27"/>
      <c r="IW31" s="112"/>
      <c r="IX31" s="27"/>
      <c r="IY31" s="112"/>
      <c r="IZ31" s="27"/>
      <c r="JA31" s="112"/>
      <c r="JB31" s="27"/>
      <c r="JC31" s="112"/>
      <c r="JD31" s="27"/>
      <c r="JE31" s="112"/>
      <c r="JF31" s="27"/>
      <c r="JG31" s="112"/>
      <c r="JH31" s="27"/>
      <c r="JI31" s="112"/>
      <c r="JJ31" s="27"/>
      <c r="JK31" s="112"/>
      <c r="JL31" s="27"/>
      <c r="JM31" s="113"/>
      <c r="JN31" s="27"/>
      <c r="JO31" s="112"/>
      <c r="JP31" s="27"/>
      <c r="JQ31" s="112"/>
      <c r="JR31" s="27"/>
      <c r="JS31" s="112"/>
      <c r="JT31" s="27"/>
      <c r="JU31" s="112"/>
      <c r="JV31" s="27"/>
      <c r="JW31" s="112"/>
      <c r="JX31" s="27"/>
      <c r="JY31" s="112"/>
      <c r="JZ31" s="27"/>
      <c r="KA31" s="112"/>
      <c r="KB31" s="20"/>
      <c r="KC31" s="112"/>
      <c r="KD31" s="27"/>
      <c r="KE31" s="112"/>
      <c r="KF31" s="27"/>
      <c r="KG31" s="112"/>
      <c r="KH31" s="27"/>
      <c r="KI31" s="112"/>
      <c r="KJ31" s="27"/>
      <c r="KK31" s="112"/>
      <c r="KL31" s="20"/>
      <c r="KM31" s="112"/>
      <c r="KN31" s="27"/>
      <c r="KO31" s="112"/>
      <c r="KP31" s="27"/>
      <c r="KQ31" s="112"/>
      <c r="KR31" s="27"/>
      <c r="KS31" s="112"/>
      <c r="KT31" s="20"/>
      <c r="KU31" s="106"/>
      <c r="KV31" s="106"/>
      <c r="KW31" s="106"/>
      <c r="KX31" s="30"/>
      <c r="KY31" s="112"/>
      <c r="KZ31" s="30"/>
      <c r="LA31" s="112"/>
      <c r="LB31" s="23"/>
      <c r="LC31" s="112"/>
      <c r="LD31" s="23"/>
      <c r="LE31" s="112"/>
      <c r="LF31" s="23"/>
      <c r="LG31" s="112"/>
      <c r="LH31" s="23"/>
      <c r="LI31" s="112"/>
      <c r="LJ31" s="23"/>
      <c r="LK31" s="112"/>
      <c r="LL31" s="23"/>
      <c r="LM31" s="112"/>
      <c r="LN31" s="23"/>
      <c r="LO31" s="112"/>
      <c r="LP31" s="27"/>
      <c r="LQ31" s="112"/>
      <c r="LR31" s="27"/>
      <c r="LS31" s="112"/>
      <c r="LT31" s="27"/>
      <c r="LU31" s="112"/>
      <c r="LV31" s="27"/>
      <c r="LW31" s="112"/>
      <c r="LX31" s="27"/>
      <c r="LY31" s="112"/>
      <c r="LZ31" s="27"/>
      <c r="MA31" s="112"/>
      <c r="MB31" s="27"/>
      <c r="MC31" s="112"/>
      <c r="MD31" s="27"/>
      <c r="ME31" s="112"/>
      <c r="MF31" s="27"/>
      <c r="MG31" s="112"/>
      <c r="MH31" s="27"/>
      <c r="MI31" s="112"/>
      <c r="MJ31" s="27"/>
      <c r="MK31" s="113"/>
      <c r="ML31" s="27"/>
      <c r="MM31" s="112"/>
      <c r="MN31" s="27"/>
      <c r="MO31" s="112"/>
      <c r="MP31" s="27"/>
      <c r="MQ31" s="112"/>
      <c r="MR31" s="27"/>
      <c r="MS31" s="112"/>
      <c r="MT31" s="27"/>
      <c r="MU31" s="112"/>
      <c r="MV31" s="27"/>
      <c r="MW31" s="112"/>
      <c r="MX31" s="27"/>
      <c r="MY31" s="112"/>
      <c r="MZ31" s="20"/>
      <c r="NA31" s="112"/>
      <c r="NB31" s="27"/>
      <c r="NC31" s="112"/>
      <c r="ND31" s="27"/>
      <c r="NE31" s="112"/>
      <c r="NF31" s="27"/>
      <c r="NG31" s="112"/>
      <c r="NH31" s="27"/>
      <c r="NI31" s="112"/>
      <c r="NJ31" s="20"/>
      <c r="NK31" s="112"/>
      <c r="NL31" s="27"/>
      <c r="NM31" s="112"/>
      <c r="NN31" s="27"/>
      <c r="NO31" s="112"/>
      <c r="NP31" s="27"/>
      <c r="NQ31" s="112"/>
      <c r="NR31" s="20"/>
      <c r="NS31" s="106"/>
      <c r="NT31" s="106"/>
      <c r="NU31" s="106"/>
      <c r="NV31" s="30"/>
      <c r="NW31" s="112"/>
      <c r="NX31" s="30"/>
      <c r="NY31" s="112"/>
      <c r="NZ31" s="23"/>
      <c r="OA31" s="112"/>
      <c r="OB31" s="23"/>
      <c r="OC31" s="112"/>
      <c r="OD31" s="23"/>
      <c r="OE31" s="112"/>
      <c r="OF31" s="23"/>
      <c r="OG31" s="112"/>
      <c r="OH31" s="23"/>
      <c r="OI31" s="112"/>
      <c r="OJ31" s="23"/>
      <c r="OK31" s="112"/>
      <c r="OL31" s="23"/>
      <c r="OM31" s="112"/>
      <c r="ON31" s="27"/>
      <c r="OO31" s="112"/>
      <c r="OP31" s="27"/>
      <c r="OQ31" s="112"/>
      <c r="OR31" s="27"/>
      <c r="OS31" s="112"/>
      <c r="OT31" s="27"/>
      <c r="OU31" s="112"/>
      <c r="OV31" s="27"/>
      <c r="OW31" s="112"/>
      <c r="OX31" s="27"/>
      <c r="OY31" s="112"/>
      <c r="OZ31" s="27"/>
      <c r="PA31" s="112"/>
      <c r="PB31" s="27"/>
      <c r="PC31" s="112"/>
      <c r="PD31" s="27"/>
      <c r="PE31" s="112"/>
      <c r="PF31" s="27"/>
      <c r="PG31" s="112"/>
      <c r="PH31" s="27"/>
      <c r="PI31" s="113"/>
      <c r="PJ31" s="27"/>
      <c r="PK31" s="112"/>
      <c r="PL31" s="27"/>
      <c r="PM31" s="112"/>
      <c r="PN31" s="27"/>
      <c r="PO31" s="112"/>
      <c r="PP31" s="27"/>
      <c r="PQ31" s="112"/>
      <c r="PR31" s="27"/>
      <c r="PS31" s="112"/>
      <c r="PT31" s="27"/>
      <c r="PU31" s="112"/>
      <c r="PV31" s="27"/>
      <c r="PW31" s="112"/>
      <c r="PX31" s="20"/>
      <c r="PY31" s="112"/>
      <c r="PZ31" s="27"/>
      <c r="QA31" s="112"/>
      <c r="QB31" s="27"/>
      <c r="QC31" s="112"/>
      <c r="QD31" s="27"/>
      <c r="QE31" s="112"/>
      <c r="QF31" s="27"/>
      <c r="QG31" s="112"/>
      <c r="QH31" s="20"/>
      <c r="QI31" s="112"/>
      <c r="QJ31" s="27"/>
      <c r="QK31" s="112"/>
      <c r="QL31" s="27"/>
      <c r="QM31" s="112"/>
      <c r="QN31" s="27"/>
      <c r="QO31" s="112"/>
      <c r="QP31" s="20"/>
      <c r="QQ31" s="106"/>
      <c r="QR31" s="106"/>
      <c r="QS31" s="106"/>
      <c r="QT31" s="30"/>
      <c r="QU31" s="112"/>
      <c r="QV31" s="30"/>
      <c r="QW31" s="112"/>
      <c r="QX31" s="23"/>
      <c r="QY31" s="112"/>
      <c r="QZ31" s="23"/>
      <c r="RA31" s="112"/>
      <c r="RB31" s="23"/>
      <c r="RC31" s="112"/>
      <c r="RD31" s="23"/>
      <c r="RE31" s="112"/>
      <c r="RF31" s="23"/>
      <c r="RG31" s="112"/>
      <c r="RH31" s="23"/>
      <c r="RI31" s="112"/>
      <c r="RJ31" s="23"/>
      <c r="RK31" s="112"/>
      <c r="RL31" s="27"/>
      <c r="RM31" s="112"/>
      <c r="RN31" s="27"/>
      <c r="RO31" s="112"/>
      <c r="RP31" s="27"/>
      <c r="RQ31" s="112"/>
      <c r="RR31" s="27"/>
      <c r="RS31" s="112"/>
      <c r="RT31" s="27"/>
      <c r="RU31" s="112"/>
      <c r="RV31" s="27"/>
      <c r="RW31" s="112"/>
      <c r="RX31" s="27"/>
      <c r="RY31" s="112"/>
      <c r="RZ31" s="27"/>
      <c r="SA31" s="112"/>
      <c r="SB31" s="27"/>
      <c r="SC31" s="112"/>
      <c r="SD31" s="27"/>
      <c r="SE31" s="112"/>
      <c r="SF31" s="27"/>
      <c r="SG31" s="113"/>
      <c r="SH31" s="27"/>
      <c r="SI31" s="112"/>
      <c r="SJ31" s="27"/>
      <c r="SK31" s="112"/>
      <c r="SL31" s="27"/>
      <c r="SM31" s="112"/>
      <c r="SN31" s="27"/>
      <c r="SO31" s="112"/>
      <c r="SP31" s="27"/>
      <c r="SQ31" s="112"/>
      <c r="SR31" s="27"/>
      <c r="SS31" s="112"/>
      <c r="ST31" s="27"/>
      <c r="SU31" s="112"/>
      <c r="SV31" s="20"/>
      <c r="SW31" s="112"/>
      <c r="SX31" s="27"/>
      <c r="SY31" s="112"/>
      <c r="SZ31" s="27"/>
      <c r="TA31" s="112"/>
      <c r="TB31" s="27"/>
      <c r="TC31" s="112"/>
      <c r="TD31" s="27"/>
      <c r="TE31" s="112"/>
      <c r="TF31" s="20"/>
      <c r="TG31" s="112"/>
      <c r="TH31" s="27"/>
      <c r="TI31" s="112"/>
      <c r="TJ31" s="27"/>
      <c r="TK31" s="112"/>
      <c r="TL31" s="27"/>
      <c r="TM31" s="112"/>
      <c r="TN31" s="20"/>
      <c r="TO31" s="106"/>
      <c r="TP31" s="106"/>
      <c r="TQ31" s="106"/>
      <c r="TR31" s="30"/>
      <c r="TS31" s="112"/>
      <c r="TT31" s="30"/>
      <c r="TU31" s="112"/>
      <c r="TV31" s="23"/>
      <c r="TW31" s="112"/>
      <c r="TX31" s="23"/>
      <c r="TY31" s="112"/>
      <c r="TZ31" s="23"/>
      <c r="UA31" s="112"/>
      <c r="UB31" s="23"/>
      <c r="UC31" s="112"/>
      <c r="UD31" s="23"/>
      <c r="UE31" s="112"/>
      <c r="UF31" s="23"/>
      <c r="UG31" s="112"/>
      <c r="UH31" s="23"/>
      <c r="UI31" s="112"/>
      <c r="UJ31" s="27"/>
      <c r="UK31" s="112"/>
      <c r="UL31" s="27"/>
      <c r="UM31" s="112"/>
      <c r="UN31" s="27"/>
      <c r="UO31" s="112"/>
      <c r="UP31" s="27"/>
      <c r="UQ31" s="112"/>
      <c r="UR31" s="27"/>
      <c r="US31" s="112"/>
      <c r="UT31" s="27"/>
      <c r="UU31" s="112"/>
      <c r="UV31" s="27"/>
      <c r="UW31" s="112"/>
      <c r="UX31" s="27"/>
      <c r="UY31" s="112"/>
      <c r="UZ31" s="27"/>
      <c r="VA31" s="112"/>
      <c r="VB31" s="27"/>
      <c r="VC31" s="112"/>
      <c r="VD31" s="27"/>
      <c r="VE31" s="113"/>
      <c r="VF31" s="27"/>
      <c r="VG31" s="112"/>
      <c r="VH31" s="27"/>
      <c r="VI31" s="112"/>
      <c r="VJ31" s="27"/>
      <c r="VK31" s="112"/>
      <c r="VL31" s="27"/>
      <c r="VM31" s="112"/>
      <c r="VN31" s="27"/>
      <c r="VO31" s="112"/>
      <c r="VP31" s="27"/>
      <c r="VQ31" s="112"/>
      <c r="VR31" s="27"/>
      <c r="VS31" s="112"/>
      <c r="VT31" s="20"/>
      <c r="VU31" s="112"/>
      <c r="VV31" s="27"/>
      <c r="VW31" s="112"/>
      <c r="VX31" s="27"/>
      <c r="VY31" s="112"/>
      <c r="VZ31" s="27"/>
      <c r="WA31" s="112"/>
      <c r="WB31" s="27"/>
      <c r="WC31" s="112"/>
      <c r="WD31" s="20"/>
      <c r="WE31" s="112"/>
      <c r="WF31" s="27"/>
      <c r="WG31" s="112"/>
      <c r="WH31" s="27"/>
      <c r="WI31" s="112"/>
      <c r="WJ31" s="27"/>
      <c r="WK31" s="112"/>
      <c r="WL31" s="20"/>
      <c r="WM31" s="106"/>
      <c r="WN31" s="106"/>
      <c r="WO31" s="106"/>
      <c r="WP31" s="30"/>
      <c r="WQ31" s="112"/>
      <c r="WR31" s="30"/>
      <c r="WS31" s="112"/>
      <c r="WT31" s="23"/>
      <c r="WU31" s="112"/>
      <c r="WV31" s="23"/>
      <c r="WW31" s="112"/>
      <c r="WX31" s="23"/>
      <c r="WY31" s="112"/>
      <c r="WZ31" s="23"/>
      <c r="XA31" s="112"/>
      <c r="XB31" s="23"/>
      <c r="XC31" s="112"/>
      <c r="XD31" s="23"/>
      <c r="XE31" s="112"/>
      <c r="XF31" s="23"/>
      <c r="XG31" s="112"/>
      <c r="XH31" s="27"/>
      <c r="XI31" s="112"/>
      <c r="XJ31" s="27"/>
      <c r="XK31" s="112"/>
      <c r="XL31" s="27"/>
      <c r="XM31" s="112"/>
      <c r="XN31" s="27"/>
      <c r="XO31" s="112"/>
      <c r="XP31" s="27"/>
      <c r="XQ31" s="112"/>
      <c r="XR31" s="27"/>
      <c r="XS31" s="112"/>
      <c r="XT31" s="27"/>
      <c r="XU31" s="112"/>
      <c r="XV31" s="27"/>
      <c r="XW31" s="112"/>
      <c r="XX31" s="27"/>
      <c r="XY31" s="112"/>
      <c r="XZ31" s="27"/>
      <c r="YA31" s="112"/>
      <c r="YB31" s="27"/>
      <c r="YC31" s="113"/>
      <c r="YD31" s="27"/>
      <c r="YE31" s="112"/>
      <c r="YF31" s="27"/>
      <c r="YG31" s="112"/>
      <c r="YH31" s="27"/>
      <c r="YI31" s="112"/>
      <c r="YJ31" s="27"/>
      <c r="YK31" s="112"/>
      <c r="YL31" s="27"/>
      <c r="YM31" s="112"/>
      <c r="YN31" s="27"/>
      <c r="YO31" s="112"/>
      <c r="YP31" s="27"/>
      <c r="YQ31" s="112"/>
      <c r="YR31" s="20"/>
      <c r="YS31" s="112"/>
      <c r="YT31" s="27"/>
      <c r="YU31" s="112"/>
      <c r="YV31" s="27"/>
      <c r="YW31" s="112"/>
      <c r="YX31" s="27"/>
      <c r="YY31" s="112"/>
      <c r="YZ31" s="27"/>
      <c r="ZA31" s="112"/>
      <c r="ZB31" s="20"/>
      <c r="ZC31" s="112"/>
      <c r="ZD31" s="27"/>
      <c r="ZE31" s="112"/>
      <c r="ZF31" s="27"/>
      <c r="ZG31" s="112"/>
      <c r="ZH31" s="27"/>
      <c r="ZI31" s="112"/>
      <c r="ZJ31" s="20"/>
      <c r="ZK31" s="106"/>
      <c r="ZL31" s="106"/>
      <c r="ZM31" s="106"/>
      <c r="ZN31" s="30"/>
      <c r="ZO31" s="112"/>
      <c r="ZP31" s="30"/>
      <c r="ZQ31" s="112"/>
      <c r="ZR31" s="23"/>
      <c r="ZS31" s="112"/>
      <c r="ZT31" s="23"/>
      <c r="ZU31" s="112"/>
      <c r="ZV31" s="23"/>
      <c r="ZW31" s="112"/>
      <c r="ZX31" s="23"/>
      <c r="ZY31" s="112"/>
      <c r="ZZ31" s="23"/>
      <c r="AAA31" s="112"/>
      <c r="AAB31" s="23"/>
      <c r="AAC31" s="112"/>
      <c r="AAD31" s="23"/>
      <c r="AAE31" s="112"/>
      <c r="AAF31" s="27"/>
      <c r="AAG31" s="112"/>
      <c r="AAH31" s="27"/>
      <c r="AAI31" s="112"/>
      <c r="AAJ31" s="27"/>
      <c r="AAK31" s="112"/>
      <c r="AAL31" s="27"/>
      <c r="AAM31" s="112"/>
      <c r="AAN31" s="27"/>
      <c r="AAO31" s="112"/>
      <c r="AAP31" s="27"/>
      <c r="AAQ31" s="112"/>
      <c r="AAR31" s="27"/>
      <c r="AAS31" s="112"/>
      <c r="AAT31" s="27"/>
      <c r="AAU31" s="112"/>
      <c r="AAV31" s="27"/>
      <c r="AAW31" s="112"/>
      <c r="AAX31" s="27"/>
      <c r="AAY31" s="112"/>
      <c r="AAZ31" s="27"/>
      <c r="ABA31" s="113"/>
      <c r="ABB31" s="27"/>
      <c r="ABC31" s="112"/>
      <c r="ABD31" s="27"/>
      <c r="ABE31" s="112"/>
      <c r="ABF31" s="27"/>
      <c r="ABG31" s="112"/>
      <c r="ABH31" s="27"/>
      <c r="ABI31" s="112"/>
      <c r="ABJ31" s="27"/>
      <c r="ABK31" s="112"/>
      <c r="ABL31" s="27"/>
      <c r="ABM31" s="112"/>
      <c r="ABN31" s="27"/>
      <c r="ABO31" s="112"/>
      <c r="ABP31" s="20"/>
      <c r="ABQ31" s="112"/>
      <c r="ABR31" s="27"/>
      <c r="ABS31" s="112"/>
      <c r="ABT31" s="27"/>
      <c r="ABU31" s="112"/>
      <c r="ABV31" s="27"/>
      <c r="ABW31" s="112"/>
      <c r="ABX31" s="27"/>
      <c r="ABY31" s="112"/>
      <c r="ABZ31" s="20"/>
      <c r="ACA31" s="112"/>
      <c r="ACB31" s="27"/>
      <c r="ACC31" s="112"/>
      <c r="ACD31" s="27"/>
      <c r="ACE31" s="112"/>
      <c r="ACF31" s="27"/>
      <c r="ACG31" s="112"/>
      <c r="ACH31" s="20"/>
      <c r="ACI31" s="106"/>
      <c r="ACJ31" s="106"/>
      <c r="ACK31" s="106"/>
      <c r="ACL31" s="30"/>
      <c r="ACM31" s="112"/>
      <c r="ACN31" s="30"/>
      <c r="ACO31" s="112"/>
      <c r="ACP31" s="23"/>
      <c r="ACQ31" s="112"/>
      <c r="ACR31" s="23"/>
      <c r="ACS31" s="112"/>
      <c r="ACT31" s="23"/>
      <c r="ACU31" s="112"/>
      <c r="ACV31" s="23"/>
      <c r="ACW31" s="112"/>
      <c r="ACX31" s="23"/>
      <c r="ACY31" s="112"/>
      <c r="ACZ31" s="23"/>
      <c r="ADA31" s="112"/>
      <c r="ADB31" s="23"/>
      <c r="ADC31" s="112"/>
      <c r="ADD31" s="27"/>
      <c r="ADE31" s="112"/>
      <c r="ADF31" s="27"/>
      <c r="ADG31" s="112"/>
      <c r="ADH31" s="27"/>
      <c r="ADI31" s="112"/>
      <c r="ADJ31" s="27"/>
      <c r="ADK31" s="112"/>
      <c r="ADL31" s="27"/>
      <c r="ADM31" s="112"/>
      <c r="ADN31" s="27"/>
      <c r="ADO31" s="112"/>
      <c r="ADP31" s="27"/>
      <c r="ADQ31" s="112"/>
      <c r="ADR31" s="27"/>
      <c r="ADS31" s="112"/>
      <c r="ADT31" s="27"/>
      <c r="ADU31" s="112"/>
      <c r="ADV31" s="27"/>
      <c r="ADW31" s="112"/>
      <c r="ADX31" s="27"/>
      <c r="ADY31" s="113"/>
      <c r="ADZ31" s="27"/>
      <c r="AEA31" s="112"/>
      <c r="AEB31" s="27"/>
      <c r="AEC31" s="112"/>
      <c r="AED31" s="27"/>
      <c r="AEE31" s="112"/>
      <c r="AEF31" s="27"/>
      <c r="AEG31" s="112"/>
      <c r="AEH31" s="27"/>
      <c r="AEI31" s="112"/>
      <c r="AEJ31" s="27"/>
      <c r="AEK31" s="112"/>
      <c r="AEL31" s="27"/>
      <c r="AEM31" s="112"/>
      <c r="AEN31" s="20"/>
      <c r="AEO31" s="112"/>
      <c r="AEP31" s="27"/>
      <c r="AEQ31" s="112"/>
      <c r="AER31" s="27"/>
      <c r="AES31" s="112"/>
      <c r="AET31" s="27"/>
      <c r="AEU31" s="112"/>
      <c r="AEV31" s="27"/>
      <c r="AEW31" s="112"/>
      <c r="AEX31" s="20"/>
      <c r="AEY31" s="112"/>
      <c r="AEZ31" s="27"/>
      <c r="AFA31" s="112"/>
      <c r="AFB31" s="27"/>
      <c r="AFC31" s="112"/>
      <c r="AFD31" s="27"/>
      <c r="AFE31" s="112"/>
      <c r="AFF31" s="20"/>
      <c r="AFG31" s="106"/>
      <c r="AFH31" s="106"/>
      <c r="AFI31" s="106"/>
      <c r="AFJ31" s="30"/>
      <c r="AFK31" s="112"/>
      <c r="AFL31" s="30"/>
      <c r="AFM31" s="112"/>
      <c r="AFN31" s="23"/>
      <c r="AFO31" s="112"/>
      <c r="AFP31" s="23"/>
      <c r="AFQ31" s="112"/>
      <c r="AFR31" s="23"/>
      <c r="AFS31" s="112"/>
      <c r="AFT31" s="23"/>
      <c r="AFU31" s="112"/>
      <c r="AFV31" s="23"/>
      <c r="AFW31" s="112"/>
      <c r="AFX31" s="23"/>
      <c r="AFY31" s="112"/>
      <c r="AFZ31" s="23"/>
      <c r="AGA31" s="112"/>
      <c r="AGB31" s="27"/>
      <c r="AGC31" s="112"/>
      <c r="AGD31" s="27"/>
      <c r="AGE31" s="112"/>
      <c r="AGF31" s="27"/>
      <c r="AGG31" s="112"/>
      <c r="AGH31" s="27"/>
      <c r="AGI31" s="112"/>
      <c r="AGJ31" s="27"/>
      <c r="AGK31" s="112"/>
      <c r="AGL31" s="27"/>
      <c r="AGM31" s="112"/>
      <c r="AGN31" s="27"/>
      <c r="AGO31" s="112"/>
      <c r="AGP31" s="27"/>
      <c r="AGQ31" s="112"/>
      <c r="AGR31" s="27"/>
      <c r="AGS31" s="112"/>
      <c r="AGT31" s="27"/>
      <c r="AGU31" s="112"/>
      <c r="AGV31" s="27"/>
      <c r="AGW31" s="113"/>
      <c r="AGX31" s="27"/>
      <c r="AGY31" s="112"/>
      <c r="AGZ31" s="27"/>
      <c r="AHA31" s="112"/>
      <c r="AHB31" s="27"/>
      <c r="AHC31" s="112"/>
      <c r="AHD31" s="27"/>
      <c r="AHE31" s="112"/>
      <c r="AHF31" s="27"/>
      <c r="AHG31" s="112"/>
      <c r="AHH31" s="27"/>
      <c r="AHI31" s="112"/>
      <c r="AHJ31" s="27"/>
      <c r="AHK31" s="112"/>
      <c r="AHL31" s="20"/>
      <c r="AHM31" s="112"/>
      <c r="AHN31" s="27"/>
      <c r="AHO31" s="112"/>
      <c r="AHP31" s="27"/>
      <c r="AHQ31" s="112"/>
      <c r="AHR31" s="27"/>
      <c r="AHS31" s="112"/>
      <c r="AHT31" s="27"/>
      <c r="AHU31" s="112"/>
      <c r="AHV31" s="20"/>
      <c r="AHW31" s="112"/>
      <c r="AHX31" s="27"/>
      <c r="AHY31" s="112"/>
      <c r="AHZ31" s="27"/>
      <c r="AIA31" s="112"/>
      <c r="AIB31" s="27"/>
      <c r="AIC31" s="112"/>
      <c r="AID31" s="20"/>
      <c r="AIE31" s="106"/>
      <c r="AIF31" s="106"/>
      <c r="AIG31" s="106"/>
      <c r="AIH31" s="30"/>
      <c r="AII31" s="112"/>
      <c r="AIJ31" s="30"/>
      <c r="AIK31" s="112"/>
      <c r="AIL31" s="23"/>
      <c r="AIM31" s="112"/>
      <c r="AIN31" s="23"/>
      <c r="AIO31" s="112"/>
      <c r="AIP31" s="23"/>
      <c r="AIQ31" s="112"/>
      <c r="AIR31" s="23"/>
      <c r="AIS31" s="112"/>
      <c r="AIT31" s="23"/>
      <c r="AIU31" s="112"/>
      <c r="AIV31" s="23"/>
      <c r="AIW31" s="112"/>
      <c r="AIX31" s="23"/>
      <c r="AIY31" s="112"/>
      <c r="AIZ31" s="27"/>
      <c r="AJA31" s="112"/>
      <c r="AJB31" s="27"/>
      <c r="AJC31" s="112"/>
      <c r="AJD31" s="27"/>
      <c r="AJE31" s="112"/>
      <c r="AJF31" s="27"/>
      <c r="AJG31" s="112"/>
      <c r="AJH31" s="27"/>
      <c r="AJI31" s="112"/>
      <c r="AJJ31" s="27"/>
      <c r="AJK31" s="112"/>
      <c r="AJL31" s="27"/>
      <c r="AJM31" s="112"/>
      <c r="AJN31" s="27"/>
      <c r="AJO31" s="112"/>
      <c r="AJP31" s="27"/>
      <c r="AJQ31" s="112"/>
      <c r="AJR31" s="27"/>
      <c r="AJS31" s="112"/>
      <c r="AJT31" s="27"/>
      <c r="AJU31" s="113"/>
      <c r="AJV31" s="27"/>
      <c r="AJW31" s="112"/>
      <c r="AJX31" s="27"/>
      <c r="AJY31" s="112"/>
      <c r="AJZ31" s="27"/>
      <c r="AKA31" s="112"/>
      <c r="AKB31" s="27"/>
      <c r="AKC31" s="112"/>
      <c r="AKD31" s="27"/>
      <c r="AKE31" s="112"/>
      <c r="AKF31" s="27"/>
      <c r="AKG31" s="112"/>
      <c r="AKH31" s="27"/>
      <c r="AKI31" s="112"/>
      <c r="AKJ31" s="20"/>
      <c r="AKK31" s="112"/>
      <c r="AKL31" s="27"/>
      <c r="AKM31" s="112"/>
      <c r="AKN31" s="27"/>
      <c r="AKO31" s="112"/>
      <c r="AKP31" s="27"/>
      <c r="AKQ31" s="112"/>
      <c r="AKR31" s="27"/>
      <c r="AKS31" s="112"/>
      <c r="AKT31" s="20"/>
      <c r="AKU31" s="112"/>
      <c r="AKV31" s="27"/>
      <c r="AKW31" s="112"/>
      <c r="AKX31" s="27"/>
      <c r="AKY31" s="112"/>
      <c r="AKZ31" s="27"/>
      <c r="ALA31" s="112"/>
      <c r="ALB31" s="20"/>
      <c r="ALC31" s="106"/>
      <c r="ALD31" s="106"/>
      <c r="ALE31" s="106"/>
      <c r="ALF31" s="30"/>
      <c r="ALG31" s="112"/>
      <c r="ALH31" s="30"/>
      <c r="ALI31" s="112"/>
      <c r="ALJ31" s="23"/>
      <c r="ALK31" s="112"/>
      <c r="ALL31" s="23"/>
      <c r="ALM31" s="112"/>
      <c r="ALN31" s="23"/>
      <c r="ALO31" s="112"/>
      <c r="ALP31" s="23"/>
      <c r="ALQ31" s="112"/>
      <c r="ALR31" s="23"/>
      <c r="ALS31" s="112"/>
      <c r="ALT31" s="23"/>
      <c r="ALU31" s="112"/>
      <c r="ALV31" s="23"/>
      <c r="ALW31" s="112"/>
      <c r="ALX31" s="27"/>
      <c r="ALY31" s="112"/>
      <c r="ALZ31" s="27"/>
      <c r="AMA31" s="112"/>
      <c r="AMB31" s="27"/>
      <c r="AMC31" s="112"/>
      <c r="AMD31" s="27"/>
      <c r="AME31" s="112"/>
      <c r="AMF31" s="27"/>
      <c r="AMG31" s="112"/>
      <c r="AMH31" s="27"/>
      <c r="AMI31" s="112"/>
      <c r="AMJ31" s="27"/>
      <c r="AMK31" s="112"/>
      <c r="AML31" s="27"/>
      <c r="AMM31" s="112"/>
      <c r="AMN31" s="27"/>
      <c r="AMO31" s="112"/>
      <c r="AMP31" s="27"/>
      <c r="AMQ31" s="112"/>
      <c r="AMR31" s="27"/>
      <c r="AMS31" s="113"/>
      <c r="AMT31" s="27"/>
      <c r="AMU31" s="112"/>
      <c r="AMV31" s="27"/>
      <c r="AMW31" s="112"/>
      <c r="AMX31" s="27"/>
      <c r="AMY31" s="112"/>
      <c r="AMZ31" s="27"/>
      <c r="ANA31" s="112"/>
      <c r="ANB31" s="27"/>
      <c r="ANC31" s="112"/>
      <c r="AND31" s="27"/>
      <c r="ANE31" s="112"/>
      <c r="ANF31" s="27"/>
      <c r="ANG31" s="112"/>
      <c r="ANH31" s="20"/>
      <c r="ANI31" s="112"/>
      <c r="ANJ31" s="27"/>
      <c r="ANK31" s="112"/>
      <c r="ANL31" s="27"/>
      <c r="ANM31" s="112"/>
      <c r="ANN31" s="27"/>
      <c r="ANO31" s="112"/>
      <c r="ANP31" s="27"/>
      <c r="ANQ31" s="112"/>
      <c r="ANR31" s="20"/>
      <c r="ANS31" s="112"/>
      <c r="ANT31" s="27"/>
      <c r="ANU31" s="112"/>
      <c r="ANV31" s="27"/>
      <c r="ANW31" s="112"/>
      <c r="ANX31" s="27"/>
      <c r="ANY31" s="112"/>
      <c r="ANZ31" s="20"/>
      <c r="AOA31" s="106"/>
      <c r="AOB31" s="106"/>
      <c r="AOC31" s="106"/>
      <c r="AOD31" s="30"/>
      <c r="AOE31" s="112"/>
      <c r="AOF31" s="30"/>
      <c r="AOG31" s="112"/>
      <c r="AOH31" s="23"/>
      <c r="AOI31" s="112"/>
      <c r="AOJ31" s="23"/>
      <c r="AOK31" s="112"/>
      <c r="AOL31" s="23"/>
      <c r="AOM31" s="112"/>
      <c r="AON31" s="23"/>
      <c r="AOO31" s="112"/>
      <c r="AOP31" s="23"/>
      <c r="AOQ31" s="112"/>
      <c r="AOR31" s="23"/>
      <c r="AOS31" s="112"/>
      <c r="AOT31" s="23"/>
      <c r="AOU31" s="112"/>
      <c r="AOV31" s="27"/>
      <c r="AOW31" s="112"/>
      <c r="AOX31" s="27"/>
      <c r="AOY31" s="112"/>
      <c r="AOZ31" s="27"/>
      <c r="APA31" s="112"/>
      <c r="APB31" s="27"/>
      <c r="APC31" s="112"/>
      <c r="APD31" s="27"/>
      <c r="APE31" s="112"/>
      <c r="APF31" s="27"/>
      <c r="APG31" s="112"/>
      <c r="APH31" s="27"/>
      <c r="API31" s="112"/>
      <c r="APJ31" s="27"/>
      <c r="APK31" s="112"/>
      <c r="APL31" s="27"/>
      <c r="APM31" s="112"/>
      <c r="APN31" s="27"/>
      <c r="APO31" s="112"/>
      <c r="APP31" s="27"/>
      <c r="APQ31" s="113"/>
      <c r="APR31" s="27"/>
      <c r="APS31" s="112"/>
      <c r="APT31" s="27"/>
      <c r="APU31" s="112"/>
      <c r="APV31" s="27"/>
      <c r="APW31" s="112"/>
      <c r="APX31" s="27"/>
      <c r="APY31" s="112"/>
      <c r="APZ31" s="27"/>
      <c r="AQA31" s="112"/>
      <c r="AQB31" s="27"/>
      <c r="AQC31" s="112"/>
      <c r="AQD31" s="27"/>
      <c r="AQE31" s="112"/>
      <c r="AQF31" s="20"/>
      <c r="AQG31" s="112"/>
      <c r="AQH31" s="27"/>
      <c r="AQI31" s="112"/>
      <c r="AQJ31" s="27"/>
      <c r="AQK31" s="112"/>
      <c r="AQL31" s="27"/>
      <c r="AQM31" s="112"/>
      <c r="AQN31" s="27"/>
      <c r="AQO31" s="112"/>
      <c r="AQP31" s="20"/>
      <c r="AQQ31" s="112"/>
      <c r="AQR31" s="27"/>
      <c r="AQS31" s="112"/>
      <c r="AQT31" s="27"/>
      <c r="AQU31" s="112"/>
      <c r="AQV31" s="27"/>
      <c r="AQW31" s="112"/>
      <c r="AQX31" s="20"/>
      <c r="AQY31" s="106"/>
      <c r="AQZ31" s="106"/>
      <c r="ARA31" s="106"/>
      <c r="ARB31" s="30"/>
      <c r="ARC31" s="112"/>
      <c r="ARD31" s="30"/>
      <c r="ARE31" s="112"/>
      <c r="ARF31" s="23"/>
      <c r="ARG31" s="112"/>
      <c r="ARH31" s="23"/>
      <c r="ARI31" s="112"/>
      <c r="ARJ31" s="23"/>
      <c r="ARK31" s="112"/>
      <c r="ARL31" s="23"/>
      <c r="ARM31" s="112"/>
      <c r="ARN31" s="23"/>
      <c r="ARO31" s="112"/>
      <c r="ARP31" s="23"/>
      <c r="ARQ31" s="112"/>
      <c r="ARR31" s="23"/>
      <c r="ARS31" s="112"/>
      <c r="ART31" s="27"/>
      <c r="ARU31" s="112"/>
      <c r="ARV31" s="27"/>
      <c r="ARW31" s="112"/>
      <c r="ARX31" s="27"/>
      <c r="ARY31" s="112"/>
      <c r="ARZ31" s="27"/>
      <c r="ASA31" s="112"/>
      <c r="ASB31" s="27"/>
      <c r="ASC31" s="112"/>
      <c r="ASD31" s="27"/>
      <c r="ASE31" s="112"/>
      <c r="ASF31" s="27"/>
      <c r="ASG31" s="112"/>
      <c r="ASH31" s="27"/>
      <c r="ASI31" s="112"/>
      <c r="ASJ31" s="27"/>
      <c r="ASK31" s="112"/>
      <c r="ASL31" s="27"/>
      <c r="ASM31" s="112"/>
      <c r="ASN31" s="27"/>
      <c r="ASO31" s="113"/>
      <c r="ASP31" s="27"/>
      <c r="ASQ31" s="112"/>
      <c r="ASR31" s="27"/>
      <c r="ASS31" s="112"/>
      <c r="AST31" s="27"/>
      <c r="ASU31" s="112"/>
      <c r="ASV31" s="27"/>
      <c r="ASW31" s="112"/>
      <c r="ASX31" s="27"/>
      <c r="ASY31" s="112"/>
      <c r="ASZ31" s="27"/>
      <c r="ATA31" s="112"/>
      <c r="ATB31" s="27"/>
      <c r="ATC31" s="112"/>
      <c r="ATD31" s="20"/>
      <c r="ATE31" s="112"/>
      <c r="ATF31" s="27"/>
      <c r="ATG31" s="112"/>
      <c r="ATH31" s="27"/>
      <c r="ATI31" s="112"/>
      <c r="ATJ31" s="27"/>
      <c r="ATK31" s="112"/>
      <c r="ATL31" s="27"/>
      <c r="ATM31" s="112"/>
      <c r="ATN31" s="20"/>
      <c r="ATO31" s="112"/>
      <c r="ATP31" s="27"/>
      <c r="ATQ31" s="112"/>
      <c r="ATR31" s="27"/>
      <c r="ATS31" s="112"/>
      <c r="ATT31" s="27"/>
      <c r="ATU31" s="112"/>
      <c r="ATV31" s="20"/>
      <c r="ATW31" s="106"/>
      <c r="ATX31" s="106"/>
      <c r="ATY31" s="106"/>
      <c r="ATZ31" s="30"/>
      <c r="AUA31" s="112"/>
      <c r="AUB31" s="30"/>
      <c r="AUC31" s="112"/>
      <c r="AUD31" s="23"/>
      <c r="AUE31" s="112"/>
      <c r="AUF31" s="23"/>
      <c r="AUG31" s="112"/>
      <c r="AUH31" s="23"/>
      <c r="AUI31" s="112"/>
      <c r="AUJ31" s="23"/>
      <c r="AUK31" s="112"/>
      <c r="AUL31" s="23"/>
      <c r="AUM31" s="112"/>
      <c r="AUN31" s="23"/>
      <c r="AUO31" s="112"/>
      <c r="AUP31" s="23"/>
      <c r="AUQ31" s="112"/>
      <c r="AUR31" s="27"/>
      <c r="AUS31" s="112"/>
      <c r="AUT31" s="27"/>
      <c r="AUU31" s="112"/>
      <c r="AUV31" s="27"/>
      <c r="AUW31" s="112"/>
      <c r="AUX31" s="27"/>
      <c r="AUY31" s="112"/>
      <c r="AUZ31" s="27"/>
      <c r="AVA31" s="112"/>
      <c r="AVB31" s="27"/>
      <c r="AVC31" s="112"/>
      <c r="AVD31" s="27"/>
      <c r="AVE31" s="112"/>
      <c r="AVF31" s="27"/>
      <c r="AVG31" s="112"/>
      <c r="AVH31" s="27"/>
      <c r="AVI31" s="112"/>
      <c r="AVJ31" s="27"/>
      <c r="AVK31" s="112"/>
      <c r="AVL31" s="27"/>
      <c r="AVM31" s="113"/>
      <c r="AVN31" s="27"/>
      <c r="AVO31" s="112"/>
      <c r="AVP31" s="27"/>
      <c r="AVQ31" s="112"/>
      <c r="AVR31" s="27"/>
      <c r="AVS31" s="112"/>
      <c r="AVT31" s="27"/>
      <c r="AVU31" s="112"/>
      <c r="AVV31" s="27"/>
      <c r="AVW31" s="112"/>
      <c r="AVX31" s="27"/>
      <c r="AVY31" s="112"/>
      <c r="AVZ31" s="27"/>
      <c r="AWA31" s="112"/>
      <c r="AWB31" s="20"/>
      <c r="AWC31" s="112"/>
      <c r="AWD31" s="27"/>
      <c r="AWE31" s="112"/>
      <c r="AWF31" s="27"/>
      <c r="AWG31" s="112"/>
      <c r="AWH31" s="27"/>
      <c r="AWI31" s="112"/>
      <c r="AWJ31" s="27"/>
      <c r="AWK31" s="112"/>
      <c r="AWL31" s="20"/>
      <c r="AWM31" s="112"/>
      <c r="AWN31" s="27"/>
      <c r="AWO31" s="112"/>
      <c r="AWP31" s="27"/>
      <c r="AWQ31" s="112"/>
      <c r="AWR31" s="27"/>
      <c r="AWS31" s="112"/>
      <c r="AWT31" s="20"/>
      <c r="AWU31" s="106"/>
      <c r="AWV31" s="106"/>
      <c r="AWW31" s="106"/>
      <c r="AWX31" s="30"/>
      <c r="AWY31" s="112"/>
      <c r="AWZ31" s="30"/>
      <c r="AXA31" s="112"/>
      <c r="AXB31" s="23"/>
      <c r="AXC31" s="112"/>
      <c r="AXD31" s="23"/>
      <c r="AXE31" s="112"/>
      <c r="AXF31" s="23"/>
      <c r="AXG31" s="112"/>
      <c r="AXH31" s="23"/>
      <c r="AXI31" s="112"/>
      <c r="AXJ31" s="23"/>
      <c r="AXK31" s="112"/>
      <c r="AXL31" s="23"/>
      <c r="AXM31" s="112"/>
      <c r="AXN31" s="23"/>
      <c r="AXO31" s="112"/>
      <c r="AXP31" s="27"/>
      <c r="AXQ31" s="112"/>
      <c r="AXR31" s="27"/>
      <c r="AXS31" s="112"/>
      <c r="AXT31" s="27"/>
      <c r="AXU31" s="112"/>
      <c r="AXV31" s="27"/>
      <c r="AXW31" s="112"/>
      <c r="AXX31" s="27"/>
      <c r="AXY31" s="112"/>
      <c r="AXZ31" s="27"/>
      <c r="AYA31" s="112"/>
      <c r="AYB31" s="27"/>
      <c r="AYC31" s="112"/>
      <c r="AYD31" s="27"/>
      <c r="AYE31" s="112"/>
      <c r="AYF31" s="27"/>
      <c r="AYG31" s="112"/>
      <c r="AYH31" s="27"/>
      <c r="AYI31" s="112"/>
      <c r="AYJ31" s="27"/>
      <c r="AYK31" s="113"/>
      <c r="AYL31" s="27"/>
      <c r="AYM31" s="112"/>
      <c r="AYN31" s="27"/>
      <c r="AYO31" s="112"/>
      <c r="AYP31" s="27"/>
      <c r="AYQ31" s="112"/>
      <c r="AYR31" s="27"/>
      <c r="AYS31" s="112"/>
      <c r="AYT31" s="27"/>
      <c r="AYU31" s="112"/>
      <c r="AYV31" s="27"/>
      <c r="AYW31" s="112"/>
      <c r="AYX31" s="27"/>
      <c r="AYY31" s="112"/>
      <c r="AYZ31" s="20"/>
      <c r="AZA31" s="112"/>
      <c r="AZB31" s="27"/>
      <c r="AZC31" s="112"/>
      <c r="AZD31" s="27"/>
      <c r="AZE31" s="112"/>
      <c r="AZF31" s="27"/>
      <c r="AZG31" s="112"/>
      <c r="AZH31" s="27"/>
      <c r="AZI31" s="112"/>
      <c r="AZJ31" s="20"/>
      <c r="AZK31" s="112"/>
      <c r="AZL31" s="27"/>
      <c r="AZM31" s="112"/>
      <c r="AZN31" s="27"/>
      <c r="AZO31" s="112"/>
      <c r="AZP31" s="27"/>
      <c r="AZQ31" s="112"/>
      <c r="AZR31" s="20"/>
      <c r="AZS31" s="106"/>
      <c r="AZT31" s="106"/>
      <c r="AZU31" s="106"/>
      <c r="AZV31" s="30"/>
      <c r="AZW31" s="112"/>
      <c r="AZX31" s="30"/>
      <c r="AZY31" s="112"/>
      <c r="AZZ31" s="23"/>
      <c r="BAA31" s="112"/>
      <c r="BAB31" s="23"/>
      <c r="BAC31" s="112"/>
      <c r="BAD31" s="23"/>
      <c r="BAE31" s="112"/>
      <c r="BAF31" s="23"/>
      <c r="BAG31" s="112"/>
      <c r="BAH31" s="23"/>
      <c r="BAI31" s="112"/>
      <c r="BAJ31" s="23"/>
      <c r="BAK31" s="112"/>
      <c r="BAL31" s="23"/>
      <c r="BAM31" s="112"/>
      <c r="BAN31" s="27"/>
      <c r="BAO31" s="112"/>
      <c r="BAP31" s="27"/>
      <c r="BAQ31" s="112"/>
      <c r="BAR31" s="27"/>
      <c r="BAS31" s="112"/>
      <c r="BAT31" s="27"/>
      <c r="BAU31" s="112"/>
      <c r="BAV31" s="27"/>
      <c r="BAW31" s="112"/>
      <c r="BAX31" s="27"/>
      <c r="BAY31" s="112"/>
      <c r="BAZ31" s="27"/>
      <c r="BBA31" s="112"/>
      <c r="BBB31" s="27"/>
      <c r="BBC31" s="112"/>
      <c r="BBD31" s="27"/>
      <c r="BBE31" s="112"/>
      <c r="BBF31" s="27"/>
      <c r="BBG31" s="112"/>
      <c r="BBH31" s="27"/>
      <c r="BBI31" s="113"/>
      <c r="BBJ31" s="27"/>
      <c r="BBK31" s="112"/>
      <c r="BBL31" s="27"/>
      <c r="BBM31" s="112"/>
      <c r="BBN31" s="27"/>
      <c r="BBO31" s="112"/>
      <c r="BBP31" s="27"/>
      <c r="BBQ31" s="112"/>
      <c r="BBR31" s="27"/>
      <c r="BBS31" s="112"/>
      <c r="BBT31" s="27"/>
      <c r="BBU31" s="112"/>
      <c r="BBV31" s="27"/>
      <c r="BBW31" s="112"/>
      <c r="BBX31" s="20"/>
      <c r="BBY31" s="112"/>
      <c r="BBZ31" s="27"/>
      <c r="BCA31" s="112"/>
      <c r="BCB31" s="27"/>
      <c r="BCC31" s="112"/>
      <c r="BCD31" s="27"/>
      <c r="BCE31" s="112"/>
      <c r="BCF31" s="27"/>
      <c r="BCG31" s="112"/>
      <c r="BCH31" s="20"/>
      <c r="BCI31" s="112"/>
      <c r="BCJ31" s="27"/>
      <c r="BCK31" s="112"/>
      <c r="BCL31" s="27"/>
      <c r="BCM31" s="112"/>
      <c r="BCN31" s="27"/>
      <c r="BCO31" s="112"/>
      <c r="BCP31" s="20"/>
      <c r="BCQ31" s="106"/>
      <c r="BCR31" s="106"/>
      <c r="BCS31" s="106"/>
      <c r="BCT31" s="30"/>
      <c r="BCU31" s="112"/>
      <c r="BCV31" s="30"/>
      <c r="BCW31" s="112"/>
      <c r="BCX31" s="23"/>
      <c r="BCY31" s="112"/>
      <c r="BCZ31" s="23"/>
      <c r="BDA31" s="112"/>
      <c r="BDB31" s="23"/>
      <c r="BDC31" s="112"/>
      <c r="BDD31" s="23"/>
      <c r="BDE31" s="112"/>
      <c r="BDF31" s="23"/>
      <c r="BDG31" s="112"/>
      <c r="BDH31" s="23"/>
      <c r="BDI31" s="112"/>
      <c r="BDJ31" s="23"/>
      <c r="BDK31" s="112"/>
      <c r="BDL31" s="27"/>
      <c r="BDM31" s="112"/>
      <c r="BDN31" s="27"/>
      <c r="BDO31" s="112"/>
      <c r="BDP31" s="27"/>
      <c r="BDQ31" s="112"/>
      <c r="BDR31" s="27"/>
      <c r="BDS31" s="112"/>
      <c r="BDT31" s="27"/>
      <c r="BDU31" s="112"/>
      <c r="BDV31" s="27"/>
      <c r="BDW31" s="112"/>
      <c r="BDX31" s="27"/>
      <c r="BDY31" s="112"/>
      <c r="BDZ31" s="27"/>
      <c r="BEA31" s="112"/>
      <c r="BEB31" s="27"/>
      <c r="BEC31" s="112"/>
      <c r="BED31" s="27"/>
      <c r="BEE31" s="112"/>
      <c r="BEF31" s="27"/>
      <c r="BEG31" s="113"/>
      <c r="BEH31" s="27"/>
      <c r="BEI31" s="112"/>
      <c r="BEJ31" s="27"/>
      <c r="BEK31" s="112"/>
      <c r="BEL31" s="27"/>
      <c r="BEM31" s="112"/>
      <c r="BEN31" s="27"/>
      <c r="BEO31" s="112"/>
      <c r="BEP31" s="27"/>
      <c r="BEQ31" s="112"/>
      <c r="BER31" s="27"/>
      <c r="BES31" s="112"/>
      <c r="BET31" s="27"/>
      <c r="BEU31" s="112"/>
      <c r="BEV31" s="20"/>
      <c r="BEW31" s="112"/>
      <c r="BEX31" s="27"/>
      <c r="BEY31" s="112"/>
      <c r="BEZ31" s="27"/>
      <c r="BFA31" s="112"/>
      <c r="BFB31" s="27"/>
      <c r="BFC31" s="112"/>
      <c r="BFD31" s="27"/>
      <c r="BFE31" s="112"/>
      <c r="BFF31" s="20"/>
      <c r="BFG31" s="112"/>
      <c r="BFH31" s="27"/>
      <c r="BFI31" s="112"/>
      <c r="BFJ31" s="27"/>
      <c r="BFK31" s="112"/>
      <c r="BFL31" s="27"/>
      <c r="BFM31" s="112"/>
      <c r="BFN31" s="20"/>
      <c r="BFO31" s="106"/>
      <c r="BFP31" s="106"/>
      <c r="BFQ31" s="106"/>
      <c r="BFR31" s="30"/>
      <c r="BFS31" s="112"/>
      <c r="BFT31" s="30"/>
      <c r="BFU31" s="112"/>
      <c r="BFV31" s="23"/>
      <c r="BFW31" s="112"/>
      <c r="BFX31" s="23"/>
      <c r="BFY31" s="112"/>
      <c r="BFZ31" s="23"/>
      <c r="BGA31" s="112"/>
      <c r="BGB31" s="23"/>
      <c r="BGC31" s="112"/>
      <c r="BGD31" s="23"/>
      <c r="BGE31" s="112"/>
      <c r="BGF31" s="23"/>
      <c r="BGG31" s="112"/>
      <c r="BGH31" s="23"/>
      <c r="BGI31" s="112"/>
      <c r="BGJ31" s="27"/>
      <c r="BGK31" s="112"/>
      <c r="BGL31" s="27"/>
      <c r="BGM31" s="112"/>
      <c r="BGN31" s="27"/>
      <c r="BGO31" s="112"/>
      <c r="BGP31" s="27"/>
      <c r="BGQ31" s="112"/>
      <c r="BGR31" s="27"/>
      <c r="BGS31" s="112"/>
      <c r="BGT31" s="27"/>
      <c r="BGU31" s="112"/>
      <c r="BGV31" s="27"/>
      <c r="BGW31" s="112"/>
      <c r="BGX31" s="27"/>
      <c r="BGY31" s="112"/>
      <c r="BGZ31" s="27"/>
      <c r="BHA31" s="112"/>
      <c r="BHB31" s="27"/>
      <c r="BHC31" s="112"/>
      <c r="BHD31" s="27"/>
      <c r="BHE31" s="113"/>
      <c r="BHF31" s="27"/>
      <c r="BHG31" s="112"/>
      <c r="BHH31" s="27"/>
      <c r="BHI31" s="112"/>
      <c r="BHJ31" s="27"/>
      <c r="BHK31" s="112"/>
      <c r="BHL31" s="27"/>
      <c r="BHM31" s="112"/>
      <c r="BHN31" s="27"/>
      <c r="BHO31" s="112"/>
      <c r="BHP31" s="27"/>
      <c r="BHQ31" s="112"/>
      <c r="BHR31" s="27"/>
      <c r="BHS31" s="112"/>
      <c r="BHT31" s="20"/>
      <c r="BHU31" s="112"/>
      <c r="BHV31" s="27"/>
      <c r="BHW31" s="112"/>
      <c r="BHX31" s="27"/>
      <c r="BHY31" s="112"/>
      <c r="BHZ31" s="27"/>
      <c r="BIA31" s="112"/>
      <c r="BIB31" s="27"/>
      <c r="BIC31" s="112"/>
      <c r="BID31" s="20"/>
      <c r="BIE31" s="112"/>
      <c r="BIF31" s="27"/>
      <c r="BIG31" s="112"/>
      <c r="BIH31" s="27"/>
      <c r="BII31" s="112"/>
      <c r="BIJ31" s="27"/>
      <c r="BIK31" s="112"/>
      <c r="BIL31" s="20"/>
      <c r="BIM31" s="106"/>
      <c r="BIN31" s="106"/>
      <c r="BIO31" s="106"/>
      <c r="BIP31" s="30"/>
      <c r="BIQ31" s="112"/>
      <c r="BIR31" s="30"/>
      <c r="BIS31" s="112"/>
      <c r="BIT31" s="23"/>
      <c r="BIU31" s="112"/>
      <c r="BIV31" s="23"/>
      <c r="BIW31" s="112"/>
      <c r="BIX31" s="23"/>
      <c r="BIY31" s="112"/>
      <c r="BIZ31" s="23"/>
      <c r="BJA31" s="112"/>
      <c r="BJB31" s="23"/>
      <c r="BJC31" s="112"/>
      <c r="BJD31" s="23"/>
      <c r="BJE31" s="112"/>
      <c r="BJF31" s="23"/>
      <c r="BJG31" s="112"/>
      <c r="BJH31" s="27"/>
      <c r="BJI31" s="112"/>
      <c r="BJJ31" s="27"/>
      <c r="BJK31" s="112"/>
      <c r="BJL31" s="27"/>
      <c r="BJM31" s="112"/>
      <c r="BJN31" s="27"/>
      <c r="BJO31" s="112"/>
      <c r="BJP31" s="27"/>
      <c r="BJQ31" s="112"/>
      <c r="BJR31" s="27"/>
      <c r="BJS31" s="112"/>
      <c r="BJT31" s="27"/>
      <c r="BJU31" s="112"/>
      <c r="BJV31" s="27"/>
      <c r="BJW31" s="112"/>
      <c r="BJX31" s="27"/>
      <c r="BJY31" s="112"/>
      <c r="BJZ31" s="27"/>
      <c r="BKA31" s="112"/>
      <c r="BKB31" s="27"/>
      <c r="BKC31" s="113"/>
      <c r="BKD31" s="27"/>
      <c r="BKE31" s="112"/>
      <c r="BKF31" s="27"/>
      <c r="BKG31" s="112"/>
      <c r="BKH31" s="27"/>
      <c r="BKI31" s="112"/>
      <c r="BKJ31" s="27"/>
      <c r="BKK31" s="112"/>
      <c r="BKL31" s="27"/>
      <c r="BKM31" s="112"/>
      <c r="BKN31" s="27"/>
      <c r="BKO31" s="112"/>
      <c r="BKP31" s="27"/>
      <c r="BKQ31" s="112"/>
      <c r="BKR31" s="20"/>
      <c r="BKS31" s="112"/>
      <c r="BKT31" s="27"/>
      <c r="BKU31" s="112"/>
      <c r="BKV31" s="27"/>
      <c r="BKW31" s="112"/>
      <c r="BKX31" s="27"/>
      <c r="BKY31" s="112"/>
      <c r="BKZ31" s="27"/>
      <c r="BLA31" s="112"/>
      <c r="BLB31" s="20"/>
      <c r="BLC31" s="112"/>
      <c r="BLD31" s="27"/>
      <c r="BLE31" s="112"/>
      <c r="BLF31" s="27"/>
      <c r="BLG31" s="112"/>
      <c r="BLH31" s="27"/>
      <c r="BLI31" s="112"/>
      <c r="BLJ31" s="20"/>
      <c r="BLK31" s="106"/>
      <c r="BLL31" s="106"/>
      <c r="BLM31" s="106"/>
      <c r="BLN31" s="30"/>
      <c r="BLO31" s="112"/>
      <c r="BLP31" s="30"/>
      <c r="BLQ31" s="112"/>
      <c r="BLR31" s="23"/>
      <c r="BLS31" s="112"/>
      <c r="BLT31" s="23"/>
      <c r="BLU31" s="112"/>
      <c r="BLV31" s="23"/>
      <c r="BLW31" s="112"/>
      <c r="BLX31" s="23"/>
      <c r="BLY31" s="112"/>
      <c r="BLZ31" s="23"/>
      <c r="BMA31" s="112"/>
      <c r="BMB31" s="23"/>
      <c r="BMC31" s="112"/>
      <c r="BMD31" s="23"/>
      <c r="BME31" s="112"/>
      <c r="BMF31" s="27"/>
      <c r="BMG31" s="112"/>
      <c r="BMH31" s="27"/>
      <c r="BMI31" s="112"/>
      <c r="BMJ31" s="27"/>
      <c r="BMK31" s="112"/>
      <c r="BML31" s="27"/>
      <c r="BMM31" s="112"/>
      <c r="BMN31" s="27"/>
      <c r="BMO31" s="112"/>
      <c r="BMP31" s="27"/>
      <c r="BMQ31" s="112"/>
      <c r="BMR31" s="27"/>
      <c r="BMS31" s="112"/>
      <c r="BMT31" s="27"/>
      <c r="BMU31" s="112"/>
      <c r="BMV31" s="27"/>
      <c r="BMW31" s="112"/>
      <c r="BMX31" s="27"/>
      <c r="BMY31" s="112"/>
      <c r="BMZ31" s="27"/>
      <c r="BNA31" s="113"/>
      <c r="BNB31" s="27"/>
      <c r="BNC31" s="112"/>
      <c r="BND31" s="27"/>
      <c r="BNE31" s="112"/>
      <c r="BNF31" s="27"/>
      <c r="BNG31" s="112"/>
      <c r="BNH31" s="27"/>
      <c r="BNI31" s="112"/>
      <c r="BNJ31" s="27"/>
      <c r="BNK31" s="112"/>
      <c r="BNL31" s="27"/>
      <c r="BNM31" s="112"/>
      <c r="BNN31" s="27"/>
      <c r="BNO31" s="112"/>
      <c r="BNP31" s="20"/>
      <c r="BNQ31" s="112"/>
      <c r="BNR31" s="27"/>
      <c r="BNS31" s="112"/>
      <c r="BNT31" s="27"/>
      <c r="BNU31" s="112"/>
      <c r="BNV31" s="27"/>
      <c r="BNW31" s="112"/>
      <c r="BNX31" s="27"/>
      <c r="BNY31" s="112"/>
      <c r="BNZ31" s="20"/>
      <c r="BOA31" s="112"/>
      <c r="BOB31" s="27"/>
      <c r="BOC31" s="112"/>
      <c r="BOD31" s="27"/>
      <c r="BOE31" s="112"/>
      <c r="BOF31" s="27"/>
      <c r="BOG31" s="112"/>
      <c r="BOH31" s="20"/>
      <c r="BOI31" s="106"/>
      <c r="BOJ31" s="106"/>
      <c r="BOK31" s="106"/>
      <c r="BOL31" s="30"/>
      <c r="BOM31" s="112"/>
      <c r="BON31" s="30"/>
      <c r="BOO31" s="112"/>
      <c r="BOP31" s="23"/>
      <c r="BOQ31" s="112"/>
      <c r="BOR31" s="23"/>
      <c r="BOS31" s="112"/>
      <c r="BOT31" s="23"/>
      <c r="BOU31" s="112"/>
      <c r="BOV31" s="23"/>
      <c r="BOW31" s="112"/>
      <c r="BOX31" s="23"/>
      <c r="BOY31" s="112"/>
      <c r="BOZ31" s="23"/>
      <c r="BPA31" s="112"/>
      <c r="BPB31" s="23"/>
      <c r="BPC31" s="112"/>
      <c r="BPD31" s="27"/>
      <c r="BPE31" s="112"/>
      <c r="BPF31" s="27"/>
      <c r="BPG31" s="112"/>
      <c r="BPH31" s="27"/>
      <c r="BPI31" s="112"/>
      <c r="BPJ31" s="27"/>
      <c r="BPK31" s="112"/>
      <c r="BPL31" s="27"/>
      <c r="BPM31" s="112"/>
      <c r="BPN31" s="27"/>
      <c r="BPO31" s="112"/>
      <c r="BPP31" s="27"/>
      <c r="BPQ31" s="112"/>
      <c r="BPR31" s="27"/>
      <c r="BPS31" s="112"/>
      <c r="BPT31" s="27"/>
      <c r="BPU31" s="112"/>
      <c r="BPV31" s="27"/>
      <c r="BPW31" s="112"/>
      <c r="BPX31" s="27"/>
      <c r="BPY31" s="113"/>
      <c r="BPZ31" s="27"/>
      <c r="BQA31" s="112"/>
      <c r="BQB31" s="27"/>
      <c r="BQC31" s="112"/>
      <c r="BQD31" s="27"/>
      <c r="BQE31" s="112"/>
      <c r="BQF31" s="27"/>
      <c r="BQG31" s="112"/>
      <c r="BQH31" s="27"/>
      <c r="BQI31" s="112"/>
      <c r="BQJ31" s="27"/>
      <c r="BQK31" s="112"/>
      <c r="BQL31" s="27"/>
      <c r="BQM31" s="112"/>
      <c r="BQN31" s="20"/>
      <c r="BQO31" s="112"/>
      <c r="BQP31" s="27"/>
      <c r="BQQ31" s="112"/>
      <c r="BQR31" s="27"/>
      <c r="BQS31" s="112"/>
      <c r="BQT31" s="27"/>
      <c r="BQU31" s="112"/>
      <c r="BQV31" s="27"/>
      <c r="BQW31" s="112"/>
      <c r="BQX31" s="20"/>
      <c r="BQY31" s="112"/>
      <c r="BQZ31" s="27"/>
      <c r="BRA31" s="112"/>
      <c r="BRB31" s="27"/>
      <c r="BRC31" s="112"/>
      <c r="BRD31" s="27"/>
      <c r="BRE31" s="112"/>
      <c r="BRF31" s="20"/>
      <c r="BRG31" s="106"/>
      <c r="BRH31" s="106"/>
      <c r="BRI31" s="106"/>
      <c r="BRJ31" s="30"/>
      <c r="BRK31" s="112"/>
      <c r="BRL31" s="30"/>
      <c r="BRM31" s="112"/>
      <c r="BRN31" s="23"/>
      <c r="BRO31" s="112"/>
      <c r="BRP31" s="23"/>
      <c r="BRQ31" s="112"/>
      <c r="BRR31" s="23"/>
      <c r="BRS31" s="112"/>
      <c r="BRT31" s="23"/>
      <c r="BRU31" s="112"/>
      <c r="BRV31" s="23"/>
      <c r="BRW31" s="112"/>
      <c r="BRX31" s="23"/>
      <c r="BRY31" s="112"/>
      <c r="BRZ31" s="23"/>
      <c r="BSA31" s="112"/>
      <c r="BSB31" s="27"/>
      <c r="BSC31" s="112"/>
      <c r="BSD31" s="27"/>
      <c r="BSE31" s="112"/>
      <c r="BSF31" s="27"/>
      <c r="BSG31" s="112"/>
      <c r="BSH31" s="27"/>
      <c r="BSI31" s="112"/>
      <c r="BSJ31" s="27"/>
      <c r="BSK31" s="112"/>
      <c r="BSL31" s="27"/>
      <c r="BSM31" s="112"/>
      <c r="BSN31" s="27"/>
      <c r="BSO31" s="112"/>
      <c r="BSP31" s="27"/>
      <c r="BSQ31" s="112"/>
      <c r="BSR31" s="27"/>
      <c r="BSS31" s="112"/>
      <c r="BST31" s="27"/>
      <c r="BSU31" s="112"/>
      <c r="BSV31" s="27"/>
      <c r="BSW31" s="113"/>
      <c r="BSX31" s="27"/>
      <c r="BSY31" s="112"/>
      <c r="BSZ31" s="27"/>
      <c r="BTA31" s="112"/>
      <c r="BTB31" s="27"/>
      <c r="BTC31" s="112"/>
      <c r="BTD31" s="27"/>
      <c r="BTE31" s="112"/>
      <c r="BTF31" s="27"/>
      <c r="BTG31" s="112"/>
      <c r="BTH31" s="27"/>
      <c r="BTI31" s="112"/>
      <c r="BTJ31" s="27"/>
      <c r="BTK31" s="112"/>
      <c r="BTL31" s="20"/>
      <c r="BTM31" s="112"/>
      <c r="BTN31" s="27"/>
      <c r="BTO31" s="112"/>
      <c r="BTP31" s="27"/>
      <c r="BTQ31" s="112"/>
      <c r="BTR31" s="27"/>
      <c r="BTS31" s="112"/>
      <c r="BTT31" s="27"/>
      <c r="BTU31" s="112"/>
      <c r="BTV31" s="20"/>
      <c r="BTW31" s="112"/>
      <c r="BTX31" s="27"/>
      <c r="BTY31" s="112"/>
      <c r="BTZ31" s="27"/>
      <c r="BUA31" s="112"/>
      <c r="BUB31" s="27"/>
      <c r="BUC31" s="112"/>
      <c r="BUD31" s="20"/>
      <c r="BUE31" s="106"/>
      <c r="BUF31" s="106"/>
      <c r="BUG31" s="106"/>
      <c r="BUH31" s="30"/>
      <c r="BUI31" s="112"/>
      <c r="BUJ31" s="30"/>
      <c r="BUK31" s="112"/>
      <c r="BUL31" s="23"/>
      <c r="BUM31" s="112"/>
      <c r="BUN31" s="23"/>
      <c r="BUO31" s="112"/>
      <c r="BUP31" s="23"/>
      <c r="BUQ31" s="112"/>
      <c r="BUR31" s="23"/>
      <c r="BUS31" s="112"/>
      <c r="BUT31" s="23"/>
      <c r="BUU31" s="112"/>
      <c r="BUV31" s="23"/>
      <c r="BUW31" s="112"/>
      <c r="BUX31" s="23"/>
      <c r="BUY31" s="112"/>
      <c r="BUZ31" s="27"/>
      <c r="BVA31" s="112"/>
      <c r="BVB31" s="27"/>
      <c r="BVC31" s="112"/>
      <c r="BVD31" s="27"/>
      <c r="BVE31" s="112"/>
      <c r="BVF31" s="27"/>
      <c r="BVG31" s="112"/>
      <c r="BVH31" s="27"/>
      <c r="BVI31" s="112"/>
      <c r="BVJ31" s="27"/>
      <c r="BVK31" s="112"/>
      <c r="BVL31" s="27"/>
      <c r="BVM31" s="112"/>
      <c r="BVN31" s="27"/>
      <c r="BVO31" s="112"/>
      <c r="BVP31" s="27"/>
      <c r="BVQ31" s="112"/>
      <c r="BVR31" s="27"/>
      <c r="BVS31" s="112"/>
      <c r="BVT31" s="27"/>
      <c r="BVU31" s="113"/>
      <c r="BVV31" s="27"/>
      <c r="BVW31" s="112"/>
      <c r="BVX31" s="27"/>
      <c r="BVY31" s="112"/>
      <c r="BVZ31" s="27"/>
      <c r="BWA31" s="112"/>
      <c r="BWB31" s="27"/>
      <c r="BWC31" s="112"/>
      <c r="BWD31" s="27"/>
      <c r="BWE31" s="112"/>
      <c r="BWF31" s="27"/>
      <c r="BWG31" s="112"/>
      <c r="BWH31" s="27"/>
      <c r="BWI31" s="112"/>
      <c r="BWJ31" s="20"/>
      <c r="BWK31" s="112"/>
      <c r="BWL31" s="27"/>
      <c r="BWM31" s="112"/>
      <c r="BWN31" s="27"/>
      <c r="BWO31" s="112"/>
      <c r="BWP31" s="27"/>
      <c r="BWQ31" s="112"/>
      <c r="BWR31" s="27"/>
      <c r="BWS31" s="112"/>
      <c r="BWT31" s="20"/>
      <c r="BWU31" s="112"/>
      <c r="BWV31" s="27"/>
      <c r="BWW31" s="112"/>
      <c r="BWX31" s="27"/>
      <c r="BWY31" s="112"/>
      <c r="BWZ31" s="27"/>
      <c r="BXA31" s="112"/>
      <c r="BXB31" s="20"/>
      <c r="BXC31" s="106"/>
      <c r="BXD31" s="106"/>
      <c r="BXE31" s="106"/>
      <c r="BXF31" s="30"/>
      <c r="BXG31" s="112"/>
      <c r="BXH31" s="30"/>
      <c r="BXI31" s="112"/>
      <c r="BXJ31" s="23"/>
      <c r="BXK31" s="112"/>
      <c r="BXL31" s="23"/>
      <c r="BXM31" s="112"/>
      <c r="BXN31" s="23"/>
      <c r="BXO31" s="112"/>
      <c r="BXP31" s="23"/>
      <c r="BXQ31" s="112"/>
      <c r="BXR31" s="23"/>
      <c r="BXS31" s="112"/>
      <c r="BXT31" s="23"/>
      <c r="BXU31" s="112"/>
      <c r="BXV31" s="23"/>
      <c r="BXW31" s="112"/>
      <c r="BXX31" s="27"/>
      <c r="BXY31" s="112"/>
      <c r="BXZ31" s="27"/>
      <c r="BYA31" s="112"/>
      <c r="BYB31" s="27"/>
      <c r="BYC31" s="112"/>
      <c r="BYD31" s="27"/>
      <c r="BYE31" s="112"/>
      <c r="BYF31" s="27"/>
      <c r="BYG31" s="112"/>
      <c r="BYH31" s="27"/>
      <c r="BYI31" s="112"/>
      <c r="BYJ31" s="27"/>
      <c r="BYK31" s="112"/>
      <c r="BYL31" s="27"/>
      <c r="BYM31" s="112"/>
      <c r="BYN31" s="27"/>
      <c r="BYO31" s="112"/>
      <c r="BYP31" s="27"/>
      <c r="BYQ31" s="112"/>
      <c r="BYR31" s="27"/>
      <c r="BYS31" s="113"/>
      <c r="BYT31" s="27"/>
      <c r="BYU31" s="112"/>
      <c r="BYV31" s="27"/>
      <c r="BYW31" s="112"/>
      <c r="BYX31" s="27"/>
      <c r="BYY31" s="112"/>
      <c r="BYZ31" s="27"/>
      <c r="BZA31" s="112"/>
      <c r="BZB31" s="27"/>
      <c r="BZC31" s="112"/>
      <c r="BZD31" s="27"/>
      <c r="BZE31" s="112"/>
      <c r="BZF31" s="27"/>
      <c r="BZG31" s="112"/>
      <c r="BZH31" s="20"/>
      <c r="BZI31" s="112"/>
      <c r="BZJ31" s="27"/>
      <c r="BZK31" s="112"/>
      <c r="BZL31" s="27"/>
      <c r="BZM31" s="112"/>
      <c r="BZN31" s="27"/>
      <c r="BZO31" s="112"/>
      <c r="BZP31" s="27"/>
      <c r="BZQ31" s="112"/>
      <c r="BZR31" s="20"/>
      <c r="BZS31" s="112"/>
      <c r="BZT31" s="27"/>
      <c r="BZU31" s="112"/>
      <c r="BZV31" s="27"/>
      <c r="BZW31" s="112"/>
      <c r="BZX31" s="27"/>
      <c r="BZY31" s="112"/>
      <c r="BZZ31" s="20"/>
      <c r="CAA31" s="106"/>
      <c r="CAB31" s="106"/>
      <c r="CAC31" s="106"/>
      <c r="CAD31" s="30"/>
      <c r="CAE31" s="112"/>
      <c r="CAF31" s="30"/>
      <c r="CAG31" s="112"/>
      <c r="CAH31" s="23"/>
      <c r="CAI31" s="112"/>
      <c r="CAJ31" s="23"/>
      <c r="CAK31" s="112"/>
      <c r="CAL31" s="23"/>
      <c r="CAM31" s="112"/>
      <c r="CAN31" s="23"/>
      <c r="CAO31" s="112"/>
      <c r="CAP31" s="23"/>
      <c r="CAQ31" s="112"/>
      <c r="CAR31" s="23"/>
      <c r="CAS31" s="112"/>
      <c r="CAT31" s="23"/>
      <c r="CAU31" s="112"/>
      <c r="CAV31" s="27"/>
      <c r="CAW31" s="112"/>
      <c r="CAX31" s="27"/>
      <c r="CAY31" s="112"/>
      <c r="CAZ31" s="27"/>
      <c r="CBA31" s="112"/>
      <c r="CBB31" s="27"/>
      <c r="CBC31" s="112"/>
      <c r="CBD31" s="27"/>
      <c r="CBE31" s="112"/>
      <c r="CBF31" s="27"/>
      <c r="CBG31" s="112"/>
      <c r="CBH31" s="27"/>
      <c r="CBI31" s="112"/>
      <c r="CBJ31" s="27"/>
      <c r="CBK31" s="112"/>
      <c r="CBL31" s="27"/>
      <c r="CBM31" s="112"/>
      <c r="CBN31" s="27"/>
      <c r="CBO31" s="112"/>
      <c r="CBP31" s="27"/>
      <c r="CBQ31" s="113"/>
      <c r="CBR31" s="27"/>
      <c r="CBS31" s="112"/>
      <c r="CBT31" s="27"/>
      <c r="CBU31" s="112"/>
      <c r="CBV31" s="27"/>
      <c r="CBW31" s="112"/>
      <c r="CBX31" s="27"/>
      <c r="CBY31" s="112"/>
      <c r="CBZ31" s="27"/>
      <c r="CCA31" s="112"/>
      <c r="CCB31" s="27"/>
      <c r="CCC31" s="112"/>
      <c r="CCD31" s="27"/>
      <c r="CCE31" s="112"/>
      <c r="CCF31" s="20"/>
      <c r="CCG31" s="112"/>
      <c r="CCH31" s="27"/>
      <c r="CCI31" s="112"/>
      <c r="CCJ31" s="27"/>
      <c r="CCK31" s="112"/>
      <c r="CCL31" s="27"/>
      <c r="CCM31" s="112"/>
      <c r="CCN31" s="27"/>
      <c r="CCO31" s="112"/>
      <c r="CCP31" s="20"/>
      <c r="CCQ31" s="112"/>
      <c r="CCR31" s="27"/>
      <c r="CCS31" s="112"/>
      <c r="CCT31" s="27"/>
      <c r="CCU31" s="112"/>
      <c r="CCV31" s="27"/>
      <c r="CCW31" s="112"/>
      <c r="CCX31" s="20"/>
      <c r="CCY31" s="106"/>
      <c r="CCZ31" s="106"/>
      <c r="CDA31" s="106"/>
      <c r="CDB31" s="30"/>
      <c r="CDC31" s="112"/>
      <c r="CDD31" s="30"/>
      <c r="CDE31" s="112"/>
      <c r="CDF31" s="23"/>
      <c r="CDG31" s="112"/>
      <c r="CDH31" s="23"/>
      <c r="CDI31" s="112"/>
      <c r="CDJ31" s="23"/>
      <c r="CDK31" s="112"/>
      <c r="CDL31" s="23"/>
      <c r="CDM31" s="112"/>
      <c r="CDN31" s="23"/>
      <c r="CDO31" s="112"/>
      <c r="CDP31" s="23"/>
      <c r="CDQ31" s="112"/>
      <c r="CDR31" s="23"/>
      <c r="CDS31" s="112"/>
      <c r="CDT31" s="27"/>
      <c r="CDU31" s="112"/>
      <c r="CDV31" s="27"/>
      <c r="CDW31" s="112"/>
      <c r="CDX31" s="27"/>
      <c r="CDY31" s="112"/>
      <c r="CDZ31" s="27"/>
      <c r="CEA31" s="112"/>
      <c r="CEB31" s="27"/>
      <c r="CEC31" s="112"/>
      <c r="CED31" s="27"/>
      <c r="CEE31" s="112"/>
      <c r="CEF31" s="27"/>
      <c r="CEG31" s="112"/>
      <c r="CEH31" s="27"/>
      <c r="CEI31" s="112"/>
      <c r="CEJ31" s="27"/>
      <c r="CEK31" s="112"/>
      <c r="CEL31" s="27"/>
      <c r="CEM31" s="112"/>
      <c r="CEN31" s="27"/>
      <c r="CEO31" s="113"/>
      <c r="CEP31" s="27"/>
      <c r="CEQ31" s="112"/>
      <c r="CER31" s="27"/>
      <c r="CES31" s="112"/>
      <c r="CET31" s="27"/>
      <c r="CEU31" s="112"/>
      <c r="CEV31" s="27"/>
      <c r="CEW31" s="112"/>
      <c r="CEX31" s="27"/>
      <c r="CEY31" s="112"/>
      <c r="CEZ31" s="27"/>
      <c r="CFA31" s="112"/>
      <c r="CFB31" s="27"/>
      <c r="CFC31" s="112"/>
      <c r="CFD31" s="20"/>
      <c r="CFE31" s="112"/>
      <c r="CFF31" s="27"/>
      <c r="CFG31" s="112"/>
      <c r="CFH31" s="27"/>
      <c r="CFI31" s="112"/>
      <c r="CFJ31" s="27"/>
      <c r="CFK31" s="112"/>
      <c r="CFL31" s="27"/>
      <c r="CFM31" s="112"/>
      <c r="CFN31" s="20"/>
      <c r="CFO31" s="112"/>
      <c r="CFP31" s="27"/>
      <c r="CFQ31" s="112"/>
      <c r="CFR31" s="27"/>
      <c r="CFS31" s="112"/>
      <c r="CFT31" s="27"/>
      <c r="CFU31" s="112"/>
      <c r="CFV31" s="20"/>
      <c r="CFW31" s="106"/>
      <c r="CFX31" s="106"/>
      <c r="CFY31" s="106"/>
      <c r="CFZ31" s="30"/>
      <c r="CGA31" s="112"/>
      <c r="CGB31" s="30"/>
      <c r="CGC31" s="112"/>
      <c r="CGD31" s="23"/>
      <c r="CGE31" s="112"/>
      <c r="CGF31" s="23"/>
      <c r="CGG31" s="112"/>
      <c r="CGH31" s="23"/>
      <c r="CGI31" s="112"/>
      <c r="CGJ31" s="23"/>
      <c r="CGK31" s="112"/>
      <c r="CGL31" s="23"/>
      <c r="CGM31" s="112"/>
      <c r="CGN31" s="23"/>
      <c r="CGO31" s="112"/>
      <c r="CGP31" s="23"/>
      <c r="CGQ31" s="112"/>
      <c r="CGR31" s="27"/>
      <c r="CGS31" s="112"/>
      <c r="CGT31" s="27"/>
      <c r="CGU31" s="112"/>
      <c r="CGV31" s="27"/>
      <c r="CGW31" s="112"/>
      <c r="CGX31" s="27"/>
      <c r="CGY31" s="112"/>
      <c r="CGZ31" s="27"/>
      <c r="CHA31" s="112"/>
      <c r="CHB31" s="27"/>
      <c r="CHC31" s="112"/>
      <c r="CHD31" s="27"/>
      <c r="CHE31" s="112"/>
      <c r="CHF31" s="27"/>
      <c r="CHG31" s="112"/>
      <c r="CHH31" s="27"/>
      <c r="CHI31" s="112"/>
      <c r="CHJ31" s="27"/>
      <c r="CHK31" s="112"/>
      <c r="CHL31" s="27"/>
      <c r="CHM31" s="113"/>
      <c r="CHN31" s="27"/>
      <c r="CHO31" s="112"/>
      <c r="CHP31" s="27"/>
      <c r="CHQ31" s="112"/>
      <c r="CHR31" s="27"/>
      <c r="CHS31" s="112"/>
      <c r="CHT31" s="27"/>
      <c r="CHU31" s="112"/>
      <c r="CHV31" s="27"/>
      <c r="CHW31" s="112"/>
      <c r="CHX31" s="27"/>
      <c r="CHY31" s="112"/>
      <c r="CHZ31" s="27"/>
      <c r="CIA31" s="112"/>
      <c r="CIB31" s="20"/>
      <c r="CIC31" s="112"/>
      <c r="CID31" s="27"/>
      <c r="CIE31" s="112"/>
      <c r="CIF31" s="27"/>
      <c r="CIG31" s="112"/>
      <c r="CIH31" s="27"/>
      <c r="CII31" s="112"/>
      <c r="CIJ31" s="27"/>
      <c r="CIK31" s="112"/>
      <c r="CIL31" s="20"/>
      <c r="CIM31" s="112"/>
      <c r="CIN31" s="27"/>
      <c r="CIO31" s="112"/>
      <c r="CIP31" s="27"/>
      <c r="CIQ31" s="112"/>
      <c r="CIR31" s="27"/>
      <c r="CIS31" s="112"/>
      <c r="CIT31" s="20"/>
      <c r="CIU31" s="106"/>
      <c r="CIV31" s="106"/>
      <c r="CIW31" s="106"/>
      <c r="CIX31" s="30"/>
      <c r="CIY31" s="112"/>
      <c r="CIZ31" s="30"/>
      <c r="CJA31" s="112"/>
      <c r="CJB31" s="23"/>
      <c r="CJC31" s="112"/>
      <c r="CJD31" s="23"/>
      <c r="CJE31" s="112"/>
      <c r="CJF31" s="23"/>
      <c r="CJG31" s="112"/>
      <c r="CJH31" s="23"/>
      <c r="CJI31" s="112"/>
      <c r="CJJ31" s="23"/>
      <c r="CJK31" s="112"/>
      <c r="CJL31" s="23"/>
      <c r="CJM31" s="112"/>
      <c r="CJN31" s="23"/>
      <c r="CJO31" s="112"/>
      <c r="CJP31" s="27"/>
      <c r="CJQ31" s="112"/>
      <c r="CJR31" s="27"/>
      <c r="CJS31" s="112"/>
      <c r="CJT31" s="27"/>
      <c r="CJU31" s="112"/>
      <c r="CJV31" s="27"/>
      <c r="CJW31" s="112"/>
      <c r="CJX31" s="27"/>
      <c r="CJY31" s="112"/>
      <c r="CJZ31" s="27"/>
      <c r="CKA31" s="112"/>
      <c r="CKB31" s="27"/>
      <c r="CKC31" s="112"/>
      <c r="CKD31" s="27"/>
      <c r="CKE31" s="112"/>
      <c r="CKF31" s="27"/>
      <c r="CKG31" s="112"/>
      <c r="CKH31" s="27"/>
      <c r="CKI31" s="112"/>
      <c r="CKJ31" s="27"/>
      <c r="CKK31" s="113"/>
      <c r="CKL31" s="27"/>
      <c r="CKM31" s="112"/>
      <c r="CKN31" s="27"/>
      <c r="CKO31" s="112"/>
      <c r="CKP31" s="27"/>
      <c r="CKQ31" s="112"/>
      <c r="CKR31" s="27"/>
      <c r="CKS31" s="112"/>
      <c r="CKT31" s="27"/>
      <c r="CKU31" s="112"/>
      <c r="CKV31" s="27"/>
      <c r="CKW31" s="112"/>
      <c r="CKX31" s="27"/>
      <c r="CKY31" s="112"/>
      <c r="CKZ31" s="20"/>
      <c r="CLA31" s="112"/>
      <c r="CLB31" s="27"/>
      <c r="CLC31" s="112"/>
      <c r="CLD31" s="27"/>
      <c r="CLE31" s="112"/>
      <c r="CLF31" s="27"/>
      <c r="CLG31" s="112"/>
      <c r="CLH31" s="27"/>
      <c r="CLI31" s="112"/>
      <c r="CLJ31" s="20"/>
      <c r="CLK31" s="112"/>
      <c r="CLL31" s="27"/>
      <c r="CLM31" s="112"/>
      <c r="CLN31" s="27"/>
      <c r="CLO31" s="112"/>
      <c r="CLP31" s="27"/>
      <c r="CLQ31" s="112"/>
      <c r="CLR31" s="20"/>
      <c r="CLS31" s="106"/>
      <c r="CLT31" s="106"/>
      <c r="CLU31" s="106"/>
      <c r="CLV31" s="30"/>
      <c r="CLW31" s="112"/>
      <c r="CLX31" s="30"/>
      <c r="CLY31" s="112"/>
      <c r="CLZ31" s="23"/>
      <c r="CMA31" s="112"/>
      <c r="CMB31" s="23"/>
      <c r="CMC31" s="112"/>
      <c r="CMD31" s="23"/>
      <c r="CME31" s="112"/>
      <c r="CMF31" s="23"/>
      <c r="CMG31" s="112"/>
      <c r="CMH31" s="23"/>
      <c r="CMI31" s="112"/>
      <c r="CMJ31" s="23"/>
      <c r="CMK31" s="112"/>
      <c r="CML31" s="23"/>
      <c r="CMM31" s="112"/>
      <c r="CMN31" s="27"/>
      <c r="CMO31" s="112"/>
      <c r="CMP31" s="27"/>
      <c r="CMQ31" s="112"/>
      <c r="CMR31" s="27"/>
      <c r="CMS31" s="112"/>
      <c r="CMT31" s="27"/>
      <c r="CMU31" s="112"/>
      <c r="CMV31" s="27"/>
      <c r="CMW31" s="112"/>
      <c r="CMX31" s="27"/>
      <c r="CMY31" s="112"/>
      <c r="CMZ31" s="27"/>
      <c r="CNA31" s="112"/>
      <c r="CNB31" s="27"/>
      <c r="CNC31" s="112"/>
      <c r="CND31" s="27"/>
      <c r="CNE31" s="112"/>
      <c r="CNF31" s="27"/>
      <c r="CNG31" s="112"/>
      <c r="CNH31" s="27"/>
      <c r="CNI31" s="113"/>
      <c r="CNJ31" s="27"/>
      <c r="CNK31" s="112"/>
      <c r="CNL31" s="27"/>
      <c r="CNM31" s="112"/>
      <c r="CNN31" s="27"/>
      <c r="CNO31" s="112"/>
      <c r="CNP31" s="27"/>
      <c r="CNQ31" s="112"/>
      <c r="CNR31" s="27"/>
      <c r="CNS31" s="112"/>
      <c r="CNT31" s="27"/>
      <c r="CNU31" s="112"/>
      <c r="CNV31" s="27"/>
      <c r="CNW31" s="112"/>
      <c r="CNX31" s="20"/>
      <c r="CNY31" s="112"/>
      <c r="CNZ31" s="27"/>
      <c r="COA31" s="112"/>
      <c r="COB31" s="27"/>
      <c r="COC31" s="112"/>
      <c r="COD31" s="27"/>
      <c r="COE31" s="112"/>
      <c r="COF31" s="27"/>
      <c r="COG31" s="112"/>
      <c r="COH31" s="20"/>
      <c r="COI31" s="112"/>
      <c r="COJ31" s="27"/>
      <c r="COK31" s="112"/>
      <c r="COL31" s="27"/>
      <c r="COM31" s="112"/>
      <c r="CON31" s="27"/>
      <c r="COO31" s="112"/>
      <c r="COP31" s="20"/>
      <c r="COQ31" s="106"/>
      <c r="COR31" s="106"/>
      <c r="COS31" s="106"/>
      <c r="COT31" s="30"/>
      <c r="COU31" s="112"/>
      <c r="COV31" s="30"/>
      <c r="COW31" s="112"/>
      <c r="COX31" s="23"/>
      <c r="COY31" s="112"/>
      <c r="COZ31" s="23"/>
      <c r="CPA31" s="112"/>
      <c r="CPB31" s="23"/>
      <c r="CPC31" s="112"/>
      <c r="CPD31" s="23"/>
      <c r="CPE31" s="112"/>
      <c r="CPF31" s="23"/>
      <c r="CPG31" s="112"/>
      <c r="CPH31" s="23"/>
      <c r="CPI31" s="112"/>
      <c r="CPJ31" s="23"/>
      <c r="CPK31" s="112"/>
      <c r="CPL31" s="27"/>
      <c r="CPM31" s="112"/>
      <c r="CPN31" s="27"/>
      <c r="CPO31" s="112"/>
      <c r="CPP31" s="27"/>
      <c r="CPQ31" s="112"/>
      <c r="CPR31" s="27"/>
      <c r="CPS31" s="112"/>
      <c r="CPT31" s="27"/>
      <c r="CPU31" s="112"/>
      <c r="CPV31" s="27"/>
      <c r="CPW31" s="112"/>
      <c r="CPX31" s="27"/>
      <c r="CPY31" s="112"/>
      <c r="CPZ31" s="27"/>
      <c r="CQA31" s="112"/>
      <c r="CQB31" s="27"/>
      <c r="CQC31" s="112"/>
      <c r="CQD31" s="27"/>
      <c r="CQE31" s="112"/>
      <c r="CQF31" s="27"/>
      <c r="CQG31" s="113"/>
      <c r="CQH31" s="27"/>
      <c r="CQI31" s="112"/>
      <c r="CQJ31" s="27"/>
      <c r="CQK31" s="112"/>
      <c r="CQL31" s="27"/>
      <c r="CQM31" s="112"/>
      <c r="CQN31" s="27"/>
      <c r="CQO31" s="112"/>
      <c r="CQP31" s="27"/>
      <c r="CQQ31" s="112"/>
      <c r="CQR31" s="27"/>
      <c r="CQS31" s="112"/>
      <c r="CQT31" s="27"/>
      <c r="CQU31" s="112"/>
      <c r="CQV31" s="20"/>
      <c r="CQW31" s="112"/>
      <c r="CQX31" s="27"/>
      <c r="CQY31" s="112"/>
      <c r="CQZ31" s="27"/>
      <c r="CRA31" s="112"/>
      <c r="CRB31" s="27"/>
      <c r="CRC31" s="112"/>
      <c r="CRD31" s="27"/>
      <c r="CRE31" s="112"/>
      <c r="CRF31" s="20"/>
      <c r="CRG31" s="112"/>
      <c r="CRH31" s="27"/>
      <c r="CRI31" s="112"/>
      <c r="CRJ31" s="27"/>
      <c r="CRK31" s="112"/>
      <c r="CRL31" s="27"/>
      <c r="CRM31" s="112"/>
      <c r="CRN31" s="20"/>
      <c r="CRO31" s="106"/>
      <c r="CRP31" s="106"/>
      <c r="CRQ31" s="106"/>
      <c r="CRR31" s="30"/>
      <c r="CRS31" s="112"/>
      <c r="CRT31" s="30"/>
      <c r="CRU31" s="112"/>
      <c r="CRV31" s="23"/>
      <c r="CRW31" s="112"/>
      <c r="CRX31" s="23"/>
      <c r="CRY31" s="112"/>
      <c r="CRZ31" s="23"/>
      <c r="CSA31" s="112"/>
      <c r="CSB31" s="23"/>
      <c r="CSC31" s="112"/>
      <c r="CSD31" s="23"/>
      <c r="CSE31" s="112"/>
      <c r="CSF31" s="23"/>
      <c r="CSG31" s="112"/>
      <c r="CSH31" s="23"/>
      <c r="CSI31" s="112"/>
      <c r="CSJ31" s="27"/>
      <c r="CSK31" s="112"/>
      <c r="CSL31" s="27"/>
      <c r="CSM31" s="112"/>
      <c r="CSN31" s="27"/>
      <c r="CSO31" s="112"/>
      <c r="CSP31" s="27"/>
      <c r="CSQ31" s="112"/>
      <c r="CSR31" s="27"/>
      <c r="CSS31" s="112"/>
      <c r="CST31" s="27"/>
      <c r="CSU31" s="112"/>
      <c r="CSV31" s="27"/>
      <c r="CSW31" s="112"/>
      <c r="CSX31" s="27"/>
      <c r="CSY31" s="112"/>
      <c r="CSZ31" s="27"/>
      <c r="CTA31" s="112"/>
      <c r="CTB31" s="27"/>
      <c r="CTC31" s="112"/>
      <c r="CTD31" s="27"/>
      <c r="CTE31" s="113"/>
      <c r="CTF31" s="27"/>
      <c r="CTG31" s="112"/>
      <c r="CTH31" s="27"/>
      <c r="CTI31" s="112"/>
      <c r="CTJ31" s="27"/>
      <c r="CTK31" s="112"/>
      <c r="CTL31" s="27"/>
      <c r="CTM31" s="112"/>
      <c r="CTN31" s="27"/>
      <c r="CTO31" s="112"/>
      <c r="CTP31" s="27"/>
      <c r="CTQ31" s="112"/>
      <c r="CTR31" s="27"/>
      <c r="CTS31" s="112"/>
      <c r="CTT31" s="20"/>
      <c r="CTU31" s="112"/>
      <c r="CTV31" s="27"/>
      <c r="CTW31" s="112"/>
      <c r="CTX31" s="27"/>
      <c r="CTY31" s="112"/>
      <c r="CTZ31" s="27"/>
      <c r="CUA31" s="112"/>
      <c r="CUB31" s="27"/>
      <c r="CUC31" s="112"/>
      <c r="CUD31" s="20"/>
      <c r="CUE31" s="112"/>
      <c r="CUF31" s="27"/>
      <c r="CUG31" s="112"/>
      <c r="CUH31" s="27"/>
      <c r="CUI31" s="112"/>
      <c r="CUJ31" s="27"/>
      <c r="CUK31" s="112"/>
      <c r="CUL31" s="20"/>
      <c r="CUM31" s="106"/>
      <c r="CUN31" s="106"/>
      <c r="CUO31" s="106"/>
      <c r="CUP31" s="30"/>
      <c r="CUQ31" s="112"/>
      <c r="CUR31" s="30"/>
      <c r="CUS31" s="112"/>
      <c r="CUT31" s="23"/>
      <c r="CUU31" s="112"/>
      <c r="CUV31" s="23"/>
      <c r="CUW31" s="112"/>
      <c r="CUX31" s="23"/>
      <c r="CUY31" s="112"/>
      <c r="CUZ31" s="23"/>
      <c r="CVA31" s="112"/>
      <c r="CVB31" s="23"/>
      <c r="CVC31" s="112"/>
      <c r="CVD31" s="23"/>
      <c r="CVE31" s="112"/>
      <c r="CVF31" s="23"/>
      <c r="CVG31" s="112"/>
      <c r="CVH31" s="27"/>
      <c r="CVI31" s="112"/>
      <c r="CVJ31" s="27"/>
      <c r="CVK31" s="112"/>
      <c r="CVL31" s="27"/>
      <c r="CVM31" s="112"/>
      <c r="CVN31" s="27"/>
      <c r="CVO31" s="112"/>
      <c r="CVP31" s="27"/>
      <c r="CVQ31" s="112"/>
      <c r="CVR31" s="27"/>
      <c r="CVS31" s="112"/>
      <c r="CVT31" s="27"/>
      <c r="CVU31" s="112"/>
      <c r="CVV31" s="27"/>
      <c r="CVW31" s="112"/>
      <c r="CVX31" s="27"/>
      <c r="CVY31" s="112"/>
      <c r="CVZ31" s="27"/>
      <c r="CWA31" s="112"/>
      <c r="CWB31" s="27"/>
      <c r="CWC31" s="113"/>
      <c r="CWD31" s="27"/>
      <c r="CWE31" s="112"/>
      <c r="CWF31" s="27"/>
      <c r="CWG31" s="112"/>
      <c r="CWH31" s="27"/>
      <c r="CWI31" s="112"/>
      <c r="CWJ31" s="27"/>
      <c r="CWK31" s="112"/>
      <c r="CWL31" s="27"/>
      <c r="CWM31" s="112"/>
      <c r="CWN31" s="27"/>
      <c r="CWO31" s="112"/>
      <c r="CWP31" s="27"/>
      <c r="CWQ31" s="112"/>
      <c r="CWR31" s="20"/>
      <c r="CWS31" s="112"/>
      <c r="CWT31" s="27"/>
      <c r="CWU31" s="112"/>
      <c r="CWV31" s="27"/>
      <c r="CWW31" s="112"/>
      <c r="CWX31" s="27"/>
      <c r="CWY31" s="112"/>
      <c r="CWZ31" s="27"/>
      <c r="CXA31" s="112"/>
      <c r="CXB31" s="20"/>
      <c r="CXC31" s="112"/>
      <c r="CXD31" s="27"/>
      <c r="CXE31" s="112"/>
      <c r="CXF31" s="27"/>
      <c r="CXG31" s="112"/>
      <c r="CXH31" s="27"/>
      <c r="CXI31" s="112"/>
      <c r="CXJ31" s="20"/>
      <c r="CXK31" s="106"/>
      <c r="CXL31" s="106"/>
      <c r="CXM31" s="106"/>
      <c r="CXN31" s="30"/>
      <c r="CXO31" s="112"/>
      <c r="CXP31" s="30"/>
      <c r="CXQ31" s="112"/>
      <c r="CXR31" s="23"/>
      <c r="CXS31" s="112"/>
      <c r="CXT31" s="23"/>
      <c r="CXU31" s="112"/>
      <c r="CXV31" s="23"/>
      <c r="CXW31" s="112"/>
      <c r="CXX31" s="23"/>
      <c r="CXY31" s="112"/>
      <c r="CXZ31" s="23"/>
      <c r="CYA31" s="112"/>
      <c r="CYB31" s="23"/>
      <c r="CYC31" s="112"/>
      <c r="CYD31" s="23"/>
      <c r="CYE31" s="112"/>
      <c r="CYF31" s="27"/>
      <c r="CYG31" s="112"/>
      <c r="CYH31" s="27"/>
      <c r="CYI31" s="112"/>
      <c r="CYJ31" s="27"/>
      <c r="CYK31" s="112"/>
      <c r="CYL31" s="27"/>
      <c r="CYM31" s="112"/>
      <c r="CYN31" s="27"/>
      <c r="CYO31" s="112"/>
      <c r="CYP31" s="27"/>
      <c r="CYQ31" s="112"/>
      <c r="CYR31" s="27"/>
      <c r="CYS31" s="112"/>
      <c r="CYT31" s="27"/>
      <c r="CYU31" s="112"/>
      <c r="CYV31" s="27"/>
      <c r="CYW31" s="112"/>
      <c r="CYX31" s="27"/>
      <c r="CYY31" s="112"/>
      <c r="CYZ31" s="27"/>
      <c r="CZA31" s="113"/>
      <c r="CZB31" s="27"/>
      <c r="CZC31" s="112"/>
      <c r="CZD31" s="27"/>
      <c r="CZE31" s="112"/>
      <c r="CZF31" s="27"/>
      <c r="CZG31" s="112"/>
      <c r="CZH31" s="27"/>
      <c r="CZI31" s="112"/>
      <c r="CZJ31" s="27"/>
      <c r="CZK31" s="112"/>
      <c r="CZL31" s="27"/>
      <c r="CZM31" s="112"/>
      <c r="CZN31" s="27"/>
      <c r="CZO31" s="112"/>
      <c r="CZP31" s="20"/>
      <c r="CZQ31" s="112"/>
      <c r="CZR31" s="27"/>
      <c r="CZS31" s="112"/>
      <c r="CZT31" s="27"/>
      <c r="CZU31" s="112"/>
      <c r="CZV31" s="27"/>
      <c r="CZW31" s="112"/>
      <c r="CZX31" s="27"/>
      <c r="CZY31" s="112"/>
      <c r="CZZ31" s="20"/>
      <c r="DAA31" s="112"/>
      <c r="DAB31" s="27"/>
      <c r="DAC31" s="112"/>
      <c r="DAD31" s="27"/>
      <c r="DAE31" s="112"/>
      <c r="DAF31" s="27"/>
      <c r="DAG31" s="112"/>
      <c r="DAH31" s="20"/>
      <c r="DAI31" s="106"/>
      <c r="DAJ31" s="106"/>
      <c r="DAK31" s="106"/>
      <c r="DAL31" s="30"/>
      <c r="DAM31" s="112"/>
      <c r="DAN31" s="30"/>
      <c r="DAO31" s="112"/>
      <c r="DAP31" s="23"/>
      <c r="DAQ31" s="112"/>
      <c r="DAR31" s="23"/>
      <c r="DAS31" s="112"/>
      <c r="DAT31" s="23"/>
      <c r="DAU31" s="112"/>
      <c r="DAV31" s="23"/>
      <c r="DAW31" s="112"/>
      <c r="DAX31" s="23"/>
      <c r="DAY31" s="112"/>
      <c r="DAZ31" s="23"/>
      <c r="DBA31" s="112"/>
      <c r="DBB31" s="23"/>
      <c r="DBC31" s="112"/>
      <c r="DBD31" s="27"/>
      <c r="DBE31" s="112"/>
      <c r="DBF31" s="27"/>
      <c r="DBG31" s="112"/>
      <c r="DBH31" s="27"/>
      <c r="DBI31" s="112"/>
      <c r="DBJ31" s="27"/>
      <c r="DBK31" s="112"/>
      <c r="DBL31" s="27"/>
      <c r="DBM31" s="112"/>
      <c r="DBN31" s="27"/>
      <c r="DBO31" s="112"/>
      <c r="DBP31" s="27"/>
      <c r="DBQ31" s="112"/>
      <c r="DBR31" s="27"/>
      <c r="DBS31" s="112"/>
      <c r="DBT31" s="27"/>
      <c r="DBU31" s="112"/>
      <c r="DBV31" s="27"/>
      <c r="DBW31" s="112"/>
      <c r="DBX31" s="27"/>
      <c r="DBY31" s="113"/>
      <c r="DBZ31" s="27"/>
      <c r="DCA31" s="112"/>
      <c r="DCB31" s="27"/>
      <c r="DCC31" s="112"/>
      <c r="DCD31" s="27"/>
      <c r="DCE31" s="112"/>
      <c r="DCF31" s="27"/>
      <c r="DCG31" s="112"/>
      <c r="DCH31" s="27"/>
      <c r="DCI31" s="112"/>
      <c r="DCJ31" s="27"/>
      <c r="DCK31" s="112"/>
      <c r="DCL31" s="27"/>
      <c r="DCM31" s="112"/>
      <c r="DCN31" s="20"/>
      <c r="DCO31" s="112"/>
      <c r="DCP31" s="27"/>
      <c r="DCQ31" s="112"/>
      <c r="DCR31" s="27"/>
      <c r="DCS31" s="112"/>
      <c r="DCT31" s="27"/>
      <c r="DCU31" s="112"/>
      <c r="DCV31" s="27"/>
      <c r="DCW31" s="112"/>
      <c r="DCX31" s="20"/>
      <c r="DCY31" s="112"/>
      <c r="DCZ31" s="27"/>
      <c r="DDA31" s="112"/>
      <c r="DDB31" s="27"/>
      <c r="DDC31" s="112"/>
      <c r="DDD31" s="27"/>
      <c r="DDE31" s="112"/>
      <c r="DDF31" s="20"/>
      <c r="DDG31" s="106"/>
      <c r="DDH31" s="106"/>
      <c r="DDI31" s="106"/>
      <c r="DDJ31" s="30"/>
      <c r="DDK31" s="112"/>
      <c r="DDL31" s="30"/>
      <c r="DDM31" s="112"/>
      <c r="DDN31" s="23"/>
      <c r="DDO31" s="112"/>
      <c r="DDP31" s="23"/>
      <c r="DDQ31" s="112"/>
      <c r="DDR31" s="23"/>
      <c r="DDS31" s="112"/>
      <c r="DDT31" s="23"/>
      <c r="DDU31" s="112"/>
      <c r="DDV31" s="23"/>
      <c r="DDW31" s="112"/>
      <c r="DDX31" s="23"/>
      <c r="DDY31" s="112"/>
      <c r="DDZ31" s="23"/>
      <c r="DEA31" s="112"/>
      <c r="DEB31" s="27"/>
      <c r="DEC31" s="112"/>
      <c r="DED31" s="27"/>
      <c r="DEE31" s="112"/>
      <c r="DEF31" s="27"/>
      <c r="DEG31" s="112"/>
      <c r="DEH31" s="27"/>
      <c r="DEI31" s="112"/>
      <c r="DEJ31" s="27"/>
      <c r="DEK31" s="112"/>
      <c r="DEL31" s="27"/>
      <c r="DEM31" s="112"/>
      <c r="DEN31" s="27"/>
      <c r="DEO31" s="112"/>
      <c r="DEP31" s="27"/>
      <c r="DEQ31" s="112"/>
      <c r="DER31" s="27"/>
      <c r="DES31" s="112"/>
      <c r="DET31" s="27"/>
      <c r="DEU31" s="112"/>
      <c r="DEV31" s="27"/>
      <c r="DEW31" s="113"/>
      <c r="DEX31" s="27"/>
      <c r="DEY31" s="112"/>
      <c r="DEZ31" s="27"/>
      <c r="DFA31" s="112"/>
      <c r="DFB31" s="27"/>
      <c r="DFC31" s="112"/>
      <c r="DFD31" s="27"/>
      <c r="DFE31" s="112"/>
      <c r="DFF31" s="27"/>
      <c r="DFG31" s="112"/>
      <c r="DFH31" s="27"/>
      <c r="DFI31" s="112"/>
      <c r="DFJ31" s="27"/>
      <c r="DFK31" s="112"/>
      <c r="DFL31" s="20"/>
      <c r="DFM31" s="112"/>
      <c r="DFN31" s="27"/>
      <c r="DFO31" s="112"/>
      <c r="DFP31" s="27"/>
      <c r="DFQ31" s="112"/>
      <c r="DFR31" s="27"/>
      <c r="DFS31" s="112"/>
      <c r="DFT31" s="27"/>
      <c r="DFU31" s="112"/>
      <c r="DFV31" s="20"/>
      <c r="DFW31" s="112"/>
      <c r="DFX31" s="27"/>
      <c r="DFY31" s="112"/>
      <c r="DFZ31" s="27"/>
      <c r="DGA31" s="112"/>
      <c r="DGB31" s="27"/>
      <c r="DGC31" s="112"/>
      <c r="DGD31" s="20"/>
      <c r="DGE31" s="106"/>
      <c r="DGF31" s="106"/>
      <c r="DGG31" s="106"/>
      <c r="DGH31" s="30"/>
      <c r="DGI31" s="112"/>
      <c r="DGJ31" s="30"/>
      <c r="DGK31" s="112"/>
      <c r="DGL31" s="23"/>
      <c r="DGM31" s="112"/>
      <c r="DGN31" s="23"/>
      <c r="DGO31" s="112"/>
      <c r="DGP31" s="23"/>
      <c r="DGQ31" s="112"/>
      <c r="DGR31" s="23"/>
      <c r="DGS31" s="112"/>
      <c r="DGT31" s="23"/>
      <c r="DGU31" s="112"/>
      <c r="DGV31" s="23"/>
      <c r="DGW31" s="112"/>
      <c r="DGX31" s="23"/>
      <c r="DGY31" s="112"/>
      <c r="DGZ31" s="27"/>
      <c r="DHA31" s="112"/>
      <c r="DHB31" s="27"/>
      <c r="DHC31" s="112"/>
      <c r="DHD31" s="27"/>
      <c r="DHE31" s="112"/>
      <c r="DHF31" s="27"/>
      <c r="DHG31" s="112"/>
      <c r="DHH31" s="27"/>
      <c r="DHI31" s="112"/>
      <c r="DHJ31" s="27"/>
      <c r="DHK31" s="112"/>
      <c r="DHL31" s="27"/>
      <c r="DHM31" s="112"/>
      <c r="DHN31" s="27"/>
      <c r="DHO31" s="112"/>
      <c r="DHP31" s="27"/>
      <c r="DHQ31" s="112"/>
      <c r="DHR31" s="27"/>
      <c r="DHS31" s="112"/>
      <c r="DHT31" s="27"/>
      <c r="DHU31" s="113"/>
      <c r="DHV31" s="27"/>
      <c r="DHW31" s="112"/>
      <c r="DHX31" s="27"/>
      <c r="DHY31" s="112"/>
      <c r="DHZ31" s="27"/>
      <c r="DIA31" s="112"/>
      <c r="DIB31" s="27"/>
      <c r="DIC31" s="112"/>
      <c r="DID31" s="27"/>
      <c r="DIE31" s="112"/>
      <c r="DIF31" s="27"/>
      <c r="DIG31" s="112"/>
      <c r="DIH31" s="27"/>
      <c r="DII31" s="112"/>
      <c r="DIJ31" s="20"/>
      <c r="DIK31" s="112"/>
      <c r="DIL31" s="27"/>
      <c r="DIM31" s="112"/>
      <c r="DIN31" s="27"/>
      <c r="DIO31" s="112"/>
      <c r="DIP31" s="27"/>
      <c r="DIQ31" s="112"/>
      <c r="DIR31" s="27"/>
      <c r="DIS31" s="112"/>
      <c r="DIT31" s="20"/>
      <c r="DIU31" s="112"/>
      <c r="DIV31" s="27"/>
      <c r="DIW31" s="112"/>
      <c r="DIX31" s="27"/>
      <c r="DIY31" s="112"/>
      <c r="DIZ31" s="27"/>
      <c r="DJA31" s="112"/>
      <c r="DJB31" s="20"/>
      <c r="DJC31" s="106"/>
      <c r="DJD31" s="106"/>
      <c r="DJE31" s="106"/>
      <c r="DJF31" s="30"/>
      <c r="DJG31" s="112"/>
      <c r="DJH31" s="30"/>
      <c r="DJI31" s="112"/>
      <c r="DJJ31" s="23"/>
      <c r="DJK31" s="112"/>
      <c r="DJL31" s="23"/>
      <c r="DJM31" s="112"/>
      <c r="DJN31" s="23"/>
      <c r="DJO31" s="112"/>
      <c r="DJP31" s="23"/>
      <c r="DJQ31" s="112"/>
      <c r="DJR31" s="23"/>
      <c r="DJS31" s="112"/>
      <c r="DJT31" s="23"/>
      <c r="DJU31" s="112"/>
      <c r="DJV31" s="23"/>
      <c r="DJW31" s="112"/>
      <c r="DJX31" s="27"/>
      <c r="DJY31" s="112"/>
      <c r="DJZ31" s="27"/>
      <c r="DKA31" s="112"/>
      <c r="DKB31" s="27"/>
      <c r="DKC31" s="112"/>
      <c r="DKD31" s="27"/>
      <c r="DKE31" s="112"/>
      <c r="DKF31" s="27"/>
      <c r="DKG31" s="112"/>
      <c r="DKH31" s="27"/>
      <c r="DKI31" s="112"/>
      <c r="DKJ31" s="27"/>
      <c r="DKK31" s="112"/>
      <c r="DKL31" s="27"/>
      <c r="DKM31" s="112"/>
      <c r="DKN31" s="27"/>
      <c r="DKO31" s="112"/>
      <c r="DKP31" s="27"/>
      <c r="DKQ31" s="112"/>
      <c r="DKR31" s="27"/>
      <c r="DKS31" s="113"/>
      <c r="DKT31" s="27"/>
      <c r="DKU31" s="112"/>
      <c r="DKV31" s="27"/>
      <c r="DKW31" s="112"/>
      <c r="DKX31" s="27"/>
      <c r="DKY31" s="112"/>
      <c r="DKZ31" s="27"/>
      <c r="DLA31" s="112"/>
      <c r="DLB31" s="27"/>
      <c r="DLC31" s="112"/>
      <c r="DLD31" s="27"/>
      <c r="DLE31" s="112"/>
      <c r="DLF31" s="27"/>
      <c r="DLG31" s="112"/>
      <c r="DLH31" s="20"/>
      <c r="DLI31" s="112"/>
      <c r="DLJ31" s="27"/>
      <c r="DLK31" s="112"/>
      <c r="DLL31" s="27"/>
      <c r="DLM31" s="112"/>
      <c r="DLN31" s="27"/>
      <c r="DLO31" s="112"/>
      <c r="DLP31" s="27"/>
      <c r="DLQ31" s="112"/>
      <c r="DLR31" s="20"/>
      <c r="DLS31" s="112"/>
      <c r="DLT31" s="27"/>
      <c r="DLU31" s="112"/>
      <c r="DLV31" s="27"/>
      <c r="DLW31" s="112"/>
      <c r="DLX31" s="27"/>
      <c r="DLY31" s="112"/>
      <c r="DLZ31" s="20"/>
      <c r="DMA31" s="106"/>
      <c r="DMB31" s="106"/>
      <c r="DMC31" s="106"/>
      <c r="DMD31" s="30"/>
      <c r="DME31" s="112"/>
      <c r="DMF31" s="30"/>
      <c r="DMG31" s="112"/>
      <c r="DMH31" s="23"/>
      <c r="DMI31" s="112"/>
      <c r="DMJ31" s="23"/>
      <c r="DMK31" s="112"/>
      <c r="DML31" s="23"/>
      <c r="DMM31" s="112"/>
      <c r="DMN31" s="23"/>
      <c r="DMO31" s="112"/>
      <c r="DMP31" s="23"/>
      <c r="DMQ31" s="112"/>
      <c r="DMR31" s="23"/>
      <c r="DMS31" s="112"/>
      <c r="DMT31" s="23"/>
      <c r="DMU31" s="112"/>
      <c r="DMV31" s="27"/>
      <c r="DMW31" s="112"/>
      <c r="DMX31" s="27"/>
      <c r="DMY31" s="112"/>
      <c r="DMZ31" s="27"/>
      <c r="DNA31" s="112"/>
      <c r="DNB31" s="27"/>
      <c r="DNC31" s="112"/>
      <c r="DND31" s="27"/>
      <c r="DNE31" s="112"/>
      <c r="DNF31" s="27"/>
      <c r="DNG31" s="112"/>
      <c r="DNH31" s="27"/>
      <c r="DNI31" s="112"/>
      <c r="DNJ31" s="27"/>
      <c r="DNK31" s="112"/>
      <c r="DNL31" s="27"/>
      <c r="DNM31" s="112"/>
      <c r="DNN31" s="27"/>
      <c r="DNO31" s="112"/>
      <c r="DNP31" s="27"/>
      <c r="DNQ31" s="113"/>
      <c r="DNR31" s="27"/>
      <c r="DNS31" s="112"/>
      <c r="DNT31" s="27"/>
      <c r="DNU31" s="112"/>
      <c r="DNV31" s="27"/>
      <c r="DNW31" s="112"/>
      <c r="DNX31" s="27"/>
      <c r="DNY31" s="112"/>
      <c r="DNZ31" s="27"/>
      <c r="DOA31" s="112"/>
      <c r="DOB31" s="27"/>
      <c r="DOC31" s="112"/>
      <c r="DOD31" s="27"/>
      <c r="DOE31" s="112"/>
      <c r="DOF31" s="20"/>
      <c r="DOG31" s="112"/>
      <c r="DOH31" s="27"/>
      <c r="DOI31" s="112"/>
      <c r="DOJ31" s="27"/>
      <c r="DOK31" s="112"/>
      <c r="DOL31" s="27"/>
      <c r="DOM31" s="112"/>
      <c r="DON31" s="27"/>
      <c r="DOO31" s="112"/>
      <c r="DOP31" s="20"/>
      <c r="DOQ31" s="112"/>
      <c r="DOR31" s="27"/>
      <c r="DOS31" s="112"/>
      <c r="DOT31" s="27"/>
      <c r="DOU31" s="112"/>
      <c r="DOV31" s="27"/>
      <c r="DOW31" s="112"/>
      <c r="DOX31" s="20"/>
      <c r="DOY31" s="106"/>
      <c r="DOZ31" s="106"/>
      <c r="DPA31" s="106"/>
      <c r="DPB31" s="30"/>
      <c r="DPC31" s="112"/>
      <c r="DPD31" s="30"/>
      <c r="DPE31" s="112"/>
      <c r="DPF31" s="23"/>
      <c r="DPG31" s="112"/>
      <c r="DPH31" s="23"/>
      <c r="DPI31" s="112"/>
      <c r="DPJ31" s="23"/>
      <c r="DPK31" s="112"/>
      <c r="DPL31" s="23"/>
      <c r="DPM31" s="112"/>
      <c r="DPN31" s="23"/>
      <c r="DPO31" s="112"/>
      <c r="DPP31" s="23"/>
      <c r="DPQ31" s="112"/>
      <c r="DPR31" s="23"/>
      <c r="DPS31" s="112"/>
      <c r="DPT31" s="27"/>
      <c r="DPU31" s="112"/>
      <c r="DPV31" s="27"/>
      <c r="DPW31" s="112"/>
      <c r="DPX31" s="27"/>
      <c r="DPY31" s="112"/>
      <c r="DPZ31" s="27"/>
      <c r="DQA31" s="112"/>
      <c r="DQB31" s="27"/>
      <c r="DQC31" s="112"/>
      <c r="DQD31" s="27"/>
      <c r="DQE31" s="112"/>
      <c r="DQF31" s="27"/>
      <c r="DQG31" s="112"/>
      <c r="DQH31" s="27"/>
      <c r="DQI31" s="112"/>
      <c r="DQJ31" s="27"/>
      <c r="DQK31" s="112"/>
      <c r="DQL31" s="27"/>
      <c r="DQM31" s="112"/>
      <c r="DQN31" s="27"/>
      <c r="DQO31" s="113"/>
      <c r="DQP31" s="27"/>
      <c r="DQQ31" s="112"/>
      <c r="DQR31" s="27"/>
      <c r="DQS31" s="112"/>
      <c r="DQT31" s="27"/>
      <c r="DQU31" s="112"/>
      <c r="DQV31" s="27"/>
      <c r="DQW31" s="112"/>
      <c r="DQX31" s="27"/>
      <c r="DQY31" s="112"/>
      <c r="DQZ31" s="27"/>
      <c r="DRA31" s="112"/>
      <c r="DRB31" s="27"/>
      <c r="DRC31" s="112"/>
      <c r="DRD31" s="20"/>
      <c r="DRE31" s="112"/>
      <c r="DRF31" s="27"/>
      <c r="DRG31" s="112"/>
      <c r="DRH31" s="27"/>
      <c r="DRI31" s="112"/>
      <c r="DRJ31" s="27"/>
      <c r="DRK31" s="112"/>
      <c r="DRL31" s="27"/>
      <c r="DRM31" s="112"/>
      <c r="DRN31" s="20"/>
      <c r="DRO31" s="112"/>
      <c r="DRP31" s="27"/>
      <c r="DRQ31" s="112"/>
      <c r="DRR31" s="27"/>
      <c r="DRS31" s="112"/>
      <c r="DRT31" s="27"/>
      <c r="DRU31" s="112"/>
      <c r="DRV31" s="20"/>
      <c r="DRW31" s="106"/>
      <c r="DRX31" s="106"/>
      <c r="DRY31" s="106"/>
      <c r="DRZ31" s="30"/>
      <c r="DSA31" s="112"/>
      <c r="DSB31" s="30"/>
      <c r="DSC31" s="112"/>
      <c r="DSD31" s="23"/>
      <c r="DSE31" s="112"/>
      <c r="DSF31" s="23"/>
      <c r="DSG31" s="112"/>
      <c r="DSH31" s="23"/>
      <c r="DSI31" s="112"/>
      <c r="DSJ31" s="23"/>
      <c r="DSK31" s="112"/>
      <c r="DSL31" s="23"/>
      <c r="DSM31" s="112"/>
      <c r="DSN31" s="23"/>
      <c r="DSO31" s="112"/>
      <c r="DSP31" s="23"/>
      <c r="DSQ31" s="112"/>
      <c r="DSR31" s="27"/>
      <c r="DSS31" s="112"/>
      <c r="DST31" s="27"/>
      <c r="DSU31" s="112"/>
      <c r="DSV31" s="27"/>
      <c r="DSW31" s="112"/>
      <c r="DSX31" s="27"/>
      <c r="DSY31" s="112"/>
      <c r="DSZ31" s="27"/>
      <c r="DTA31" s="112"/>
      <c r="DTB31" s="27"/>
      <c r="DTC31" s="112"/>
      <c r="DTD31" s="27"/>
      <c r="DTE31" s="112"/>
      <c r="DTF31" s="27"/>
      <c r="DTG31" s="112"/>
      <c r="DTH31" s="27"/>
      <c r="DTI31" s="112"/>
      <c r="DTJ31" s="27"/>
      <c r="DTK31" s="112"/>
      <c r="DTL31" s="27"/>
      <c r="DTM31" s="113"/>
      <c r="DTN31" s="27"/>
      <c r="DTO31" s="112"/>
      <c r="DTP31" s="27"/>
      <c r="DTQ31" s="112"/>
      <c r="DTR31" s="27"/>
      <c r="DTS31" s="112"/>
      <c r="DTT31" s="27"/>
      <c r="DTU31" s="112"/>
      <c r="DTV31" s="27"/>
      <c r="DTW31" s="112"/>
      <c r="DTX31" s="27"/>
      <c r="DTY31" s="112"/>
      <c r="DTZ31" s="27"/>
      <c r="DUA31" s="112"/>
      <c r="DUB31" s="20"/>
      <c r="DUC31" s="112"/>
      <c r="DUD31" s="27"/>
      <c r="DUE31" s="112"/>
      <c r="DUF31" s="27"/>
      <c r="DUG31" s="112"/>
      <c r="DUH31" s="27"/>
      <c r="DUI31" s="112"/>
      <c r="DUJ31" s="27"/>
      <c r="DUK31" s="112"/>
      <c r="DUL31" s="20"/>
      <c r="DUM31" s="112"/>
      <c r="DUN31" s="27"/>
      <c r="DUO31" s="112"/>
      <c r="DUP31" s="27"/>
      <c r="DUQ31" s="112"/>
      <c r="DUR31" s="27"/>
      <c r="DUS31" s="112"/>
      <c r="DUT31" s="20"/>
      <c r="DUU31" s="106"/>
      <c r="DUV31" s="106"/>
      <c r="DUW31" s="106"/>
      <c r="DUX31" s="30"/>
      <c r="DUY31" s="112"/>
      <c r="DUZ31" s="30"/>
      <c r="DVA31" s="112"/>
      <c r="DVB31" s="23"/>
      <c r="DVC31" s="112"/>
      <c r="DVD31" s="23"/>
      <c r="DVE31" s="112"/>
      <c r="DVF31" s="23"/>
      <c r="DVG31" s="112"/>
      <c r="DVH31" s="23"/>
      <c r="DVI31" s="112"/>
      <c r="DVJ31" s="23"/>
      <c r="DVK31" s="112"/>
      <c r="DVL31" s="23"/>
      <c r="DVM31" s="112"/>
      <c r="DVN31" s="23"/>
      <c r="DVO31" s="112"/>
      <c r="DVP31" s="27"/>
      <c r="DVQ31" s="112"/>
      <c r="DVR31" s="27"/>
      <c r="DVS31" s="112"/>
      <c r="DVT31" s="27"/>
      <c r="DVU31" s="112"/>
      <c r="DVV31" s="27"/>
      <c r="DVW31" s="112"/>
      <c r="DVX31" s="27"/>
      <c r="DVY31" s="112"/>
      <c r="DVZ31" s="27"/>
      <c r="DWA31" s="112"/>
      <c r="DWB31" s="27"/>
      <c r="DWC31" s="112"/>
      <c r="DWD31" s="27"/>
      <c r="DWE31" s="112"/>
      <c r="DWF31" s="27"/>
      <c r="DWG31" s="112"/>
      <c r="DWH31" s="27"/>
      <c r="DWI31" s="112"/>
      <c r="DWJ31" s="27"/>
      <c r="DWK31" s="113"/>
      <c r="DWL31" s="27"/>
      <c r="DWM31" s="112"/>
      <c r="DWN31" s="27"/>
      <c r="DWO31" s="112"/>
      <c r="DWP31" s="27"/>
      <c r="DWQ31" s="112"/>
      <c r="DWR31" s="27"/>
      <c r="DWS31" s="112"/>
      <c r="DWT31" s="27"/>
      <c r="DWU31" s="112"/>
      <c r="DWV31" s="27"/>
      <c r="DWW31" s="112"/>
      <c r="DWX31" s="27"/>
      <c r="DWY31" s="112"/>
      <c r="DWZ31" s="20"/>
      <c r="DXA31" s="112"/>
      <c r="DXB31" s="27"/>
      <c r="DXC31" s="112"/>
      <c r="DXD31" s="27"/>
      <c r="DXE31" s="112"/>
      <c r="DXF31" s="27"/>
      <c r="DXG31" s="112"/>
      <c r="DXH31" s="27"/>
      <c r="DXI31" s="112"/>
      <c r="DXJ31" s="20"/>
      <c r="DXK31" s="112"/>
      <c r="DXL31" s="27"/>
      <c r="DXM31" s="112"/>
      <c r="DXN31" s="27"/>
      <c r="DXO31" s="112"/>
      <c r="DXP31" s="27"/>
      <c r="DXQ31" s="112"/>
      <c r="DXR31" s="20"/>
      <c r="DXS31" s="106"/>
      <c r="DXT31" s="106"/>
      <c r="DXU31" s="106"/>
      <c r="DXV31" s="30"/>
      <c r="DXW31" s="112"/>
      <c r="DXX31" s="30"/>
      <c r="DXY31" s="112"/>
      <c r="DXZ31" s="23"/>
      <c r="DYA31" s="112"/>
      <c r="DYB31" s="23"/>
      <c r="DYC31" s="112"/>
      <c r="DYD31" s="23"/>
      <c r="DYE31" s="112"/>
      <c r="DYF31" s="23"/>
      <c r="DYG31" s="112"/>
      <c r="DYH31" s="23"/>
      <c r="DYI31" s="112"/>
      <c r="DYJ31" s="23"/>
      <c r="DYK31" s="112"/>
      <c r="DYL31" s="23"/>
      <c r="DYM31" s="112"/>
      <c r="DYN31" s="27"/>
      <c r="DYO31" s="112"/>
      <c r="DYP31" s="27"/>
      <c r="DYQ31" s="112"/>
      <c r="DYR31" s="27"/>
      <c r="DYS31" s="112"/>
      <c r="DYT31" s="27"/>
      <c r="DYU31" s="112"/>
      <c r="DYV31" s="27"/>
      <c r="DYW31" s="112"/>
      <c r="DYX31" s="27"/>
      <c r="DYY31" s="112"/>
      <c r="DYZ31" s="27"/>
      <c r="DZA31" s="112"/>
      <c r="DZB31" s="27"/>
      <c r="DZC31" s="112"/>
      <c r="DZD31" s="27"/>
      <c r="DZE31" s="112"/>
      <c r="DZF31" s="27"/>
      <c r="DZG31" s="112"/>
      <c r="DZH31" s="27"/>
      <c r="DZI31" s="113"/>
      <c r="DZJ31" s="27"/>
      <c r="DZK31" s="112"/>
      <c r="DZL31" s="27"/>
      <c r="DZM31" s="112"/>
      <c r="DZN31" s="27"/>
      <c r="DZO31" s="112"/>
      <c r="DZP31" s="27"/>
      <c r="DZQ31" s="112"/>
      <c r="DZR31" s="27"/>
      <c r="DZS31" s="112"/>
      <c r="DZT31" s="27"/>
      <c r="DZU31" s="112"/>
      <c r="DZV31" s="27"/>
      <c r="DZW31" s="112"/>
      <c r="DZX31" s="20"/>
      <c r="DZY31" s="112"/>
      <c r="DZZ31" s="27"/>
      <c r="EAA31" s="112"/>
      <c r="EAB31" s="27"/>
      <c r="EAC31" s="112"/>
      <c r="EAD31" s="27"/>
      <c r="EAE31" s="112"/>
      <c r="EAF31" s="27"/>
      <c r="EAG31" s="112"/>
      <c r="EAH31" s="20"/>
      <c r="EAI31" s="112"/>
      <c r="EAJ31" s="27"/>
      <c r="EAK31" s="112"/>
      <c r="EAL31" s="27"/>
      <c r="EAM31" s="112"/>
      <c r="EAN31" s="27"/>
      <c r="EAO31" s="112"/>
      <c r="EAP31" s="20"/>
      <c r="EAQ31" s="106"/>
      <c r="EAR31" s="106"/>
      <c r="EAS31" s="106"/>
      <c r="EAT31" s="30"/>
      <c r="EAU31" s="112"/>
      <c r="EAV31" s="30"/>
      <c r="EAW31" s="112"/>
      <c r="EAX31" s="23"/>
      <c r="EAY31" s="112"/>
      <c r="EAZ31" s="23"/>
      <c r="EBA31" s="112"/>
      <c r="EBB31" s="23"/>
      <c r="EBC31" s="112"/>
      <c r="EBD31" s="23"/>
      <c r="EBE31" s="112"/>
      <c r="EBF31" s="23"/>
      <c r="EBG31" s="112"/>
      <c r="EBH31" s="23"/>
      <c r="EBI31" s="112"/>
      <c r="EBJ31" s="23"/>
      <c r="EBK31" s="112"/>
      <c r="EBL31" s="27"/>
      <c r="EBM31" s="112"/>
      <c r="EBN31" s="27"/>
      <c r="EBO31" s="112"/>
      <c r="EBP31" s="27"/>
      <c r="EBQ31" s="112"/>
      <c r="EBR31" s="27"/>
      <c r="EBS31" s="112"/>
      <c r="EBT31" s="27"/>
      <c r="EBU31" s="112"/>
      <c r="EBV31" s="27"/>
      <c r="EBW31" s="112"/>
      <c r="EBX31" s="27"/>
      <c r="EBY31" s="112"/>
      <c r="EBZ31" s="27"/>
      <c r="ECA31" s="112"/>
      <c r="ECB31" s="27"/>
      <c r="ECC31" s="112"/>
      <c r="ECD31" s="27"/>
      <c r="ECE31" s="112"/>
      <c r="ECF31" s="27"/>
      <c r="ECG31" s="113"/>
      <c r="ECH31" s="27"/>
      <c r="ECI31" s="112"/>
      <c r="ECJ31" s="27"/>
      <c r="ECK31" s="112"/>
      <c r="ECL31" s="27"/>
      <c r="ECM31" s="112"/>
      <c r="ECN31" s="27"/>
      <c r="ECO31" s="112"/>
      <c r="ECP31" s="27"/>
      <c r="ECQ31" s="112"/>
      <c r="ECR31" s="27"/>
      <c r="ECS31" s="112"/>
      <c r="ECT31" s="27"/>
      <c r="ECU31" s="112"/>
      <c r="ECV31" s="20"/>
      <c r="ECW31" s="112"/>
      <c r="ECX31" s="27"/>
      <c r="ECY31" s="112"/>
      <c r="ECZ31" s="27"/>
      <c r="EDA31" s="112"/>
      <c r="EDB31" s="27"/>
      <c r="EDC31" s="112"/>
      <c r="EDD31" s="27"/>
      <c r="EDE31" s="112"/>
      <c r="EDF31" s="20"/>
      <c r="EDG31" s="112"/>
      <c r="EDH31" s="27"/>
      <c r="EDI31" s="112"/>
      <c r="EDJ31" s="27"/>
      <c r="EDK31" s="112"/>
      <c r="EDL31" s="27"/>
      <c r="EDM31" s="112"/>
      <c r="EDN31" s="20"/>
      <c r="EDO31" s="106"/>
      <c r="EDP31" s="106"/>
      <c r="EDQ31" s="106"/>
      <c r="EDR31" s="30"/>
      <c r="EDS31" s="112"/>
      <c r="EDT31" s="30"/>
      <c r="EDU31" s="112"/>
      <c r="EDV31" s="23"/>
      <c r="EDW31" s="112"/>
      <c r="EDX31" s="23"/>
      <c r="EDY31" s="112"/>
      <c r="EDZ31" s="23"/>
      <c r="EEA31" s="112"/>
      <c r="EEB31" s="23"/>
      <c r="EEC31" s="112"/>
      <c r="EED31" s="23"/>
      <c r="EEE31" s="112"/>
      <c r="EEF31" s="23"/>
      <c r="EEG31" s="112"/>
      <c r="EEH31" s="23"/>
      <c r="EEI31" s="112"/>
      <c r="EEJ31" s="27"/>
      <c r="EEK31" s="112"/>
      <c r="EEL31" s="27"/>
      <c r="EEM31" s="112"/>
      <c r="EEN31" s="27"/>
      <c r="EEO31" s="112"/>
      <c r="EEP31" s="27"/>
      <c r="EEQ31" s="112"/>
      <c r="EER31" s="27"/>
      <c r="EES31" s="112"/>
      <c r="EET31" s="27"/>
      <c r="EEU31" s="112"/>
      <c r="EEV31" s="27"/>
      <c r="EEW31" s="112"/>
      <c r="EEX31" s="27"/>
      <c r="EEY31" s="112"/>
      <c r="EEZ31" s="27"/>
      <c r="EFA31" s="112"/>
      <c r="EFB31" s="27"/>
      <c r="EFC31" s="112"/>
      <c r="EFD31" s="27"/>
      <c r="EFE31" s="113"/>
      <c r="EFF31" s="27"/>
      <c r="EFG31" s="112"/>
      <c r="EFH31" s="27"/>
      <c r="EFI31" s="112"/>
      <c r="EFJ31" s="27"/>
      <c r="EFK31" s="112"/>
      <c r="EFL31" s="27"/>
      <c r="EFM31" s="112"/>
      <c r="EFN31" s="27"/>
      <c r="EFO31" s="112"/>
      <c r="EFP31" s="27"/>
      <c r="EFQ31" s="112"/>
      <c r="EFR31" s="27"/>
      <c r="EFS31" s="112"/>
      <c r="EFT31" s="20"/>
      <c r="EFU31" s="112"/>
      <c r="EFV31" s="27"/>
      <c r="EFW31" s="112"/>
      <c r="EFX31" s="27"/>
      <c r="EFY31" s="112"/>
      <c r="EFZ31" s="27"/>
      <c r="EGA31" s="112"/>
      <c r="EGB31" s="27"/>
      <c r="EGC31" s="112"/>
      <c r="EGD31" s="20"/>
      <c r="EGE31" s="112"/>
      <c r="EGF31" s="27"/>
      <c r="EGG31" s="112"/>
      <c r="EGH31" s="27"/>
      <c r="EGI31" s="112"/>
      <c r="EGJ31" s="27"/>
      <c r="EGK31" s="112"/>
      <c r="EGL31" s="20"/>
      <c r="EGM31" s="106"/>
      <c r="EGN31" s="106"/>
      <c r="EGO31" s="106"/>
      <c r="EGP31" s="30"/>
      <c r="EGQ31" s="112"/>
      <c r="EGR31" s="30"/>
      <c r="EGS31" s="112"/>
      <c r="EGT31" s="23"/>
      <c r="EGU31" s="112"/>
      <c r="EGV31" s="23"/>
      <c r="EGW31" s="112"/>
      <c r="EGX31" s="23"/>
      <c r="EGY31" s="112"/>
      <c r="EGZ31" s="23"/>
      <c r="EHA31" s="112"/>
      <c r="EHB31" s="23"/>
      <c r="EHC31" s="112"/>
      <c r="EHD31" s="23"/>
      <c r="EHE31" s="112"/>
      <c r="EHF31" s="23"/>
      <c r="EHG31" s="112"/>
      <c r="EHH31" s="27"/>
      <c r="EHI31" s="112"/>
      <c r="EHJ31" s="27"/>
      <c r="EHK31" s="112"/>
      <c r="EHL31" s="27"/>
      <c r="EHM31" s="112"/>
      <c r="EHN31" s="27"/>
      <c r="EHO31" s="112"/>
      <c r="EHP31" s="27"/>
      <c r="EHQ31" s="112"/>
      <c r="EHR31" s="27"/>
      <c r="EHS31" s="112"/>
      <c r="EHT31" s="27"/>
      <c r="EHU31" s="112"/>
      <c r="EHV31" s="27"/>
      <c r="EHW31" s="112"/>
      <c r="EHX31" s="27"/>
      <c r="EHY31" s="112"/>
      <c r="EHZ31" s="27"/>
      <c r="EIA31" s="112"/>
      <c r="EIB31" s="27"/>
      <c r="EIC31" s="113"/>
      <c r="EID31" s="27"/>
      <c r="EIE31" s="112"/>
      <c r="EIF31" s="27"/>
      <c r="EIG31" s="112"/>
      <c r="EIH31" s="27"/>
      <c r="EII31" s="112"/>
      <c r="EIJ31" s="27"/>
      <c r="EIK31" s="112"/>
      <c r="EIL31" s="27"/>
      <c r="EIM31" s="112"/>
      <c r="EIN31" s="27"/>
      <c r="EIO31" s="112"/>
      <c r="EIP31" s="27"/>
      <c r="EIQ31" s="112"/>
      <c r="EIR31" s="20"/>
      <c r="EIS31" s="112"/>
      <c r="EIT31" s="27"/>
      <c r="EIU31" s="112"/>
      <c r="EIV31" s="27"/>
      <c r="EIW31" s="112"/>
      <c r="EIX31" s="27"/>
      <c r="EIY31" s="112"/>
      <c r="EIZ31" s="27"/>
      <c r="EJA31" s="112"/>
      <c r="EJB31" s="20"/>
      <c r="EJC31" s="112"/>
      <c r="EJD31" s="27"/>
      <c r="EJE31" s="112"/>
      <c r="EJF31" s="27"/>
      <c r="EJG31" s="112"/>
      <c r="EJH31" s="27"/>
      <c r="EJI31" s="112"/>
      <c r="EJJ31" s="20"/>
      <c r="EJK31" s="106"/>
      <c r="EJL31" s="106"/>
      <c r="EJM31" s="106"/>
      <c r="EJN31" s="30"/>
      <c r="EJO31" s="112"/>
      <c r="EJP31" s="30"/>
      <c r="EJQ31" s="112"/>
      <c r="EJR31" s="23"/>
      <c r="EJS31" s="112"/>
      <c r="EJT31" s="23"/>
      <c r="EJU31" s="112"/>
      <c r="EJV31" s="23"/>
      <c r="EJW31" s="112"/>
      <c r="EJX31" s="23"/>
      <c r="EJY31" s="112"/>
      <c r="EJZ31" s="23"/>
      <c r="EKA31" s="112"/>
      <c r="EKB31" s="23"/>
      <c r="EKC31" s="112"/>
      <c r="EKD31" s="23"/>
      <c r="EKE31" s="112"/>
      <c r="EKF31" s="27"/>
      <c r="EKG31" s="112"/>
      <c r="EKH31" s="27"/>
      <c r="EKI31" s="112"/>
      <c r="EKJ31" s="27"/>
      <c r="EKK31" s="112"/>
      <c r="EKL31" s="27"/>
      <c r="EKM31" s="112"/>
      <c r="EKN31" s="27"/>
      <c r="EKO31" s="112"/>
      <c r="EKP31" s="27"/>
      <c r="EKQ31" s="112"/>
      <c r="EKR31" s="27"/>
      <c r="EKS31" s="112"/>
      <c r="EKT31" s="27"/>
      <c r="EKU31" s="112"/>
      <c r="EKV31" s="27"/>
      <c r="EKW31" s="112"/>
      <c r="EKX31" s="27"/>
      <c r="EKY31" s="112"/>
      <c r="EKZ31" s="27"/>
      <c r="ELA31" s="113"/>
      <c r="ELB31" s="27"/>
      <c r="ELC31" s="112"/>
      <c r="ELD31" s="27"/>
      <c r="ELE31" s="112"/>
      <c r="ELF31" s="27"/>
      <c r="ELG31" s="112"/>
      <c r="ELH31" s="27"/>
      <c r="ELI31" s="112"/>
      <c r="ELJ31" s="27"/>
      <c r="ELK31" s="112"/>
      <c r="ELL31" s="27"/>
      <c r="ELM31" s="112"/>
      <c r="ELN31" s="27"/>
      <c r="ELO31" s="112"/>
      <c r="ELP31" s="20"/>
      <c r="ELQ31" s="112"/>
      <c r="ELR31" s="27"/>
      <c r="ELS31" s="112"/>
      <c r="ELT31" s="27"/>
      <c r="ELU31" s="112"/>
      <c r="ELV31" s="27"/>
      <c r="ELW31" s="112"/>
      <c r="ELX31" s="27"/>
      <c r="ELY31" s="112"/>
      <c r="ELZ31" s="20"/>
      <c r="EMA31" s="112"/>
      <c r="EMB31" s="27"/>
      <c r="EMC31" s="112"/>
      <c r="EMD31" s="27"/>
      <c r="EME31" s="112"/>
      <c r="EMF31" s="27"/>
      <c r="EMG31" s="112"/>
      <c r="EMH31" s="20"/>
      <c r="EMI31" s="106"/>
      <c r="EMJ31" s="106"/>
      <c r="EMK31" s="106"/>
      <c r="EML31" s="30"/>
      <c r="EMM31" s="112"/>
      <c r="EMN31" s="30"/>
      <c r="EMO31" s="112"/>
      <c r="EMP31" s="23"/>
      <c r="EMQ31" s="112"/>
      <c r="EMR31" s="23"/>
      <c r="EMS31" s="112"/>
      <c r="EMT31" s="23"/>
      <c r="EMU31" s="112"/>
      <c r="EMV31" s="23"/>
      <c r="EMW31" s="112"/>
      <c r="EMX31" s="23"/>
      <c r="EMY31" s="112"/>
      <c r="EMZ31" s="23"/>
      <c r="ENA31" s="112"/>
      <c r="ENB31" s="23"/>
      <c r="ENC31" s="112"/>
      <c r="END31" s="27"/>
      <c r="ENE31" s="112"/>
      <c r="ENF31" s="27"/>
      <c r="ENG31" s="112"/>
      <c r="ENH31" s="27"/>
      <c r="ENI31" s="112"/>
      <c r="ENJ31" s="27"/>
      <c r="ENK31" s="112"/>
      <c r="ENL31" s="27"/>
      <c r="ENM31" s="112"/>
      <c r="ENN31" s="27"/>
      <c r="ENO31" s="112"/>
      <c r="ENP31" s="27"/>
      <c r="ENQ31" s="112"/>
      <c r="ENR31" s="27"/>
      <c r="ENS31" s="112"/>
      <c r="ENT31" s="27"/>
      <c r="ENU31" s="112"/>
      <c r="ENV31" s="27"/>
      <c r="ENW31" s="112"/>
      <c r="ENX31" s="27"/>
      <c r="ENY31" s="113"/>
      <c r="ENZ31" s="27"/>
      <c r="EOA31" s="112"/>
      <c r="EOB31" s="27"/>
      <c r="EOC31" s="112"/>
      <c r="EOD31" s="27"/>
      <c r="EOE31" s="112"/>
      <c r="EOF31" s="27"/>
      <c r="EOG31" s="112"/>
      <c r="EOH31" s="27"/>
      <c r="EOI31" s="112"/>
      <c r="EOJ31" s="27"/>
      <c r="EOK31" s="112"/>
      <c r="EOL31" s="27"/>
      <c r="EOM31" s="112"/>
      <c r="EON31" s="20"/>
      <c r="EOO31" s="112"/>
      <c r="EOP31" s="27"/>
      <c r="EOQ31" s="112"/>
      <c r="EOR31" s="27"/>
      <c r="EOS31" s="112"/>
      <c r="EOT31" s="27"/>
      <c r="EOU31" s="112"/>
      <c r="EOV31" s="27"/>
      <c r="EOW31" s="112"/>
      <c r="EOX31" s="20"/>
      <c r="EOY31" s="112"/>
      <c r="EOZ31" s="27"/>
      <c r="EPA31" s="112"/>
      <c r="EPB31" s="27"/>
      <c r="EPC31" s="112"/>
      <c r="EPD31" s="27"/>
      <c r="EPE31" s="112"/>
      <c r="EPF31" s="20"/>
      <c r="EPG31" s="106"/>
      <c r="EPH31" s="106"/>
      <c r="EPI31" s="106"/>
      <c r="EPJ31" s="30"/>
      <c r="EPK31" s="112"/>
      <c r="EPL31" s="30"/>
      <c r="EPM31" s="112"/>
      <c r="EPN31" s="23"/>
      <c r="EPO31" s="112"/>
      <c r="EPP31" s="23"/>
      <c r="EPQ31" s="112"/>
      <c r="EPR31" s="23"/>
      <c r="EPS31" s="112"/>
      <c r="EPT31" s="23"/>
      <c r="EPU31" s="112"/>
      <c r="EPV31" s="23"/>
      <c r="EPW31" s="112"/>
      <c r="EPX31" s="23"/>
      <c r="EPY31" s="112"/>
      <c r="EPZ31" s="23"/>
      <c r="EQA31" s="112"/>
      <c r="EQB31" s="27"/>
      <c r="EQC31" s="112"/>
      <c r="EQD31" s="27"/>
      <c r="EQE31" s="112"/>
      <c r="EQF31" s="27"/>
      <c r="EQG31" s="112"/>
      <c r="EQH31" s="27"/>
      <c r="EQI31" s="112"/>
      <c r="EQJ31" s="27"/>
      <c r="EQK31" s="112"/>
      <c r="EQL31" s="27"/>
      <c r="EQM31" s="112"/>
      <c r="EQN31" s="27"/>
      <c r="EQO31" s="112"/>
      <c r="EQP31" s="27"/>
      <c r="EQQ31" s="112"/>
      <c r="EQR31" s="27"/>
      <c r="EQS31" s="112"/>
      <c r="EQT31" s="27"/>
      <c r="EQU31" s="112"/>
      <c r="EQV31" s="27"/>
      <c r="EQW31" s="113"/>
      <c r="EQX31" s="27"/>
      <c r="EQY31" s="112"/>
      <c r="EQZ31" s="27"/>
      <c r="ERA31" s="112"/>
      <c r="ERB31" s="27"/>
      <c r="ERC31" s="112"/>
      <c r="ERD31" s="27"/>
      <c r="ERE31" s="112"/>
      <c r="ERF31" s="27"/>
      <c r="ERG31" s="112"/>
      <c r="ERH31" s="27"/>
      <c r="ERI31" s="112"/>
      <c r="ERJ31" s="27"/>
      <c r="ERK31" s="112"/>
      <c r="ERL31" s="20"/>
      <c r="ERM31" s="112"/>
      <c r="ERN31" s="27"/>
      <c r="ERO31" s="112"/>
      <c r="ERP31" s="27"/>
      <c r="ERQ31" s="112"/>
      <c r="ERR31" s="27"/>
      <c r="ERS31" s="112"/>
      <c r="ERT31" s="27"/>
      <c r="ERU31" s="112"/>
      <c r="ERV31" s="20"/>
      <c r="ERW31" s="112"/>
      <c r="ERX31" s="27"/>
      <c r="ERY31" s="112"/>
      <c r="ERZ31" s="27"/>
      <c r="ESA31" s="112"/>
      <c r="ESB31" s="27"/>
      <c r="ESC31" s="112"/>
      <c r="ESD31" s="20"/>
      <c r="ESE31" s="106"/>
      <c r="ESF31" s="106"/>
      <c r="ESG31" s="106"/>
      <c r="ESH31" s="30"/>
      <c r="ESI31" s="112"/>
      <c r="ESJ31" s="30"/>
      <c r="ESK31" s="112"/>
      <c r="ESL31" s="23"/>
      <c r="ESM31" s="112"/>
      <c r="ESN31" s="23"/>
      <c r="ESO31" s="112"/>
      <c r="ESP31" s="23"/>
      <c r="ESQ31" s="112"/>
      <c r="ESR31" s="23"/>
      <c r="ESS31" s="112"/>
      <c r="EST31" s="23"/>
      <c r="ESU31" s="112"/>
      <c r="ESV31" s="23"/>
      <c r="ESW31" s="112"/>
      <c r="ESX31" s="23"/>
      <c r="ESY31" s="112"/>
      <c r="ESZ31" s="27"/>
      <c r="ETA31" s="112"/>
      <c r="ETB31" s="27"/>
      <c r="ETC31" s="112"/>
      <c r="ETD31" s="27"/>
      <c r="ETE31" s="112"/>
      <c r="ETF31" s="27"/>
      <c r="ETG31" s="112"/>
      <c r="ETH31" s="27"/>
      <c r="ETI31" s="112"/>
      <c r="ETJ31" s="27"/>
      <c r="ETK31" s="112"/>
      <c r="ETL31" s="27"/>
      <c r="ETM31" s="112"/>
      <c r="ETN31" s="27"/>
      <c r="ETO31" s="112"/>
      <c r="ETP31" s="27"/>
      <c r="ETQ31" s="112"/>
      <c r="ETR31" s="27"/>
      <c r="ETS31" s="112"/>
      <c r="ETT31" s="27"/>
      <c r="ETU31" s="113"/>
      <c r="ETV31" s="27"/>
      <c r="ETW31" s="112"/>
      <c r="ETX31" s="27"/>
      <c r="ETY31" s="112"/>
      <c r="ETZ31" s="27"/>
      <c r="EUA31" s="112"/>
      <c r="EUB31" s="27"/>
      <c r="EUC31" s="112"/>
      <c r="EUD31" s="27"/>
      <c r="EUE31" s="112"/>
      <c r="EUF31" s="27"/>
      <c r="EUG31" s="112"/>
      <c r="EUH31" s="27"/>
      <c r="EUI31" s="112"/>
      <c r="EUJ31" s="20"/>
      <c r="EUK31" s="112"/>
      <c r="EUL31" s="27"/>
      <c r="EUM31" s="112"/>
      <c r="EUN31" s="27"/>
      <c r="EUO31" s="112"/>
      <c r="EUP31" s="27"/>
      <c r="EUQ31" s="112"/>
      <c r="EUR31" s="27"/>
      <c r="EUS31" s="112"/>
      <c r="EUT31" s="20"/>
      <c r="EUU31" s="112"/>
      <c r="EUV31" s="27"/>
      <c r="EUW31" s="112"/>
      <c r="EUX31" s="27"/>
      <c r="EUY31" s="112"/>
      <c r="EUZ31" s="27"/>
      <c r="EVA31" s="112"/>
      <c r="EVB31" s="20"/>
      <c r="EVC31" s="106"/>
      <c r="EVD31" s="106"/>
      <c r="EVE31" s="106"/>
      <c r="EVF31" s="30"/>
      <c r="EVG31" s="112"/>
      <c r="EVH31" s="30"/>
      <c r="EVI31" s="112"/>
      <c r="EVJ31" s="23"/>
      <c r="EVK31" s="112"/>
      <c r="EVL31" s="23"/>
      <c r="EVM31" s="112"/>
      <c r="EVN31" s="23"/>
      <c r="EVO31" s="112"/>
      <c r="EVP31" s="23"/>
      <c r="EVQ31" s="112"/>
      <c r="EVR31" s="23"/>
      <c r="EVS31" s="112"/>
      <c r="EVT31" s="23"/>
      <c r="EVU31" s="112"/>
      <c r="EVV31" s="23"/>
      <c r="EVW31" s="112"/>
      <c r="EVX31" s="27"/>
      <c r="EVY31" s="112"/>
      <c r="EVZ31" s="27"/>
      <c r="EWA31" s="112"/>
      <c r="EWB31" s="27"/>
      <c r="EWC31" s="112"/>
      <c r="EWD31" s="27"/>
      <c r="EWE31" s="112"/>
      <c r="EWF31" s="27"/>
      <c r="EWG31" s="112"/>
      <c r="EWH31" s="27"/>
      <c r="EWI31" s="112"/>
      <c r="EWJ31" s="27"/>
      <c r="EWK31" s="112"/>
      <c r="EWL31" s="27"/>
      <c r="EWM31" s="112"/>
      <c r="EWN31" s="27"/>
      <c r="EWO31" s="112"/>
      <c r="EWP31" s="27"/>
      <c r="EWQ31" s="112"/>
      <c r="EWR31" s="27"/>
      <c r="EWS31" s="113"/>
      <c r="EWT31" s="27"/>
      <c r="EWU31" s="112"/>
      <c r="EWV31" s="27"/>
      <c r="EWW31" s="112"/>
      <c r="EWX31" s="27"/>
      <c r="EWY31" s="112"/>
      <c r="EWZ31" s="27"/>
      <c r="EXA31" s="112"/>
      <c r="EXB31" s="27"/>
      <c r="EXC31" s="112"/>
      <c r="EXD31" s="27"/>
      <c r="EXE31" s="112"/>
      <c r="EXF31" s="27"/>
      <c r="EXG31" s="112"/>
      <c r="EXH31" s="20"/>
      <c r="EXI31" s="112"/>
      <c r="EXJ31" s="27"/>
      <c r="EXK31" s="112"/>
      <c r="EXL31" s="27"/>
      <c r="EXM31" s="112"/>
      <c r="EXN31" s="27"/>
      <c r="EXO31" s="112"/>
      <c r="EXP31" s="27"/>
      <c r="EXQ31" s="112"/>
      <c r="EXR31" s="20"/>
      <c r="EXS31" s="112"/>
      <c r="EXT31" s="27"/>
      <c r="EXU31" s="112"/>
      <c r="EXV31" s="27"/>
      <c r="EXW31" s="112"/>
      <c r="EXX31" s="27"/>
      <c r="EXY31" s="112"/>
      <c r="EXZ31" s="20"/>
      <c r="EYA31" s="106"/>
      <c r="EYB31" s="106"/>
      <c r="EYC31" s="106"/>
      <c r="EYD31" s="30"/>
      <c r="EYE31" s="112"/>
      <c r="EYF31" s="30"/>
      <c r="EYG31" s="112"/>
      <c r="EYH31" s="23"/>
      <c r="EYI31" s="112"/>
      <c r="EYJ31" s="23"/>
      <c r="EYK31" s="112"/>
      <c r="EYL31" s="23"/>
      <c r="EYM31" s="112"/>
      <c r="EYN31" s="23"/>
      <c r="EYO31" s="112"/>
      <c r="EYP31" s="23"/>
      <c r="EYQ31" s="112"/>
      <c r="EYR31" s="23"/>
      <c r="EYS31" s="112"/>
      <c r="EYT31" s="23"/>
      <c r="EYU31" s="112"/>
      <c r="EYV31" s="27"/>
      <c r="EYW31" s="112"/>
      <c r="EYX31" s="27"/>
      <c r="EYY31" s="112"/>
      <c r="EYZ31" s="27"/>
      <c r="EZA31" s="112"/>
      <c r="EZB31" s="27"/>
      <c r="EZC31" s="112"/>
      <c r="EZD31" s="27"/>
      <c r="EZE31" s="112"/>
      <c r="EZF31" s="27"/>
      <c r="EZG31" s="112"/>
      <c r="EZH31" s="27"/>
      <c r="EZI31" s="112"/>
      <c r="EZJ31" s="27"/>
      <c r="EZK31" s="112"/>
      <c r="EZL31" s="27"/>
      <c r="EZM31" s="112"/>
      <c r="EZN31" s="27"/>
      <c r="EZO31" s="112"/>
      <c r="EZP31" s="27"/>
      <c r="EZQ31" s="113"/>
      <c r="EZR31" s="27"/>
      <c r="EZS31" s="112"/>
      <c r="EZT31" s="27"/>
      <c r="EZU31" s="112"/>
      <c r="EZV31" s="27"/>
      <c r="EZW31" s="112"/>
      <c r="EZX31" s="27"/>
      <c r="EZY31" s="112"/>
      <c r="EZZ31" s="27"/>
      <c r="FAA31" s="112"/>
      <c r="FAB31" s="27"/>
      <c r="FAC31" s="112"/>
      <c r="FAD31" s="27"/>
      <c r="FAE31" s="112"/>
      <c r="FAF31" s="20"/>
      <c r="FAG31" s="112"/>
      <c r="FAH31" s="27"/>
      <c r="FAI31" s="112"/>
      <c r="FAJ31" s="27"/>
      <c r="FAK31" s="112"/>
      <c r="FAL31" s="27"/>
      <c r="FAM31" s="112"/>
      <c r="FAN31" s="27"/>
      <c r="FAO31" s="112"/>
      <c r="FAP31" s="20"/>
      <c r="FAQ31" s="112"/>
      <c r="FAR31" s="27"/>
      <c r="FAS31" s="112"/>
      <c r="FAT31" s="27"/>
      <c r="FAU31" s="112"/>
      <c r="FAV31" s="27"/>
      <c r="FAW31" s="112"/>
      <c r="FAX31" s="20"/>
      <c r="FAY31" s="106"/>
      <c r="FAZ31" s="106"/>
      <c r="FBA31" s="106"/>
      <c r="FBB31" s="30"/>
      <c r="FBC31" s="112"/>
      <c r="FBD31" s="30"/>
      <c r="FBE31" s="112"/>
      <c r="FBF31" s="23"/>
      <c r="FBG31" s="112"/>
      <c r="FBH31" s="23"/>
      <c r="FBI31" s="112"/>
      <c r="FBJ31" s="23"/>
      <c r="FBK31" s="112"/>
      <c r="FBL31" s="23"/>
      <c r="FBM31" s="112"/>
      <c r="FBN31" s="23"/>
      <c r="FBO31" s="112"/>
      <c r="FBP31" s="23"/>
      <c r="FBQ31" s="112"/>
      <c r="FBR31" s="23"/>
      <c r="FBS31" s="112"/>
      <c r="FBT31" s="27"/>
      <c r="FBU31" s="112"/>
      <c r="FBV31" s="27"/>
      <c r="FBW31" s="112"/>
      <c r="FBX31" s="27"/>
      <c r="FBY31" s="112"/>
      <c r="FBZ31" s="27"/>
      <c r="FCA31" s="112"/>
      <c r="FCB31" s="27"/>
      <c r="FCC31" s="112"/>
      <c r="FCD31" s="27"/>
      <c r="FCE31" s="112"/>
      <c r="FCF31" s="27"/>
      <c r="FCG31" s="112"/>
      <c r="FCH31" s="27"/>
      <c r="FCI31" s="112"/>
      <c r="FCJ31" s="27"/>
      <c r="FCK31" s="112"/>
      <c r="FCL31" s="27"/>
      <c r="FCM31" s="112"/>
      <c r="FCN31" s="27"/>
      <c r="FCO31" s="113"/>
      <c r="FCP31" s="27"/>
      <c r="FCQ31" s="112"/>
      <c r="FCR31" s="27"/>
      <c r="FCS31" s="112"/>
      <c r="FCT31" s="27"/>
      <c r="FCU31" s="112"/>
      <c r="FCV31" s="27"/>
      <c r="FCW31" s="112"/>
      <c r="FCX31" s="27"/>
      <c r="FCY31" s="112"/>
      <c r="FCZ31" s="27"/>
      <c r="FDA31" s="112"/>
      <c r="FDB31" s="27"/>
      <c r="FDC31" s="112"/>
      <c r="FDD31" s="20"/>
      <c r="FDE31" s="112"/>
      <c r="FDF31" s="27"/>
      <c r="FDG31" s="112"/>
      <c r="FDH31" s="27"/>
      <c r="FDI31" s="112"/>
      <c r="FDJ31" s="27"/>
      <c r="FDK31" s="112"/>
      <c r="FDL31" s="27"/>
      <c r="FDM31" s="112"/>
      <c r="FDN31" s="20"/>
      <c r="FDO31" s="112"/>
      <c r="FDP31" s="27"/>
      <c r="FDQ31" s="112"/>
      <c r="FDR31" s="27"/>
      <c r="FDS31" s="112"/>
      <c r="FDT31" s="27"/>
      <c r="FDU31" s="112"/>
      <c r="FDV31" s="20"/>
      <c r="FDW31" s="106"/>
      <c r="FDX31" s="106"/>
      <c r="FDY31" s="106"/>
      <c r="FDZ31" s="30"/>
      <c r="FEA31" s="112"/>
      <c r="FEB31" s="30"/>
      <c r="FEC31" s="112"/>
      <c r="FED31" s="23"/>
      <c r="FEE31" s="112"/>
      <c r="FEF31" s="23"/>
      <c r="FEG31" s="112"/>
      <c r="FEH31" s="23"/>
      <c r="FEI31" s="112"/>
      <c r="FEJ31" s="23"/>
      <c r="FEK31" s="112"/>
      <c r="FEL31" s="23"/>
      <c r="FEM31" s="112"/>
      <c r="FEN31" s="23"/>
      <c r="FEO31" s="112"/>
      <c r="FEP31" s="23"/>
      <c r="FEQ31" s="112"/>
      <c r="FER31" s="27"/>
      <c r="FES31" s="112"/>
      <c r="FET31" s="27"/>
      <c r="FEU31" s="112"/>
      <c r="FEV31" s="27"/>
      <c r="FEW31" s="112"/>
      <c r="FEX31" s="27"/>
      <c r="FEY31" s="112"/>
      <c r="FEZ31" s="27"/>
      <c r="FFA31" s="112"/>
      <c r="FFB31" s="27"/>
      <c r="FFC31" s="112"/>
      <c r="FFD31" s="27"/>
      <c r="FFE31" s="112"/>
      <c r="FFF31" s="27"/>
      <c r="FFG31" s="112"/>
      <c r="FFH31" s="27"/>
      <c r="FFI31" s="112"/>
      <c r="FFJ31" s="27"/>
      <c r="FFK31" s="112"/>
      <c r="FFL31" s="27"/>
      <c r="FFM31" s="113"/>
      <c r="FFN31" s="27"/>
      <c r="FFO31" s="112"/>
      <c r="FFP31" s="27"/>
      <c r="FFQ31" s="112"/>
      <c r="FFR31" s="27"/>
      <c r="FFS31" s="112"/>
      <c r="FFT31" s="27"/>
      <c r="FFU31" s="112"/>
      <c r="FFV31" s="27"/>
      <c r="FFW31" s="112"/>
      <c r="FFX31" s="27"/>
      <c r="FFY31" s="112"/>
      <c r="FFZ31" s="27"/>
      <c r="FGA31" s="112"/>
      <c r="FGB31" s="20"/>
      <c r="FGC31" s="112"/>
      <c r="FGD31" s="27"/>
      <c r="FGE31" s="112"/>
      <c r="FGF31" s="27"/>
      <c r="FGG31" s="112"/>
      <c r="FGH31" s="27"/>
      <c r="FGI31" s="112"/>
      <c r="FGJ31" s="27"/>
      <c r="FGK31" s="112"/>
      <c r="FGL31" s="20"/>
      <c r="FGM31" s="112"/>
      <c r="FGN31" s="27"/>
      <c r="FGO31" s="112"/>
      <c r="FGP31" s="27"/>
      <c r="FGQ31" s="112"/>
      <c r="FGR31" s="27"/>
      <c r="FGS31" s="112"/>
      <c r="FGT31" s="20"/>
      <c r="FGU31" s="106"/>
      <c r="FGV31" s="106"/>
      <c r="FGW31" s="106"/>
      <c r="FGX31" s="30"/>
      <c r="FGY31" s="112"/>
      <c r="FGZ31" s="30"/>
      <c r="FHA31" s="112"/>
      <c r="FHB31" s="23"/>
      <c r="FHC31" s="112"/>
      <c r="FHD31" s="23"/>
      <c r="FHE31" s="112"/>
      <c r="FHF31" s="23"/>
      <c r="FHG31" s="112"/>
      <c r="FHH31" s="23"/>
      <c r="FHI31" s="112"/>
      <c r="FHJ31" s="23"/>
      <c r="FHK31" s="112"/>
      <c r="FHL31" s="23"/>
      <c r="FHM31" s="112"/>
      <c r="FHN31" s="23"/>
      <c r="FHO31" s="112"/>
      <c r="FHP31" s="27"/>
      <c r="FHQ31" s="112"/>
      <c r="FHR31" s="27"/>
      <c r="FHS31" s="112"/>
      <c r="FHT31" s="27"/>
      <c r="FHU31" s="112"/>
      <c r="FHV31" s="27"/>
      <c r="FHW31" s="112"/>
      <c r="FHX31" s="27"/>
      <c r="FHY31" s="112"/>
      <c r="FHZ31" s="27"/>
      <c r="FIA31" s="112"/>
      <c r="FIB31" s="27"/>
      <c r="FIC31" s="112"/>
      <c r="FID31" s="27"/>
      <c r="FIE31" s="112"/>
      <c r="FIF31" s="27"/>
      <c r="FIG31" s="112"/>
      <c r="FIH31" s="27"/>
      <c r="FII31" s="112"/>
      <c r="FIJ31" s="27"/>
      <c r="FIK31" s="113"/>
      <c r="FIL31" s="27"/>
      <c r="FIM31" s="112"/>
      <c r="FIN31" s="27"/>
      <c r="FIO31" s="112"/>
      <c r="FIP31" s="27"/>
      <c r="FIQ31" s="112"/>
      <c r="FIR31" s="27"/>
      <c r="FIS31" s="112"/>
      <c r="FIT31" s="27"/>
      <c r="FIU31" s="112"/>
      <c r="FIV31" s="27"/>
      <c r="FIW31" s="112"/>
      <c r="FIX31" s="27"/>
      <c r="FIY31" s="112"/>
      <c r="FIZ31" s="20"/>
      <c r="FJA31" s="112"/>
      <c r="FJB31" s="27"/>
      <c r="FJC31" s="112"/>
      <c r="FJD31" s="27"/>
      <c r="FJE31" s="112"/>
      <c r="FJF31" s="27"/>
      <c r="FJG31" s="112"/>
      <c r="FJH31" s="27"/>
      <c r="FJI31" s="112"/>
      <c r="FJJ31" s="20"/>
      <c r="FJK31" s="112"/>
      <c r="FJL31" s="27"/>
      <c r="FJM31" s="112"/>
      <c r="FJN31" s="27"/>
      <c r="FJO31" s="112"/>
      <c r="FJP31" s="27"/>
      <c r="FJQ31" s="112"/>
      <c r="FJR31" s="20"/>
      <c r="FJS31" s="106"/>
      <c r="FJT31" s="106"/>
      <c r="FJU31" s="106"/>
      <c r="FJV31" s="30"/>
      <c r="FJW31" s="112"/>
      <c r="FJX31" s="30"/>
      <c r="FJY31" s="112"/>
      <c r="FJZ31" s="23"/>
      <c r="FKA31" s="112"/>
      <c r="FKB31" s="23"/>
      <c r="FKC31" s="112"/>
      <c r="FKD31" s="23"/>
      <c r="FKE31" s="112"/>
      <c r="FKF31" s="23"/>
      <c r="FKG31" s="112"/>
      <c r="FKH31" s="23"/>
      <c r="FKI31" s="112"/>
      <c r="FKJ31" s="23"/>
      <c r="FKK31" s="112"/>
      <c r="FKL31" s="23"/>
      <c r="FKM31" s="112"/>
      <c r="FKN31" s="27"/>
      <c r="FKO31" s="112"/>
      <c r="FKP31" s="27"/>
      <c r="FKQ31" s="112"/>
      <c r="FKR31" s="27"/>
      <c r="FKS31" s="112"/>
      <c r="FKT31" s="27"/>
      <c r="FKU31" s="112"/>
      <c r="FKV31" s="27"/>
      <c r="FKW31" s="112"/>
      <c r="FKX31" s="27"/>
      <c r="FKY31" s="112"/>
      <c r="FKZ31" s="27"/>
      <c r="FLA31" s="112"/>
      <c r="FLB31" s="27"/>
      <c r="FLC31" s="112"/>
      <c r="FLD31" s="27"/>
      <c r="FLE31" s="112"/>
      <c r="FLF31" s="27"/>
      <c r="FLG31" s="112"/>
      <c r="FLH31" s="27"/>
      <c r="FLI31" s="113"/>
      <c r="FLJ31" s="27"/>
      <c r="FLK31" s="112"/>
      <c r="FLL31" s="27"/>
      <c r="FLM31" s="112"/>
      <c r="FLN31" s="27"/>
      <c r="FLO31" s="112"/>
      <c r="FLP31" s="27"/>
      <c r="FLQ31" s="112"/>
      <c r="FLR31" s="27"/>
      <c r="FLS31" s="112"/>
      <c r="FLT31" s="27"/>
      <c r="FLU31" s="112"/>
      <c r="FLV31" s="27"/>
      <c r="FLW31" s="112"/>
      <c r="FLX31" s="20"/>
      <c r="FLY31" s="112"/>
      <c r="FLZ31" s="27"/>
      <c r="FMA31" s="112"/>
      <c r="FMB31" s="27"/>
      <c r="FMC31" s="112"/>
      <c r="FMD31" s="27"/>
      <c r="FME31" s="112"/>
      <c r="FMF31" s="27"/>
      <c r="FMG31" s="112"/>
      <c r="FMH31" s="20"/>
      <c r="FMI31" s="112"/>
      <c r="FMJ31" s="27"/>
      <c r="FMK31" s="112"/>
      <c r="FML31" s="27"/>
      <c r="FMM31" s="112"/>
      <c r="FMN31" s="27"/>
      <c r="FMO31" s="112"/>
      <c r="FMP31" s="20"/>
      <c r="FMQ31" s="106"/>
      <c r="FMR31" s="106"/>
      <c r="FMS31" s="106"/>
      <c r="FMT31" s="30"/>
      <c r="FMU31" s="112"/>
      <c r="FMV31" s="30"/>
      <c r="FMW31" s="112"/>
      <c r="FMX31" s="23"/>
      <c r="FMY31" s="112"/>
      <c r="FMZ31" s="23"/>
      <c r="FNA31" s="112"/>
      <c r="FNB31" s="23"/>
      <c r="FNC31" s="112"/>
      <c r="FND31" s="23"/>
      <c r="FNE31" s="112"/>
      <c r="FNF31" s="23"/>
      <c r="FNG31" s="112"/>
      <c r="FNH31" s="23"/>
      <c r="FNI31" s="112"/>
      <c r="FNJ31" s="23"/>
      <c r="FNK31" s="112"/>
      <c r="FNL31" s="27"/>
      <c r="FNM31" s="112"/>
      <c r="FNN31" s="27"/>
      <c r="FNO31" s="112"/>
      <c r="FNP31" s="27"/>
      <c r="FNQ31" s="112"/>
      <c r="FNR31" s="27"/>
      <c r="FNS31" s="112"/>
      <c r="FNT31" s="27"/>
      <c r="FNU31" s="112"/>
      <c r="FNV31" s="27"/>
      <c r="FNW31" s="112"/>
      <c r="FNX31" s="27"/>
      <c r="FNY31" s="112"/>
      <c r="FNZ31" s="27"/>
      <c r="FOA31" s="112"/>
      <c r="FOB31" s="27"/>
      <c r="FOC31" s="112"/>
      <c r="FOD31" s="27"/>
      <c r="FOE31" s="112"/>
      <c r="FOF31" s="27"/>
      <c r="FOG31" s="113"/>
      <c r="FOH31" s="27"/>
      <c r="FOI31" s="112"/>
      <c r="FOJ31" s="27"/>
      <c r="FOK31" s="112"/>
      <c r="FOL31" s="27"/>
      <c r="FOM31" s="112"/>
      <c r="FON31" s="27"/>
      <c r="FOO31" s="112"/>
      <c r="FOP31" s="27"/>
      <c r="FOQ31" s="112"/>
      <c r="FOR31" s="27"/>
      <c r="FOS31" s="112"/>
      <c r="FOT31" s="27"/>
      <c r="FOU31" s="112"/>
      <c r="FOV31" s="20"/>
      <c r="FOW31" s="112"/>
      <c r="FOX31" s="27"/>
      <c r="FOY31" s="112"/>
      <c r="FOZ31" s="27"/>
      <c r="FPA31" s="112"/>
      <c r="FPB31" s="27"/>
      <c r="FPC31" s="112"/>
      <c r="FPD31" s="27"/>
      <c r="FPE31" s="112"/>
      <c r="FPF31" s="20"/>
      <c r="FPG31" s="112"/>
      <c r="FPH31" s="27"/>
      <c r="FPI31" s="112"/>
      <c r="FPJ31" s="27"/>
      <c r="FPK31" s="112"/>
      <c r="FPL31" s="27"/>
      <c r="FPM31" s="112"/>
      <c r="FPN31" s="20"/>
      <c r="FPO31" s="106"/>
      <c r="FPP31" s="106"/>
      <c r="FPQ31" s="106"/>
      <c r="FPR31" s="30"/>
      <c r="FPS31" s="112"/>
      <c r="FPT31" s="30"/>
      <c r="FPU31" s="112"/>
      <c r="FPV31" s="23"/>
      <c r="FPW31" s="112"/>
      <c r="FPX31" s="23"/>
      <c r="FPY31" s="112"/>
      <c r="FPZ31" s="23"/>
      <c r="FQA31" s="112"/>
      <c r="FQB31" s="23"/>
      <c r="FQC31" s="112"/>
      <c r="FQD31" s="23"/>
      <c r="FQE31" s="112"/>
      <c r="FQF31" s="23"/>
      <c r="FQG31" s="112"/>
      <c r="FQH31" s="23"/>
      <c r="FQI31" s="112"/>
      <c r="FQJ31" s="27"/>
      <c r="FQK31" s="112"/>
      <c r="FQL31" s="27"/>
      <c r="FQM31" s="112"/>
      <c r="FQN31" s="27"/>
      <c r="FQO31" s="112"/>
      <c r="FQP31" s="27"/>
      <c r="FQQ31" s="112"/>
      <c r="FQR31" s="27"/>
      <c r="FQS31" s="112"/>
      <c r="FQT31" s="27"/>
      <c r="FQU31" s="112"/>
      <c r="FQV31" s="27"/>
      <c r="FQW31" s="112"/>
      <c r="FQX31" s="27"/>
      <c r="FQY31" s="112"/>
      <c r="FQZ31" s="27"/>
      <c r="FRA31" s="112"/>
      <c r="FRB31" s="27"/>
      <c r="FRC31" s="112"/>
      <c r="FRD31" s="27"/>
      <c r="FRE31" s="113"/>
      <c r="FRF31" s="27"/>
      <c r="FRG31" s="112"/>
      <c r="FRH31" s="27"/>
      <c r="FRI31" s="112"/>
      <c r="FRJ31" s="27"/>
      <c r="FRK31" s="112"/>
      <c r="FRL31" s="27"/>
      <c r="FRM31" s="112"/>
      <c r="FRN31" s="27"/>
      <c r="FRO31" s="112"/>
      <c r="FRP31" s="27"/>
      <c r="FRQ31" s="112"/>
      <c r="FRR31" s="27"/>
      <c r="FRS31" s="112"/>
      <c r="FRT31" s="20"/>
      <c r="FRU31" s="112"/>
      <c r="FRV31" s="27"/>
      <c r="FRW31" s="112"/>
      <c r="FRX31" s="27"/>
      <c r="FRY31" s="112"/>
      <c r="FRZ31" s="27"/>
      <c r="FSA31" s="112"/>
      <c r="FSB31" s="27"/>
      <c r="FSC31" s="112"/>
      <c r="FSD31" s="20"/>
      <c r="FSE31" s="112"/>
      <c r="FSF31" s="27"/>
      <c r="FSG31" s="112"/>
      <c r="FSH31" s="27"/>
      <c r="FSI31" s="112"/>
      <c r="FSJ31" s="27"/>
      <c r="FSK31" s="112"/>
      <c r="FSL31" s="20"/>
      <c r="FSM31" s="106"/>
      <c r="FSN31" s="106"/>
      <c r="FSO31" s="106"/>
      <c r="FSP31" s="30"/>
      <c r="FSQ31" s="112"/>
      <c r="FSR31" s="30"/>
      <c r="FSS31" s="112"/>
      <c r="FST31" s="23"/>
      <c r="FSU31" s="112"/>
      <c r="FSV31" s="23"/>
      <c r="FSW31" s="112"/>
      <c r="FSX31" s="23"/>
      <c r="FSY31" s="112"/>
      <c r="FSZ31" s="23"/>
      <c r="FTA31" s="112"/>
      <c r="FTB31" s="23"/>
      <c r="FTC31" s="112"/>
      <c r="FTD31" s="23"/>
      <c r="FTE31" s="112"/>
      <c r="FTF31" s="23"/>
      <c r="FTG31" s="112"/>
      <c r="FTH31" s="27"/>
      <c r="FTI31" s="112"/>
      <c r="FTJ31" s="27"/>
      <c r="FTK31" s="112"/>
      <c r="FTL31" s="27"/>
      <c r="FTM31" s="112"/>
      <c r="FTN31" s="27"/>
      <c r="FTO31" s="112"/>
      <c r="FTP31" s="27"/>
      <c r="FTQ31" s="112"/>
      <c r="FTR31" s="27"/>
      <c r="FTS31" s="112"/>
      <c r="FTT31" s="27"/>
      <c r="FTU31" s="112"/>
      <c r="FTV31" s="27"/>
      <c r="FTW31" s="112"/>
      <c r="FTX31" s="27"/>
      <c r="FTY31" s="112"/>
      <c r="FTZ31" s="27"/>
      <c r="FUA31" s="112"/>
      <c r="FUB31" s="27"/>
      <c r="FUC31" s="113"/>
      <c r="FUD31" s="27"/>
      <c r="FUE31" s="112"/>
      <c r="FUF31" s="27"/>
      <c r="FUG31" s="112"/>
      <c r="FUH31" s="27"/>
      <c r="FUI31" s="112"/>
      <c r="FUJ31" s="27"/>
      <c r="FUK31" s="112"/>
      <c r="FUL31" s="27"/>
      <c r="FUM31" s="112"/>
      <c r="FUN31" s="27"/>
      <c r="FUO31" s="112"/>
      <c r="FUP31" s="27"/>
      <c r="FUQ31" s="112"/>
      <c r="FUR31" s="20"/>
      <c r="FUS31" s="112"/>
      <c r="FUT31" s="27"/>
      <c r="FUU31" s="112"/>
      <c r="FUV31" s="27"/>
      <c r="FUW31" s="112"/>
      <c r="FUX31" s="27"/>
      <c r="FUY31" s="112"/>
      <c r="FUZ31" s="27"/>
      <c r="FVA31" s="112"/>
      <c r="FVB31" s="20"/>
      <c r="FVC31" s="112"/>
      <c r="FVD31" s="27"/>
      <c r="FVE31" s="112"/>
      <c r="FVF31" s="27"/>
      <c r="FVG31" s="112"/>
      <c r="FVH31" s="27"/>
      <c r="FVI31" s="112"/>
      <c r="FVJ31" s="20"/>
      <c r="FVK31" s="106"/>
      <c r="FVL31" s="106"/>
      <c r="FVM31" s="106"/>
      <c r="FVN31" s="30"/>
      <c r="FVO31" s="112"/>
      <c r="FVP31" s="30"/>
      <c r="FVQ31" s="112"/>
      <c r="FVR31" s="23"/>
      <c r="FVS31" s="112"/>
      <c r="FVT31" s="23"/>
      <c r="FVU31" s="112"/>
      <c r="FVV31" s="23"/>
      <c r="FVW31" s="112"/>
      <c r="FVX31" s="23"/>
      <c r="FVY31" s="112"/>
      <c r="FVZ31" s="23"/>
      <c r="FWA31" s="112"/>
      <c r="FWB31" s="23"/>
      <c r="FWC31" s="112"/>
      <c r="FWD31" s="23"/>
      <c r="FWE31" s="112"/>
      <c r="FWF31" s="27"/>
      <c r="FWG31" s="112"/>
      <c r="FWH31" s="27"/>
      <c r="FWI31" s="112"/>
      <c r="FWJ31" s="27"/>
      <c r="FWK31" s="112"/>
      <c r="FWL31" s="27"/>
      <c r="FWM31" s="112"/>
      <c r="FWN31" s="27"/>
      <c r="FWO31" s="112"/>
      <c r="FWP31" s="27"/>
      <c r="FWQ31" s="112"/>
      <c r="FWR31" s="27"/>
      <c r="FWS31" s="112"/>
      <c r="FWT31" s="27"/>
      <c r="FWU31" s="112"/>
      <c r="FWV31" s="27"/>
      <c r="FWW31" s="112"/>
      <c r="FWX31" s="27"/>
      <c r="FWY31" s="112"/>
      <c r="FWZ31" s="27"/>
      <c r="FXA31" s="113"/>
      <c r="FXB31" s="27"/>
      <c r="FXC31" s="112"/>
      <c r="FXD31" s="27"/>
      <c r="FXE31" s="112"/>
      <c r="FXF31" s="27"/>
      <c r="FXG31" s="112"/>
      <c r="FXH31" s="27"/>
      <c r="FXI31" s="112"/>
      <c r="FXJ31" s="27"/>
      <c r="FXK31" s="112"/>
      <c r="FXL31" s="27"/>
      <c r="FXM31" s="112"/>
      <c r="FXN31" s="27"/>
      <c r="FXO31" s="112"/>
      <c r="FXP31" s="20"/>
      <c r="FXQ31" s="112"/>
      <c r="FXR31" s="27"/>
      <c r="FXS31" s="112"/>
      <c r="FXT31" s="27"/>
      <c r="FXU31" s="112"/>
      <c r="FXV31" s="27"/>
      <c r="FXW31" s="112"/>
      <c r="FXX31" s="27"/>
      <c r="FXY31" s="112"/>
      <c r="FXZ31" s="20"/>
      <c r="FYA31" s="112"/>
      <c r="FYB31" s="27"/>
      <c r="FYC31" s="112"/>
      <c r="FYD31" s="27"/>
      <c r="FYE31" s="112"/>
      <c r="FYF31" s="27"/>
      <c r="FYG31" s="112"/>
      <c r="FYH31" s="20"/>
      <c r="FYI31" s="106"/>
      <c r="FYJ31" s="106"/>
      <c r="FYK31" s="106"/>
      <c r="FYL31" s="30"/>
      <c r="FYM31" s="112"/>
      <c r="FYN31" s="30"/>
      <c r="FYO31" s="112"/>
      <c r="FYP31" s="23"/>
      <c r="FYQ31" s="112"/>
      <c r="FYR31" s="23"/>
      <c r="FYS31" s="112"/>
      <c r="FYT31" s="23"/>
      <c r="FYU31" s="112"/>
      <c r="FYV31" s="23"/>
      <c r="FYW31" s="112"/>
      <c r="FYX31" s="23"/>
      <c r="FYY31" s="112"/>
      <c r="FYZ31" s="23"/>
      <c r="FZA31" s="112"/>
      <c r="FZB31" s="23"/>
      <c r="FZC31" s="112"/>
      <c r="FZD31" s="27"/>
      <c r="FZE31" s="112"/>
      <c r="FZF31" s="27"/>
      <c r="FZG31" s="112"/>
      <c r="FZH31" s="27"/>
      <c r="FZI31" s="112"/>
      <c r="FZJ31" s="27"/>
      <c r="FZK31" s="112"/>
      <c r="FZL31" s="27"/>
      <c r="FZM31" s="112"/>
      <c r="FZN31" s="27"/>
      <c r="FZO31" s="112"/>
      <c r="FZP31" s="27"/>
      <c r="FZQ31" s="112"/>
      <c r="FZR31" s="27"/>
      <c r="FZS31" s="112"/>
      <c r="FZT31" s="27"/>
      <c r="FZU31" s="112"/>
      <c r="FZV31" s="27"/>
      <c r="FZW31" s="112"/>
      <c r="FZX31" s="27"/>
      <c r="FZY31" s="113"/>
      <c r="FZZ31" s="27"/>
      <c r="GAA31" s="112"/>
      <c r="GAB31" s="27"/>
      <c r="GAC31" s="112"/>
      <c r="GAD31" s="27"/>
      <c r="GAE31" s="112"/>
      <c r="GAF31" s="27"/>
      <c r="GAG31" s="112"/>
      <c r="GAH31" s="27"/>
      <c r="GAI31" s="112"/>
      <c r="GAJ31" s="27"/>
      <c r="GAK31" s="112"/>
      <c r="GAL31" s="27"/>
      <c r="GAM31" s="112"/>
      <c r="GAN31" s="20"/>
      <c r="GAO31" s="112"/>
      <c r="GAP31" s="27"/>
      <c r="GAQ31" s="112"/>
      <c r="GAR31" s="27"/>
      <c r="GAS31" s="112"/>
      <c r="GAT31" s="27"/>
      <c r="GAU31" s="112"/>
      <c r="GAV31" s="27"/>
      <c r="GAW31" s="112"/>
      <c r="GAX31" s="20"/>
      <c r="GAY31" s="112"/>
      <c r="GAZ31" s="27"/>
      <c r="GBA31" s="112"/>
      <c r="GBB31" s="27"/>
      <c r="GBC31" s="112"/>
      <c r="GBD31" s="27"/>
      <c r="GBE31" s="112"/>
      <c r="GBF31" s="20"/>
      <c r="GBG31" s="106"/>
      <c r="GBH31" s="106"/>
      <c r="GBI31" s="106"/>
      <c r="GBJ31" s="30"/>
      <c r="GBK31" s="112"/>
      <c r="GBL31" s="30"/>
      <c r="GBM31" s="112"/>
      <c r="GBN31" s="23"/>
      <c r="GBO31" s="112"/>
      <c r="GBP31" s="23"/>
      <c r="GBQ31" s="112"/>
      <c r="GBR31" s="23"/>
      <c r="GBS31" s="112"/>
      <c r="GBT31" s="23"/>
      <c r="GBU31" s="112"/>
      <c r="GBV31" s="23"/>
      <c r="GBW31" s="112"/>
      <c r="GBX31" s="23"/>
      <c r="GBY31" s="112"/>
      <c r="GBZ31" s="23"/>
      <c r="GCA31" s="112"/>
      <c r="GCB31" s="27"/>
      <c r="GCC31" s="112"/>
      <c r="GCD31" s="27"/>
      <c r="GCE31" s="112"/>
      <c r="GCF31" s="27"/>
      <c r="GCG31" s="112"/>
      <c r="GCH31" s="27"/>
      <c r="GCI31" s="112"/>
      <c r="GCJ31" s="27"/>
      <c r="GCK31" s="112"/>
      <c r="GCL31" s="27"/>
      <c r="GCM31" s="112"/>
      <c r="GCN31" s="27"/>
      <c r="GCO31" s="112"/>
      <c r="GCP31" s="27"/>
      <c r="GCQ31" s="112"/>
      <c r="GCR31" s="27"/>
      <c r="GCS31" s="112"/>
      <c r="GCT31" s="27"/>
      <c r="GCU31" s="112"/>
      <c r="GCV31" s="27"/>
      <c r="GCW31" s="113"/>
      <c r="GCX31" s="27"/>
      <c r="GCY31" s="112"/>
      <c r="GCZ31" s="27"/>
      <c r="GDA31" s="112"/>
      <c r="GDB31" s="27"/>
      <c r="GDC31" s="112"/>
      <c r="GDD31" s="27"/>
      <c r="GDE31" s="112"/>
      <c r="GDF31" s="27"/>
      <c r="GDG31" s="112"/>
      <c r="GDH31" s="27"/>
      <c r="GDI31" s="112"/>
      <c r="GDJ31" s="27"/>
      <c r="GDK31" s="112"/>
      <c r="GDL31" s="20"/>
      <c r="GDM31" s="112"/>
      <c r="GDN31" s="27"/>
      <c r="GDO31" s="112"/>
      <c r="GDP31" s="27"/>
      <c r="GDQ31" s="112"/>
      <c r="GDR31" s="27"/>
      <c r="GDS31" s="112"/>
      <c r="GDT31" s="27"/>
      <c r="GDU31" s="112"/>
      <c r="GDV31" s="20"/>
      <c r="GDW31" s="112"/>
      <c r="GDX31" s="27"/>
      <c r="GDY31" s="112"/>
      <c r="GDZ31" s="27"/>
      <c r="GEA31" s="112"/>
      <c r="GEB31" s="27"/>
      <c r="GEC31" s="112"/>
      <c r="GED31" s="20"/>
      <c r="GEE31" s="106"/>
      <c r="GEF31" s="106"/>
      <c r="GEG31" s="106"/>
      <c r="GEH31" s="30"/>
      <c r="GEI31" s="112"/>
      <c r="GEJ31" s="30"/>
      <c r="GEK31" s="112"/>
      <c r="GEL31" s="23"/>
      <c r="GEM31" s="112"/>
      <c r="GEN31" s="23"/>
      <c r="GEO31" s="112"/>
      <c r="GEP31" s="23"/>
      <c r="GEQ31" s="112"/>
      <c r="GER31" s="23"/>
      <c r="GES31" s="112"/>
      <c r="GET31" s="23"/>
      <c r="GEU31" s="112"/>
      <c r="GEV31" s="23"/>
      <c r="GEW31" s="112"/>
      <c r="GEX31" s="23"/>
      <c r="GEY31" s="112"/>
      <c r="GEZ31" s="27"/>
      <c r="GFA31" s="112"/>
      <c r="GFB31" s="27"/>
      <c r="GFC31" s="112"/>
      <c r="GFD31" s="27"/>
      <c r="GFE31" s="112"/>
      <c r="GFF31" s="27"/>
      <c r="GFG31" s="112"/>
      <c r="GFH31" s="27"/>
      <c r="GFI31" s="112"/>
      <c r="GFJ31" s="27"/>
      <c r="GFK31" s="112"/>
      <c r="GFL31" s="27"/>
      <c r="GFM31" s="112"/>
      <c r="GFN31" s="27"/>
      <c r="GFO31" s="112"/>
      <c r="GFP31" s="27"/>
      <c r="GFQ31" s="112"/>
      <c r="GFR31" s="27"/>
      <c r="GFS31" s="112"/>
      <c r="GFT31" s="27"/>
      <c r="GFU31" s="113"/>
      <c r="GFV31" s="27"/>
      <c r="GFW31" s="112"/>
      <c r="GFX31" s="27"/>
      <c r="GFY31" s="112"/>
      <c r="GFZ31" s="27"/>
      <c r="GGA31" s="112"/>
      <c r="GGB31" s="27"/>
      <c r="GGC31" s="112"/>
      <c r="GGD31" s="27"/>
      <c r="GGE31" s="112"/>
      <c r="GGF31" s="27"/>
      <c r="GGG31" s="112"/>
      <c r="GGH31" s="27"/>
      <c r="GGI31" s="112"/>
      <c r="GGJ31" s="20"/>
      <c r="GGK31" s="112"/>
      <c r="GGL31" s="27"/>
      <c r="GGM31" s="112"/>
      <c r="GGN31" s="27"/>
      <c r="GGO31" s="112"/>
      <c r="GGP31" s="27"/>
      <c r="GGQ31" s="112"/>
      <c r="GGR31" s="27"/>
      <c r="GGS31" s="112"/>
      <c r="GGT31" s="20"/>
      <c r="GGU31" s="112"/>
      <c r="GGV31" s="27"/>
      <c r="GGW31" s="112"/>
      <c r="GGX31" s="27"/>
      <c r="GGY31" s="112"/>
      <c r="GGZ31" s="27"/>
      <c r="GHA31" s="112"/>
      <c r="GHB31" s="20"/>
      <c r="GHC31" s="106"/>
      <c r="GHD31" s="106"/>
      <c r="GHE31" s="106"/>
      <c r="GHF31" s="30"/>
      <c r="GHG31" s="112"/>
      <c r="GHH31" s="30"/>
      <c r="GHI31" s="112"/>
      <c r="GHJ31" s="23"/>
      <c r="GHK31" s="112"/>
      <c r="GHL31" s="23"/>
      <c r="GHM31" s="112"/>
      <c r="GHN31" s="23"/>
      <c r="GHO31" s="112"/>
      <c r="GHP31" s="23"/>
      <c r="GHQ31" s="112"/>
      <c r="GHR31" s="23"/>
      <c r="GHS31" s="112"/>
      <c r="GHT31" s="23"/>
      <c r="GHU31" s="112"/>
      <c r="GHV31" s="23"/>
      <c r="GHW31" s="112"/>
      <c r="GHX31" s="27"/>
      <c r="GHY31" s="112"/>
      <c r="GHZ31" s="27"/>
      <c r="GIA31" s="112"/>
      <c r="GIB31" s="27"/>
      <c r="GIC31" s="112"/>
      <c r="GID31" s="27"/>
      <c r="GIE31" s="112"/>
      <c r="GIF31" s="27"/>
      <c r="GIG31" s="112"/>
      <c r="GIH31" s="27"/>
      <c r="GII31" s="112"/>
      <c r="GIJ31" s="27"/>
      <c r="GIK31" s="112"/>
      <c r="GIL31" s="27"/>
      <c r="GIM31" s="112"/>
      <c r="GIN31" s="27"/>
      <c r="GIO31" s="112"/>
      <c r="GIP31" s="27"/>
      <c r="GIQ31" s="112"/>
      <c r="GIR31" s="27"/>
      <c r="GIS31" s="113"/>
      <c r="GIT31" s="27"/>
      <c r="GIU31" s="112"/>
      <c r="GIV31" s="27"/>
      <c r="GIW31" s="112"/>
      <c r="GIX31" s="27"/>
      <c r="GIY31" s="112"/>
      <c r="GIZ31" s="27"/>
      <c r="GJA31" s="112"/>
      <c r="GJB31" s="27"/>
      <c r="GJC31" s="112"/>
      <c r="GJD31" s="27"/>
      <c r="GJE31" s="112"/>
      <c r="GJF31" s="27"/>
      <c r="GJG31" s="112"/>
      <c r="GJH31" s="20"/>
      <c r="GJI31" s="112"/>
      <c r="GJJ31" s="27"/>
      <c r="GJK31" s="112"/>
      <c r="GJL31" s="27"/>
      <c r="GJM31" s="112"/>
      <c r="GJN31" s="27"/>
      <c r="GJO31" s="112"/>
      <c r="GJP31" s="27"/>
      <c r="GJQ31" s="112"/>
      <c r="GJR31" s="20"/>
      <c r="GJS31" s="112"/>
      <c r="GJT31" s="27"/>
      <c r="GJU31" s="112"/>
      <c r="GJV31" s="27"/>
      <c r="GJW31" s="112"/>
      <c r="GJX31" s="27"/>
      <c r="GJY31" s="112"/>
      <c r="GJZ31" s="20"/>
      <c r="GKA31" s="106"/>
      <c r="GKB31" s="106"/>
      <c r="GKC31" s="106"/>
      <c r="GKD31" s="30"/>
      <c r="GKE31" s="112"/>
      <c r="GKF31" s="30"/>
      <c r="GKG31" s="112"/>
      <c r="GKH31" s="23"/>
      <c r="GKI31" s="112"/>
      <c r="GKJ31" s="23"/>
      <c r="GKK31" s="112"/>
      <c r="GKL31" s="23"/>
      <c r="GKM31" s="112"/>
      <c r="GKN31" s="23"/>
      <c r="GKO31" s="112"/>
      <c r="GKP31" s="23"/>
      <c r="GKQ31" s="112"/>
      <c r="GKR31" s="23"/>
      <c r="GKS31" s="112"/>
      <c r="GKT31" s="23"/>
      <c r="GKU31" s="112"/>
      <c r="GKV31" s="27"/>
      <c r="GKW31" s="112"/>
      <c r="GKX31" s="27"/>
      <c r="GKY31" s="112"/>
      <c r="GKZ31" s="27"/>
      <c r="GLA31" s="112"/>
      <c r="GLB31" s="27"/>
      <c r="GLC31" s="112"/>
      <c r="GLD31" s="27"/>
      <c r="GLE31" s="112"/>
      <c r="GLF31" s="27"/>
      <c r="GLG31" s="112"/>
      <c r="GLH31" s="27"/>
      <c r="GLI31" s="112"/>
      <c r="GLJ31" s="27"/>
      <c r="GLK31" s="112"/>
      <c r="GLL31" s="27"/>
      <c r="GLM31" s="112"/>
      <c r="GLN31" s="27"/>
      <c r="GLO31" s="112"/>
      <c r="GLP31" s="27"/>
      <c r="GLQ31" s="113"/>
      <c r="GLR31" s="27"/>
      <c r="GLS31" s="112"/>
      <c r="GLT31" s="27"/>
      <c r="GLU31" s="112"/>
      <c r="GLV31" s="27"/>
      <c r="GLW31" s="112"/>
      <c r="GLX31" s="27"/>
      <c r="GLY31" s="112"/>
      <c r="GLZ31" s="27"/>
      <c r="GMA31" s="112"/>
      <c r="GMB31" s="27"/>
      <c r="GMC31" s="112"/>
      <c r="GMD31" s="27"/>
      <c r="GME31" s="112"/>
      <c r="GMF31" s="20"/>
      <c r="GMG31" s="112"/>
      <c r="GMH31" s="27"/>
      <c r="GMI31" s="112"/>
      <c r="GMJ31" s="27"/>
      <c r="GMK31" s="112"/>
      <c r="GML31" s="27"/>
      <c r="GMM31" s="112"/>
      <c r="GMN31" s="27"/>
      <c r="GMO31" s="112"/>
      <c r="GMP31" s="20"/>
      <c r="GMQ31" s="112"/>
      <c r="GMR31" s="27"/>
      <c r="GMS31" s="112"/>
      <c r="GMT31" s="27"/>
      <c r="GMU31" s="112"/>
      <c r="GMV31" s="27"/>
      <c r="GMW31" s="112"/>
      <c r="GMX31" s="20"/>
      <c r="GMY31" s="106"/>
      <c r="GMZ31" s="106"/>
      <c r="GNA31" s="106"/>
      <c r="GNB31" s="30"/>
      <c r="GNC31" s="112"/>
      <c r="GND31" s="30"/>
      <c r="GNE31" s="112"/>
      <c r="GNF31" s="23"/>
      <c r="GNG31" s="112"/>
      <c r="GNH31" s="23"/>
      <c r="GNI31" s="112"/>
      <c r="GNJ31" s="23"/>
      <c r="GNK31" s="112"/>
      <c r="GNL31" s="23"/>
      <c r="GNM31" s="112"/>
      <c r="GNN31" s="23"/>
      <c r="GNO31" s="112"/>
      <c r="GNP31" s="23"/>
      <c r="GNQ31" s="112"/>
      <c r="GNR31" s="23"/>
      <c r="GNS31" s="112"/>
      <c r="GNT31" s="27"/>
      <c r="GNU31" s="112"/>
      <c r="GNV31" s="27"/>
      <c r="GNW31" s="112"/>
      <c r="GNX31" s="27"/>
      <c r="GNY31" s="112"/>
      <c r="GNZ31" s="27"/>
      <c r="GOA31" s="112"/>
      <c r="GOB31" s="27"/>
      <c r="GOC31" s="112"/>
      <c r="GOD31" s="27"/>
      <c r="GOE31" s="112"/>
      <c r="GOF31" s="27"/>
      <c r="GOG31" s="112"/>
      <c r="GOH31" s="27"/>
      <c r="GOI31" s="112"/>
      <c r="GOJ31" s="27"/>
      <c r="GOK31" s="112"/>
      <c r="GOL31" s="27"/>
      <c r="GOM31" s="112"/>
      <c r="GON31" s="27"/>
      <c r="GOO31" s="113"/>
      <c r="GOP31" s="27"/>
      <c r="GOQ31" s="112"/>
      <c r="GOR31" s="27"/>
      <c r="GOS31" s="112"/>
      <c r="GOT31" s="27"/>
      <c r="GOU31" s="112"/>
      <c r="GOV31" s="27"/>
      <c r="GOW31" s="112"/>
      <c r="GOX31" s="27"/>
      <c r="GOY31" s="112"/>
      <c r="GOZ31" s="27"/>
      <c r="GPA31" s="112"/>
      <c r="GPB31" s="27"/>
      <c r="GPC31" s="112"/>
      <c r="GPD31" s="20"/>
      <c r="GPE31" s="112"/>
      <c r="GPF31" s="27"/>
      <c r="GPG31" s="112"/>
      <c r="GPH31" s="27"/>
      <c r="GPI31" s="112"/>
      <c r="GPJ31" s="27"/>
      <c r="GPK31" s="112"/>
      <c r="GPL31" s="27"/>
      <c r="GPM31" s="112"/>
      <c r="GPN31" s="20"/>
      <c r="GPO31" s="112"/>
      <c r="GPP31" s="27"/>
      <c r="GPQ31" s="112"/>
      <c r="GPR31" s="27"/>
      <c r="GPS31" s="112"/>
      <c r="GPT31" s="27"/>
      <c r="GPU31" s="112"/>
      <c r="GPV31" s="20"/>
      <c r="GPW31" s="106"/>
      <c r="GPX31" s="106"/>
      <c r="GPY31" s="106"/>
      <c r="GPZ31" s="30"/>
      <c r="GQA31" s="112"/>
      <c r="GQB31" s="30"/>
      <c r="GQC31" s="112"/>
      <c r="GQD31" s="23"/>
      <c r="GQE31" s="112"/>
      <c r="GQF31" s="23"/>
      <c r="GQG31" s="112"/>
      <c r="GQH31" s="23"/>
      <c r="GQI31" s="112"/>
      <c r="GQJ31" s="23"/>
      <c r="GQK31" s="112"/>
      <c r="GQL31" s="23"/>
      <c r="GQM31" s="112"/>
      <c r="GQN31" s="23"/>
      <c r="GQO31" s="112"/>
      <c r="GQP31" s="23"/>
      <c r="GQQ31" s="112"/>
      <c r="GQR31" s="27"/>
      <c r="GQS31" s="112"/>
      <c r="GQT31" s="27"/>
      <c r="GQU31" s="112"/>
      <c r="GQV31" s="27"/>
      <c r="GQW31" s="112"/>
      <c r="GQX31" s="27"/>
      <c r="GQY31" s="112"/>
      <c r="GQZ31" s="27"/>
      <c r="GRA31" s="112"/>
      <c r="GRB31" s="27"/>
      <c r="GRC31" s="112"/>
      <c r="GRD31" s="27"/>
      <c r="GRE31" s="112"/>
      <c r="GRF31" s="27"/>
      <c r="GRG31" s="112"/>
      <c r="GRH31" s="27"/>
      <c r="GRI31" s="112"/>
      <c r="GRJ31" s="27"/>
      <c r="GRK31" s="112"/>
      <c r="GRL31" s="27"/>
      <c r="GRM31" s="113"/>
      <c r="GRN31" s="27"/>
      <c r="GRO31" s="112"/>
      <c r="GRP31" s="27"/>
      <c r="GRQ31" s="112"/>
      <c r="GRR31" s="27"/>
      <c r="GRS31" s="112"/>
      <c r="GRT31" s="27"/>
      <c r="GRU31" s="112"/>
      <c r="GRV31" s="27"/>
      <c r="GRW31" s="112"/>
      <c r="GRX31" s="27"/>
      <c r="GRY31" s="112"/>
      <c r="GRZ31" s="27"/>
      <c r="GSA31" s="112"/>
      <c r="GSB31" s="20"/>
      <c r="GSC31" s="112"/>
      <c r="GSD31" s="27"/>
      <c r="GSE31" s="112"/>
      <c r="GSF31" s="27"/>
      <c r="GSG31" s="112"/>
      <c r="GSH31" s="27"/>
      <c r="GSI31" s="112"/>
      <c r="GSJ31" s="27"/>
      <c r="GSK31" s="112"/>
      <c r="GSL31" s="20"/>
      <c r="GSM31" s="112"/>
      <c r="GSN31" s="27"/>
      <c r="GSO31" s="112"/>
      <c r="GSP31" s="27"/>
      <c r="GSQ31" s="112"/>
      <c r="GSR31" s="27"/>
      <c r="GSS31" s="112"/>
      <c r="GST31" s="20"/>
      <c r="GSU31" s="106"/>
      <c r="GSV31" s="106"/>
      <c r="GSW31" s="106"/>
      <c r="GSX31" s="30"/>
      <c r="GSY31" s="112"/>
      <c r="GSZ31" s="30"/>
      <c r="GTA31" s="112"/>
      <c r="GTB31" s="23"/>
      <c r="GTC31" s="112"/>
      <c r="GTD31" s="23"/>
      <c r="GTE31" s="112"/>
      <c r="GTF31" s="23"/>
      <c r="GTG31" s="112"/>
      <c r="GTH31" s="23"/>
      <c r="GTI31" s="112"/>
      <c r="GTJ31" s="23"/>
      <c r="GTK31" s="112"/>
      <c r="GTL31" s="23"/>
      <c r="GTM31" s="112"/>
      <c r="GTN31" s="23"/>
      <c r="GTO31" s="112"/>
      <c r="GTP31" s="27"/>
      <c r="GTQ31" s="112"/>
      <c r="GTR31" s="27"/>
      <c r="GTS31" s="112"/>
      <c r="GTT31" s="27"/>
      <c r="GTU31" s="112"/>
      <c r="GTV31" s="27"/>
      <c r="GTW31" s="112"/>
      <c r="GTX31" s="27"/>
      <c r="GTY31" s="112"/>
      <c r="GTZ31" s="27"/>
      <c r="GUA31" s="112"/>
      <c r="GUB31" s="27"/>
      <c r="GUC31" s="112"/>
      <c r="GUD31" s="27"/>
      <c r="GUE31" s="112"/>
      <c r="GUF31" s="27"/>
      <c r="GUG31" s="112"/>
      <c r="GUH31" s="27"/>
      <c r="GUI31" s="112"/>
      <c r="GUJ31" s="27"/>
      <c r="GUK31" s="113"/>
      <c r="GUL31" s="27"/>
      <c r="GUM31" s="112"/>
      <c r="GUN31" s="27"/>
      <c r="GUO31" s="112"/>
      <c r="GUP31" s="27"/>
      <c r="GUQ31" s="112"/>
      <c r="GUR31" s="27"/>
      <c r="GUS31" s="112"/>
      <c r="GUT31" s="27"/>
      <c r="GUU31" s="112"/>
      <c r="GUV31" s="27"/>
      <c r="GUW31" s="112"/>
      <c r="GUX31" s="27"/>
      <c r="GUY31" s="112"/>
      <c r="GUZ31" s="20"/>
      <c r="GVA31" s="112"/>
      <c r="GVB31" s="27"/>
      <c r="GVC31" s="112"/>
      <c r="GVD31" s="27"/>
      <c r="GVE31" s="112"/>
      <c r="GVF31" s="27"/>
      <c r="GVG31" s="112"/>
      <c r="GVH31" s="27"/>
      <c r="GVI31" s="112"/>
      <c r="GVJ31" s="20"/>
      <c r="GVK31" s="112"/>
      <c r="GVL31" s="27"/>
      <c r="GVM31" s="112"/>
      <c r="GVN31" s="27"/>
      <c r="GVO31" s="112"/>
      <c r="GVP31" s="27"/>
      <c r="GVQ31" s="112"/>
      <c r="GVR31" s="20"/>
      <c r="GVS31" s="106"/>
      <c r="GVT31" s="106"/>
      <c r="GVU31" s="106"/>
      <c r="GVV31" s="30"/>
      <c r="GVW31" s="112"/>
      <c r="GVX31" s="30"/>
      <c r="GVY31" s="112"/>
      <c r="GVZ31" s="23"/>
      <c r="GWA31" s="112"/>
      <c r="GWB31" s="23"/>
      <c r="GWC31" s="112"/>
      <c r="GWD31" s="23"/>
      <c r="GWE31" s="112"/>
      <c r="GWF31" s="23"/>
      <c r="GWG31" s="112"/>
      <c r="GWH31" s="23"/>
      <c r="GWI31" s="112"/>
      <c r="GWJ31" s="23"/>
      <c r="GWK31" s="112"/>
      <c r="GWL31" s="23"/>
      <c r="GWM31" s="112"/>
      <c r="GWN31" s="27"/>
      <c r="GWO31" s="112"/>
      <c r="GWP31" s="27"/>
      <c r="GWQ31" s="112"/>
      <c r="GWR31" s="27"/>
      <c r="GWS31" s="112"/>
      <c r="GWT31" s="27"/>
      <c r="GWU31" s="112"/>
      <c r="GWV31" s="27"/>
      <c r="GWW31" s="112"/>
      <c r="GWX31" s="27"/>
      <c r="GWY31" s="112"/>
      <c r="GWZ31" s="27"/>
      <c r="GXA31" s="112"/>
      <c r="GXB31" s="27"/>
      <c r="GXC31" s="112"/>
      <c r="GXD31" s="27"/>
      <c r="GXE31" s="112"/>
      <c r="GXF31" s="27"/>
      <c r="GXG31" s="112"/>
      <c r="GXH31" s="27"/>
      <c r="GXI31" s="113"/>
      <c r="GXJ31" s="27"/>
      <c r="GXK31" s="112"/>
      <c r="GXL31" s="27"/>
      <c r="GXM31" s="112"/>
      <c r="GXN31" s="27"/>
      <c r="GXO31" s="112"/>
      <c r="GXP31" s="27"/>
      <c r="GXQ31" s="112"/>
      <c r="GXR31" s="27"/>
      <c r="GXS31" s="112"/>
      <c r="GXT31" s="27"/>
      <c r="GXU31" s="112"/>
      <c r="GXV31" s="27"/>
      <c r="GXW31" s="112"/>
      <c r="GXX31" s="20"/>
      <c r="GXY31" s="112"/>
      <c r="GXZ31" s="27"/>
      <c r="GYA31" s="112"/>
      <c r="GYB31" s="27"/>
      <c r="GYC31" s="112"/>
      <c r="GYD31" s="27"/>
      <c r="GYE31" s="112"/>
      <c r="GYF31" s="27"/>
      <c r="GYG31" s="112"/>
      <c r="GYH31" s="20"/>
      <c r="GYI31" s="112"/>
      <c r="GYJ31" s="27"/>
      <c r="GYK31" s="112"/>
      <c r="GYL31" s="27"/>
      <c r="GYM31" s="112"/>
      <c r="GYN31" s="27"/>
      <c r="GYO31" s="112"/>
      <c r="GYP31" s="20"/>
      <c r="GYQ31" s="106"/>
      <c r="GYR31" s="106"/>
      <c r="GYS31" s="106"/>
      <c r="GYT31" s="30"/>
      <c r="GYU31" s="112"/>
      <c r="GYV31" s="30"/>
      <c r="GYW31" s="112"/>
      <c r="GYX31" s="23"/>
      <c r="GYY31" s="112"/>
      <c r="GYZ31" s="23"/>
      <c r="GZA31" s="112"/>
      <c r="GZB31" s="23"/>
      <c r="GZC31" s="112"/>
      <c r="GZD31" s="23"/>
      <c r="GZE31" s="112"/>
      <c r="GZF31" s="23"/>
      <c r="GZG31" s="112"/>
      <c r="GZH31" s="23"/>
      <c r="GZI31" s="112"/>
      <c r="GZJ31" s="23"/>
      <c r="GZK31" s="112"/>
      <c r="GZL31" s="27"/>
      <c r="GZM31" s="112"/>
      <c r="GZN31" s="27"/>
      <c r="GZO31" s="112"/>
      <c r="GZP31" s="27"/>
      <c r="GZQ31" s="112"/>
      <c r="GZR31" s="27"/>
      <c r="GZS31" s="112"/>
      <c r="GZT31" s="27"/>
      <c r="GZU31" s="112"/>
      <c r="GZV31" s="27"/>
      <c r="GZW31" s="112"/>
      <c r="GZX31" s="27"/>
      <c r="GZY31" s="112"/>
      <c r="GZZ31" s="27"/>
      <c r="HAA31" s="112"/>
      <c r="HAB31" s="27"/>
      <c r="HAC31" s="112"/>
      <c r="HAD31" s="27"/>
      <c r="HAE31" s="112"/>
      <c r="HAF31" s="27"/>
      <c r="HAG31" s="113"/>
      <c r="HAH31" s="27"/>
      <c r="HAI31" s="112"/>
      <c r="HAJ31" s="27"/>
      <c r="HAK31" s="112"/>
      <c r="HAL31" s="27"/>
      <c r="HAM31" s="112"/>
      <c r="HAN31" s="27"/>
      <c r="HAO31" s="112"/>
      <c r="HAP31" s="27"/>
      <c r="HAQ31" s="112"/>
      <c r="HAR31" s="27"/>
      <c r="HAS31" s="112"/>
      <c r="HAT31" s="27"/>
      <c r="HAU31" s="112"/>
      <c r="HAV31" s="20"/>
      <c r="HAW31" s="112"/>
      <c r="HAX31" s="27"/>
      <c r="HAY31" s="112"/>
      <c r="HAZ31" s="27"/>
      <c r="HBA31" s="112"/>
      <c r="HBB31" s="27"/>
      <c r="HBC31" s="112"/>
      <c r="HBD31" s="27"/>
      <c r="HBE31" s="112"/>
      <c r="HBF31" s="20"/>
      <c r="HBG31" s="112"/>
      <c r="HBH31" s="27"/>
      <c r="HBI31" s="112"/>
      <c r="HBJ31" s="27"/>
      <c r="HBK31" s="112"/>
      <c r="HBL31" s="27"/>
      <c r="HBM31" s="112"/>
      <c r="HBN31" s="20"/>
      <c r="HBO31" s="106"/>
      <c r="HBP31" s="106"/>
      <c r="HBQ31" s="106"/>
      <c r="HBR31" s="30"/>
      <c r="HBS31" s="112"/>
      <c r="HBT31" s="30"/>
      <c r="HBU31" s="112"/>
      <c r="HBV31" s="23"/>
      <c r="HBW31" s="112"/>
      <c r="HBX31" s="23"/>
      <c r="HBY31" s="112"/>
      <c r="HBZ31" s="23"/>
      <c r="HCA31" s="112"/>
      <c r="HCB31" s="23"/>
      <c r="HCC31" s="112"/>
      <c r="HCD31" s="23"/>
      <c r="HCE31" s="112"/>
      <c r="HCF31" s="23"/>
      <c r="HCG31" s="112"/>
      <c r="HCH31" s="23"/>
      <c r="HCI31" s="112"/>
      <c r="HCJ31" s="27"/>
      <c r="HCK31" s="112"/>
      <c r="HCL31" s="27"/>
      <c r="HCM31" s="112"/>
      <c r="HCN31" s="27"/>
      <c r="HCO31" s="112"/>
      <c r="HCP31" s="27"/>
      <c r="HCQ31" s="112"/>
      <c r="HCR31" s="27"/>
      <c r="HCS31" s="112"/>
      <c r="HCT31" s="27"/>
      <c r="HCU31" s="112"/>
      <c r="HCV31" s="27"/>
      <c r="HCW31" s="112"/>
      <c r="HCX31" s="27"/>
      <c r="HCY31" s="112"/>
      <c r="HCZ31" s="27"/>
      <c r="HDA31" s="112"/>
      <c r="HDB31" s="27"/>
      <c r="HDC31" s="112"/>
      <c r="HDD31" s="27"/>
      <c r="HDE31" s="113"/>
      <c r="HDF31" s="27"/>
      <c r="HDG31" s="112"/>
      <c r="HDH31" s="27"/>
      <c r="HDI31" s="112"/>
      <c r="HDJ31" s="27"/>
      <c r="HDK31" s="112"/>
      <c r="HDL31" s="27"/>
      <c r="HDM31" s="112"/>
      <c r="HDN31" s="27"/>
      <c r="HDO31" s="112"/>
      <c r="HDP31" s="27"/>
      <c r="HDQ31" s="112"/>
      <c r="HDR31" s="27"/>
      <c r="HDS31" s="112"/>
      <c r="HDT31" s="20"/>
      <c r="HDU31" s="112"/>
      <c r="HDV31" s="27"/>
      <c r="HDW31" s="112"/>
      <c r="HDX31" s="27"/>
      <c r="HDY31" s="112"/>
      <c r="HDZ31" s="27"/>
      <c r="HEA31" s="112"/>
      <c r="HEB31" s="27"/>
      <c r="HEC31" s="112"/>
      <c r="HED31" s="20"/>
      <c r="HEE31" s="112"/>
      <c r="HEF31" s="27"/>
      <c r="HEG31" s="112"/>
      <c r="HEH31" s="27"/>
      <c r="HEI31" s="112"/>
      <c r="HEJ31" s="27"/>
      <c r="HEK31" s="112"/>
      <c r="HEL31" s="20"/>
      <c r="HEM31" s="106"/>
      <c r="HEN31" s="106"/>
      <c r="HEO31" s="106"/>
      <c r="HEP31" s="30"/>
      <c r="HEQ31" s="112"/>
      <c r="HER31" s="30"/>
      <c r="HES31" s="112"/>
      <c r="HET31" s="23"/>
      <c r="HEU31" s="112"/>
      <c r="HEV31" s="23"/>
      <c r="HEW31" s="112"/>
      <c r="HEX31" s="23"/>
      <c r="HEY31" s="112"/>
      <c r="HEZ31" s="23"/>
      <c r="HFA31" s="112"/>
      <c r="HFB31" s="23"/>
      <c r="HFC31" s="112"/>
      <c r="HFD31" s="23"/>
      <c r="HFE31" s="112"/>
      <c r="HFF31" s="23"/>
      <c r="HFG31" s="112"/>
      <c r="HFH31" s="27"/>
      <c r="HFI31" s="112"/>
      <c r="HFJ31" s="27"/>
      <c r="HFK31" s="112"/>
      <c r="HFL31" s="27"/>
      <c r="HFM31" s="112"/>
      <c r="HFN31" s="27"/>
      <c r="HFO31" s="112"/>
      <c r="HFP31" s="27"/>
      <c r="HFQ31" s="112"/>
      <c r="HFR31" s="27"/>
      <c r="HFS31" s="112"/>
      <c r="HFT31" s="27"/>
      <c r="HFU31" s="112"/>
      <c r="HFV31" s="27"/>
      <c r="HFW31" s="112"/>
      <c r="HFX31" s="27"/>
      <c r="HFY31" s="112"/>
      <c r="HFZ31" s="27"/>
      <c r="HGA31" s="112"/>
      <c r="HGB31" s="27"/>
      <c r="HGC31" s="113"/>
      <c r="HGD31" s="27"/>
      <c r="HGE31" s="112"/>
      <c r="HGF31" s="27"/>
      <c r="HGG31" s="112"/>
      <c r="HGH31" s="27"/>
      <c r="HGI31" s="112"/>
      <c r="HGJ31" s="27"/>
      <c r="HGK31" s="112"/>
      <c r="HGL31" s="27"/>
      <c r="HGM31" s="112"/>
      <c r="HGN31" s="27"/>
      <c r="HGO31" s="112"/>
      <c r="HGP31" s="27"/>
      <c r="HGQ31" s="112"/>
      <c r="HGR31" s="20"/>
      <c r="HGS31" s="112"/>
      <c r="HGT31" s="27"/>
      <c r="HGU31" s="112"/>
      <c r="HGV31" s="27"/>
      <c r="HGW31" s="112"/>
      <c r="HGX31" s="27"/>
      <c r="HGY31" s="112"/>
      <c r="HGZ31" s="27"/>
      <c r="HHA31" s="112"/>
      <c r="HHB31" s="20"/>
      <c r="HHC31" s="112"/>
      <c r="HHD31" s="27"/>
      <c r="HHE31" s="112"/>
      <c r="HHF31" s="27"/>
      <c r="HHG31" s="112"/>
      <c r="HHH31" s="27"/>
      <c r="HHI31" s="112"/>
      <c r="HHJ31" s="20"/>
      <c r="HHK31" s="106"/>
      <c r="HHL31" s="106"/>
      <c r="HHM31" s="106"/>
      <c r="HHN31" s="30"/>
      <c r="HHO31" s="112"/>
      <c r="HHP31" s="30"/>
      <c r="HHQ31" s="112"/>
      <c r="HHR31" s="23"/>
      <c r="HHS31" s="112"/>
      <c r="HHT31" s="23"/>
      <c r="HHU31" s="112"/>
      <c r="HHV31" s="23"/>
      <c r="HHW31" s="112"/>
      <c r="HHX31" s="23"/>
      <c r="HHY31" s="112"/>
      <c r="HHZ31" s="23"/>
      <c r="HIA31" s="112"/>
      <c r="HIB31" s="23"/>
      <c r="HIC31" s="112"/>
      <c r="HID31" s="23"/>
      <c r="HIE31" s="112"/>
      <c r="HIF31" s="27"/>
      <c r="HIG31" s="112"/>
      <c r="HIH31" s="27"/>
      <c r="HII31" s="112"/>
      <c r="HIJ31" s="27"/>
      <c r="HIK31" s="112"/>
      <c r="HIL31" s="27"/>
      <c r="HIM31" s="112"/>
      <c r="HIN31" s="27"/>
      <c r="HIO31" s="112"/>
      <c r="HIP31" s="27"/>
      <c r="HIQ31" s="112"/>
      <c r="HIR31" s="27"/>
      <c r="HIS31" s="112"/>
      <c r="HIT31" s="27"/>
      <c r="HIU31" s="112"/>
      <c r="HIV31" s="27"/>
      <c r="HIW31" s="112"/>
      <c r="HIX31" s="27"/>
      <c r="HIY31" s="112"/>
      <c r="HIZ31" s="27"/>
      <c r="HJA31" s="113"/>
      <c r="HJB31" s="27"/>
      <c r="HJC31" s="112"/>
      <c r="HJD31" s="27"/>
      <c r="HJE31" s="112"/>
      <c r="HJF31" s="27"/>
      <c r="HJG31" s="112"/>
      <c r="HJH31" s="27"/>
      <c r="HJI31" s="112"/>
      <c r="HJJ31" s="27"/>
      <c r="HJK31" s="112"/>
      <c r="HJL31" s="27"/>
      <c r="HJM31" s="112"/>
      <c r="HJN31" s="27"/>
      <c r="HJO31" s="112"/>
      <c r="HJP31" s="20"/>
      <c r="HJQ31" s="112"/>
      <c r="HJR31" s="27"/>
      <c r="HJS31" s="112"/>
      <c r="HJT31" s="27"/>
      <c r="HJU31" s="112"/>
      <c r="HJV31" s="27"/>
      <c r="HJW31" s="112"/>
      <c r="HJX31" s="27"/>
      <c r="HJY31" s="112"/>
      <c r="HJZ31" s="20"/>
      <c r="HKA31" s="112"/>
      <c r="HKB31" s="27"/>
      <c r="HKC31" s="112"/>
      <c r="HKD31" s="27"/>
      <c r="HKE31" s="112"/>
      <c r="HKF31" s="27"/>
      <c r="HKG31" s="112"/>
      <c r="HKH31" s="20"/>
      <c r="HKI31" s="106"/>
      <c r="HKJ31" s="106"/>
      <c r="HKK31" s="106"/>
      <c r="HKL31" s="30"/>
      <c r="HKM31" s="112"/>
      <c r="HKN31" s="30"/>
      <c r="HKO31" s="112"/>
      <c r="HKP31" s="23"/>
      <c r="HKQ31" s="112"/>
      <c r="HKR31" s="23"/>
      <c r="HKS31" s="112"/>
      <c r="HKT31" s="23"/>
      <c r="HKU31" s="112"/>
      <c r="HKV31" s="23"/>
      <c r="HKW31" s="112"/>
      <c r="HKX31" s="23"/>
      <c r="HKY31" s="112"/>
      <c r="HKZ31" s="23"/>
      <c r="HLA31" s="112"/>
      <c r="HLB31" s="23"/>
      <c r="HLC31" s="112"/>
      <c r="HLD31" s="27"/>
      <c r="HLE31" s="112"/>
      <c r="HLF31" s="27"/>
      <c r="HLG31" s="112"/>
      <c r="HLH31" s="27"/>
      <c r="HLI31" s="112"/>
      <c r="HLJ31" s="27"/>
      <c r="HLK31" s="112"/>
      <c r="HLL31" s="27"/>
      <c r="HLM31" s="112"/>
      <c r="HLN31" s="27"/>
      <c r="HLO31" s="112"/>
      <c r="HLP31" s="27"/>
      <c r="HLQ31" s="112"/>
      <c r="HLR31" s="27"/>
      <c r="HLS31" s="112"/>
      <c r="HLT31" s="27"/>
      <c r="HLU31" s="112"/>
      <c r="HLV31" s="27"/>
      <c r="HLW31" s="112"/>
      <c r="HLX31" s="27"/>
      <c r="HLY31" s="113"/>
      <c r="HLZ31" s="27"/>
      <c r="HMA31" s="112"/>
      <c r="HMB31" s="27"/>
      <c r="HMC31" s="112"/>
      <c r="HMD31" s="27"/>
      <c r="HME31" s="112"/>
      <c r="HMF31" s="27"/>
      <c r="HMG31" s="112"/>
      <c r="HMH31" s="27"/>
      <c r="HMI31" s="112"/>
      <c r="HMJ31" s="27"/>
      <c r="HMK31" s="112"/>
      <c r="HML31" s="27"/>
      <c r="HMM31" s="112"/>
      <c r="HMN31" s="20"/>
      <c r="HMO31" s="112"/>
      <c r="HMP31" s="27"/>
      <c r="HMQ31" s="112"/>
      <c r="HMR31" s="27"/>
      <c r="HMS31" s="112"/>
      <c r="HMT31" s="27"/>
      <c r="HMU31" s="112"/>
      <c r="HMV31" s="27"/>
      <c r="HMW31" s="112"/>
      <c r="HMX31" s="20"/>
      <c r="HMY31" s="112"/>
      <c r="HMZ31" s="27"/>
      <c r="HNA31" s="112"/>
      <c r="HNB31" s="27"/>
      <c r="HNC31" s="112"/>
      <c r="HND31" s="27"/>
      <c r="HNE31" s="112"/>
      <c r="HNF31" s="20"/>
      <c r="HNG31" s="106"/>
      <c r="HNH31" s="106"/>
      <c r="HNI31" s="106"/>
      <c r="HNJ31" s="30"/>
      <c r="HNK31" s="112"/>
      <c r="HNL31" s="30"/>
      <c r="HNM31" s="112"/>
      <c r="HNN31" s="23"/>
      <c r="HNO31" s="112"/>
      <c r="HNP31" s="23"/>
      <c r="HNQ31" s="112"/>
      <c r="HNR31" s="23"/>
      <c r="HNS31" s="112"/>
      <c r="HNT31" s="23"/>
      <c r="HNU31" s="112"/>
      <c r="HNV31" s="23"/>
      <c r="HNW31" s="112"/>
      <c r="HNX31" s="23"/>
      <c r="HNY31" s="112"/>
      <c r="HNZ31" s="23"/>
      <c r="HOA31" s="112"/>
      <c r="HOB31" s="27"/>
      <c r="HOC31" s="112"/>
      <c r="HOD31" s="27"/>
      <c r="HOE31" s="112"/>
      <c r="HOF31" s="27"/>
      <c r="HOG31" s="112"/>
      <c r="HOH31" s="27"/>
      <c r="HOI31" s="112"/>
      <c r="HOJ31" s="27"/>
      <c r="HOK31" s="112"/>
      <c r="HOL31" s="27"/>
      <c r="HOM31" s="112"/>
      <c r="HON31" s="27"/>
      <c r="HOO31" s="112"/>
      <c r="HOP31" s="27"/>
      <c r="HOQ31" s="112"/>
      <c r="HOR31" s="27"/>
      <c r="HOS31" s="112"/>
      <c r="HOT31" s="27"/>
      <c r="HOU31" s="112"/>
      <c r="HOV31" s="27"/>
      <c r="HOW31" s="113"/>
      <c r="HOX31" s="27"/>
      <c r="HOY31" s="112"/>
      <c r="HOZ31" s="27"/>
      <c r="HPA31" s="112"/>
      <c r="HPB31" s="27"/>
      <c r="HPC31" s="112"/>
      <c r="HPD31" s="27"/>
      <c r="HPE31" s="112"/>
      <c r="HPF31" s="27"/>
      <c r="HPG31" s="112"/>
      <c r="HPH31" s="27"/>
      <c r="HPI31" s="112"/>
      <c r="HPJ31" s="27"/>
      <c r="HPK31" s="112"/>
      <c r="HPL31" s="20"/>
      <c r="HPM31" s="112"/>
      <c r="HPN31" s="27"/>
      <c r="HPO31" s="112"/>
      <c r="HPP31" s="27"/>
      <c r="HPQ31" s="112"/>
      <c r="HPR31" s="27"/>
      <c r="HPS31" s="112"/>
      <c r="HPT31" s="27"/>
      <c r="HPU31" s="112"/>
      <c r="HPV31" s="20"/>
      <c r="HPW31" s="112"/>
      <c r="HPX31" s="27"/>
      <c r="HPY31" s="112"/>
      <c r="HPZ31" s="27"/>
      <c r="HQA31" s="112"/>
      <c r="HQB31" s="27"/>
      <c r="HQC31" s="112"/>
      <c r="HQD31" s="20"/>
      <c r="HQE31" s="106"/>
      <c r="HQF31" s="106"/>
      <c r="HQG31" s="106"/>
      <c r="HQH31" s="30"/>
      <c r="HQI31" s="112"/>
      <c r="HQJ31" s="30"/>
      <c r="HQK31" s="112"/>
      <c r="HQL31" s="23"/>
      <c r="HQM31" s="112"/>
      <c r="HQN31" s="23"/>
      <c r="HQO31" s="112"/>
      <c r="HQP31" s="23"/>
      <c r="HQQ31" s="112"/>
      <c r="HQR31" s="23"/>
      <c r="HQS31" s="112"/>
      <c r="HQT31" s="23"/>
      <c r="HQU31" s="112"/>
      <c r="HQV31" s="23"/>
      <c r="HQW31" s="112"/>
      <c r="HQX31" s="23"/>
      <c r="HQY31" s="112"/>
      <c r="HQZ31" s="27"/>
      <c r="HRA31" s="112"/>
      <c r="HRB31" s="27"/>
      <c r="HRC31" s="112"/>
      <c r="HRD31" s="27"/>
      <c r="HRE31" s="112"/>
      <c r="HRF31" s="27"/>
      <c r="HRG31" s="112"/>
      <c r="HRH31" s="27"/>
      <c r="HRI31" s="112"/>
      <c r="HRJ31" s="27"/>
      <c r="HRK31" s="112"/>
      <c r="HRL31" s="27"/>
      <c r="HRM31" s="112"/>
      <c r="HRN31" s="27"/>
      <c r="HRO31" s="112"/>
      <c r="HRP31" s="27"/>
      <c r="HRQ31" s="112"/>
      <c r="HRR31" s="27"/>
      <c r="HRS31" s="112"/>
      <c r="HRT31" s="27"/>
      <c r="HRU31" s="113"/>
      <c r="HRV31" s="27"/>
      <c r="HRW31" s="112"/>
      <c r="HRX31" s="27"/>
      <c r="HRY31" s="112"/>
      <c r="HRZ31" s="27"/>
      <c r="HSA31" s="112"/>
      <c r="HSB31" s="27"/>
      <c r="HSC31" s="112"/>
      <c r="HSD31" s="27"/>
      <c r="HSE31" s="112"/>
      <c r="HSF31" s="27"/>
      <c r="HSG31" s="112"/>
      <c r="HSH31" s="27"/>
      <c r="HSI31" s="112"/>
      <c r="HSJ31" s="20"/>
      <c r="HSK31" s="112"/>
      <c r="HSL31" s="27"/>
      <c r="HSM31" s="112"/>
      <c r="HSN31" s="27"/>
      <c r="HSO31" s="112"/>
      <c r="HSP31" s="27"/>
      <c r="HSQ31" s="112"/>
      <c r="HSR31" s="27"/>
      <c r="HSS31" s="112"/>
      <c r="HST31" s="20"/>
      <c r="HSU31" s="112"/>
      <c r="HSV31" s="27"/>
      <c r="HSW31" s="112"/>
      <c r="HSX31" s="27"/>
      <c r="HSY31" s="112"/>
      <c r="HSZ31" s="27"/>
      <c r="HTA31" s="112"/>
      <c r="HTB31" s="20"/>
      <c r="HTC31" s="106"/>
      <c r="HTD31" s="106"/>
      <c r="HTE31" s="106"/>
      <c r="HTF31" s="30"/>
      <c r="HTG31" s="112"/>
      <c r="HTH31" s="30"/>
      <c r="HTI31" s="112"/>
      <c r="HTJ31" s="23"/>
      <c r="HTK31" s="112"/>
      <c r="HTL31" s="23"/>
      <c r="HTM31" s="112"/>
      <c r="HTN31" s="23"/>
      <c r="HTO31" s="112"/>
      <c r="HTP31" s="23"/>
      <c r="HTQ31" s="112"/>
      <c r="HTR31" s="23"/>
      <c r="HTS31" s="112"/>
      <c r="HTT31" s="23"/>
      <c r="HTU31" s="112"/>
      <c r="HTV31" s="23"/>
      <c r="HTW31" s="112"/>
      <c r="HTX31" s="27"/>
      <c r="HTY31" s="112"/>
      <c r="HTZ31" s="27"/>
      <c r="HUA31" s="112"/>
      <c r="HUB31" s="27"/>
      <c r="HUC31" s="112"/>
      <c r="HUD31" s="27"/>
      <c r="HUE31" s="112"/>
      <c r="HUF31" s="27"/>
      <c r="HUG31" s="112"/>
      <c r="HUH31" s="27"/>
      <c r="HUI31" s="112"/>
      <c r="HUJ31" s="27"/>
      <c r="HUK31" s="112"/>
      <c r="HUL31" s="27"/>
      <c r="HUM31" s="112"/>
      <c r="HUN31" s="27"/>
      <c r="HUO31" s="112"/>
      <c r="HUP31" s="27"/>
      <c r="HUQ31" s="112"/>
      <c r="HUR31" s="27"/>
      <c r="HUS31" s="113"/>
      <c r="HUT31" s="27"/>
      <c r="HUU31" s="112"/>
      <c r="HUV31" s="27"/>
      <c r="HUW31" s="112"/>
      <c r="HUX31" s="27"/>
      <c r="HUY31" s="112"/>
      <c r="HUZ31" s="27"/>
      <c r="HVA31" s="112"/>
      <c r="HVB31" s="27"/>
      <c r="HVC31" s="112"/>
      <c r="HVD31" s="27"/>
      <c r="HVE31" s="112"/>
      <c r="HVF31" s="27"/>
      <c r="HVG31" s="112"/>
      <c r="HVH31" s="20"/>
      <c r="HVI31" s="112"/>
      <c r="HVJ31" s="27"/>
      <c r="HVK31" s="112"/>
      <c r="HVL31" s="27"/>
      <c r="HVM31" s="112"/>
      <c r="HVN31" s="27"/>
      <c r="HVO31" s="112"/>
      <c r="HVP31" s="27"/>
      <c r="HVQ31" s="112"/>
      <c r="HVR31" s="20"/>
      <c r="HVS31" s="112"/>
      <c r="HVT31" s="27"/>
      <c r="HVU31" s="112"/>
      <c r="HVV31" s="27"/>
      <c r="HVW31" s="112"/>
      <c r="HVX31" s="27"/>
      <c r="HVY31" s="112"/>
      <c r="HVZ31" s="20"/>
      <c r="HWA31" s="106"/>
      <c r="HWB31" s="106"/>
      <c r="HWC31" s="106"/>
      <c r="HWD31" s="30"/>
      <c r="HWE31" s="112"/>
      <c r="HWF31" s="30"/>
      <c r="HWG31" s="112"/>
      <c r="HWH31" s="23"/>
      <c r="HWI31" s="112"/>
      <c r="HWJ31" s="23"/>
      <c r="HWK31" s="112"/>
      <c r="HWL31" s="23"/>
      <c r="HWM31" s="112"/>
      <c r="HWN31" s="23"/>
      <c r="HWO31" s="112"/>
      <c r="HWP31" s="23"/>
      <c r="HWQ31" s="112"/>
      <c r="HWR31" s="23"/>
      <c r="HWS31" s="112"/>
      <c r="HWT31" s="23"/>
      <c r="HWU31" s="112"/>
      <c r="HWV31" s="27"/>
      <c r="HWW31" s="112"/>
      <c r="HWX31" s="27"/>
      <c r="HWY31" s="112"/>
      <c r="HWZ31" s="27"/>
      <c r="HXA31" s="112"/>
      <c r="HXB31" s="27"/>
      <c r="HXC31" s="112"/>
      <c r="HXD31" s="27"/>
      <c r="HXE31" s="112"/>
      <c r="HXF31" s="27"/>
      <c r="HXG31" s="112"/>
      <c r="HXH31" s="27"/>
      <c r="HXI31" s="112"/>
      <c r="HXJ31" s="27"/>
      <c r="HXK31" s="112"/>
      <c r="HXL31" s="27"/>
      <c r="HXM31" s="112"/>
      <c r="HXN31" s="27"/>
      <c r="HXO31" s="112"/>
      <c r="HXP31" s="27"/>
      <c r="HXQ31" s="113"/>
      <c r="HXR31" s="27"/>
      <c r="HXS31" s="112"/>
      <c r="HXT31" s="27"/>
      <c r="HXU31" s="112"/>
      <c r="HXV31" s="27"/>
      <c r="HXW31" s="112"/>
      <c r="HXX31" s="27"/>
      <c r="HXY31" s="112"/>
      <c r="HXZ31" s="27"/>
      <c r="HYA31" s="112"/>
      <c r="HYB31" s="27"/>
      <c r="HYC31" s="112"/>
      <c r="HYD31" s="27"/>
      <c r="HYE31" s="112"/>
      <c r="HYF31" s="20"/>
      <c r="HYG31" s="112"/>
      <c r="HYH31" s="27"/>
      <c r="HYI31" s="112"/>
      <c r="HYJ31" s="27"/>
      <c r="HYK31" s="112"/>
      <c r="HYL31" s="27"/>
      <c r="HYM31" s="112"/>
      <c r="HYN31" s="27"/>
      <c r="HYO31" s="112"/>
      <c r="HYP31" s="20"/>
      <c r="HYQ31" s="112"/>
      <c r="HYR31" s="27"/>
      <c r="HYS31" s="112"/>
      <c r="HYT31" s="27"/>
      <c r="HYU31" s="112"/>
      <c r="HYV31" s="27"/>
      <c r="HYW31" s="112"/>
      <c r="HYX31" s="20"/>
      <c r="HYY31" s="106"/>
      <c r="HYZ31" s="106"/>
      <c r="HZA31" s="106"/>
      <c r="HZB31" s="30"/>
      <c r="HZC31" s="112"/>
      <c r="HZD31" s="30"/>
      <c r="HZE31" s="112"/>
      <c r="HZF31" s="23"/>
      <c r="HZG31" s="112"/>
      <c r="HZH31" s="23"/>
      <c r="HZI31" s="112"/>
      <c r="HZJ31" s="23"/>
      <c r="HZK31" s="112"/>
      <c r="HZL31" s="23"/>
      <c r="HZM31" s="112"/>
      <c r="HZN31" s="23"/>
      <c r="HZO31" s="112"/>
      <c r="HZP31" s="23"/>
      <c r="HZQ31" s="112"/>
      <c r="HZR31" s="23"/>
      <c r="HZS31" s="112"/>
      <c r="HZT31" s="27"/>
      <c r="HZU31" s="112"/>
      <c r="HZV31" s="27"/>
      <c r="HZW31" s="112"/>
      <c r="HZX31" s="27"/>
      <c r="HZY31" s="112"/>
      <c r="HZZ31" s="27"/>
      <c r="IAA31" s="112"/>
      <c r="IAB31" s="27"/>
      <c r="IAC31" s="112"/>
      <c r="IAD31" s="27"/>
      <c r="IAE31" s="112"/>
      <c r="IAF31" s="27"/>
      <c r="IAG31" s="112"/>
      <c r="IAH31" s="27"/>
      <c r="IAI31" s="112"/>
      <c r="IAJ31" s="27"/>
      <c r="IAK31" s="112"/>
      <c r="IAL31" s="27"/>
      <c r="IAM31" s="112"/>
      <c r="IAN31" s="27"/>
      <c r="IAO31" s="113"/>
      <c r="IAP31" s="27"/>
      <c r="IAQ31" s="112"/>
      <c r="IAR31" s="27"/>
      <c r="IAS31" s="112"/>
      <c r="IAT31" s="27"/>
      <c r="IAU31" s="112"/>
      <c r="IAV31" s="27"/>
      <c r="IAW31" s="112"/>
      <c r="IAX31" s="27"/>
      <c r="IAY31" s="112"/>
      <c r="IAZ31" s="27"/>
      <c r="IBA31" s="112"/>
      <c r="IBB31" s="27"/>
      <c r="IBC31" s="112"/>
      <c r="IBD31" s="20"/>
      <c r="IBE31" s="112"/>
      <c r="IBF31" s="27"/>
      <c r="IBG31" s="112"/>
      <c r="IBH31" s="27"/>
      <c r="IBI31" s="112"/>
      <c r="IBJ31" s="27"/>
      <c r="IBK31" s="112"/>
      <c r="IBL31" s="27"/>
      <c r="IBM31" s="112"/>
      <c r="IBN31" s="20"/>
      <c r="IBO31" s="112"/>
      <c r="IBP31" s="27"/>
      <c r="IBQ31" s="112"/>
      <c r="IBR31" s="27"/>
      <c r="IBS31" s="112"/>
      <c r="IBT31" s="27"/>
      <c r="IBU31" s="112"/>
      <c r="IBV31" s="20"/>
      <c r="IBW31" s="106"/>
      <c r="IBX31" s="106"/>
      <c r="IBY31" s="106"/>
      <c r="IBZ31" s="30"/>
      <c r="ICA31" s="112"/>
      <c r="ICB31" s="30"/>
      <c r="ICC31" s="112"/>
      <c r="ICD31" s="23"/>
      <c r="ICE31" s="112"/>
      <c r="ICF31" s="23"/>
      <c r="ICG31" s="112"/>
      <c r="ICH31" s="23"/>
      <c r="ICI31" s="112"/>
      <c r="ICJ31" s="23"/>
      <c r="ICK31" s="112"/>
      <c r="ICL31" s="23"/>
      <c r="ICM31" s="112"/>
      <c r="ICN31" s="23"/>
      <c r="ICO31" s="112"/>
      <c r="ICP31" s="23"/>
      <c r="ICQ31" s="112"/>
      <c r="ICR31" s="27"/>
      <c r="ICS31" s="112"/>
      <c r="ICT31" s="27"/>
      <c r="ICU31" s="112"/>
      <c r="ICV31" s="27"/>
      <c r="ICW31" s="112"/>
      <c r="ICX31" s="27"/>
      <c r="ICY31" s="112"/>
      <c r="ICZ31" s="27"/>
      <c r="IDA31" s="112"/>
      <c r="IDB31" s="27"/>
      <c r="IDC31" s="112"/>
      <c r="IDD31" s="27"/>
      <c r="IDE31" s="112"/>
      <c r="IDF31" s="27"/>
      <c r="IDG31" s="112"/>
      <c r="IDH31" s="27"/>
      <c r="IDI31" s="112"/>
      <c r="IDJ31" s="27"/>
      <c r="IDK31" s="112"/>
      <c r="IDL31" s="27"/>
      <c r="IDM31" s="113"/>
      <c r="IDN31" s="27"/>
      <c r="IDO31" s="112"/>
      <c r="IDP31" s="27"/>
      <c r="IDQ31" s="112"/>
      <c r="IDR31" s="27"/>
      <c r="IDS31" s="112"/>
      <c r="IDT31" s="27"/>
      <c r="IDU31" s="112"/>
      <c r="IDV31" s="27"/>
      <c r="IDW31" s="112"/>
      <c r="IDX31" s="27"/>
      <c r="IDY31" s="112"/>
      <c r="IDZ31" s="27"/>
      <c r="IEA31" s="112"/>
      <c r="IEB31" s="20"/>
      <c r="IEC31" s="112"/>
      <c r="IED31" s="27"/>
      <c r="IEE31" s="112"/>
      <c r="IEF31" s="27"/>
      <c r="IEG31" s="112"/>
      <c r="IEH31" s="27"/>
      <c r="IEI31" s="112"/>
      <c r="IEJ31" s="27"/>
      <c r="IEK31" s="112"/>
      <c r="IEL31" s="20"/>
      <c r="IEM31" s="112"/>
      <c r="IEN31" s="27"/>
      <c r="IEO31" s="112"/>
      <c r="IEP31" s="27"/>
      <c r="IEQ31" s="112"/>
      <c r="IER31" s="27"/>
      <c r="IES31" s="112"/>
      <c r="IET31" s="20"/>
      <c r="IEU31" s="106"/>
      <c r="IEV31" s="106"/>
      <c r="IEW31" s="106"/>
      <c r="IEX31" s="30"/>
      <c r="IEY31" s="112"/>
      <c r="IEZ31" s="30"/>
      <c r="IFA31" s="112"/>
      <c r="IFB31" s="23"/>
      <c r="IFC31" s="112"/>
      <c r="IFD31" s="23"/>
      <c r="IFE31" s="112"/>
      <c r="IFF31" s="23"/>
      <c r="IFG31" s="112"/>
      <c r="IFH31" s="23"/>
      <c r="IFI31" s="112"/>
      <c r="IFJ31" s="23"/>
      <c r="IFK31" s="112"/>
      <c r="IFL31" s="23"/>
      <c r="IFM31" s="112"/>
      <c r="IFN31" s="23"/>
      <c r="IFO31" s="112"/>
      <c r="IFP31" s="27"/>
      <c r="IFQ31" s="112"/>
      <c r="IFR31" s="27"/>
      <c r="IFS31" s="112"/>
      <c r="IFT31" s="27"/>
      <c r="IFU31" s="112"/>
      <c r="IFV31" s="27"/>
      <c r="IFW31" s="112"/>
      <c r="IFX31" s="27"/>
      <c r="IFY31" s="112"/>
      <c r="IFZ31" s="27"/>
      <c r="IGA31" s="112"/>
      <c r="IGB31" s="27"/>
      <c r="IGC31" s="112"/>
      <c r="IGD31" s="27"/>
      <c r="IGE31" s="112"/>
      <c r="IGF31" s="27"/>
      <c r="IGG31" s="112"/>
      <c r="IGH31" s="27"/>
      <c r="IGI31" s="112"/>
      <c r="IGJ31" s="27"/>
      <c r="IGK31" s="113"/>
      <c r="IGL31" s="27"/>
      <c r="IGM31" s="112"/>
      <c r="IGN31" s="27"/>
      <c r="IGO31" s="112"/>
      <c r="IGP31" s="27"/>
      <c r="IGQ31" s="112"/>
      <c r="IGR31" s="27"/>
      <c r="IGS31" s="112"/>
      <c r="IGT31" s="27"/>
      <c r="IGU31" s="112"/>
      <c r="IGV31" s="27"/>
      <c r="IGW31" s="112"/>
      <c r="IGX31" s="27"/>
      <c r="IGY31" s="112"/>
      <c r="IGZ31" s="20"/>
      <c r="IHA31" s="112"/>
      <c r="IHB31" s="27"/>
      <c r="IHC31" s="112"/>
      <c r="IHD31" s="27"/>
      <c r="IHE31" s="112"/>
      <c r="IHF31" s="27"/>
      <c r="IHG31" s="112"/>
      <c r="IHH31" s="27"/>
      <c r="IHI31" s="112"/>
      <c r="IHJ31" s="20"/>
      <c r="IHK31" s="112"/>
      <c r="IHL31" s="27"/>
      <c r="IHM31" s="112"/>
      <c r="IHN31" s="27"/>
      <c r="IHO31" s="112"/>
      <c r="IHP31" s="27"/>
      <c r="IHQ31" s="112"/>
      <c r="IHR31" s="20"/>
      <c r="IHS31" s="106"/>
      <c r="IHT31" s="106"/>
      <c r="IHU31" s="106"/>
      <c r="IHV31" s="30"/>
      <c r="IHW31" s="112"/>
      <c r="IHX31" s="30"/>
      <c r="IHY31" s="112"/>
      <c r="IHZ31" s="23"/>
      <c r="IIA31" s="112"/>
      <c r="IIB31" s="23"/>
      <c r="IIC31" s="112"/>
      <c r="IID31" s="23"/>
      <c r="IIE31" s="112"/>
      <c r="IIF31" s="23"/>
      <c r="IIG31" s="112"/>
      <c r="IIH31" s="23"/>
      <c r="III31" s="112"/>
      <c r="IIJ31" s="23"/>
      <c r="IIK31" s="112"/>
      <c r="IIL31" s="23"/>
      <c r="IIM31" s="112"/>
      <c r="IIN31" s="27"/>
      <c r="IIO31" s="112"/>
      <c r="IIP31" s="27"/>
      <c r="IIQ31" s="112"/>
      <c r="IIR31" s="27"/>
      <c r="IIS31" s="112"/>
      <c r="IIT31" s="27"/>
      <c r="IIU31" s="112"/>
      <c r="IIV31" s="27"/>
      <c r="IIW31" s="112"/>
      <c r="IIX31" s="27"/>
      <c r="IIY31" s="112"/>
      <c r="IIZ31" s="27"/>
      <c r="IJA31" s="112"/>
      <c r="IJB31" s="27"/>
      <c r="IJC31" s="112"/>
      <c r="IJD31" s="27"/>
      <c r="IJE31" s="112"/>
      <c r="IJF31" s="27"/>
      <c r="IJG31" s="112"/>
      <c r="IJH31" s="27"/>
      <c r="IJI31" s="113"/>
      <c r="IJJ31" s="27"/>
      <c r="IJK31" s="112"/>
      <c r="IJL31" s="27"/>
      <c r="IJM31" s="112"/>
      <c r="IJN31" s="27"/>
      <c r="IJO31" s="112"/>
      <c r="IJP31" s="27"/>
      <c r="IJQ31" s="112"/>
      <c r="IJR31" s="27"/>
      <c r="IJS31" s="112"/>
      <c r="IJT31" s="27"/>
      <c r="IJU31" s="112"/>
      <c r="IJV31" s="27"/>
      <c r="IJW31" s="112"/>
      <c r="IJX31" s="20"/>
      <c r="IJY31" s="112"/>
      <c r="IJZ31" s="27"/>
      <c r="IKA31" s="112"/>
      <c r="IKB31" s="27"/>
      <c r="IKC31" s="112"/>
      <c r="IKD31" s="27"/>
      <c r="IKE31" s="112"/>
      <c r="IKF31" s="27"/>
      <c r="IKG31" s="112"/>
      <c r="IKH31" s="20"/>
      <c r="IKI31" s="112"/>
      <c r="IKJ31" s="27"/>
      <c r="IKK31" s="112"/>
      <c r="IKL31" s="27"/>
      <c r="IKM31" s="112"/>
      <c r="IKN31" s="27"/>
      <c r="IKO31" s="112"/>
      <c r="IKP31" s="20"/>
      <c r="IKQ31" s="106"/>
      <c r="IKR31" s="106"/>
      <c r="IKS31" s="106"/>
      <c r="IKT31" s="30"/>
      <c r="IKU31" s="112"/>
      <c r="IKV31" s="30"/>
      <c r="IKW31" s="112"/>
      <c r="IKX31" s="23"/>
      <c r="IKY31" s="112"/>
      <c r="IKZ31" s="23"/>
      <c r="ILA31" s="112"/>
      <c r="ILB31" s="23"/>
      <c r="ILC31" s="112"/>
      <c r="ILD31" s="23"/>
      <c r="ILE31" s="112"/>
      <c r="ILF31" s="23"/>
      <c r="ILG31" s="112"/>
      <c r="ILH31" s="23"/>
      <c r="ILI31" s="112"/>
      <c r="ILJ31" s="23"/>
      <c r="ILK31" s="112"/>
      <c r="ILL31" s="27"/>
      <c r="ILM31" s="112"/>
      <c r="ILN31" s="27"/>
      <c r="ILO31" s="112"/>
      <c r="ILP31" s="27"/>
      <c r="ILQ31" s="112"/>
      <c r="ILR31" s="27"/>
      <c r="ILS31" s="112"/>
      <c r="ILT31" s="27"/>
      <c r="ILU31" s="112"/>
      <c r="ILV31" s="27"/>
      <c r="ILW31" s="112"/>
      <c r="ILX31" s="27"/>
      <c r="ILY31" s="112"/>
      <c r="ILZ31" s="27"/>
      <c r="IMA31" s="112"/>
      <c r="IMB31" s="27"/>
      <c r="IMC31" s="112"/>
      <c r="IMD31" s="27"/>
      <c r="IME31" s="112"/>
      <c r="IMF31" s="27"/>
      <c r="IMG31" s="113"/>
      <c r="IMH31" s="27"/>
      <c r="IMI31" s="112"/>
      <c r="IMJ31" s="27"/>
      <c r="IMK31" s="112"/>
      <c r="IML31" s="27"/>
      <c r="IMM31" s="112"/>
      <c r="IMN31" s="27"/>
      <c r="IMO31" s="112"/>
      <c r="IMP31" s="27"/>
      <c r="IMQ31" s="112"/>
      <c r="IMR31" s="27"/>
      <c r="IMS31" s="112"/>
      <c r="IMT31" s="27"/>
      <c r="IMU31" s="112"/>
      <c r="IMV31" s="20"/>
      <c r="IMW31" s="112"/>
      <c r="IMX31" s="27"/>
      <c r="IMY31" s="112"/>
      <c r="IMZ31" s="27"/>
      <c r="INA31" s="112"/>
      <c r="INB31" s="27"/>
      <c r="INC31" s="112"/>
      <c r="IND31" s="27"/>
      <c r="INE31" s="112"/>
      <c r="INF31" s="20"/>
      <c r="ING31" s="112"/>
      <c r="INH31" s="27"/>
      <c r="INI31" s="112"/>
      <c r="INJ31" s="27"/>
      <c r="INK31" s="112"/>
      <c r="INL31" s="27"/>
      <c r="INM31" s="112"/>
      <c r="INN31" s="20"/>
      <c r="INO31" s="106"/>
      <c r="INP31" s="106"/>
      <c r="INQ31" s="106"/>
      <c r="INR31" s="30"/>
      <c r="INS31" s="112"/>
      <c r="INT31" s="30"/>
      <c r="INU31" s="112"/>
      <c r="INV31" s="23"/>
      <c r="INW31" s="112"/>
      <c r="INX31" s="23"/>
      <c r="INY31" s="112"/>
      <c r="INZ31" s="23"/>
      <c r="IOA31" s="112"/>
      <c r="IOB31" s="23"/>
      <c r="IOC31" s="112"/>
      <c r="IOD31" s="23"/>
      <c r="IOE31" s="112"/>
      <c r="IOF31" s="23"/>
      <c r="IOG31" s="112"/>
      <c r="IOH31" s="23"/>
      <c r="IOI31" s="112"/>
      <c r="IOJ31" s="27"/>
      <c r="IOK31" s="112"/>
      <c r="IOL31" s="27"/>
      <c r="IOM31" s="112"/>
      <c r="ION31" s="27"/>
      <c r="IOO31" s="112"/>
      <c r="IOP31" s="27"/>
      <c r="IOQ31" s="112"/>
      <c r="IOR31" s="27"/>
      <c r="IOS31" s="112"/>
      <c r="IOT31" s="27"/>
      <c r="IOU31" s="112"/>
      <c r="IOV31" s="27"/>
      <c r="IOW31" s="112"/>
      <c r="IOX31" s="27"/>
      <c r="IOY31" s="112"/>
      <c r="IOZ31" s="27"/>
      <c r="IPA31" s="112"/>
      <c r="IPB31" s="27"/>
      <c r="IPC31" s="112"/>
      <c r="IPD31" s="27"/>
      <c r="IPE31" s="113"/>
      <c r="IPF31" s="27"/>
      <c r="IPG31" s="112"/>
      <c r="IPH31" s="27"/>
      <c r="IPI31" s="112"/>
      <c r="IPJ31" s="27"/>
      <c r="IPK31" s="112"/>
      <c r="IPL31" s="27"/>
      <c r="IPM31" s="112"/>
      <c r="IPN31" s="27"/>
      <c r="IPO31" s="112"/>
      <c r="IPP31" s="27"/>
      <c r="IPQ31" s="112"/>
      <c r="IPR31" s="27"/>
      <c r="IPS31" s="112"/>
      <c r="IPT31" s="20"/>
      <c r="IPU31" s="112"/>
      <c r="IPV31" s="27"/>
      <c r="IPW31" s="112"/>
      <c r="IPX31" s="27"/>
      <c r="IPY31" s="112"/>
      <c r="IPZ31" s="27"/>
      <c r="IQA31" s="112"/>
      <c r="IQB31" s="27"/>
      <c r="IQC31" s="112"/>
      <c r="IQD31" s="20"/>
      <c r="IQE31" s="112"/>
      <c r="IQF31" s="27"/>
      <c r="IQG31" s="112"/>
      <c r="IQH31" s="27"/>
      <c r="IQI31" s="112"/>
      <c r="IQJ31" s="27"/>
      <c r="IQK31" s="112"/>
      <c r="IQL31" s="20"/>
      <c r="IQM31" s="106"/>
      <c r="IQN31" s="106"/>
      <c r="IQO31" s="106"/>
      <c r="IQP31" s="30"/>
      <c r="IQQ31" s="112"/>
      <c r="IQR31" s="30"/>
      <c r="IQS31" s="112"/>
      <c r="IQT31" s="23"/>
      <c r="IQU31" s="112"/>
      <c r="IQV31" s="23"/>
      <c r="IQW31" s="112"/>
      <c r="IQX31" s="23"/>
      <c r="IQY31" s="112"/>
      <c r="IQZ31" s="23"/>
      <c r="IRA31" s="112"/>
      <c r="IRB31" s="23"/>
      <c r="IRC31" s="112"/>
      <c r="IRD31" s="23"/>
      <c r="IRE31" s="112"/>
      <c r="IRF31" s="23"/>
      <c r="IRG31" s="112"/>
      <c r="IRH31" s="27"/>
      <c r="IRI31" s="112"/>
      <c r="IRJ31" s="27"/>
      <c r="IRK31" s="112"/>
      <c r="IRL31" s="27"/>
      <c r="IRM31" s="112"/>
      <c r="IRN31" s="27"/>
      <c r="IRO31" s="112"/>
      <c r="IRP31" s="27"/>
      <c r="IRQ31" s="112"/>
      <c r="IRR31" s="27"/>
      <c r="IRS31" s="112"/>
      <c r="IRT31" s="27"/>
      <c r="IRU31" s="112"/>
      <c r="IRV31" s="27"/>
      <c r="IRW31" s="112"/>
      <c r="IRX31" s="27"/>
      <c r="IRY31" s="112"/>
      <c r="IRZ31" s="27"/>
      <c r="ISA31" s="112"/>
      <c r="ISB31" s="27"/>
      <c r="ISC31" s="113"/>
      <c r="ISD31" s="27"/>
      <c r="ISE31" s="112"/>
      <c r="ISF31" s="27"/>
      <c r="ISG31" s="112"/>
      <c r="ISH31" s="27"/>
      <c r="ISI31" s="112"/>
      <c r="ISJ31" s="27"/>
      <c r="ISK31" s="112"/>
      <c r="ISL31" s="27"/>
      <c r="ISM31" s="112"/>
      <c r="ISN31" s="27"/>
      <c r="ISO31" s="112"/>
      <c r="ISP31" s="27"/>
      <c r="ISQ31" s="112"/>
      <c r="ISR31" s="20"/>
      <c r="ISS31" s="112"/>
      <c r="IST31" s="27"/>
      <c r="ISU31" s="112"/>
      <c r="ISV31" s="27"/>
      <c r="ISW31" s="112"/>
      <c r="ISX31" s="27"/>
      <c r="ISY31" s="112"/>
      <c r="ISZ31" s="27"/>
      <c r="ITA31" s="112"/>
      <c r="ITB31" s="20"/>
      <c r="ITC31" s="112"/>
      <c r="ITD31" s="27"/>
      <c r="ITE31" s="112"/>
      <c r="ITF31" s="27"/>
      <c r="ITG31" s="112"/>
      <c r="ITH31" s="27"/>
      <c r="ITI31" s="112"/>
      <c r="ITJ31" s="20"/>
      <c r="ITK31" s="106"/>
      <c r="ITL31" s="106"/>
      <c r="ITM31" s="106"/>
      <c r="ITN31" s="30"/>
      <c r="ITO31" s="112"/>
      <c r="ITP31" s="30"/>
      <c r="ITQ31" s="112"/>
      <c r="ITR31" s="23"/>
      <c r="ITS31" s="112"/>
      <c r="ITT31" s="23"/>
      <c r="ITU31" s="112"/>
      <c r="ITV31" s="23"/>
      <c r="ITW31" s="112"/>
      <c r="ITX31" s="23"/>
      <c r="ITY31" s="112"/>
      <c r="ITZ31" s="23"/>
      <c r="IUA31" s="112"/>
      <c r="IUB31" s="23"/>
      <c r="IUC31" s="112"/>
      <c r="IUD31" s="23"/>
      <c r="IUE31" s="112"/>
      <c r="IUF31" s="27"/>
      <c r="IUG31" s="112"/>
      <c r="IUH31" s="27"/>
      <c r="IUI31" s="112"/>
      <c r="IUJ31" s="27"/>
      <c r="IUK31" s="112"/>
      <c r="IUL31" s="27"/>
      <c r="IUM31" s="112"/>
      <c r="IUN31" s="27"/>
      <c r="IUO31" s="112"/>
      <c r="IUP31" s="27"/>
      <c r="IUQ31" s="112"/>
      <c r="IUR31" s="27"/>
      <c r="IUS31" s="112"/>
      <c r="IUT31" s="27"/>
      <c r="IUU31" s="112"/>
      <c r="IUV31" s="27"/>
      <c r="IUW31" s="112"/>
      <c r="IUX31" s="27"/>
      <c r="IUY31" s="112"/>
      <c r="IUZ31" s="27"/>
      <c r="IVA31" s="113"/>
      <c r="IVB31" s="27"/>
      <c r="IVC31" s="112"/>
      <c r="IVD31" s="27"/>
      <c r="IVE31" s="112"/>
      <c r="IVF31" s="27"/>
      <c r="IVG31" s="112"/>
      <c r="IVH31" s="27"/>
      <c r="IVI31" s="112"/>
      <c r="IVJ31" s="27"/>
      <c r="IVK31" s="112"/>
      <c r="IVL31" s="27"/>
      <c r="IVM31" s="112"/>
      <c r="IVN31" s="27"/>
      <c r="IVO31" s="112"/>
      <c r="IVP31" s="20"/>
      <c r="IVQ31" s="112"/>
      <c r="IVR31" s="27"/>
      <c r="IVS31" s="112"/>
      <c r="IVT31" s="27"/>
      <c r="IVU31" s="112"/>
      <c r="IVV31" s="27"/>
      <c r="IVW31" s="112"/>
      <c r="IVX31" s="27"/>
      <c r="IVY31" s="112"/>
      <c r="IVZ31" s="20"/>
      <c r="IWA31" s="112"/>
      <c r="IWB31" s="27"/>
      <c r="IWC31" s="112"/>
      <c r="IWD31" s="27"/>
      <c r="IWE31" s="112"/>
      <c r="IWF31" s="27"/>
      <c r="IWG31" s="112"/>
      <c r="IWH31" s="20"/>
      <c r="IWI31" s="106"/>
      <c r="IWJ31" s="106"/>
      <c r="IWK31" s="106"/>
      <c r="IWL31" s="30"/>
      <c r="IWM31" s="112"/>
      <c r="IWN31" s="30"/>
      <c r="IWO31" s="112"/>
      <c r="IWP31" s="23"/>
      <c r="IWQ31" s="112"/>
      <c r="IWR31" s="23"/>
      <c r="IWS31" s="112"/>
      <c r="IWT31" s="23"/>
      <c r="IWU31" s="112"/>
      <c r="IWV31" s="23"/>
      <c r="IWW31" s="112"/>
      <c r="IWX31" s="23"/>
      <c r="IWY31" s="112"/>
      <c r="IWZ31" s="23"/>
      <c r="IXA31" s="112"/>
      <c r="IXB31" s="23"/>
      <c r="IXC31" s="112"/>
      <c r="IXD31" s="27"/>
      <c r="IXE31" s="112"/>
      <c r="IXF31" s="27"/>
      <c r="IXG31" s="112"/>
      <c r="IXH31" s="27"/>
      <c r="IXI31" s="112"/>
      <c r="IXJ31" s="27"/>
      <c r="IXK31" s="112"/>
      <c r="IXL31" s="27"/>
      <c r="IXM31" s="112"/>
      <c r="IXN31" s="27"/>
      <c r="IXO31" s="112"/>
      <c r="IXP31" s="27"/>
      <c r="IXQ31" s="112"/>
      <c r="IXR31" s="27"/>
      <c r="IXS31" s="112"/>
      <c r="IXT31" s="27"/>
      <c r="IXU31" s="112"/>
      <c r="IXV31" s="27"/>
      <c r="IXW31" s="112"/>
      <c r="IXX31" s="27"/>
      <c r="IXY31" s="113"/>
      <c r="IXZ31" s="27"/>
      <c r="IYA31" s="112"/>
      <c r="IYB31" s="27"/>
      <c r="IYC31" s="112"/>
      <c r="IYD31" s="27"/>
      <c r="IYE31" s="112"/>
      <c r="IYF31" s="27"/>
      <c r="IYG31" s="112"/>
      <c r="IYH31" s="27"/>
      <c r="IYI31" s="112"/>
      <c r="IYJ31" s="27"/>
      <c r="IYK31" s="112"/>
      <c r="IYL31" s="27"/>
      <c r="IYM31" s="112"/>
      <c r="IYN31" s="20"/>
      <c r="IYO31" s="112"/>
      <c r="IYP31" s="27"/>
      <c r="IYQ31" s="112"/>
      <c r="IYR31" s="27"/>
      <c r="IYS31" s="112"/>
      <c r="IYT31" s="27"/>
      <c r="IYU31" s="112"/>
      <c r="IYV31" s="27"/>
      <c r="IYW31" s="112"/>
      <c r="IYX31" s="20"/>
      <c r="IYY31" s="112"/>
      <c r="IYZ31" s="27"/>
      <c r="IZA31" s="112"/>
      <c r="IZB31" s="27"/>
      <c r="IZC31" s="112"/>
      <c r="IZD31" s="27"/>
      <c r="IZE31" s="112"/>
      <c r="IZF31" s="20"/>
      <c r="IZG31" s="106"/>
      <c r="IZH31" s="106"/>
      <c r="IZI31" s="106"/>
      <c r="IZJ31" s="30"/>
      <c r="IZK31" s="112"/>
      <c r="IZL31" s="30"/>
      <c r="IZM31" s="112"/>
      <c r="IZN31" s="23"/>
      <c r="IZO31" s="112"/>
      <c r="IZP31" s="23"/>
      <c r="IZQ31" s="112"/>
      <c r="IZR31" s="23"/>
      <c r="IZS31" s="112"/>
      <c r="IZT31" s="23"/>
      <c r="IZU31" s="112"/>
      <c r="IZV31" s="23"/>
      <c r="IZW31" s="112"/>
      <c r="IZX31" s="23"/>
      <c r="IZY31" s="112"/>
      <c r="IZZ31" s="23"/>
      <c r="JAA31" s="112"/>
      <c r="JAB31" s="27"/>
      <c r="JAC31" s="112"/>
      <c r="JAD31" s="27"/>
      <c r="JAE31" s="112"/>
      <c r="JAF31" s="27"/>
      <c r="JAG31" s="112"/>
      <c r="JAH31" s="27"/>
      <c r="JAI31" s="112"/>
      <c r="JAJ31" s="27"/>
      <c r="JAK31" s="112"/>
      <c r="JAL31" s="27"/>
      <c r="JAM31" s="112"/>
      <c r="JAN31" s="27"/>
      <c r="JAO31" s="112"/>
      <c r="JAP31" s="27"/>
      <c r="JAQ31" s="112"/>
      <c r="JAR31" s="27"/>
      <c r="JAS31" s="112"/>
      <c r="JAT31" s="27"/>
      <c r="JAU31" s="112"/>
      <c r="JAV31" s="27"/>
      <c r="JAW31" s="113"/>
      <c r="JAX31" s="27"/>
      <c r="JAY31" s="112"/>
      <c r="JAZ31" s="27"/>
      <c r="JBA31" s="112"/>
      <c r="JBB31" s="27"/>
      <c r="JBC31" s="112"/>
      <c r="JBD31" s="27"/>
      <c r="JBE31" s="112"/>
      <c r="JBF31" s="27"/>
      <c r="JBG31" s="112"/>
      <c r="JBH31" s="27"/>
      <c r="JBI31" s="112"/>
      <c r="JBJ31" s="27"/>
      <c r="JBK31" s="112"/>
      <c r="JBL31" s="20"/>
      <c r="JBM31" s="112"/>
      <c r="JBN31" s="27"/>
      <c r="JBO31" s="112"/>
      <c r="JBP31" s="27"/>
      <c r="JBQ31" s="112"/>
      <c r="JBR31" s="27"/>
      <c r="JBS31" s="112"/>
      <c r="JBT31" s="27"/>
      <c r="JBU31" s="112"/>
      <c r="JBV31" s="20"/>
      <c r="JBW31" s="112"/>
      <c r="JBX31" s="27"/>
      <c r="JBY31" s="112"/>
      <c r="JBZ31" s="27"/>
      <c r="JCA31" s="112"/>
      <c r="JCB31" s="27"/>
      <c r="JCC31" s="112"/>
      <c r="JCD31" s="20"/>
      <c r="JCE31" s="106"/>
      <c r="JCF31" s="106"/>
      <c r="JCG31" s="106"/>
      <c r="JCH31" s="30"/>
      <c r="JCI31" s="112"/>
      <c r="JCJ31" s="30"/>
      <c r="JCK31" s="112"/>
      <c r="JCL31" s="23"/>
      <c r="JCM31" s="112"/>
      <c r="JCN31" s="23"/>
      <c r="JCO31" s="112"/>
      <c r="JCP31" s="23"/>
      <c r="JCQ31" s="112"/>
      <c r="JCR31" s="23"/>
      <c r="JCS31" s="112"/>
      <c r="JCT31" s="23"/>
      <c r="JCU31" s="112"/>
      <c r="JCV31" s="23"/>
      <c r="JCW31" s="112"/>
      <c r="JCX31" s="23"/>
      <c r="JCY31" s="112"/>
      <c r="JCZ31" s="27"/>
      <c r="JDA31" s="112"/>
      <c r="JDB31" s="27"/>
      <c r="JDC31" s="112"/>
      <c r="JDD31" s="27"/>
      <c r="JDE31" s="112"/>
      <c r="JDF31" s="27"/>
      <c r="JDG31" s="112"/>
      <c r="JDH31" s="27"/>
      <c r="JDI31" s="112"/>
      <c r="JDJ31" s="27"/>
      <c r="JDK31" s="112"/>
      <c r="JDL31" s="27"/>
      <c r="JDM31" s="112"/>
      <c r="JDN31" s="27"/>
      <c r="JDO31" s="112"/>
      <c r="JDP31" s="27"/>
      <c r="JDQ31" s="112"/>
      <c r="JDR31" s="27"/>
      <c r="JDS31" s="112"/>
      <c r="JDT31" s="27"/>
      <c r="JDU31" s="113"/>
      <c r="JDV31" s="27"/>
      <c r="JDW31" s="112"/>
      <c r="JDX31" s="27"/>
      <c r="JDY31" s="112"/>
      <c r="JDZ31" s="27"/>
      <c r="JEA31" s="112"/>
      <c r="JEB31" s="27"/>
      <c r="JEC31" s="112"/>
      <c r="JED31" s="27"/>
      <c r="JEE31" s="112"/>
      <c r="JEF31" s="27"/>
      <c r="JEG31" s="112"/>
      <c r="JEH31" s="27"/>
      <c r="JEI31" s="112"/>
      <c r="JEJ31" s="20"/>
      <c r="JEK31" s="112"/>
      <c r="JEL31" s="27"/>
      <c r="JEM31" s="112"/>
      <c r="JEN31" s="27"/>
      <c r="JEO31" s="112"/>
      <c r="JEP31" s="27"/>
      <c r="JEQ31" s="112"/>
      <c r="JER31" s="27"/>
      <c r="JES31" s="112"/>
      <c r="JET31" s="20"/>
      <c r="JEU31" s="112"/>
      <c r="JEV31" s="27"/>
      <c r="JEW31" s="112"/>
      <c r="JEX31" s="27"/>
      <c r="JEY31" s="112"/>
      <c r="JEZ31" s="27"/>
      <c r="JFA31" s="112"/>
      <c r="JFB31" s="20"/>
      <c r="JFC31" s="106"/>
      <c r="JFD31" s="106"/>
      <c r="JFE31" s="106"/>
      <c r="JFF31" s="30"/>
      <c r="JFG31" s="112"/>
      <c r="JFH31" s="30"/>
      <c r="JFI31" s="112"/>
      <c r="JFJ31" s="23"/>
      <c r="JFK31" s="112"/>
      <c r="JFL31" s="23"/>
      <c r="JFM31" s="112"/>
      <c r="JFN31" s="23"/>
      <c r="JFO31" s="112"/>
      <c r="JFP31" s="23"/>
      <c r="JFQ31" s="112"/>
      <c r="JFR31" s="23"/>
      <c r="JFS31" s="112"/>
      <c r="JFT31" s="23"/>
      <c r="JFU31" s="112"/>
      <c r="JFV31" s="23"/>
      <c r="JFW31" s="112"/>
      <c r="JFX31" s="27"/>
      <c r="JFY31" s="112"/>
      <c r="JFZ31" s="27"/>
      <c r="JGA31" s="112"/>
      <c r="JGB31" s="27"/>
      <c r="JGC31" s="112"/>
      <c r="JGD31" s="27"/>
      <c r="JGE31" s="112"/>
      <c r="JGF31" s="27"/>
      <c r="JGG31" s="112"/>
      <c r="JGH31" s="27"/>
      <c r="JGI31" s="112"/>
      <c r="JGJ31" s="27"/>
      <c r="JGK31" s="112"/>
      <c r="JGL31" s="27"/>
      <c r="JGM31" s="112"/>
      <c r="JGN31" s="27"/>
      <c r="JGO31" s="112"/>
      <c r="JGP31" s="27"/>
      <c r="JGQ31" s="112"/>
      <c r="JGR31" s="27"/>
      <c r="JGS31" s="113"/>
      <c r="JGT31" s="27"/>
      <c r="JGU31" s="112"/>
      <c r="JGV31" s="27"/>
      <c r="JGW31" s="112"/>
      <c r="JGX31" s="27"/>
      <c r="JGY31" s="112"/>
      <c r="JGZ31" s="27"/>
      <c r="JHA31" s="112"/>
      <c r="JHB31" s="27"/>
      <c r="JHC31" s="112"/>
      <c r="JHD31" s="27"/>
      <c r="JHE31" s="112"/>
      <c r="JHF31" s="27"/>
      <c r="JHG31" s="112"/>
      <c r="JHH31" s="20"/>
      <c r="JHI31" s="112"/>
      <c r="JHJ31" s="27"/>
      <c r="JHK31" s="112"/>
      <c r="JHL31" s="27"/>
      <c r="JHM31" s="112"/>
      <c r="JHN31" s="27"/>
      <c r="JHO31" s="112"/>
      <c r="JHP31" s="27"/>
      <c r="JHQ31" s="112"/>
      <c r="JHR31" s="20"/>
      <c r="JHS31" s="112"/>
      <c r="JHT31" s="27"/>
      <c r="JHU31" s="112"/>
      <c r="JHV31" s="27"/>
      <c r="JHW31" s="112"/>
      <c r="JHX31" s="27"/>
      <c r="JHY31" s="112"/>
      <c r="JHZ31" s="20"/>
      <c r="JIA31" s="106"/>
      <c r="JIB31" s="106"/>
      <c r="JIC31" s="106"/>
      <c r="JID31" s="30"/>
      <c r="JIE31" s="112"/>
      <c r="JIF31" s="30"/>
      <c r="JIG31" s="112"/>
      <c r="JIH31" s="23"/>
      <c r="JII31" s="112"/>
      <c r="JIJ31" s="23"/>
      <c r="JIK31" s="112"/>
      <c r="JIL31" s="23"/>
      <c r="JIM31" s="112"/>
      <c r="JIN31" s="23"/>
      <c r="JIO31" s="112"/>
      <c r="JIP31" s="23"/>
      <c r="JIQ31" s="112"/>
      <c r="JIR31" s="23"/>
      <c r="JIS31" s="112"/>
      <c r="JIT31" s="23"/>
      <c r="JIU31" s="112"/>
      <c r="JIV31" s="27"/>
      <c r="JIW31" s="112"/>
      <c r="JIX31" s="27"/>
      <c r="JIY31" s="112"/>
      <c r="JIZ31" s="27"/>
      <c r="JJA31" s="112"/>
      <c r="JJB31" s="27"/>
      <c r="JJC31" s="112"/>
      <c r="JJD31" s="27"/>
      <c r="JJE31" s="112"/>
      <c r="JJF31" s="27"/>
      <c r="JJG31" s="112"/>
      <c r="JJH31" s="27"/>
      <c r="JJI31" s="112"/>
      <c r="JJJ31" s="27"/>
      <c r="JJK31" s="112"/>
      <c r="JJL31" s="27"/>
      <c r="JJM31" s="112"/>
      <c r="JJN31" s="27"/>
      <c r="JJO31" s="112"/>
      <c r="JJP31" s="27"/>
      <c r="JJQ31" s="113"/>
      <c r="JJR31" s="27"/>
      <c r="JJS31" s="112"/>
      <c r="JJT31" s="27"/>
      <c r="JJU31" s="112"/>
      <c r="JJV31" s="27"/>
      <c r="JJW31" s="112"/>
      <c r="JJX31" s="27"/>
      <c r="JJY31" s="112"/>
      <c r="JJZ31" s="27"/>
      <c r="JKA31" s="112"/>
      <c r="JKB31" s="27"/>
      <c r="JKC31" s="112"/>
      <c r="JKD31" s="27"/>
      <c r="JKE31" s="112"/>
      <c r="JKF31" s="20"/>
      <c r="JKG31" s="112"/>
      <c r="JKH31" s="27"/>
      <c r="JKI31" s="112"/>
      <c r="JKJ31" s="27"/>
      <c r="JKK31" s="112"/>
      <c r="JKL31" s="27"/>
      <c r="JKM31" s="112"/>
      <c r="JKN31" s="27"/>
      <c r="JKO31" s="112"/>
      <c r="JKP31" s="20"/>
      <c r="JKQ31" s="112"/>
      <c r="JKR31" s="27"/>
      <c r="JKS31" s="112"/>
      <c r="JKT31" s="27"/>
      <c r="JKU31" s="112"/>
      <c r="JKV31" s="27"/>
      <c r="JKW31" s="112"/>
      <c r="JKX31" s="20"/>
      <c r="JKY31" s="106"/>
      <c r="JKZ31" s="106"/>
      <c r="JLA31" s="106"/>
      <c r="JLB31" s="30"/>
      <c r="JLC31" s="112"/>
      <c r="JLD31" s="30"/>
      <c r="JLE31" s="112"/>
      <c r="JLF31" s="23"/>
      <c r="JLG31" s="112"/>
      <c r="JLH31" s="23"/>
      <c r="JLI31" s="112"/>
      <c r="JLJ31" s="23"/>
      <c r="JLK31" s="112"/>
      <c r="JLL31" s="23"/>
      <c r="JLM31" s="112"/>
      <c r="JLN31" s="23"/>
      <c r="JLO31" s="112"/>
      <c r="JLP31" s="23"/>
      <c r="JLQ31" s="112"/>
      <c r="JLR31" s="23"/>
      <c r="JLS31" s="112"/>
      <c r="JLT31" s="27"/>
      <c r="JLU31" s="112"/>
      <c r="JLV31" s="27"/>
      <c r="JLW31" s="112"/>
      <c r="JLX31" s="27"/>
      <c r="JLY31" s="112"/>
      <c r="JLZ31" s="27"/>
      <c r="JMA31" s="112"/>
      <c r="JMB31" s="27"/>
      <c r="JMC31" s="112"/>
      <c r="JMD31" s="27"/>
      <c r="JME31" s="112"/>
      <c r="JMF31" s="27"/>
      <c r="JMG31" s="112"/>
      <c r="JMH31" s="27"/>
      <c r="JMI31" s="112"/>
      <c r="JMJ31" s="27"/>
      <c r="JMK31" s="112"/>
      <c r="JML31" s="27"/>
      <c r="JMM31" s="112"/>
      <c r="JMN31" s="27"/>
      <c r="JMO31" s="113"/>
      <c r="JMP31" s="27"/>
      <c r="JMQ31" s="112"/>
      <c r="JMR31" s="27"/>
      <c r="JMS31" s="112"/>
      <c r="JMT31" s="27"/>
      <c r="JMU31" s="112"/>
      <c r="JMV31" s="27"/>
      <c r="JMW31" s="112"/>
      <c r="JMX31" s="27"/>
      <c r="JMY31" s="112"/>
      <c r="JMZ31" s="27"/>
      <c r="JNA31" s="112"/>
      <c r="JNB31" s="27"/>
      <c r="JNC31" s="112"/>
      <c r="JND31" s="20"/>
      <c r="JNE31" s="112"/>
      <c r="JNF31" s="27"/>
      <c r="JNG31" s="112"/>
      <c r="JNH31" s="27"/>
      <c r="JNI31" s="112"/>
      <c r="JNJ31" s="27"/>
      <c r="JNK31" s="112"/>
      <c r="JNL31" s="27"/>
      <c r="JNM31" s="112"/>
      <c r="JNN31" s="20"/>
      <c r="JNO31" s="112"/>
      <c r="JNP31" s="27"/>
      <c r="JNQ31" s="112"/>
      <c r="JNR31" s="27"/>
      <c r="JNS31" s="112"/>
      <c r="JNT31" s="27"/>
      <c r="JNU31" s="112"/>
      <c r="JNV31" s="20"/>
      <c r="JNW31" s="106"/>
      <c r="JNX31" s="106"/>
      <c r="JNY31" s="106"/>
      <c r="JNZ31" s="30"/>
      <c r="JOA31" s="112"/>
      <c r="JOB31" s="30"/>
      <c r="JOC31" s="112"/>
      <c r="JOD31" s="23"/>
      <c r="JOE31" s="112"/>
      <c r="JOF31" s="23"/>
      <c r="JOG31" s="112"/>
      <c r="JOH31" s="23"/>
      <c r="JOI31" s="112"/>
      <c r="JOJ31" s="23"/>
      <c r="JOK31" s="112"/>
      <c r="JOL31" s="23"/>
      <c r="JOM31" s="112"/>
      <c r="JON31" s="23"/>
      <c r="JOO31" s="112"/>
      <c r="JOP31" s="23"/>
      <c r="JOQ31" s="112"/>
      <c r="JOR31" s="27"/>
      <c r="JOS31" s="112"/>
      <c r="JOT31" s="27"/>
      <c r="JOU31" s="112"/>
      <c r="JOV31" s="27"/>
      <c r="JOW31" s="112"/>
      <c r="JOX31" s="27"/>
      <c r="JOY31" s="112"/>
      <c r="JOZ31" s="27"/>
      <c r="JPA31" s="112"/>
      <c r="JPB31" s="27"/>
      <c r="JPC31" s="112"/>
      <c r="JPD31" s="27"/>
      <c r="JPE31" s="112"/>
      <c r="JPF31" s="27"/>
      <c r="JPG31" s="112"/>
      <c r="JPH31" s="27"/>
      <c r="JPI31" s="112"/>
      <c r="JPJ31" s="27"/>
      <c r="JPK31" s="112"/>
      <c r="JPL31" s="27"/>
      <c r="JPM31" s="113"/>
      <c r="JPN31" s="27"/>
      <c r="JPO31" s="112"/>
      <c r="JPP31" s="27"/>
      <c r="JPQ31" s="112"/>
      <c r="JPR31" s="27"/>
      <c r="JPS31" s="112"/>
      <c r="JPT31" s="27"/>
      <c r="JPU31" s="112"/>
      <c r="JPV31" s="27"/>
      <c r="JPW31" s="112"/>
      <c r="JPX31" s="27"/>
      <c r="JPY31" s="112"/>
      <c r="JPZ31" s="27"/>
      <c r="JQA31" s="112"/>
      <c r="JQB31" s="20"/>
      <c r="JQC31" s="112"/>
      <c r="JQD31" s="27"/>
      <c r="JQE31" s="112"/>
      <c r="JQF31" s="27"/>
      <c r="JQG31" s="112"/>
      <c r="JQH31" s="27"/>
      <c r="JQI31" s="112"/>
      <c r="JQJ31" s="27"/>
      <c r="JQK31" s="112"/>
      <c r="JQL31" s="20"/>
      <c r="JQM31" s="112"/>
      <c r="JQN31" s="27"/>
      <c r="JQO31" s="112"/>
      <c r="JQP31" s="27"/>
      <c r="JQQ31" s="112"/>
      <c r="JQR31" s="27"/>
      <c r="JQS31" s="112"/>
      <c r="JQT31" s="20"/>
      <c r="JQU31" s="106"/>
      <c r="JQV31" s="106"/>
      <c r="JQW31" s="106"/>
      <c r="JQX31" s="30"/>
      <c r="JQY31" s="112"/>
      <c r="JQZ31" s="30"/>
      <c r="JRA31" s="112"/>
      <c r="JRB31" s="23"/>
      <c r="JRC31" s="112"/>
      <c r="JRD31" s="23"/>
      <c r="JRE31" s="112"/>
      <c r="JRF31" s="23"/>
      <c r="JRG31" s="112"/>
      <c r="JRH31" s="23"/>
      <c r="JRI31" s="112"/>
      <c r="JRJ31" s="23"/>
      <c r="JRK31" s="112"/>
      <c r="JRL31" s="23"/>
      <c r="JRM31" s="112"/>
      <c r="JRN31" s="23"/>
      <c r="JRO31" s="112"/>
      <c r="JRP31" s="27"/>
      <c r="JRQ31" s="112"/>
      <c r="JRR31" s="27"/>
      <c r="JRS31" s="112"/>
      <c r="JRT31" s="27"/>
      <c r="JRU31" s="112"/>
      <c r="JRV31" s="27"/>
      <c r="JRW31" s="112"/>
      <c r="JRX31" s="27"/>
      <c r="JRY31" s="112"/>
      <c r="JRZ31" s="27"/>
      <c r="JSA31" s="112"/>
      <c r="JSB31" s="27"/>
      <c r="JSC31" s="112"/>
      <c r="JSD31" s="27"/>
      <c r="JSE31" s="112"/>
      <c r="JSF31" s="27"/>
      <c r="JSG31" s="112"/>
      <c r="JSH31" s="27"/>
      <c r="JSI31" s="112"/>
      <c r="JSJ31" s="27"/>
      <c r="JSK31" s="113"/>
      <c r="JSL31" s="27"/>
      <c r="JSM31" s="112"/>
      <c r="JSN31" s="27"/>
      <c r="JSO31" s="112"/>
      <c r="JSP31" s="27"/>
      <c r="JSQ31" s="112"/>
      <c r="JSR31" s="27"/>
      <c r="JSS31" s="112"/>
      <c r="JST31" s="27"/>
      <c r="JSU31" s="112"/>
      <c r="JSV31" s="27"/>
      <c r="JSW31" s="112"/>
      <c r="JSX31" s="27"/>
      <c r="JSY31" s="112"/>
      <c r="JSZ31" s="20"/>
      <c r="JTA31" s="112"/>
      <c r="JTB31" s="27"/>
      <c r="JTC31" s="112"/>
      <c r="JTD31" s="27"/>
      <c r="JTE31" s="112"/>
      <c r="JTF31" s="27"/>
      <c r="JTG31" s="112"/>
      <c r="JTH31" s="27"/>
      <c r="JTI31" s="112"/>
      <c r="JTJ31" s="20"/>
      <c r="JTK31" s="112"/>
      <c r="JTL31" s="27"/>
      <c r="JTM31" s="112"/>
      <c r="JTN31" s="27"/>
      <c r="JTO31" s="112"/>
      <c r="JTP31" s="27"/>
      <c r="JTQ31" s="112"/>
      <c r="JTR31" s="20"/>
      <c r="JTS31" s="106"/>
      <c r="JTT31" s="106"/>
      <c r="JTU31" s="106"/>
      <c r="JTV31" s="30"/>
      <c r="JTW31" s="112"/>
      <c r="JTX31" s="30"/>
      <c r="JTY31" s="112"/>
      <c r="JTZ31" s="23"/>
      <c r="JUA31" s="112"/>
      <c r="JUB31" s="23"/>
      <c r="JUC31" s="112"/>
      <c r="JUD31" s="23"/>
      <c r="JUE31" s="112"/>
      <c r="JUF31" s="23"/>
      <c r="JUG31" s="112"/>
      <c r="JUH31" s="23"/>
      <c r="JUI31" s="112"/>
      <c r="JUJ31" s="23"/>
      <c r="JUK31" s="112"/>
      <c r="JUL31" s="23"/>
      <c r="JUM31" s="112"/>
      <c r="JUN31" s="27"/>
      <c r="JUO31" s="112"/>
      <c r="JUP31" s="27"/>
      <c r="JUQ31" s="112"/>
      <c r="JUR31" s="27"/>
      <c r="JUS31" s="112"/>
      <c r="JUT31" s="27"/>
      <c r="JUU31" s="112"/>
      <c r="JUV31" s="27"/>
      <c r="JUW31" s="112"/>
      <c r="JUX31" s="27"/>
      <c r="JUY31" s="112"/>
      <c r="JUZ31" s="27"/>
      <c r="JVA31" s="112"/>
      <c r="JVB31" s="27"/>
      <c r="JVC31" s="112"/>
      <c r="JVD31" s="27"/>
      <c r="JVE31" s="112"/>
      <c r="JVF31" s="27"/>
      <c r="JVG31" s="112"/>
      <c r="JVH31" s="27"/>
      <c r="JVI31" s="113"/>
      <c r="JVJ31" s="27"/>
      <c r="JVK31" s="112"/>
      <c r="JVL31" s="27"/>
      <c r="JVM31" s="112"/>
      <c r="JVN31" s="27"/>
      <c r="JVO31" s="112"/>
      <c r="JVP31" s="27"/>
      <c r="JVQ31" s="112"/>
      <c r="JVR31" s="27"/>
      <c r="JVS31" s="112"/>
      <c r="JVT31" s="27"/>
      <c r="JVU31" s="112"/>
      <c r="JVV31" s="27"/>
      <c r="JVW31" s="112"/>
      <c r="JVX31" s="20"/>
      <c r="JVY31" s="112"/>
      <c r="JVZ31" s="27"/>
      <c r="JWA31" s="112"/>
      <c r="JWB31" s="27"/>
      <c r="JWC31" s="112"/>
      <c r="JWD31" s="27"/>
      <c r="JWE31" s="112"/>
      <c r="JWF31" s="27"/>
      <c r="JWG31" s="112"/>
      <c r="JWH31" s="20"/>
      <c r="JWI31" s="112"/>
      <c r="JWJ31" s="27"/>
      <c r="JWK31" s="112"/>
      <c r="JWL31" s="27"/>
      <c r="JWM31" s="112"/>
      <c r="JWN31" s="27"/>
      <c r="JWO31" s="112"/>
      <c r="JWP31" s="20"/>
      <c r="JWQ31" s="106"/>
      <c r="JWR31" s="106"/>
      <c r="JWS31" s="106"/>
      <c r="JWT31" s="30"/>
      <c r="JWU31" s="112"/>
      <c r="JWV31" s="30"/>
      <c r="JWW31" s="112"/>
      <c r="JWX31" s="23"/>
      <c r="JWY31" s="112"/>
      <c r="JWZ31" s="23"/>
      <c r="JXA31" s="112"/>
      <c r="JXB31" s="23"/>
      <c r="JXC31" s="112"/>
      <c r="JXD31" s="23"/>
      <c r="JXE31" s="112"/>
      <c r="JXF31" s="23"/>
      <c r="JXG31" s="112"/>
      <c r="JXH31" s="23"/>
      <c r="JXI31" s="112"/>
      <c r="JXJ31" s="23"/>
      <c r="JXK31" s="112"/>
      <c r="JXL31" s="27"/>
      <c r="JXM31" s="112"/>
      <c r="JXN31" s="27"/>
      <c r="JXO31" s="112"/>
      <c r="JXP31" s="27"/>
      <c r="JXQ31" s="112"/>
      <c r="JXR31" s="27"/>
      <c r="JXS31" s="112"/>
      <c r="JXT31" s="27"/>
      <c r="JXU31" s="112"/>
      <c r="JXV31" s="27"/>
      <c r="JXW31" s="112"/>
      <c r="JXX31" s="27"/>
      <c r="JXY31" s="112"/>
      <c r="JXZ31" s="27"/>
      <c r="JYA31" s="112"/>
      <c r="JYB31" s="27"/>
      <c r="JYC31" s="112"/>
      <c r="JYD31" s="27"/>
      <c r="JYE31" s="112"/>
      <c r="JYF31" s="27"/>
      <c r="JYG31" s="113"/>
      <c r="JYH31" s="27"/>
      <c r="JYI31" s="112"/>
      <c r="JYJ31" s="27"/>
      <c r="JYK31" s="112"/>
      <c r="JYL31" s="27"/>
      <c r="JYM31" s="112"/>
      <c r="JYN31" s="27"/>
      <c r="JYO31" s="112"/>
      <c r="JYP31" s="27"/>
      <c r="JYQ31" s="112"/>
      <c r="JYR31" s="27"/>
      <c r="JYS31" s="112"/>
      <c r="JYT31" s="27"/>
      <c r="JYU31" s="112"/>
      <c r="JYV31" s="20"/>
      <c r="JYW31" s="112"/>
      <c r="JYX31" s="27"/>
      <c r="JYY31" s="112"/>
      <c r="JYZ31" s="27"/>
      <c r="JZA31" s="112"/>
      <c r="JZB31" s="27"/>
      <c r="JZC31" s="112"/>
      <c r="JZD31" s="27"/>
      <c r="JZE31" s="112"/>
      <c r="JZF31" s="20"/>
      <c r="JZG31" s="112"/>
      <c r="JZH31" s="27"/>
      <c r="JZI31" s="112"/>
      <c r="JZJ31" s="27"/>
      <c r="JZK31" s="112"/>
      <c r="JZL31" s="27"/>
      <c r="JZM31" s="112"/>
      <c r="JZN31" s="20"/>
      <c r="JZO31" s="106"/>
      <c r="JZP31" s="106"/>
      <c r="JZQ31" s="106"/>
      <c r="JZR31" s="30"/>
      <c r="JZS31" s="112"/>
      <c r="JZT31" s="30"/>
      <c r="JZU31" s="112"/>
      <c r="JZV31" s="23"/>
      <c r="JZW31" s="112"/>
      <c r="JZX31" s="23"/>
      <c r="JZY31" s="112"/>
      <c r="JZZ31" s="23"/>
      <c r="KAA31" s="112"/>
      <c r="KAB31" s="23"/>
      <c r="KAC31" s="112"/>
      <c r="KAD31" s="23"/>
      <c r="KAE31" s="112"/>
      <c r="KAF31" s="23"/>
      <c r="KAG31" s="112"/>
      <c r="KAH31" s="23"/>
      <c r="KAI31" s="112"/>
      <c r="KAJ31" s="27"/>
      <c r="KAK31" s="112"/>
      <c r="KAL31" s="27"/>
      <c r="KAM31" s="112"/>
      <c r="KAN31" s="27"/>
      <c r="KAO31" s="112"/>
      <c r="KAP31" s="27"/>
      <c r="KAQ31" s="112"/>
      <c r="KAR31" s="27"/>
      <c r="KAS31" s="112"/>
      <c r="KAT31" s="27"/>
      <c r="KAU31" s="112"/>
      <c r="KAV31" s="27"/>
      <c r="KAW31" s="112"/>
      <c r="KAX31" s="27"/>
      <c r="KAY31" s="112"/>
      <c r="KAZ31" s="27"/>
      <c r="KBA31" s="112"/>
      <c r="KBB31" s="27"/>
      <c r="KBC31" s="112"/>
      <c r="KBD31" s="27"/>
      <c r="KBE31" s="113"/>
      <c r="KBF31" s="27"/>
      <c r="KBG31" s="112"/>
      <c r="KBH31" s="27"/>
      <c r="KBI31" s="112"/>
      <c r="KBJ31" s="27"/>
      <c r="KBK31" s="112"/>
      <c r="KBL31" s="27"/>
      <c r="KBM31" s="112"/>
      <c r="KBN31" s="27"/>
      <c r="KBO31" s="112"/>
      <c r="KBP31" s="27"/>
      <c r="KBQ31" s="112"/>
      <c r="KBR31" s="27"/>
      <c r="KBS31" s="112"/>
      <c r="KBT31" s="20"/>
      <c r="KBU31" s="112"/>
      <c r="KBV31" s="27"/>
      <c r="KBW31" s="112"/>
      <c r="KBX31" s="27"/>
      <c r="KBY31" s="112"/>
      <c r="KBZ31" s="27"/>
      <c r="KCA31" s="112"/>
      <c r="KCB31" s="27"/>
      <c r="KCC31" s="112"/>
      <c r="KCD31" s="20"/>
      <c r="KCE31" s="112"/>
      <c r="KCF31" s="27"/>
      <c r="KCG31" s="112"/>
      <c r="KCH31" s="27"/>
      <c r="KCI31" s="112"/>
      <c r="KCJ31" s="27"/>
      <c r="KCK31" s="112"/>
      <c r="KCL31" s="20"/>
      <c r="KCM31" s="106"/>
      <c r="KCN31" s="106"/>
      <c r="KCO31" s="106"/>
      <c r="KCP31" s="30"/>
      <c r="KCQ31" s="112"/>
      <c r="KCR31" s="30"/>
      <c r="KCS31" s="112"/>
      <c r="KCT31" s="23"/>
      <c r="KCU31" s="112"/>
      <c r="KCV31" s="23"/>
      <c r="KCW31" s="112"/>
      <c r="KCX31" s="23"/>
      <c r="KCY31" s="112"/>
      <c r="KCZ31" s="23"/>
      <c r="KDA31" s="112"/>
      <c r="KDB31" s="23"/>
      <c r="KDC31" s="112"/>
      <c r="KDD31" s="23"/>
      <c r="KDE31" s="112"/>
      <c r="KDF31" s="23"/>
      <c r="KDG31" s="112"/>
      <c r="KDH31" s="27"/>
      <c r="KDI31" s="112"/>
      <c r="KDJ31" s="27"/>
      <c r="KDK31" s="112"/>
      <c r="KDL31" s="27"/>
      <c r="KDM31" s="112"/>
      <c r="KDN31" s="27"/>
      <c r="KDO31" s="112"/>
      <c r="KDP31" s="27"/>
      <c r="KDQ31" s="112"/>
      <c r="KDR31" s="27"/>
      <c r="KDS31" s="112"/>
      <c r="KDT31" s="27"/>
      <c r="KDU31" s="112"/>
      <c r="KDV31" s="27"/>
      <c r="KDW31" s="112"/>
      <c r="KDX31" s="27"/>
      <c r="KDY31" s="112"/>
      <c r="KDZ31" s="27"/>
      <c r="KEA31" s="112"/>
      <c r="KEB31" s="27"/>
      <c r="KEC31" s="113"/>
      <c r="KED31" s="27"/>
      <c r="KEE31" s="112"/>
      <c r="KEF31" s="27"/>
      <c r="KEG31" s="112"/>
      <c r="KEH31" s="27"/>
      <c r="KEI31" s="112"/>
      <c r="KEJ31" s="27"/>
      <c r="KEK31" s="112"/>
      <c r="KEL31" s="27"/>
      <c r="KEM31" s="112"/>
      <c r="KEN31" s="27"/>
      <c r="KEO31" s="112"/>
      <c r="KEP31" s="27"/>
      <c r="KEQ31" s="112"/>
      <c r="KER31" s="20"/>
      <c r="KES31" s="112"/>
      <c r="KET31" s="27"/>
      <c r="KEU31" s="112"/>
      <c r="KEV31" s="27"/>
      <c r="KEW31" s="112"/>
      <c r="KEX31" s="27"/>
      <c r="KEY31" s="112"/>
      <c r="KEZ31" s="27"/>
      <c r="KFA31" s="112"/>
      <c r="KFB31" s="20"/>
      <c r="KFC31" s="112"/>
      <c r="KFD31" s="27"/>
      <c r="KFE31" s="112"/>
      <c r="KFF31" s="27"/>
      <c r="KFG31" s="112"/>
      <c r="KFH31" s="27"/>
      <c r="KFI31" s="112"/>
      <c r="KFJ31" s="20"/>
      <c r="KFK31" s="106"/>
      <c r="KFL31" s="106"/>
      <c r="KFM31" s="106"/>
      <c r="KFN31" s="30"/>
      <c r="KFO31" s="112"/>
      <c r="KFP31" s="30"/>
      <c r="KFQ31" s="112"/>
      <c r="KFR31" s="23"/>
      <c r="KFS31" s="112"/>
      <c r="KFT31" s="23"/>
      <c r="KFU31" s="112"/>
      <c r="KFV31" s="23"/>
      <c r="KFW31" s="112"/>
      <c r="KFX31" s="23"/>
      <c r="KFY31" s="112"/>
      <c r="KFZ31" s="23"/>
      <c r="KGA31" s="112"/>
      <c r="KGB31" s="23"/>
      <c r="KGC31" s="112"/>
      <c r="KGD31" s="23"/>
      <c r="KGE31" s="112"/>
      <c r="KGF31" s="27"/>
      <c r="KGG31" s="112"/>
      <c r="KGH31" s="27"/>
      <c r="KGI31" s="112"/>
      <c r="KGJ31" s="27"/>
      <c r="KGK31" s="112"/>
      <c r="KGL31" s="27"/>
      <c r="KGM31" s="112"/>
      <c r="KGN31" s="27"/>
      <c r="KGO31" s="112"/>
      <c r="KGP31" s="27"/>
      <c r="KGQ31" s="112"/>
      <c r="KGR31" s="27"/>
      <c r="KGS31" s="112"/>
      <c r="KGT31" s="27"/>
      <c r="KGU31" s="112"/>
      <c r="KGV31" s="27"/>
      <c r="KGW31" s="112"/>
      <c r="KGX31" s="27"/>
      <c r="KGY31" s="112"/>
      <c r="KGZ31" s="27"/>
      <c r="KHA31" s="113"/>
      <c r="KHB31" s="27"/>
      <c r="KHC31" s="112"/>
      <c r="KHD31" s="27"/>
      <c r="KHE31" s="112"/>
      <c r="KHF31" s="27"/>
      <c r="KHG31" s="112"/>
      <c r="KHH31" s="27"/>
      <c r="KHI31" s="112"/>
      <c r="KHJ31" s="27"/>
      <c r="KHK31" s="112"/>
      <c r="KHL31" s="27"/>
      <c r="KHM31" s="112"/>
      <c r="KHN31" s="27"/>
      <c r="KHO31" s="112"/>
      <c r="KHP31" s="20"/>
      <c r="KHQ31" s="112"/>
      <c r="KHR31" s="27"/>
      <c r="KHS31" s="112"/>
      <c r="KHT31" s="27"/>
      <c r="KHU31" s="112"/>
      <c r="KHV31" s="27"/>
      <c r="KHW31" s="112"/>
      <c r="KHX31" s="27"/>
      <c r="KHY31" s="112"/>
      <c r="KHZ31" s="20"/>
      <c r="KIA31" s="112"/>
      <c r="KIB31" s="27"/>
      <c r="KIC31" s="112"/>
      <c r="KID31" s="27"/>
      <c r="KIE31" s="112"/>
      <c r="KIF31" s="27"/>
      <c r="KIG31" s="112"/>
      <c r="KIH31" s="20"/>
      <c r="KII31" s="106"/>
      <c r="KIJ31" s="106"/>
      <c r="KIK31" s="106"/>
      <c r="KIL31" s="30"/>
      <c r="KIM31" s="112"/>
      <c r="KIN31" s="30"/>
      <c r="KIO31" s="112"/>
      <c r="KIP31" s="23"/>
      <c r="KIQ31" s="112"/>
      <c r="KIR31" s="23"/>
      <c r="KIS31" s="112"/>
      <c r="KIT31" s="23"/>
      <c r="KIU31" s="112"/>
      <c r="KIV31" s="23"/>
      <c r="KIW31" s="112"/>
      <c r="KIX31" s="23"/>
      <c r="KIY31" s="112"/>
      <c r="KIZ31" s="23"/>
      <c r="KJA31" s="112"/>
      <c r="KJB31" s="23"/>
      <c r="KJC31" s="112"/>
      <c r="KJD31" s="27"/>
      <c r="KJE31" s="112"/>
      <c r="KJF31" s="27"/>
      <c r="KJG31" s="112"/>
      <c r="KJH31" s="27"/>
      <c r="KJI31" s="112"/>
      <c r="KJJ31" s="27"/>
      <c r="KJK31" s="112"/>
      <c r="KJL31" s="27"/>
      <c r="KJM31" s="112"/>
      <c r="KJN31" s="27"/>
      <c r="KJO31" s="112"/>
      <c r="KJP31" s="27"/>
      <c r="KJQ31" s="112"/>
      <c r="KJR31" s="27"/>
      <c r="KJS31" s="112"/>
      <c r="KJT31" s="27"/>
      <c r="KJU31" s="112"/>
      <c r="KJV31" s="27"/>
      <c r="KJW31" s="112"/>
      <c r="KJX31" s="27"/>
      <c r="KJY31" s="113"/>
      <c r="KJZ31" s="27"/>
      <c r="KKA31" s="112"/>
      <c r="KKB31" s="27"/>
      <c r="KKC31" s="112"/>
      <c r="KKD31" s="27"/>
      <c r="KKE31" s="112"/>
      <c r="KKF31" s="27"/>
      <c r="KKG31" s="112"/>
      <c r="KKH31" s="27"/>
      <c r="KKI31" s="112"/>
      <c r="KKJ31" s="27"/>
      <c r="KKK31" s="112"/>
      <c r="KKL31" s="27"/>
      <c r="KKM31" s="112"/>
      <c r="KKN31" s="20"/>
      <c r="KKO31" s="112"/>
      <c r="KKP31" s="27"/>
      <c r="KKQ31" s="112"/>
      <c r="KKR31" s="27"/>
      <c r="KKS31" s="112"/>
      <c r="KKT31" s="27"/>
      <c r="KKU31" s="112"/>
      <c r="KKV31" s="27"/>
      <c r="KKW31" s="112"/>
      <c r="KKX31" s="20"/>
      <c r="KKY31" s="112"/>
      <c r="KKZ31" s="27"/>
      <c r="KLA31" s="112"/>
      <c r="KLB31" s="27"/>
      <c r="KLC31" s="112"/>
      <c r="KLD31" s="27"/>
      <c r="KLE31" s="112"/>
      <c r="KLF31" s="20"/>
      <c r="KLG31" s="106"/>
      <c r="KLH31" s="106"/>
      <c r="KLI31" s="106"/>
      <c r="KLJ31" s="30"/>
      <c r="KLK31" s="112"/>
      <c r="KLL31" s="30"/>
      <c r="KLM31" s="112"/>
      <c r="KLN31" s="23"/>
      <c r="KLO31" s="112"/>
      <c r="KLP31" s="23"/>
      <c r="KLQ31" s="112"/>
      <c r="KLR31" s="23"/>
      <c r="KLS31" s="112"/>
      <c r="KLT31" s="23"/>
      <c r="KLU31" s="112"/>
      <c r="KLV31" s="23"/>
      <c r="KLW31" s="112"/>
      <c r="KLX31" s="23"/>
      <c r="KLY31" s="112"/>
      <c r="KLZ31" s="23"/>
      <c r="KMA31" s="112"/>
      <c r="KMB31" s="27"/>
      <c r="KMC31" s="112"/>
      <c r="KMD31" s="27"/>
      <c r="KME31" s="112"/>
      <c r="KMF31" s="27"/>
      <c r="KMG31" s="112"/>
      <c r="KMH31" s="27"/>
      <c r="KMI31" s="112"/>
      <c r="KMJ31" s="27"/>
      <c r="KMK31" s="112"/>
      <c r="KML31" s="27"/>
      <c r="KMM31" s="112"/>
      <c r="KMN31" s="27"/>
      <c r="KMO31" s="112"/>
      <c r="KMP31" s="27"/>
      <c r="KMQ31" s="112"/>
      <c r="KMR31" s="27"/>
      <c r="KMS31" s="112"/>
      <c r="KMT31" s="27"/>
      <c r="KMU31" s="112"/>
      <c r="KMV31" s="27"/>
      <c r="KMW31" s="113"/>
      <c r="KMX31" s="27"/>
      <c r="KMY31" s="112"/>
      <c r="KMZ31" s="27"/>
      <c r="KNA31" s="112"/>
      <c r="KNB31" s="27"/>
      <c r="KNC31" s="112"/>
      <c r="KND31" s="27"/>
      <c r="KNE31" s="112"/>
      <c r="KNF31" s="27"/>
      <c r="KNG31" s="112"/>
      <c r="KNH31" s="27"/>
      <c r="KNI31" s="112"/>
      <c r="KNJ31" s="27"/>
      <c r="KNK31" s="112"/>
      <c r="KNL31" s="20"/>
      <c r="KNM31" s="112"/>
      <c r="KNN31" s="27"/>
      <c r="KNO31" s="112"/>
      <c r="KNP31" s="27"/>
      <c r="KNQ31" s="112"/>
      <c r="KNR31" s="27"/>
      <c r="KNS31" s="112"/>
      <c r="KNT31" s="27"/>
      <c r="KNU31" s="112"/>
      <c r="KNV31" s="20"/>
      <c r="KNW31" s="112"/>
      <c r="KNX31" s="27"/>
      <c r="KNY31" s="112"/>
      <c r="KNZ31" s="27"/>
      <c r="KOA31" s="112"/>
      <c r="KOB31" s="27"/>
      <c r="KOC31" s="112"/>
      <c r="KOD31" s="20"/>
      <c r="KOE31" s="106"/>
      <c r="KOF31" s="106"/>
      <c r="KOG31" s="106"/>
      <c r="KOH31" s="30"/>
      <c r="KOI31" s="112"/>
      <c r="KOJ31" s="30"/>
      <c r="KOK31" s="112"/>
      <c r="KOL31" s="23"/>
      <c r="KOM31" s="112"/>
      <c r="KON31" s="23"/>
      <c r="KOO31" s="112"/>
      <c r="KOP31" s="23"/>
      <c r="KOQ31" s="112"/>
      <c r="KOR31" s="23"/>
      <c r="KOS31" s="112"/>
      <c r="KOT31" s="23"/>
      <c r="KOU31" s="112"/>
      <c r="KOV31" s="23"/>
      <c r="KOW31" s="112"/>
      <c r="KOX31" s="23"/>
      <c r="KOY31" s="112"/>
      <c r="KOZ31" s="27"/>
      <c r="KPA31" s="112"/>
      <c r="KPB31" s="27"/>
      <c r="KPC31" s="112"/>
      <c r="KPD31" s="27"/>
      <c r="KPE31" s="112"/>
      <c r="KPF31" s="27"/>
      <c r="KPG31" s="112"/>
      <c r="KPH31" s="27"/>
      <c r="KPI31" s="112"/>
      <c r="KPJ31" s="27"/>
      <c r="KPK31" s="112"/>
      <c r="KPL31" s="27"/>
      <c r="KPM31" s="112"/>
      <c r="KPN31" s="27"/>
      <c r="KPO31" s="112"/>
      <c r="KPP31" s="27"/>
      <c r="KPQ31" s="112"/>
      <c r="KPR31" s="27"/>
      <c r="KPS31" s="112"/>
      <c r="KPT31" s="27"/>
      <c r="KPU31" s="113"/>
      <c r="KPV31" s="27"/>
      <c r="KPW31" s="112"/>
      <c r="KPX31" s="27"/>
      <c r="KPY31" s="112"/>
      <c r="KPZ31" s="27"/>
      <c r="KQA31" s="112"/>
      <c r="KQB31" s="27"/>
      <c r="KQC31" s="112"/>
      <c r="KQD31" s="27"/>
      <c r="KQE31" s="112"/>
      <c r="KQF31" s="27"/>
      <c r="KQG31" s="112"/>
      <c r="KQH31" s="27"/>
      <c r="KQI31" s="112"/>
      <c r="KQJ31" s="20"/>
      <c r="KQK31" s="112"/>
      <c r="KQL31" s="27"/>
      <c r="KQM31" s="112"/>
      <c r="KQN31" s="27"/>
      <c r="KQO31" s="112"/>
      <c r="KQP31" s="27"/>
      <c r="KQQ31" s="112"/>
      <c r="KQR31" s="27"/>
      <c r="KQS31" s="112"/>
      <c r="KQT31" s="20"/>
      <c r="KQU31" s="112"/>
      <c r="KQV31" s="27"/>
      <c r="KQW31" s="112"/>
      <c r="KQX31" s="27"/>
      <c r="KQY31" s="112"/>
      <c r="KQZ31" s="27"/>
      <c r="KRA31" s="112"/>
      <c r="KRB31" s="20"/>
      <c r="KRC31" s="106"/>
      <c r="KRD31" s="106"/>
      <c r="KRE31" s="106"/>
      <c r="KRF31" s="30"/>
      <c r="KRG31" s="112"/>
      <c r="KRH31" s="30"/>
      <c r="KRI31" s="112"/>
      <c r="KRJ31" s="23"/>
      <c r="KRK31" s="112"/>
      <c r="KRL31" s="23"/>
      <c r="KRM31" s="112"/>
      <c r="KRN31" s="23"/>
      <c r="KRO31" s="112"/>
      <c r="KRP31" s="23"/>
      <c r="KRQ31" s="112"/>
      <c r="KRR31" s="23"/>
      <c r="KRS31" s="112"/>
      <c r="KRT31" s="23"/>
      <c r="KRU31" s="112"/>
      <c r="KRV31" s="23"/>
      <c r="KRW31" s="112"/>
      <c r="KRX31" s="27"/>
      <c r="KRY31" s="112"/>
      <c r="KRZ31" s="27"/>
      <c r="KSA31" s="112"/>
      <c r="KSB31" s="27"/>
      <c r="KSC31" s="112"/>
      <c r="KSD31" s="27"/>
      <c r="KSE31" s="112"/>
      <c r="KSF31" s="27"/>
      <c r="KSG31" s="112"/>
      <c r="KSH31" s="27"/>
      <c r="KSI31" s="112"/>
      <c r="KSJ31" s="27"/>
      <c r="KSK31" s="112"/>
      <c r="KSL31" s="27"/>
      <c r="KSM31" s="112"/>
      <c r="KSN31" s="27"/>
      <c r="KSO31" s="112"/>
      <c r="KSP31" s="27"/>
      <c r="KSQ31" s="112"/>
      <c r="KSR31" s="27"/>
      <c r="KSS31" s="113"/>
      <c r="KST31" s="27"/>
      <c r="KSU31" s="112"/>
      <c r="KSV31" s="27"/>
      <c r="KSW31" s="112"/>
      <c r="KSX31" s="27"/>
      <c r="KSY31" s="112"/>
      <c r="KSZ31" s="27"/>
      <c r="KTA31" s="112"/>
      <c r="KTB31" s="27"/>
      <c r="KTC31" s="112"/>
      <c r="KTD31" s="27"/>
      <c r="KTE31" s="112"/>
      <c r="KTF31" s="27"/>
      <c r="KTG31" s="112"/>
      <c r="KTH31" s="20"/>
      <c r="KTI31" s="112"/>
      <c r="KTJ31" s="27"/>
      <c r="KTK31" s="112"/>
      <c r="KTL31" s="27"/>
      <c r="KTM31" s="112"/>
      <c r="KTN31" s="27"/>
      <c r="KTO31" s="112"/>
      <c r="KTP31" s="27"/>
      <c r="KTQ31" s="112"/>
      <c r="KTR31" s="20"/>
      <c r="KTS31" s="112"/>
      <c r="KTT31" s="27"/>
      <c r="KTU31" s="112"/>
      <c r="KTV31" s="27"/>
      <c r="KTW31" s="112"/>
      <c r="KTX31" s="27"/>
      <c r="KTY31" s="112"/>
      <c r="KTZ31" s="20"/>
      <c r="KUA31" s="106"/>
      <c r="KUB31" s="106"/>
      <c r="KUC31" s="106"/>
      <c r="KUD31" s="30"/>
      <c r="KUE31" s="112"/>
      <c r="KUF31" s="30"/>
      <c r="KUG31" s="112"/>
      <c r="KUH31" s="23"/>
      <c r="KUI31" s="112"/>
      <c r="KUJ31" s="23"/>
      <c r="KUK31" s="112"/>
      <c r="KUL31" s="23"/>
      <c r="KUM31" s="112"/>
      <c r="KUN31" s="23"/>
      <c r="KUO31" s="112"/>
      <c r="KUP31" s="23"/>
      <c r="KUQ31" s="112"/>
      <c r="KUR31" s="23"/>
      <c r="KUS31" s="112"/>
      <c r="KUT31" s="23"/>
      <c r="KUU31" s="112"/>
      <c r="KUV31" s="27"/>
      <c r="KUW31" s="112"/>
      <c r="KUX31" s="27"/>
      <c r="KUY31" s="112"/>
      <c r="KUZ31" s="27"/>
      <c r="KVA31" s="112"/>
      <c r="KVB31" s="27"/>
      <c r="KVC31" s="112"/>
      <c r="KVD31" s="27"/>
      <c r="KVE31" s="112"/>
      <c r="KVF31" s="27"/>
      <c r="KVG31" s="112"/>
      <c r="KVH31" s="27"/>
      <c r="KVI31" s="112"/>
      <c r="KVJ31" s="27"/>
      <c r="KVK31" s="112"/>
      <c r="KVL31" s="27"/>
      <c r="KVM31" s="112"/>
      <c r="KVN31" s="27"/>
      <c r="KVO31" s="112"/>
      <c r="KVP31" s="27"/>
      <c r="KVQ31" s="113"/>
      <c r="KVR31" s="27"/>
      <c r="KVS31" s="112"/>
      <c r="KVT31" s="27"/>
      <c r="KVU31" s="112"/>
      <c r="KVV31" s="27"/>
      <c r="KVW31" s="112"/>
      <c r="KVX31" s="27"/>
      <c r="KVY31" s="112"/>
      <c r="KVZ31" s="27"/>
      <c r="KWA31" s="112"/>
      <c r="KWB31" s="27"/>
      <c r="KWC31" s="112"/>
      <c r="KWD31" s="27"/>
      <c r="KWE31" s="112"/>
      <c r="KWF31" s="20"/>
      <c r="KWG31" s="112"/>
      <c r="KWH31" s="27"/>
      <c r="KWI31" s="112"/>
      <c r="KWJ31" s="27"/>
      <c r="KWK31" s="112"/>
      <c r="KWL31" s="27"/>
      <c r="KWM31" s="112"/>
      <c r="KWN31" s="27"/>
      <c r="KWO31" s="112"/>
      <c r="KWP31" s="20"/>
      <c r="KWQ31" s="112"/>
      <c r="KWR31" s="27"/>
      <c r="KWS31" s="112"/>
      <c r="KWT31" s="27"/>
      <c r="KWU31" s="112"/>
      <c r="KWV31" s="27"/>
      <c r="KWW31" s="112"/>
      <c r="KWX31" s="20"/>
      <c r="KWY31" s="106"/>
      <c r="KWZ31" s="106"/>
      <c r="KXA31" s="106"/>
      <c r="KXB31" s="30"/>
      <c r="KXC31" s="112"/>
      <c r="KXD31" s="30"/>
      <c r="KXE31" s="112"/>
      <c r="KXF31" s="23"/>
      <c r="KXG31" s="112"/>
      <c r="KXH31" s="23"/>
      <c r="KXI31" s="112"/>
      <c r="KXJ31" s="23"/>
      <c r="KXK31" s="112"/>
      <c r="KXL31" s="23"/>
      <c r="KXM31" s="112"/>
      <c r="KXN31" s="23"/>
      <c r="KXO31" s="112"/>
      <c r="KXP31" s="23"/>
      <c r="KXQ31" s="112"/>
      <c r="KXR31" s="23"/>
      <c r="KXS31" s="112"/>
      <c r="KXT31" s="27"/>
      <c r="KXU31" s="112"/>
      <c r="KXV31" s="27"/>
      <c r="KXW31" s="112"/>
      <c r="KXX31" s="27"/>
      <c r="KXY31" s="112"/>
      <c r="KXZ31" s="27"/>
      <c r="KYA31" s="112"/>
      <c r="KYB31" s="27"/>
      <c r="KYC31" s="112"/>
      <c r="KYD31" s="27"/>
      <c r="KYE31" s="112"/>
      <c r="KYF31" s="27"/>
      <c r="KYG31" s="112"/>
      <c r="KYH31" s="27"/>
      <c r="KYI31" s="112"/>
      <c r="KYJ31" s="27"/>
      <c r="KYK31" s="112"/>
      <c r="KYL31" s="27"/>
      <c r="KYM31" s="112"/>
      <c r="KYN31" s="27"/>
      <c r="KYO31" s="113"/>
      <c r="KYP31" s="27"/>
      <c r="KYQ31" s="112"/>
      <c r="KYR31" s="27"/>
      <c r="KYS31" s="112"/>
      <c r="KYT31" s="27"/>
      <c r="KYU31" s="112"/>
      <c r="KYV31" s="27"/>
      <c r="KYW31" s="112"/>
      <c r="KYX31" s="27"/>
      <c r="KYY31" s="112"/>
      <c r="KYZ31" s="27"/>
      <c r="KZA31" s="112"/>
      <c r="KZB31" s="27"/>
      <c r="KZC31" s="112"/>
      <c r="KZD31" s="20"/>
      <c r="KZE31" s="112"/>
      <c r="KZF31" s="27"/>
      <c r="KZG31" s="112"/>
      <c r="KZH31" s="27"/>
      <c r="KZI31" s="112"/>
      <c r="KZJ31" s="27"/>
      <c r="KZK31" s="112"/>
      <c r="KZL31" s="27"/>
      <c r="KZM31" s="112"/>
      <c r="KZN31" s="20"/>
      <c r="KZO31" s="112"/>
      <c r="KZP31" s="27"/>
      <c r="KZQ31" s="112"/>
      <c r="KZR31" s="27"/>
      <c r="KZS31" s="112"/>
      <c r="KZT31" s="27"/>
      <c r="KZU31" s="112"/>
      <c r="KZV31" s="20"/>
      <c r="KZW31" s="106"/>
      <c r="KZX31" s="106"/>
      <c r="KZY31" s="106"/>
      <c r="KZZ31" s="30"/>
      <c r="LAA31" s="112"/>
      <c r="LAB31" s="30"/>
      <c r="LAC31" s="112"/>
      <c r="LAD31" s="23"/>
      <c r="LAE31" s="112"/>
      <c r="LAF31" s="23"/>
      <c r="LAG31" s="112"/>
      <c r="LAH31" s="23"/>
      <c r="LAI31" s="112"/>
      <c r="LAJ31" s="23"/>
      <c r="LAK31" s="112"/>
      <c r="LAL31" s="23"/>
      <c r="LAM31" s="112"/>
      <c r="LAN31" s="23"/>
      <c r="LAO31" s="112"/>
      <c r="LAP31" s="23"/>
      <c r="LAQ31" s="112"/>
      <c r="LAR31" s="27"/>
      <c r="LAS31" s="112"/>
      <c r="LAT31" s="27"/>
      <c r="LAU31" s="112"/>
      <c r="LAV31" s="27"/>
      <c r="LAW31" s="112"/>
      <c r="LAX31" s="27"/>
      <c r="LAY31" s="112"/>
      <c r="LAZ31" s="27"/>
      <c r="LBA31" s="112"/>
      <c r="LBB31" s="27"/>
      <c r="LBC31" s="112"/>
      <c r="LBD31" s="27"/>
      <c r="LBE31" s="112"/>
      <c r="LBF31" s="27"/>
      <c r="LBG31" s="112"/>
      <c r="LBH31" s="27"/>
      <c r="LBI31" s="112"/>
      <c r="LBJ31" s="27"/>
      <c r="LBK31" s="112"/>
      <c r="LBL31" s="27"/>
      <c r="LBM31" s="113"/>
      <c r="LBN31" s="27"/>
      <c r="LBO31" s="112"/>
      <c r="LBP31" s="27"/>
      <c r="LBQ31" s="112"/>
      <c r="LBR31" s="27"/>
      <c r="LBS31" s="112"/>
      <c r="LBT31" s="27"/>
      <c r="LBU31" s="112"/>
      <c r="LBV31" s="27"/>
      <c r="LBW31" s="112"/>
      <c r="LBX31" s="27"/>
      <c r="LBY31" s="112"/>
      <c r="LBZ31" s="27"/>
      <c r="LCA31" s="112"/>
      <c r="LCB31" s="20"/>
      <c r="LCC31" s="112"/>
      <c r="LCD31" s="27"/>
      <c r="LCE31" s="112"/>
      <c r="LCF31" s="27"/>
      <c r="LCG31" s="112"/>
      <c r="LCH31" s="27"/>
      <c r="LCI31" s="112"/>
      <c r="LCJ31" s="27"/>
      <c r="LCK31" s="112"/>
      <c r="LCL31" s="20"/>
      <c r="LCM31" s="112"/>
      <c r="LCN31" s="27"/>
      <c r="LCO31" s="112"/>
      <c r="LCP31" s="27"/>
      <c r="LCQ31" s="112"/>
      <c r="LCR31" s="27"/>
      <c r="LCS31" s="112"/>
      <c r="LCT31" s="20"/>
      <c r="LCU31" s="106"/>
      <c r="LCV31" s="106"/>
      <c r="LCW31" s="106"/>
      <c r="LCX31" s="30"/>
      <c r="LCY31" s="112"/>
      <c r="LCZ31" s="30"/>
      <c r="LDA31" s="112"/>
      <c r="LDB31" s="23"/>
      <c r="LDC31" s="112"/>
      <c r="LDD31" s="23"/>
      <c r="LDE31" s="112"/>
      <c r="LDF31" s="23"/>
      <c r="LDG31" s="112"/>
      <c r="LDH31" s="23"/>
      <c r="LDI31" s="112"/>
      <c r="LDJ31" s="23"/>
      <c r="LDK31" s="112"/>
      <c r="LDL31" s="23"/>
      <c r="LDM31" s="112"/>
      <c r="LDN31" s="23"/>
      <c r="LDO31" s="112"/>
      <c r="LDP31" s="27"/>
      <c r="LDQ31" s="112"/>
      <c r="LDR31" s="27"/>
      <c r="LDS31" s="112"/>
      <c r="LDT31" s="27"/>
      <c r="LDU31" s="112"/>
      <c r="LDV31" s="27"/>
      <c r="LDW31" s="112"/>
      <c r="LDX31" s="27"/>
      <c r="LDY31" s="112"/>
      <c r="LDZ31" s="27"/>
      <c r="LEA31" s="112"/>
      <c r="LEB31" s="27"/>
      <c r="LEC31" s="112"/>
      <c r="LED31" s="27"/>
      <c r="LEE31" s="112"/>
      <c r="LEF31" s="27"/>
      <c r="LEG31" s="112"/>
      <c r="LEH31" s="27"/>
      <c r="LEI31" s="112"/>
      <c r="LEJ31" s="27"/>
      <c r="LEK31" s="113"/>
      <c r="LEL31" s="27"/>
      <c r="LEM31" s="112"/>
      <c r="LEN31" s="27"/>
      <c r="LEO31" s="112"/>
      <c r="LEP31" s="27"/>
      <c r="LEQ31" s="112"/>
      <c r="LER31" s="27"/>
      <c r="LES31" s="112"/>
      <c r="LET31" s="27"/>
      <c r="LEU31" s="112"/>
      <c r="LEV31" s="27"/>
      <c r="LEW31" s="112"/>
      <c r="LEX31" s="27"/>
      <c r="LEY31" s="112"/>
      <c r="LEZ31" s="20"/>
      <c r="LFA31" s="112"/>
      <c r="LFB31" s="27"/>
      <c r="LFC31" s="112"/>
      <c r="LFD31" s="27"/>
      <c r="LFE31" s="112"/>
      <c r="LFF31" s="27"/>
      <c r="LFG31" s="112"/>
      <c r="LFH31" s="27"/>
      <c r="LFI31" s="112"/>
      <c r="LFJ31" s="20"/>
      <c r="LFK31" s="112"/>
      <c r="LFL31" s="27"/>
      <c r="LFM31" s="112"/>
      <c r="LFN31" s="27"/>
      <c r="LFO31" s="112"/>
      <c r="LFP31" s="27"/>
      <c r="LFQ31" s="112"/>
      <c r="LFR31" s="20"/>
      <c r="LFS31" s="106"/>
      <c r="LFT31" s="106"/>
      <c r="LFU31" s="106"/>
      <c r="LFV31" s="30"/>
      <c r="LFW31" s="112"/>
      <c r="LFX31" s="30"/>
      <c r="LFY31" s="112"/>
      <c r="LFZ31" s="23"/>
      <c r="LGA31" s="112"/>
      <c r="LGB31" s="23"/>
      <c r="LGC31" s="112"/>
      <c r="LGD31" s="23"/>
      <c r="LGE31" s="112"/>
      <c r="LGF31" s="23"/>
      <c r="LGG31" s="112"/>
      <c r="LGH31" s="23"/>
      <c r="LGI31" s="112"/>
      <c r="LGJ31" s="23"/>
      <c r="LGK31" s="112"/>
      <c r="LGL31" s="23"/>
      <c r="LGM31" s="112"/>
      <c r="LGN31" s="27"/>
      <c r="LGO31" s="112"/>
      <c r="LGP31" s="27"/>
      <c r="LGQ31" s="112"/>
      <c r="LGR31" s="27"/>
      <c r="LGS31" s="112"/>
      <c r="LGT31" s="27"/>
      <c r="LGU31" s="112"/>
      <c r="LGV31" s="27"/>
      <c r="LGW31" s="112"/>
      <c r="LGX31" s="27"/>
      <c r="LGY31" s="112"/>
      <c r="LGZ31" s="27"/>
      <c r="LHA31" s="112"/>
      <c r="LHB31" s="27"/>
      <c r="LHC31" s="112"/>
      <c r="LHD31" s="27"/>
      <c r="LHE31" s="112"/>
      <c r="LHF31" s="27"/>
      <c r="LHG31" s="112"/>
      <c r="LHH31" s="27"/>
      <c r="LHI31" s="113"/>
      <c r="LHJ31" s="27"/>
      <c r="LHK31" s="112"/>
      <c r="LHL31" s="27"/>
      <c r="LHM31" s="112"/>
      <c r="LHN31" s="27"/>
      <c r="LHO31" s="112"/>
      <c r="LHP31" s="27"/>
      <c r="LHQ31" s="112"/>
      <c r="LHR31" s="27"/>
      <c r="LHS31" s="112"/>
      <c r="LHT31" s="27"/>
      <c r="LHU31" s="112"/>
      <c r="LHV31" s="27"/>
      <c r="LHW31" s="112"/>
      <c r="LHX31" s="20"/>
      <c r="LHY31" s="112"/>
      <c r="LHZ31" s="27"/>
      <c r="LIA31" s="112"/>
      <c r="LIB31" s="27"/>
      <c r="LIC31" s="112"/>
      <c r="LID31" s="27"/>
      <c r="LIE31" s="112"/>
      <c r="LIF31" s="27"/>
      <c r="LIG31" s="112"/>
      <c r="LIH31" s="20"/>
      <c r="LII31" s="112"/>
      <c r="LIJ31" s="27"/>
      <c r="LIK31" s="112"/>
      <c r="LIL31" s="27"/>
      <c r="LIM31" s="112"/>
      <c r="LIN31" s="27"/>
      <c r="LIO31" s="112"/>
      <c r="LIP31" s="20"/>
      <c r="LIQ31" s="106"/>
      <c r="LIR31" s="106"/>
      <c r="LIS31" s="106"/>
      <c r="LIT31" s="30"/>
      <c r="LIU31" s="112"/>
      <c r="LIV31" s="30"/>
      <c r="LIW31" s="112"/>
      <c r="LIX31" s="23"/>
      <c r="LIY31" s="112"/>
      <c r="LIZ31" s="23"/>
      <c r="LJA31" s="112"/>
      <c r="LJB31" s="23"/>
      <c r="LJC31" s="112"/>
      <c r="LJD31" s="23"/>
      <c r="LJE31" s="112"/>
      <c r="LJF31" s="23"/>
      <c r="LJG31" s="112"/>
      <c r="LJH31" s="23"/>
      <c r="LJI31" s="112"/>
      <c r="LJJ31" s="23"/>
      <c r="LJK31" s="112"/>
      <c r="LJL31" s="27"/>
      <c r="LJM31" s="112"/>
      <c r="LJN31" s="27"/>
      <c r="LJO31" s="112"/>
      <c r="LJP31" s="27"/>
      <c r="LJQ31" s="112"/>
      <c r="LJR31" s="27"/>
      <c r="LJS31" s="112"/>
      <c r="LJT31" s="27"/>
      <c r="LJU31" s="112"/>
      <c r="LJV31" s="27"/>
      <c r="LJW31" s="112"/>
      <c r="LJX31" s="27"/>
      <c r="LJY31" s="112"/>
      <c r="LJZ31" s="27"/>
      <c r="LKA31" s="112"/>
      <c r="LKB31" s="27"/>
      <c r="LKC31" s="112"/>
      <c r="LKD31" s="27"/>
      <c r="LKE31" s="112"/>
      <c r="LKF31" s="27"/>
      <c r="LKG31" s="113"/>
      <c r="LKH31" s="27"/>
      <c r="LKI31" s="112"/>
      <c r="LKJ31" s="27"/>
      <c r="LKK31" s="112"/>
      <c r="LKL31" s="27"/>
      <c r="LKM31" s="112"/>
      <c r="LKN31" s="27"/>
      <c r="LKO31" s="112"/>
      <c r="LKP31" s="27"/>
      <c r="LKQ31" s="112"/>
      <c r="LKR31" s="27"/>
      <c r="LKS31" s="112"/>
      <c r="LKT31" s="27"/>
      <c r="LKU31" s="112"/>
      <c r="LKV31" s="20"/>
      <c r="LKW31" s="112"/>
      <c r="LKX31" s="27"/>
      <c r="LKY31" s="112"/>
      <c r="LKZ31" s="27"/>
      <c r="LLA31" s="112"/>
      <c r="LLB31" s="27"/>
      <c r="LLC31" s="112"/>
      <c r="LLD31" s="27"/>
      <c r="LLE31" s="112"/>
      <c r="LLF31" s="20"/>
      <c r="LLG31" s="112"/>
      <c r="LLH31" s="27"/>
      <c r="LLI31" s="112"/>
      <c r="LLJ31" s="27"/>
      <c r="LLK31" s="112"/>
      <c r="LLL31" s="27"/>
      <c r="LLM31" s="112"/>
      <c r="LLN31" s="20"/>
      <c r="LLO31" s="106"/>
      <c r="LLP31" s="106"/>
      <c r="LLQ31" s="106"/>
      <c r="LLR31" s="30"/>
      <c r="LLS31" s="112"/>
      <c r="LLT31" s="30"/>
      <c r="LLU31" s="112"/>
      <c r="LLV31" s="23"/>
      <c r="LLW31" s="112"/>
      <c r="LLX31" s="23"/>
      <c r="LLY31" s="112"/>
      <c r="LLZ31" s="23"/>
      <c r="LMA31" s="112"/>
      <c r="LMB31" s="23"/>
      <c r="LMC31" s="112"/>
      <c r="LMD31" s="23"/>
      <c r="LME31" s="112"/>
      <c r="LMF31" s="23"/>
      <c r="LMG31" s="112"/>
      <c r="LMH31" s="23"/>
      <c r="LMI31" s="112"/>
      <c r="LMJ31" s="27"/>
      <c r="LMK31" s="112"/>
      <c r="LML31" s="27"/>
      <c r="LMM31" s="112"/>
      <c r="LMN31" s="27"/>
      <c r="LMO31" s="112"/>
      <c r="LMP31" s="27"/>
      <c r="LMQ31" s="112"/>
      <c r="LMR31" s="27"/>
      <c r="LMS31" s="112"/>
      <c r="LMT31" s="27"/>
      <c r="LMU31" s="112"/>
      <c r="LMV31" s="27"/>
      <c r="LMW31" s="112"/>
      <c r="LMX31" s="27"/>
      <c r="LMY31" s="112"/>
      <c r="LMZ31" s="27"/>
      <c r="LNA31" s="112"/>
      <c r="LNB31" s="27"/>
      <c r="LNC31" s="112"/>
      <c r="LND31" s="27"/>
      <c r="LNE31" s="113"/>
      <c r="LNF31" s="27"/>
      <c r="LNG31" s="112"/>
      <c r="LNH31" s="27"/>
      <c r="LNI31" s="112"/>
      <c r="LNJ31" s="27"/>
      <c r="LNK31" s="112"/>
      <c r="LNL31" s="27"/>
      <c r="LNM31" s="112"/>
      <c r="LNN31" s="27"/>
      <c r="LNO31" s="112"/>
      <c r="LNP31" s="27"/>
      <c r="LNQ31" s="112"/>
      <c r="LNR31" s="27"/>
      <c r="LNS31" s="112"/>
      <c r="LNT31" s="20"/>
      <c r="LNU31" s="112"/>
      <c r="LNV31" s="27"/>
      <c r="LNW31" s="112"/>
      <c r="LNX31" s="27"/>
      <c r="LNY31" s="112"/>
      <c r="LNZ31" s="27"/>
      <c r="LOA31" s="112"/>
      <c r="LOB31" s="27"/>
      <c r="LOC31" s="112"/>
      <c r="LOD31" s="20"/>
      <c r="LOE31" s="112"/>
      <c r="LOF31" s="27"/>
      <c r="LOG31" s="112"/>
      <c r="LOH31" s="27"/>
      <c r="LOI31" s="112"/>
      <c r="LOJ31" s="27"/>
      <c r="LOK31" s="112"/>
      <c r="LOL31" s="20"/>
      <c r="LOM31" s="106"/>
      <c r="LON31" s="106"/>
      <c r="LOO31" s="106"/>
      <c r="LOP31" s="30"/>
      <c r="LOQ31" s="112"/>
      <c r="LOR31" s="30"/>
      <c r="LOS31" s="112"/>
      <c r="LOT31" s="23"/>
      <c r="LOU31" s="112"/>
      <c r="LOV31" s="23"/>
      <c r="LOW31" s="112"/>
      <c r="LOX31" s="23"/>
      <c r="LOY31" s="112"/>
      <c r="LOZ31" s="23"/>
      <c r="LPA31" s="112"/>
      <c r="LPB31" s="23"/>
      <c r="LPC31" s="112"/>
      <c r="LPD31" s="23"/>
      <c r="LPE31" s="112"/>
      <c r="LPF31" s="23"/>
      <c r="LPG31" s="112"/>
      <c r="LPH31" s="27"/>
      <c r="LPI31" s="112"/>
      <c r="LPJ31" s="27"/>
      <c r="LPK31" s="112"/>
      <c r="LPL31" s="27"/>
      <c r="LPM31" s="112"/>
      <c r="LPN31" s="27"/>
      <c r="LPO31" s="112"/>
      <c r="LPP31" s="27"/>
      <c r="LPQ31" s="112"/>
      <c r="LPR31" s="27"/>
      <c r="LPS31" s="112"/>
      <c r="LPT31" s="27"/>
      <c r="LPU31" s="112"/>
      <c r="LPV31" s="27"/>
      <c r="LPW31" s="112"/>
      <c r="LPX31" s="27"/>
      <c r="LPY31" s="112"/>
      <c r="LPZ31" s="27"/>
      <c r="LQA31" s="112"/>
      <c r="LQB31" s="27"/>
      <c r="LQC31" s="113"/>
      <c r="LQD31" s="27"/>
      <c r="LQE31" s="112"/>
      <c r="LQF31" s="27"/>
      <c r="LQG31" s="112"/>
      <c r="LQH31" s="27"/>
      <c r="LQI31" s="112"/>
      <c r="LQJ31" s="27"/>
      <c r="LQK31" s="112"/>
      <c r="LQL31" s="27"/>
      <c r="LQM31" s="112"/>
      <c r="LQN31" s="27"/>
      <c r="LQO31" s="112"/>
      <c r="LQP31" s="27"/>
      <c r="LQQ31" s="112"/>
      <c r="LQR31" s="20"/>
      <c r="LQS31" s="112"/>
      <c r="LQT31" s="27"/>
      <c r="LQU31" s="112"/>
      <c r="LQV31" s="27"/>
      <c r="LQW31" s="112"/>
      <c r="LQX31" s="27"/>
      <c r="LQY31" s="112"/>
      <c r="LQZ31" s="27"/>
      <c r="LRA31" s="112"/>
      <c r="LRB31" s="20"/>
      <c r="LRC31" s="112"/>
      <c r="LRD31" s="27"/>
      <c r="LRE31" s="112"/>
      <c r="LRF31" s="27"/>
      <c r="LRG31" s="112"/>
      <c r="LRH31" s="27"/>
      <c r="LRI31" s="112"/>
      <c r="LRJ31" s="20"/>
      <c r="LRK31" s="106"/>
      <c r="LRL31" s="106"/>
      <c r="LRM31" s="106"/>
      <c r="LRN31" s="30"/>
      <c r="LRO31" s="112"/>
      <c r="LRP31" s="30"/>
      <c r="LRQ31" s="112"/>
      <c r="LRR31" s="23"/>
      <c r="LRS31" s="112"/>
      <c r="LRT31" s="23"/>
      <c r="LRU31" s="112"/>
      <c r="LRV31" s="23"/>
      <c r="LRW31" s="112"/>
      <c r="LRX31" s="23"/>
      <c r="LRY31" s="112"/>
      <c r="LRZ31" s="23"/>
      <c r="LSA31" s="112"/>
      <c r="LSB31" s="23"/>
      <c r="LSC31" s="112"/>
      <c r="LSD31" s="23"/>
      <c r="LSE31" s="112"/>
      <c r="LSF31" s="27"/>
      <c r="LSG31" s="112"/>
      <c r="LSH31" s="27"/>
      <c r="LSI31" s="112"/>
      <c r="LSJ31" s="27"/>
      <c r="LSK31" s="112"/>
      <c r="LSL31" s="27"/>
      <c r="LSM31" s="112"/>
      <c r="LSN31" s="27"/>
      <c r="LSO31" s="112"/>
      <c r="LSP31" s="27"/>
      <c r="LSQ31" s="112"/>
      <c r="LSR31" s="27"/>
      <c r="LSS31" s="112"/>
      <c r="LST31" s="27"/>
      <c r="LSU31" s="112"/>
      <c r="LSV31" s="27"/>
      <c r="LSW31" s="112"/>
      <c r="LSX31" s="27"/>
      <c r="LSY31" s="112"/>
      <c r="LSZ31" s="27"/>
      <c r="LTA31" s="113"/>
      <c r="LTB31" s="27"/>
      <c r="LTC31" s="112"/>
      <c r="LTD31" s="27"/>
      <c r="LTE31" s="112"/>
      <c r="LTF31" s="27"/>
      <c r="LTG31" s="112"/>
      <c r="LTH31" s="27"/>
      <c r="LTI31" s="112"/>
      <c r="LTJ31" s="27"/>
      <c r="LTK31" s="112"/>
      <c r="LTL31" s="27"/>
      <c r="LTM31" s="112"/>
      <c r="LTN31" s="27"/>
      <c r="LTO31" s="112"/>
      <c r="LTP31" s="20"/>
      <c r="LTQ31" s="112"/>
      <c r="LTR31" s="27"/>
      <c r="LTS31" s="112"/>
      <c r="LTT31" s="27"/>
      <c r="LTU31" s="112"/>
      <c r="LTV31" s="27"/>
      <c r="LTW31" s="112"/>
      <c r="LTX31" s="27"/>
      <c r="LTY31" s="112"/>
      <c r="LTZ31" s="20"/>
      <c r="LUA31" s="112"/>
      <c r="LUB31" s="27"/>
      <c r="LUC31" s="112"/>
      <c r="LUD31" s="27"/>
      <c r="LUE31" s="112"/>
      <c r="LUF31" s="27"/>
      <c r="LUG31" s="112"/>
      <c r="LUH31" s="20"/>
      <c r="LUI31" s="106"/>
      <c r="LUJ31" s="106"/>
      <c r="LUK31" s="106"/>
      <c r="LUL31" s="30"/>
      <c r="LUM31" s="112"/>
      <c r="LUN31" s="30"/>
      <c r="LUO31" s="112"/>
      <c r="LUP31" s="23"/>
      <c r="LUQ31" s="112"/>
      <c r="LUR31" s="23"/>
      <c r="LUS31" s="112"/>
      <c r="LUT31" s="23"/>
      <c r="LUU31" s="112"/>
      <c r="LUV31" s="23"/>
      <c r="LUW31" s="112"/>
      <c r="LUX31" s="23"/>
      <c r="LUY31" s="112"/>
      <c r="LUZ31" s="23"/>
      <c r="LVA31" s="112"/>
      <c r="LVB31" s="23"/>
      <c r="LVC31" s="112"/>
      <c r="LVD31" s="27"/>
      <c r="LVE31" s="112"/>
      <c r="LVF31" s="27"/>
      <c r="LVG31" s="112"/>
      <c r="LVH31" s="27"/>
      <c r="LVI31" s="112"/>
      <c r="LVJ31" s="27"/>
      <c r="LVK31" s="112"/>
      <c r="LVL31" s="27"/>
      <c r="LVM31" s="112"/>
      <c r="LVN31" s="27"/>
      <c r="LVO31" s="112"/>
      <c r="LVP31" s="27"/>
      <c r="LVQ31" s="112"/>
      <c r="LVR31" s="27"/>
      <c r="LVS31" s="112"/>
      <c r="LVT31" s="27"/>
      <c r="LVU31" s="112"/>
      <c r="LVV31" s="27"/>
      <c r="LVW31" s="112"/>
      <c r="LVX31" s="27"/>
      <c r="LVY31" s="113"/>
      <c r="LVZ31" s="27"/>
      <c r="LWA31" s="112"/>
      <c r="LWB31" s="27"/>
      <c r="LWC31" s="112"/>
      <c r="LWD31" s="27"/>
      <c r="LWE31" s="112"/>
      <c r="LWF31" s="27"/>
      <c r="LWG31" s="112"/>
      <c r="LWH31" s="27"/>
      <c r="LWI31" s="112"/>
      <c r="LWJ31" s="27"/>
      <c r="LWK31" s="112"/>
      <c r="LWL31" s="27"/>
      <c r="LWM31" s="112"/>
      <c r="LWN31" s="20"/>
      <c r="LWO31" s="112"/>
      <c r="LWP31" s="27"/>
      <c r="LWQ31" s="112"/>
      <c r="LWR31" s="27"/>
      <c r="LWS31" s="112"/>
      <c r="LWT31" s="27"/>
      <c r="LWU31" s="112"/>
      <c r="LWV31" s="27"/>
      <c r="LWW31" s="112"/>
      <c r="LWX31" s="20"/>
      <c r="LWY31" s="112"/>
      <c r="LWZ31" s="27"/>
      <c r="LXA31" s="112"/>
      <c r="LXB31" s="27"/>
      <c r="LXC31" s="112"/>
      <c r="LXD31" s="27"/>
      <c r="LXE31" s="112"/>
      <c r="LXF31" s="20"/>
      <c r="LXG31" s="106"/>
      <c r="LXH31" s="106"/>
      <c r="LXI31" s="106"/>
      <c r="LXJ31" s="30"/>
      <c r="LXK31" s="112"/>
      <c r="LXL31" s="30"/>
      <c r="LXM31" s="112"/>
      <c r="LXN31" s="23"/>
      <c r="LXO31" s="112"/>
      <c r="LXP31" s="23"/>
      <c r="LXQ31" s="112"/>
      <c r="LXR31" s="23"/>
      <c r="LXS31" s="112"/>
      <c r="LXT31" s="23"/>
      <c r="LXU31" s="112"/>
      <c r="LXV31" s="23"/>
      <c r="LXW31" s="112"/>
      <c r="LXX31" s="23"/>
      <c r="LXY31" s="112"/>
      <c r="LXZ31" s="23"/>
      <c r="LYA31" s="112"/>
      <c r="LYB31" s="27"/>
      <c r="LYC31" s="112"/>
      <c r="LYD31" s="27"/>
      <c r="LYE31" s="112"/>
      <c r="LYF31" s="27"/>
      <c r="LYG31" s="112"/>
      <c r="LYH31" s="27"/>
      <c r="LYI31" s="112"/>
      <c r="LYJ31" s="27"/>
      <c r="LYK31" s="112"/>
      <c r="LYL31" s="27"/>
      <c r="LYM31" s="112"/>
      <c r="LYN31" s="27"/>
      <c r="LYO31" s="112"/>
      <c r="LYP31" s="27"/>
      <c r="LYQ31" s="112"/>
      <c r="LYR31" s="27"/>
      <c r="LYS31" s="112"/>
      <c r="LYT31" s="27"/>
      <c r="LYU31" s="112"/>
      <c r="LYV31" s="27"/>
      <c r="LYW31" s="113"/>
      <c r="LYX31" s="27"/>
      <c r="LYY31" s="112"/>
      <c r="LYZ31" s="27"/>
      <c r="LZA31" s="112"/>
      <c r="LZB31" s="27"/>
      <c r="LZC31" s="112"/>
      <c r="LZD31" s="27"/>
      <c r="LZE31" s="112"/>
      <c r="LZF31" s="27"/>
      <c r="LZG31" s="112"/>
      <c r="LZH31" s="27"/>
      <c r="LZI31" s="112"/>
      <c r="LZJ31" s="27"/>
      <c r="LZK31" s="112"/>
      <c r="LZL31" s="20"/>
      <c r="LZM31" s="112"/>
      <c r="LZN31" s="27"/>
      <c r="LZO31" s="112"/>
      <c r="LZP31" s="27"/>
      <c r="LZQ31" s="112"/>
      <c r="LZR31" s="27"/>
      <c r="LZS31" s="112"/>
      <c r="LZT31" s="27"/>
      <c r="LZU31" s="112"/>
      <c r="LZV31" s="20"/>
      <c r="LZW31" s="112"/>
      <c r="LZX31" s="27"/>
      <c r="LZY31" s="112"/>
      <c r="LZZ31" s="27"/>
      <c r="MAA31" s="112"/>
      <c r="MAB31" s="27"/>
      <c r="MAC31" s="112"/>
      <c r="MAD31" s="20"/>
      <c r="MAE31" s="106"/>
      <c r="MAF31" s="106"/>
      <c r="MAG31" s="106"/>
      <c r="MAH31" s="30"/>
      <c r="MAI31" s="112"/>
      <c r="MAJ31" s="30"/>
      <c r="MAK31" s="112"/>
      <c r="MAL31" s="23"/>
      <c r="MAM31" s="112"/>
      <c r="MAN31" s="23"/>
      <c r="MAO31" s="112"/>
      <c r="MAP31" s="23"/>
      <c r="MAQ31" s="112"/>
      <c r="MAR31" s="23"/>
      <c r="MAS31" s="112"/>
      <c r="MAT31" s="23"/>
      <c r="MAU31" s="112"/>
      <c r="MAV31" s="23"/>
      <c r="MAW31" s="112"/>
      <c r="MAX31" s="23"/>
      <c r="MAY31" s="112"/>
      <c r="MAZ31" s="27"/>
      <c r="MBA31" s="112"/>
      <c r="MBB31" s="27"/>
      <c r="MBC31" s="112"/>
      <c r="MBD31" s="27"/>
      <c r="MBE31" s="112"/>
      <c r="MBF31" s="27"/>
      <c r="MBG31" s="112"/>
      <c r="MBH31" s="27"/>
      <c r="MBI31" s="112"/>
      <c r="MBJ31" s="27"/>
      <c r="MBK31" s="112"/>
      <c r="MBL31" s="27"/>
      <c r="MBM31" s="112"/>
      <c r="MBN31" s="27"/>
      <c r="MBO31" s="112"/>
      <c r="MBP31" s="27"/>
      <c r="MBQ31" s="112"/>
      <c r="MBR31" s="27"/>
      <c r="MBS31" s="112"/>
      <c r="MBT31" s="27"/>
      <c r="MBU31" s="113"/>
      <c r="MBV31" s="27"/>
      <c r="MBW31" s="112"/>
      <c r="MBX31" s="27"/>
      <c r="MBY31" s="112"/>
      <c r="MBZ31" s="27"/>
      <c r="MCA31" s="112"/>
      <c r="MCB31" s="27"/>
      <c r="MCC31" s="112"/>
      <c r="MCD31" s="27"/>
      <c r="MCE31" s="112"/>
      <c r="MCF31" s="27"/>
      <c r="MCG31" s="112"/>
      <c r="MCH31" s="27"/>
      <c r="MCI31" s="112"/>
      <c r="MCJ31" s="20"/>
      <c r="MCK31" s="112"/>
      <c r="MCL31" s="27"/>
      <c r="MCM31" s="112"/>
      <c r="MCN31" s="27"/>
      <c r="MCO31" s="112"/>
      <c r="MCP31" s="27"/>
      <c r="MCQ31" s="112"/>
      <c r="MCR31" s="27"/>
      <c r="MCS31" s="112"/>
      <c r="MCT31" s="20"/>
      <c r="MCU31" s="112"/>
      <c r="MCV31" s="27"/>
      <c r="MCW31" s="112"/>
      <c r="MCX31" s="27"/>
      <c r="MCY31" s="112"/>
      <c r="MCZ31" s="27"/>
      <c r="MDA31" s="112"/>
      <c r="MDB31" s="20"/>
      <c r="MDC31" s="106"/>
      <c r="MDD31" s="106"/>
      <c r="MDE31" s="106"/>
      <c r="MDF31" s="30"/>
      <c r="MDG31" s="112"/>
      <c r="MDH31" s="30"/>
      <c r="MDI31" s="112"/>
      <c r="MDJ31" s="23"/>
      <c r="MDK31" s="112"/>
      <c r="MDL31" s="23"/>
      <c r="MDM31" s="112"/>
      <c r="MDN31" s="23"/>
      <c r="MDO31" s="112"/>
      <c r="MDP31" s="23"/>
      <c r="MDQ31" s="112"/>
      <c r="MDR31" s="23"/>
      <c r="MDS31" s="112"/>
      <c r="MDT31" s="23"/>
      <c r="MDU31" s="112"/>
      <c r="MDV31" s="23"/>
      <c r="MDW31" s="112"/>
      <c r="MDX31" s="27"/>
      <c r="MDY31" s="112"/>
      <c r="MDZ31" s="27"/>
      <c r="MEA31" s="112"/>
      <c r="MEB31" s="27"/>
      <c r="MEC31" s="112"/>
      <c r="MED31" s="27"/>
      <c r="MEE31" s="112"/>
      <c r="MEF31" s="27"/>
      <c r="MEG31" s="112"/>
      <c r="MEH31" s="27"/>
      <c r="MEI31" s="112"/>
      <c r="MEJ31" s="27"/>
      <c r="MEK31" s="112"/>
      <c r="MEL31" s="27"/>
      <c r="MEM31" s="112"/>
      <c r="MEN31" s="27"/>
      <c r="MEO31" s="112"/>
      <c r="MEP31" s="27"/>
      <c r="MEQ31" s="112"/>
      <c r="MER31" s="27"/>
      <c r="MES31" s="113"/>
      <c r="MET31" s="27"/>
      <c r="MEU31" s="112"/>
      <c r="MEV31" s="27"/>
      <c r="MEW31" s="112"/>
      <c r="MEX31" s="27"/>
      <c r="MEY31" s="112"/>
      <c r="MEZ31" s="27"/>
      <c r="MFA31" s="112"/>
      <c r="MFB31" s="27"/>
      <c r="MFC31" s="112"/>
      <c r="MFD31" s="27"/>
      <c r="MFE31" s="112"/>
      <c r="MFF31" s="27"/>
      <c r="MFG31" s="112"/>
      <c r="MFH31" s="20"/>
      <c r="MFI31" s="112"/>
      <c r="MFJ31" s="27"/>
      <c r="MFK31" s="112"/>
      <c r="MFL31" s="27"/>
      <c r="MFM31" s="112"/>
      <c r="MFN31" s="27"/>
      <c r="MFO31" s="112"/>
      <c r="MFP31" s="27"/>
      <c r="MFQ31" s="112"/>
      <c r="MFR31" s="20"/>
      <c r="MFS31" s="112"/>
      <c r="MFT31" s="27"/>
      <c r="MFU31" s="112"/>
      <c r="MFV31" s="27"/>
      <c r="MFW31" s="112"/>
      <c r="MFX31" s="27"/>
      <c r="MFY31" s="112"/>
      <c r="MFZ31" s="20"/>
      <c r="MGA31" s="106"/>
      <c r="MGB31" s="106"/>
      <c r="MGC31" s="106"/>
      <c r="MGD31" s="30"/>
      <c r="MGE31" s="112"/>
      <c r="MGF31" s="30"/>
      <c r="MGG31" s="112"/>
      <c r="MGH31" s="23"/>
      <c r="MGI31" s="112"/>
      <c r="MGJ31" s="23"/>
      <c r="MGK31" s="112"/>
      <c r="MGL31" s="23"/>
      <c r="MGM31" s="112"/>
      <c r="MGN31" s="23"/>
      <c r="MGO31" s="112"/>
      <c r="MGP31" s="23"/>
      <c r="MGQ31" s="112"/>
      <c r="MGR31" s="23"/>
      <c r="MGS31" s="112"/>
      <c r="MGT31" s="23"/>
      <c r="MGU31" s="112"/>
      <c r="MGV31" s="27"/>
      <c r="MGW31" s="112"/>
      <c r="MGX31" s="27"/>
      <c r="MGY31" s="112"/>
      <c r="MGZ31" s="27"/>
      <c r="MHA31" s="112"/>
      <c r="MHB31" s="27"/>
      <c r="MHC31" s="112"/>
      <c r="MHD31" s="27"/>
      <c r="MHE31" s="112"/>
      <c r="MHF31" s="27"/>
      <c r="MHG31" s="112"/>
      <c r="MHH31" s="27"/>
      <c r="MHI31" s="112"/>
      <c r="MHJ31" s="27"/>
      <c r="MHK31" s="112"/>
      <c r="MHL31" s="27"/>
      <c r="MHM31" s="112"/>
      <c r="MHN31" s="27"/>
      <c r="MHO31" s="112"/>
      <c r="MHP31" s="27"/>
      <c r="MHQ31" s="113"/>
      <c r="MHR31" s="27"/>
      <c r="MHS31" s="112"/>
      <c r="MHT31" s="27"/>
      <c r="MHU31" s="112"/>
      <c r="MHV31" s="27"/>
      <c r="MHW31" s="112"/>
      <c r="MHX31" s="27"/>
      <c r="MHY31" s="112"/>
      <c r="MHZ31" s="27"/>
      <c r="MIA31" s="112"/>
      <c r="MIB31" s="27"/>
      <c r="MIC31" s="112"/>
      <c r="MID31" s="27"/>
      <c r="MIE31" s="112"/>
      <c r="MIF31" s="20"/>
      <c r="MIG31" s="112"/>
      <c r="MIH31" s="27"/>
      <c r="MII31" s="112"/>
      <c r="MIJ31" s="27"/>
      <c r="MIK31" s="112"/>
      <c r="MIL31" s="27"/>
      <c r="MIM31" s="112"/>
      <c r="MIN31" s="27"/>
      <c r="MIO31" s="112"/>
      <c r="MIP31" s="20"/>
      <c r="MIQ31" s="112"/>
      <c r="MIR31" s="27"/>
      <c r="MIS31" s="112"/>
      <c r="MIT31" s="27"/>
      <c r="MIU31" s="112"/>
      <c r="MIV31" s="27"/>
      <c r="MIW31" s="112"/>
      <c r="MIX31" s="20"/>
      <c r="MIY31" s="106"/>
      <c r="MIZ31" s="106"/>
      <c r="MJA31" s="106"/>
      <c r="MJB31" s="30"/>
      <c r="MJC31" s="112"/>
      <c r="MJD31" s="30"/>
      <c r="MJE31" s="112"/>
      <c r="MJF31" s="23"/>
      <c r="MJG31" s="112"/>
      <c r="MJH31" s="23"/>
      <c r="MJI31" s="112"/>
      <c r="MJJ31" s="23"/>
      <c r="MJK31" s="112"/>
      <c r="MJL31" s="23"/>
      <c r="MJM31" s="112"/>
      <c r="MJN31" s="23"/>
      <c r="MJO31" s="112"/>
      <c r="MJP31" s="23"/>
      <c r="MJQ31" s="112"/>
      <c r="MJR31" s="23"/>
      <c r="MJS31" s="112"/>
      <c r="MJT31" s="27"/>
      <c r="MJU31" s="112"/>
      <c r="MJV31" s="27"/>
      <c r="MJW31" s="112"/>
      <c r="MJX31" s="27"/>
      <c r="MJY31" s="112"/>
      <c r="MJZ31" s="27"/>
      <c r="MKA31" s="112"/>
      <c r="MKB31" s="27"/>
      <c r="MKC31" s="112"/>
      <c r="MKD31" s="27"/>
      <c r="MKE31" s="112"/>
      <c r="MKF31" s="27"/>
      <c r="MKG31" s="112"/>
      <c r="MKH31" s="27"/>
      <c r="MKI31" s="112"/>
      <c r="MKJ31" s="27"/>
      <c r="MKK31" s="112"/>
      <c r="MKL31" s="27"/>
      <c r="MKM31" s="112"/>
      <c r="MKN31" s="27"/>
      <c r="MKO31" s="113"/>
      <c r="MKP31" s="27"/>
      <c r="MKQ31" s="112"/>
      <c r="MKR31" s="27"/>
      <c r="MKS31" s="112"/>
      <c r="MKT31" s="27"/>
      <c r="MKU31" s="112"/>
      <c r="MKV31" s="27"/>
      <c r="MKW31" s="112"/>
      <c r="MKX31" s="27"/>
      <c r="MKY31" s="112"/>
      <c r="MKZ31" s="27"/>
      <c r="MLA31" s="112"/>
      <c r="MLB31" s="27"/>
      <c r="MLC31" s="112"/>
      <c r="MLD31" s="20"/>
      <c r="MLE31" s="112"/>
      <c r="MLF31" s="27"/>
      <c r="MLG31" s="112"/>
      <c r="MLH31" s="27"/>
      <c r="MLI31" s="112"/>
      <c r="MLJ31" s="27"/>
      <c r="MLK31" s="112"/>
      <c r="MLL31" s="27"/>
      <c r="MLM31" s="112"/>
      <c r="MLN31" s="20"/>
      <c r="MLO31" s="112"/>
      <c r="MLP31" s="27"/>
      <c r="MLQ31" s="112"/>
      <c r="MLR31" s="27"/>
      <c r="MLS31" s="112"/>
      <c r="MLT31" s="27"/>
      <c r="MLU31" s="112"/>
      <c r="MLV31" s="20"/>
      <c r="MLW31" s="106"/>
      <c r="MLX31" s="106"/>
      <c r="MLY31" s="106"/>
      <c r="MLZ31" s="30"/>
      <c r="MMA31" s="112"/>
      <c r="MMB31" s="30"/>
      <c r="MMC31" s="112"/>
      <c r="MMD31" s="23"/>
      <c r="MME31" s="112"/>
      <c r="MMF31" s="23"/>
      <c r="MMG31" s="112"/>
      <c r="MMH31" s="23"/>
      <c r="MMI31" s="112"/>
      <c r="MMJ31" s="23"/>
      <c r="MMK31" s="112"/>
      <c r="MML31" s="23"/>
      <c r="MMM31" s="112"/>
      <c r="MMN31" s="23"/>
      <c r="MMO31" s="112"/>
      <c r="MMP31" s="23"/>
      <c r="MMQ31" s="112"/>
      <c r="MMR31" s="27"/>
      <c r="MMS31" s="112"/>
      <c r="MMT31" s="27"/>
      <c r="MMU31" s="112"/>
      <c r="MMV31" s="27"/>
      <c r="MMW31" s="112"/>
      <c r="MMX31" s="27"/>
      <c r="MMY31" s="112"/>
      <c r="MMZ31" s="27"/>
      <c r="MNA31" s="112"/>
      <c r="MNB31" s="27"/>
      <c r="MNC31" s="112"/>
      <c r="MND31" s="27"/>
      <c r="MNE31" s="112"/>
      <c r="MNF31" s="27"/>
      <c r="MNG31" s="112"/>
      <c r="MNH31" s="27"/>
      <c r="MNI31" s="112"/>
      <c r="MNJ31" s="27"/>
      <c r="MNK31" s="112"/>
      <c r="MNL31" s="27"/>
      <c r="MNM31" s="113"/>
      <c r="MNN31" s="27"/>
      <c r="MNO31" s="112"/>
      <c r="MNP31" s="27"/>
      <c r="MNQ31" s="112"/>
      <c r="MNR31" s="27"/>
      <c r="MNS31" s="112"/>
      <c r="MNT31" s="27"/>
      <c r="MNU31" s="112"/>
      <c r="MNV31" s="27"/>
      <c r="MNW31" s="112"/>
      <c r="MNX31" s="27"/>
      <c r="MNY31" s="112"/>
      <c r="MNZ31" s="27"/>
      <c r="MOA31" s="112"/>
      <c r="MOB31" s="20"/>
      <c r="MOC31" s="112"/>
      <c r="MOD31" s="27"/>
      <c r="MOE31" s="112"/>
      <c r="MOF31" s="27"/>
      <c r="MOG31" s="112"/>
      <c r="MOH31" s="27"/>
      <c r="MOI31" s="112"/>
      <c r="MOJ31" s="27"/>
      <c r="MOK31" s="112"/>
      <c r="MOL31" s="20"/>
      <c r="MOM31" s="112"/>
      <c r="MON31" s="27"/>
      <c r="MOO31" s="112"/>
      <c r="MOP31" s="27"/>
      <c r="MOQ31" s="112"/>
      <c r="MOR31" s="27"/>
      <c r="MOS31" s="112"/>
      <c r="MOT31" s="20"/>
      <c r="MOU31" s="106"/>
      <c r="MOV31" s="106"/>
      <c r="MOW31" s="106"/>
      <c r="MOX31" s="30"/>
      <c r="MOY31" s="112"/>
      <c r="MOZ31" s="30"/>
      <c r="MPA31" s="112"/>
      <c r="MPB31" s="23"/>
      <c r="MPC31" s="112"/>
      <c r="MPD31" s="23"/>
      <c r="MPE31" s="112"/>
      <c r="MPF31" s="23"/>
      <c r="MPG31" s="112"/>
      <c r="MPH31" s="23"/>
      <c r="MPI31" s="112"/>
      <c r="MPJ31" s="23"/>
      <c r="MPK31" s="112"/>
      <c r="MPL31" s="23"/>
      <c r="MPM31" s="112"/>
      <c r="MPN31" s="23"/>
      <c r="MPO31" s="112"/>
      <c r="MPP31" s="27"/>
      <c r="MPQ31" s="112"/>
      <c r="MPR31" s="27"/>
      <c r="MPS31" s="112"/>
      <c r="MPT31" s="27"/>
      <c r="MPU31" s="112"/>
      <c r="MPV31" s="27"/>
      <c r="MPW31" s="112"/>
      <c r="MPX31" s="27"/>
      <c r="MPY31" s="112"/>
      <c r="MPZ31" s="27"/>
      <c r="MQA31" s="112"/>
      <c r="MQB31" s="27"/>
      <c r="MQC31" s="112"/>
      <c r="MQD31" s="27"/>
      <c r="MQE31" s="112"/>
      <c r="MQF31" s="27"/>
      <c r="MQG31" s="112"/>
      <c r="MQH31" s="27"/>
      <c r="MQI31" s="112"/>
      <c r="MQJ31" s="27"/>
      <c r="MQK31" s="113"/>
      <c r="MQL31" s="27"/>
      <c r="MQM31" s="112"/>
      <c r="MQN31" s="27"/>
      <c r="MQO31" s="112"/>
      <c r="MQP31" s="27"/>
      <c r="MQQ31" s="112"/>
      <c r="MQR31" s="27"/>
      <c r="MQS31" s="112"/>
      <c r="MQT31" s="27"/>
      <c r="MQU31" s="112"/>
      <c r="MQV31" s="27"/>
      <c r="MQW31" s="112"/>
      <c r="MQX31" s="27"/>
      <c r="MQY31" s="112"/>
      <c r="MQZ31" s="20"/>
      <c r="MRA31" s="112"/>
      <c r="MRB31" s="27"/>
      <c r="MRC31" s="112"/>
      <c r="MRD31" s="27"/>
      <c r="MRE31" s="112"/>
      <c r="MRF31" s="27"/>
      <c r="MRG31" s="112"/>
      <c r="MRH31" s="27"/>
      <c r="MRI31" s="112"/>
      <c r="MRJ31" s="20"/>
      <c r="MRK31" s="112"/>
      <c r="MRL31" s="27"/>
      <c r="MRM31" s="112"/>
      <c r="MRN31" s="27"/>
      <c r="MRO31" s="112"/>
      <c r="MRP31" s="27"/>
      <c r="MRQ31" s="112"/>
      <c r="MRR31" s="20"/>
      <c r="MRS31" s="106"/>
      <c r="MRT31" s="106"/>
      <c r="MRU31" s="106"/>
      <c r="MRV31" s="30"/>
      <c r="MRW31" s="112"/>
      <c r="MRX31" s="30"/>
      <c r="MRY31" s="112"/>
      <c r="MRZ31" s="23"/>
      <c r="MSA31" s="112"/>
      <c r="MSB31" s="23"/>
      <c r="MSC31" s="112"/>
      <c r="MSD31" s="23"/>
      <c r="MSE31" s="112"/>
      <c r="MSF31" s="23"/>
      <c r="MSG31" s="112"/>
      <c r="MSH31" s="23"/>
      <c r="MSI31" s="112"/>
      <c r="MSJ31" s="23"/>
      <c r="MSK31" s="112"/>
      <c r="MSL31" s="23"/>
      <c r="MSM31" s="112"/>
      <c r="MSN31" s="27"/>
      <c r="MSO31" s="112"/>
      <c r="MSP31" s="27"/>
      <c r="MSQ31" s="112"/>
      <c r="MSR31" s="27"/>
      <c r="MSS31" s="112"/>
      <c r="MST31" s="27"/>
      <c r="MSU31" s="112"/>
      <c r="MSV31" s="27"/>
      <c r="MSW31" s="112"/>
      <c r="MSX31" s="27"/>
      <c r="MSY31" s="112"/>
      <c r="MSZ31" s="27"/>
      <c r="MTA31" s="112"/>
      <c r="MTB31" s="27"/>
      <c r="MTC31" s="112"/>
      <c r="MTD31" s="27"/>
      <c r="MTE31" s="112"/>
      <c r="MTF31" s="27"/>
      <c r="MTG31" s="112"/>
      <c r="MTH31" s="27"/>
      <c r="MTI31" s="113"/>
      <c r="MTJ31" s="27"/>
      <c r="MTK31" s="112"/>
      <c r="MTL31" s="27"/>
      <c r="MTM31" s="112"/>
      <c r="MTN31" s="27"/>
      <c r="MTO31" s="112"/>
      <c r="MTP31" s="27"/>
      <c r="MTQ31" s="112"/>
      <c r="MTR31" s="27"/>
      <c r="MTS31" s="112"/>
      <c r="MTT31" s="27"/>
      <c r="MTU31" s="112"/>
      <c r="MTV31" s="27"/>
      <c r="MTW31" s="112"/>
      <c r="MTX31" s="20"/>
      <c r="MTY31" s="112"/>
      <c r="MTZ31" s="27"/>
      <c r="MUA31" s="112"/>
      <c r="MUB31" s="27"/>
      <c r="MUC31" s="112"/>
      <c r="MUD31" s="27"/>
      <c r="MUE31" s="112"/>
      <c r="MUF31" s="27"/>
      <c r="MUG31" s="112"/>
      <c r="MUH31" s="20"/>
      <c r="MUI31" s="112"/>
      <c r="MUJ31" s="27"/>
      <c r="MUK31" s="112"/>
      <c r="MUL31" s="27"/>
      <c r="MUM31" s="112"/>
      <c r="MUN31" s="27"/>
      <c r="MUO31" s="112"/>
      <c r="MUP31" s="20"/>
      <c r="MUQ31" s="106"/>
      <c r="MUR31" s="106"/>
      <c r="MUS31" s="106"/>
      <c r="MUT31" s="30"/>
      <c r="MUU31" s="112"/>
      <c r="MUV31" s="30"/>
      <c r="MUW31" s="112"/>
      <c r="MUX31" s="23"/>
      <c r="MUY31" s="112"/>
      <c r="MUZ31" s="23"/>
      <c r="MVA31" s="112"/>
      <c r="MVB31" s="23"/>
      <c r="MVC31" s="112"/>
      <c r="MVD31" s="23"/>
      <c r="MVE31" s="112"/>
      <c r="MVF31" s="23"/>
      <c r="MVG31" s="112"/>
      <c r="MVH31" s="23"/>
      <c r="MVI31" s="112"/>
      <c r="MVJ31" s="23"/>
      <c r="MVK31" s="112"/>
      <c r="MVL31" s="27"/>
      <c r="MVM31" s="112"/>
      <c r="MVN31" s="27"/>
      <c r="MVO31" s="112"/>
      <c r="MVP31" s="27"/>
      <c r="MVQ31" s="112"/>
      <c r="MVR31" s="27"/>
      <c r="MVS31" s="112"/>
      <c r="MVT31" s="27"/>
      <c r="MVU31" s="112"/>
      <c r="MVV31" s="27"/>
      <c r="MVW31" s="112"/>
      <c r="MVX31" s="27"/>
      <c r="MVY31" s="112"/>
      <c r="MVZ31" s="27"/>
      <c r="MWA31" s="112"/>
      <c r="MWB31" s="27"/>
      <c r="MWC31" s="112"/>
      <c r="MWD31" s="27"/>
      <c r="MWE31" s="112"/>
      <c r="MWF31" s="27"/>
      <c r="MWG31" s="113"/>
      <c r="MWH31" s="27"/>
      <c r="MWI31" s="112"/>
      <c r="MWJ31" s="27"/>
      <c r="MWK31" s="112"/>
      <c r="MWL31" s="27"/>
      <c r="MWM31" s="112"/>
      <c r="MWN31" s="27"/>
      <c r="MWO31" s="112"/>
      <c r="MWP31" s="27"/>
      <c r="MWQ31" s="112"/>
      <c r="MWR31" s="27"/>
      <c r="MWS31" s="112"/>
      <c r="MWT31" s="27"/>
      <c r="MWU31" s="112"/>
      <c r="MWV31" s="20"/>
      <c r="MWW31" s="112"/>
      <c r="MWX31" s="27"/>
      <c r="MWY31" s="112"/>
      <c r="MWZ31" s="27"/>
      <c r="MXA31" s="112"/>
      <c r="MXB31" s="27"/>
      <c r="MXC31" s="112"/>
      <c r="MXD31" s="27"/>
      <c r="MXE31" s="112"/>
      <c r="MXF31" s="20"/>
      <c r="MXG31" s="112"/>
      <c r="MXH31" s="27"/>
      <c r="MXI31" s="112"/>
      <c r="MXJ31" s="27"/>
      <c r="MXK31" s="112"/>
      <c r="MXL31" s="27"/>
      <c r="MXM31" s="112"/>
      <c r="MXN31" s="20"/>
      <c r="MXO31" s="106"/>
      <c r="MXP31" s="106"/>
      <c r="MXQ31" s="106"/>
      <c r="MXR31" s="30"/>
      <c r="MXS31" s="112"/>
      <c r="MXT31" s="30"/>
      <c r="MXU31" s="112"/>
      <c r="MXV31" s="23"/>
      <c r="MXW31" s="112"/>
      <c r="MXX31" s="23"/>
      <c r="MXY31" s="112"/>
      <c r="MXZ31" s="23"/>
      <c r="MYA31" s="112"/>
      <c r="MYB31" s="23"/>
      <c r="MYC31" s="112"/>
      <c r="MYD31" s="23"/>
      <c r="MYE31" s="112"/>
      <c r="MYF31" s="23"/>
      <c r="MYG31" s="112"/>
      <c r="MYH31" s="23"/>
      <c r="MYI31" s="112"/>
      <c r="MYJ31" s="27"/>
      <c r="MYK31" s="112"/>
      <c r="MYL31" s="27"/>
      <c r="MYM31" s="112"/>
      <c r="MYN31" s="27"/>
      <c r="MYO31" s="112"/>
      <c r="MYP31" s="27"/>
      <c r="MYQ31" s="112"/>
      <c r="MYR31" s="27"/>
      <c r="MYS31" s="112"/>
      <c r="MYT31" s="27"/>
      <c r="MYU31" s="112"/>
      <c r="MYV31" s="27"/>
      <c r="MYW31" s="112"/>
      <c r="MYX31" s="27"/>
      <c r="MYY31" s="112"/>
      <c r="MYZ31" s="27"/>
      <c r="MZA31" s="112"/>
      <c r="MZB31" s="27"/>
      <c r="MZC31" s="112"/>
      <c r="MZD31" s="27"/>
      <c r="MZE31" s="113"/>
      <c r="MZF31" s="27"/>
      <c r="MZG31" s="112"/>
      <c r="MZH31" s="27"/>
      <c r="MZI31" s="112"/>
      <c r="MZJ31" s="27"/>
      <c r="MZK31" s="112"/>
      <c r="MZL31" s="27"/>
      <c r="MZM31" s="112"/>
      <c r="MZN31" s="27"/>
      <c r="MZO31" s="112"/>
      <c r="MZP31" s="27"/>
      <c r="MZQ31" s="112"/>
      <c r="MZR31" s="27"/>
      <c r="MZS31" s="112"/>
      <c r="MZT31" s="20"/>
      <c r="MZU31" s="112"/>
      <c r="MZV31" s="27"/>
      <c r="MZW31" s="112"/>
      <c r="MZX31" s="27"/>
      <c r="MZY31" s="112"/>
      <c r="MZZ31" s="27"/>
      <c r="NAA31" s="112"/>
      <c r="NAB31" s="27"/>
      <c r="NAC31" s="112"/>
      <c r="NAD31" s="20"/>
      <c r="NAE31" s="112"/>
      <c r="NAF31" s="27"/>
      <c r="NAG31" s="112"/>
      <c r="NAH31" s="27"/>
      <c r="NAI31" s="112"/>
      <c r="NAJ31" s="27"/>
      <c r="NAK31" s="112"/>
      <c r="NAL31" s="20"/>
      <c r="NAM31" s="106"/>
      <c r="NAN31" s="106"/>
      <c r="NAO31" s="106"/>
      <c r="NAP31" s="30"/>
      <c r="NAQ31" s="112"/>
      <c r="NAR31" s="30"/>
      <c r="NAS31" s="112"/>
      <c r="NAT31" s="23"/>
      <c r="NAU31" s="112"/>
      <c r="NAV31" s="23"/>
      <c r="NAW31" s="112"/>
      <c r="NAX31" s="23"/>
      <c r="NAY31" s="112"/>
      <c r="NAZ31" s="23"/>
      <c r="NBA31" s="112"/>
      <c r="NBB31" s="23"/>
      <c r="NBC31" s="112"/>
      <c r="NBD31" s="23"/>
      <c r="NBE31" s="112"/>
      <c r="NBF31" s="23"/>
      <c r="NBG31" s="112"/>
      <c r="NBH31" s="27"/>
      <c r="NBI31" s="112"/>
      <c r="NBJ31" s="27"/>
      <c r="NBK31" s="112"/>
      <c r="NBL31" s="27"/>
      <c r="NBM31" s="112"/>
      <c r="NBN31" s="27"/>
      <c r="NBO31" s="112"/>
      <c r="NBP31" s="27"/>
      <c r="NBQ31" s="112"/>
      <c r="NBR31" s="27"/>
      <c r="NBS31" s="112"/>
      <c r="NBT31" s="27"/>
      <c r="NBU31" s="112"/>
      <c r="NBV31" s="27"/>
      <c r="NBW31" s="112"/>
      <c r="NBX31" s="27"/>
      <c r="NBY31" s="112"/>
      <c r="NBZ31" s="27"/>
      <c r="NCA31" s="112"/>
      <c r="NCB31" s="27"/>
      <c r="NCC31" s="113"/>
      <c r="NCD31" s="27"/>
      <c r="NCE31" s="112"/>
      <c r="NCF31" s="27"/>
      <c r="NCG31" s="112"/>
      <c r="NCH31" s="27"/>
      <c r="NCI31" s="112"/>
      <c r="NCJ31" s="27"/>
      <c r="NCK31" s="112"/>
      <c r="NCL31" s="27"/>
      <c r="NCM31" s="112"/>
      <c r="NCN31" s="27"/>
      <c r="NCO31" s="112"/>
      <c r="NCP31" s="27"/>
      <c r="NCQ31" s="112"/>
      <c r="NCR31" s="20"/>
      <c r="NCS31" s="112"/>
      <c r="NCT31" s="27"/>
      <c r="NCU31" s="112"/>
      <c r="NCV31" s="27"/>
      <c r="NCW31" s="112"/>
      <c r="NCX31" s="27"/>
      <c r="NCY31" s="112"/>
      <c r="NCZ31" s="27"/>
      <c r="NDA31" s="112"/>
      <c r="NDB31" s="20"/>
      <c r="NDC31" s="112"/>
      <c r="NDD31" s="27"/>
      <c r="NDE31" s="112"/>
      <c r="NDF31" s="27"/>
      <c r="NDG31" s="112"/>
      <c r="NDH31" s="27"/>
      <c r="NDI31" s="112"/>
      <c r="NDJ31" s="20"/>
      <c r="NDK31" s="106"/>
      <c r="NDL31" s="106"/>
      <c r="NDM31" s="106"/>
      <c r="NDN31" s="30"/>
      <c r="NDO31" s="112"/>
      <c r="NDP31" s="30"/>
      <c r="NDQ31" s="112"/>
      <c r="NDR31" s="23"/>
      <c r="NDS31" s="112"/>
      <c r="NDT31" s="23"/>
      <c r="NDU31" s="112"/>
      <c r="NDV31" s="23"/>
      <c r="NDW31" s="112"/>
      <c r="NDX31" s="23"/>
      <c r="NDY31" s="112"/>
      <c r="NDZ31" s="23"/>
      <c r="NEA31" s="112"/>
      <c r="NEB31" s="23"/>
      <c r="NEC31" s="112"/>
      <c r="NED31" s="23"/>
      <c r="NEE31" s="112"/>
      <c r="NEF31" s="27"/>
      <c r="NEG31" s="112"/>
      <c r="NEH31" s="27"/>
      <c r="NEI31" s="112"/>
      <c r="NEJ31" s="27"/>
      <c r="NEK31" s="112"/>
      <c r="NEL31" s="27"/>
      <c r="NEM31" s="112"/>
      <c r="NEN31" s="27"/>
      <c r="NEO31" s="112"/>
      <c r="NEP31" s="27"/>
      <c r="NEQ31" s="112"/>
      <c r="NER31" s="27"/>
      <c r="NES31" s="112"/>
      <c r="NET31" s="27"/>
      <c r="NEU31" s="112"/>
      <c r="NEV31" s="27"/>
      <c r="NEW31" s="112"/>
      <c r="NEX31" s="27"/>
      <c r="NEY31" s="112"/>
      <c r="NEZ31" s="27"/>
      <c r="NFA31" s="113"/>
      <c r="NFB31" s="27"/>
      <c r="NFC31" s="112"/>
      <c r="NFD31" s="27"/>
      <c r="NFE31" s="112"/>
      <c r="NFF31" s="27"/>
      <c r="NFG31" s="112"/>
      <c r="NFH31" s="27"/>
      <c r="NFI31" s="112"/>
      <c r="NFJ31" s="27"/>
      <c r="NFK31" s="112"/>
      <c r="NFL31" s="27"/>
      <c r="NFM31" s="112"/>
      <c r="NFN31" s="27"/>
      <c r="NFO31" s="112"/>
      <c r="NFP31" s="20"/>
      <c r="NFQ31" s="112"/>
      <c r="NFR31" s="27"/>
      <c r="NFS31" s="112"/>
      <c r="NFT31" s="27"/>
      <c r="NFU31" s="112"/>
      <c r="NFV31" s="27"/>
      <c r="NFW31" s="112"/>
      <c r="NFX31" s="27"/>
      <c r="NFY31" s="112"/>
      <c r="NFZ31" s="20"/>
      <c r="NGA31" s="112"/>
      <c r="NGB31" s="27"/>
      <c r="NGC31" s="112"/>
      <c r="NGD31" s="27"/>
      <c r="NGE31" s="112"/>
      <c r="NGF31" s="27"/>
      <c r="NGG31" s="112"/>
      <c r="NGH31" s="20"/>
      <c r="NGI31" s="106"/>
      <c r="NGJ31" s="106"/>
      <c r="NGK31" s="106"/>
      <c r="NGL31" s="30"/>
      <c r="NGM31" s="112"/>
      <c r="NGN31" s="30"/>
      <c r="NGO31" s="112"/>
      <c r="NGP31" s="23"/>
      <c r="NGQ31" s="112"/>
      <c r="NGR31" s="23"/>
      <c r="NGS31" s="112"/>
      <c r="NGT31" s="23"/>
      <c r="NGU31" s="112"/>
      <c r="NGV31" s="23"/>
      <c r="NGW31" s="112"/>
      <c r="NGX31" s="23"/>
      <c r="NGY31" s="112"/>
      <c r="NGZ31" s="23"/>
      <c r="NHA31" s="112"/>
      <c r="NHB31" s="23"/>
      <c r="NHC31" s="112"/>
      <c r="NHD31" s="27"/>
      <c r="NHE31" s="112"/>
      <c r="NHF31" s="27"/>
      <c r="NHG31" s="112"/>
      <c r="NHH31" s="27"/>
      <c r="NHI31" s="112"/>
      <c r="NHJ31" s="27"/>
      <c r="NHK31" s="112"/>
      <c r="NHL31" s="27"/>
      <c r="NHM31" s="112"/>
      <c r="NHN31" s="27"/>
      <c r="NHO31" s="112"/>
      <c r="NHP31" s="27"/>
      <c r="NHQ31" s="112"/>
      <c r="NHR31" s="27"/>
      <c r="NHS31" s="112"/>
      <c r="NHT31" s="27"/>
      <c r="NHU31" s="112"/>
      <c r="NHV31" s="27"/>
      <c r="NHW31" s="112"/>
      <c r="NHX31" s="27"/>
      <c r="NHY31" s="113"/>
      <c r="NHZ31" s="27"/>
      <c r="NIA31" s="112"/>
      <c r="NIB31" s="27"/>
      <c r="NIC31" s="112"/>
      <c r="NID31" s="27"/>
      <c r="NIE31" s="112"/>
      <c r="NIF31" s="27"/>
      <c r="NIG31" s="112"/>
      <c r="NIH31" s="27"/>
      <c r="NII31" s="112"/>
      <c r="NIJ31" s="27"/>
      <c r="NIK31" s="112"/>
      <c r="NIL31" s="27"/>
      <c r="NIM31" s="112"/>
      <c r="NIN31" s="20"/>
      <c r="NIO31" s="112"/>
      <c r="NIP31" s="27"/>
      <c r="NIQ31" s="112"/>
      <c r="NIR31" s="27"/>
      <c r="NIS31" s="112"/>
      <c r="NIT31" s="27"/>
      <c r="NIU31" s="112"/>
      <c r="NIV31" s="27"/>
      <c r="NIW31" s="112"/>
      <c r="NIX31" s="20"/>
      <c r="NIY31" s="112"/>
      <c r="NIZ31" s="27"/>
      <c r="NJA31" s="112"/>
      <c r="NJB31" s="27"/>
      <c r="NJC31" s="112"/>
      <c r="NJD31" s="27"/>
      <c r="NJE31" s="112"/>
      <c r="NJF31" s="20"/>
      <c r="NJG31" s="106"/>
      <c r="NJH31" s="106"/>
      <c r="NJI31" s="106"/>
      <c r="NJJ31" s="30"/>
      <c r="NJK31" s="112"/>
      <c r="NJL31" s="30"/>
      <c r="NJM31" s="112"/>
      <c r="NJN31" s="23"/>
      <c r="NJO31" s="112"/>
      <c r="NJP31" s="23"/>
      <c r="NJQ31" s="112"/>
      <c r="NJR31" s="23"/>
      <c r="NJS31" s="112"/>
      <c r="NJT31" s="23"/>
      <c r="NJU31" s="112"/>
      <c r="NJV31" s="23"/>
      <c r="NJW31" s="112"/>
      <c r="NJX31" s="23"/>
      <c r="NJY31" s="112"/>
      <c r="NJZ31" s="23"/>
      <c r="NKA31" s="112"/>
      <c r="NKB31" s="27"/>
      <c r="NKC31" s="112"/>
      <c r="NKD31" s="27"/>
      <c r="NKE31" s="112"/>
      <c r="NKF31" s="27"/>
      <c r="NKG31" s="112"/>
      <c r="NKH31" s="27"/>
      <c r="NKI31" s="112"/>
      <c r="NKJ31" s="27"/>
      <c r="NKK31" s="112"/>
      <c r="NKL31" s="27"/>
      <c r="NKM31" s="112"/>
      <c r="NKN31" s="27"/>
      <c r="NKO31" s="112"/>
      <c r="NKP31" s="27"/>
      <c r="NKQ31" s="112"/>
      <c r="NKR31" s="27"/>
      <c r="NKS31" s="112"/>
      <c r="NKT31" s="27"/>
      <c r="NKU31" s="112"/>
      <c r="NKV31" s="27"/>
      <c r="NKW31" s="113"/>
      <c r="NKX31" s="27"/>
      <c r="NKY31" s="112"/>
      <c r="NKZ31" s="27"/>
      <c r="NLA31" s="112"/>
      <c r="NLB31" s="27"/>
      <c r="NLC31" s="112"/>
      <c r="NLD31" s="27"/>
      <c r="NLE31" s="112"/>
      <c r="NLF31" s="27"/>
      <c r="NLG31" s="112"/>
      <c r="NLH31" s="27"/>
      <c r="NLI31" s="112"/>
      <c r="NLJ31" s="27"/>
      <c r="NLK31" s="112"/>
      <c r="NLL31" s="20"/>
      <c r="NLM31" s="112"/>
      <c r="NLN31" s="27"/>
      <c r="NLO31" s="112"/>
      <c r="NLP31" s="27"/>
      <c r="NLQ31" s="112"/>
      <c r="NLR31" s="27"/>
      <c r="NLS31" s="112"/>
      <c r="NLT31" s="27"/>
      <c r="NLU31" s="112"/>
      <c r="NLV31" s="20"/>
      <c r="NLW31" s="112"/>
      <c r="NLX31" s="27"/>
      <c r="NLY31" s="112"/>
      <c r="NLZ31" s="27"/>
      <c r="NMA31" s="112"/>
      <c r="NMB31" s="27"/>
      <c r="NMC31" s="112"/>
      <c r="NMD31" s="20"/>
      <c r="NME31" s="106"/>
      <c r="NMF31" s="106"/>
      <c r="NMG31" s="106"/>
      <c r="NMH31" s="30"/>
      <c r="NMI31" s="112"/>
      <c r="NMJ31" s="30"/>
      <c r="NMK31" s="112"/>
      <c r="NML31" s="23"/>
      <c r="NMM31" s="112"/>
      <c r="NMN31" s="23"/>
      <c r="NMO31" s="112"/>
      <c r="NMP31" s="23"/>
      <c r="NMQ31" s="112"/>
      <c r="NMR31" s="23"/>
      <c r="NMS31" s="112"/>
      <c r="NMT31" s="23"/>
      <c r="NMU31" s="112"/>
      <c r="NMV31" s="23"/>
      <c r="NMW31" s="112"/>
      <c r="NMX31" s="23"/>
      <c r="NMY31" s="112"/>
      <c r="NMZ31" s="27"/>
      <c r="NNA31" s="112"/>
      <c r="NNB31" s="27"/>
      <c r="NNC31" s="112"/>
      <c r="NND31" s="27"/>
      <c r="NNE31" s="112"/>
      <c r="NNF31" s="27"/>
      <c r="NNG31" s="112"/>
      <c r="NNH31" s="27"/>
      <c r="NNI31" s="112"/>
      <c r="NNJ31" s="27"/>
      <c r="NNK31" s="112"/>
      <c r="NNL31" s="27"/>
      <c r="NNM31" s="112"/>
      <c r="NNN31" s="27"/>
      <c r="NNO31" s="112"/>
      <c r="NNP31" s="27"/>
      <c r="NNQ31" s="112"/>
      <c r="NNR31" s="27"/>
      <c r="NNS31" s="112"/>
      <c r="NNT31" s="27"/>
      <c r="NNU31" s="113"/>
      <c r="NNV31" s="27"/>
      <c r="NNW31" s="112"/>
      <c r="NNX31" s="27"/>
      <c r="NNY31" s="112"/>
      <c r="NNZ31" s="27"/>
      <c r="NOA31" s="112"/>
      <c r="NOB31" s="27"/>
      <c r="NOC31" s="112"/>
      <c r="NOD31" s="27"/>
      <c r="NOE31" s="112"/>
      <c r="NOF31" s="27"/>
      <c r="NOG31" s="112"/>
      <c r="NOH31" s="27"/>
      <c r="NOI31" s="112"/>
      <c r="NOJ31" s="20"/>
      <c r="NOK31" s="112"/>
      <c r="NOL31" s="27"/>
      <c r="NOM31" s="112"/>
      <c r="NON31" s="27"/>
      <c r="NOO31" s="112"/>
      <c r="NOP31" s="27"/>
      <c r="NOQ31" s="112"/>
      <c r="NOR31" s="27"/>
      <c r="NOS31" s="112"/>
      <c r="NOT31" s="20"/>
      <c r="NOU31" s="112"/>
      <c r="NOV31" s="27"/>
      <c r="NOW31" s="112"/>
      <c r="NOX31" s="27"/>
      <c r="NOY31" s="112"/>
      <c r="NOZ31" s="27"/>
      <c r="NPA31" s="112"/>
      <c r="NPB31" s="20"/>
      <c r="NPC31" s="106"/>
      <c r="NPD31" s="106"/>
      <c r="NPE31" s="106"/>
      <c r="NPF31" s="30"/>
      <c r="NPG31" s="112"/>
      <c r="NPH31" s="30"/>
      <c r="NPI31" s="112"/>
      <c r="NPJ31" s="23"/>
      <c r="NPK31" s="112"/>
      <c r="NPL31" s="23"/>
      <c r="NPM31" s="112"/>
      <c r="NPN31" s="23"/>
      <c r="NPO31" s="112"/>
      <c r="NPP31" s="23"/>
      <c r="NPQ31" s="112"/>
      <c r="NPR31" s="23"/>
      <c r="NPS31" s="112"/>
      <c r="NPT31" s="23"/>
      <c r="NPU31" s="112"/>
      <c r="NPV31" s="23"/>
      <c r="NPW31" s="112"/>
      <c r="NPX31" s="27"/>
      <c r="NPY31" s="112"/>
      <c r="NPZ31" s="27"/>
      <c r="NQA31" s="112"/>
      <c r="NQB31" s="27"/>
      <c r="NQC31" s="112"/>
      <c r="NQD31" s="27"/>
      <c r="NQE31" s="112"/>
      <c r="NQF31" s="27"/>
      <c r="NQG31" s="112"/>
      <c r="NQH31" s="27"/>
      <c r="NQI31" s="112"/>
      <c r="NQJ31" s="27"/>
      <c r="NQK31" s="112"/>
      <c r="NQL31" s="27"/>
      <c r="NQM31" s="112"/>
      <c r="NQN31" s="27"/>
      <c r="NQO31" s="112"/>
      <c r="NQP31" s="27"/>
      <c r="NQQ31" s="112"/>
      <c r="NQR31" s="27"/>
      <c r="NQS31" s="113"/>
      <c r="NQT31" s="27"/>
      <c r="NQU31" s="112"/>
      <c r="NQV31" s="27"/>
      <c r="NQW31" s="112"/>
      <c r="NQX31" s="27"/>
      <c r="NQY31" s="112"/>
      <c r="NQZ31" s="27"/>
      <c r="NRA31" s="112"/>
      <c r="NRB31" s="27"/>
      <c r="NRC31" s="112"/>
      <c r="NRD31" s="27"/>
      <c r="NRE31" s="112"/>
      <c r="NRF31" s="27"/>
      <c r="NRG31" s="112"/>
      <c r="NRH31" s="20"/>
      <c r="NRI31" s="112"/>
      <c r="NRJ31" s="27"/>
      <c r="NRK31" s="112"/>
      <c r="NRL31" s="27"/>
      <c r="NRM31" s="112"/>
      <c r="NRN31" s="27"/>
      <c r="NRO31" s="112"/>
      <c r="NRP31" s="27"/>
      <c r="NRQ31" s="112"/>
      <c r="NRR31" s="20"/>
      <c r="NRS31" s="112"/>
      <c r="NRT31" s="27"/>
      <c r="NRU31" s="112"/>
      <c r="NRV31" s="27"/>
      <c r="NRW31" s="112"/>
      <c r="NRX31" s="27"/>
      <c r="NRY31" s="112"/>
      <c r="NRZ31" s="20"/>
      <c r="NSA31" s="106"/>
      <c r="NSB31" s="106"/>
      <c r="NSC31" s="106"/>
      <c r="NSD31" s="30"/>
      <c r="NSE31" s="112"/>
      <c r="NSF31" s="30"/>
      <c r="NSG31" s="112"/>
      <c r="NSH31" s="23"/>
      <c r="NSI31" s="112"/>
      <c r="NSJ31" s="23"/>
      <c r="NSK31" s="112"/>
      <c r="NSL31" s="23"/>
      <c r="NSM31" s="112"/>
      <c r="NSN31" s="23"/>
      <c r="NSO31" s="112"/>
      <c r="NSP31" s="23"/>
      <c r="NSQ31" s="112"/>
      <c r="NSR31" s="23"/>
      <c r="NSS31" s="112"/>
      <c r="NST31" s="23"/>
      <c r="NSU31" s="112"/>
      <c r="NSV31" s="27"/>
      <c r="NSW31" s="112"/>
      <c r="NSX31" s="27"/>
      <c r="NSY31" s="112"/>
      <c r="NSZ31" s="27"/>
      <c r="NTA31" s="112"/>
      <c r="NTB31" s="27"/>
      <c r="NTC31" s="112"/>
      <c r="NTD31" s="27"/>
      <c r="NTE31" s="112"/>
      <c r="NTF31" s="27"/>
      <c r="NTG31" s="112"/>
      <c r="NTH31" s="27"/>
      <c r="NTI31" s="112"/>
      <c r="NTJ31" s="27"/>
      <c r="NTK31" s="112"/>
      <c r="NTL31" s="27"/>
      <c r="NTM31" s="112"/>
      <c r="NTN31" s="27"/>
      <c r="NTO31" s="112"/>
      <c r="NTP31" s="27"/>
      <c r="NTQ31" s="113"/>
      <c r="NTR31" s="27"/>
      <c r="NTS31" s="112"/>
      <c r="NTT31" s="27"/>
      <c r="NTU31" s="112"/>
      <c r="NTV31" s="27"/>
      <c r="NTW31" s="112"/>
      <c r="NTX31" s="27"/>
      <c r="NTY31" s="112"/>
      <c r="NTZ31" s="27"/>
      <c r="NUA31" s="112"/>
      <c r="NUB31" s="27"/>
      <c r="NUC31" s="112"/>
      <c r="NUD31" s="27"/>
      <c r="NUE31" s="112"/>
      <c r="NUF31" s="20"/>
      <c r="NUG31" s="112"/>
      <c r="NUH31" s="27"/>
      <c r="NUI31" s="112"/>
      <c r="NUJ31" s="27"/>
      <c r="NUK31" s="112"/>
      <c r="NUL31" s="27"/>
      <c r="NUM31" s="112"/>
      <c r="NUN31" s="27"/>
      <c r="NUO31" s="112"/>
      <c r="NUP31" s="20"/>
      <c r="NUQ31" s="112"/>
      <c r="NUR31" s="27"/>
      <c r="NUS31" s="112"/>
      <c r="NUT31" s="27"/>
      <c r="NUU31" s="112"/>
      <c r="NUV31" s="27"/>
      <c r="NUW31" s="112"/>
      <c r="NUX31" s="20"/>
      <c r="NUY31" s="106"/>
      <c r="NUZ31" s="106"/>
      <c r="NVA31" s="106"/>
      <c r="NVB31" s="30"/>
      <c r="NVC31" s="112"/>
      <c r="NVD31" s="30"/>
      <c r="NVE31" s="112"/>
      <c r="NVF31" s="23"/>
      <c r="NVG31" s="112"/>
      <c r="NVH31" s="23"/>
      <c r="NVI31" s="112"/>
      <c r="NVJ31" s="23"/>
      <c r="NVK31" s="112"/>
      <c r="NVL31" s="23"/>
      <c r="NVM31" s="112"/>
      <c r="NVN31" s="23"/>
      <c r="NVO31" s="112"/>
      <c r="NVP31" s="23"/>
      <c r="NVQ31" s="112"/>
      <c r="NVR31" s="23"/>
      <c r="NVS31" s="112"/>
      <c r="NVT31" s="27"/>
      <c r="NVU31" s="112"/>
      <c r="NVV31" s="27"/>
      <c r="NVW31" s="112"/>
      <c r="NVX31" s="27"/>
      <c r="NVY31" s="112"/>
      <c r="NVZ31" s="27"/>
      <c r="NWA31" s="112"/>
      <c r="NWB31" s="27"/>
      <c r="NWC31" s="112"/>
      <c r="NWD31" s="27"/>
      <c r="NWE31" s="112"/>
      <c r="NWF31" s="27"/>
      <c r="NWG31" s="112"/>
      <c r="NWH31" s="27"/>
      <c r="NWI31" s="112"/>
      <c r="NWJ31" s="27"/>
      <c r="NWK31" s="112"/>
      <c r="NWL31" s="27"/>
      <c r="NWM31" s="112"/>
      <c r="NWN31" s="27"/>
      <c r="NWO31" s="113"/>
      <c r="NWP31" s="27"/>
      <c r="NWQ31" s="112"/>
      <c r="NWR31" s="27"/>
      <c r="NWS31" s="112"/>
      <c r="NWT31" s="27"/>
      <c r="NWU31" s="112"/>
      <c r="NWV31" s="27"/>
      <c r="NWW31" s="112"/>
      <c r="NWX31" s="27"/>
      <c r="NWY31" s="112"/>
      <c r="NWZ31" s="27"/>
      <c r="NXA31" s="112"/>
      <c r="NXB31" s="27"/>
      <c r="NXC31" s="112"/>
      <c r="NXD31" s="20"/>
      <c r="NXE31" s="112"/>
      <c r="NXF31" s="27"/>
      <c r="NXG31" s="112"/>
      <c r="NXH31" s="27"/>
      <c r="NXI31" s="112"/>
      <c r="NXJ31" s="27"/>
      <c r="NXK31" s="112"/>
      <c r="NXL31" s="27"/>
      <c r="NXM31" s="112"/>
      <c r="NXN31" s="20"/>
      <c r="NXO31" s="112"/>
      <c r="NXP31" s="27"/>
      <c r="NXQ31" s="112"/>
      <c r="NXR31" s="27"/>
      <c r="NXS31" s="112"/>
      <c r="NXT31" s="27"/>
      <c r="NXU31" s="112"/>
      <c r="NXV31" s="20"/>
      <c r="NXW31" s="106"/>
      <c r="NXX31" s="106"/>
      <c r="NXY31" s="106"/>
      <c r="NXZ31" s="30"/>
      <c r="NYA31" s="112"/>
      <c r="NYB31" s="30"/>
      <c r="NYC31" s="112"/>
      <c r="NYD31" s="23"/>
      <c r="NYE31" s="112"/>
      <c r="NYF31" s="23"/>
      <c r="NYG31" s="112"/>
      <c r="NYH31" s="23"/>
      <c r="NYI31" s="112"/>
      <c r="NYJ31" s="23"/>
      <c r="NYK31" s="112"/>
      <c r="NYL31" s="23"/>
      <c r="NYM31" s="112"/>
      <c r="NYN31" s="23"/>
      <c r="NYO31" s="112"/>
      <c r="NYP31" s="23"/>
      <c r="NYQ31" s="112"/>
      <c r="NYR31" s="27"/>
      <c r="NYS31" s="112"/>
      <c r="NYT31" s="27"/>
      <c r="NYU31" s="112"/>
      <c r="NYV31" s="27"/>
      <c r="NYW31" s="112"/>
      <c r="NYX31" s="27"/>
      <c r="NYY31" s="112"/>
      <c r="NYZ31" s="27"/>
      <c r="NZA31" s="112"/>
      <c r="NZB31" s="27"/>
      <c r="NZC31" s="112"/>
      <c r="NZD31" s="27"/>
      <c r="NZE31" s="112"/>
      <c r="NZF31" s="27"/>
      <c r="NZG31" s="112"/>
      <c r="NZH31" s="27"/>
      <c r="NZI31" s="112"/>
      <c r="NZJ31" s="27"/>
      <c r="NZK31" s="112"/>
      <c r="NZL31" s="27"/>
      <c r="NZM31" s="113"/>
      <c r="NZN31" s="27"/>
      <c r="NZO31" s="112"/>
      <c r="NZP31" s="27"/>
      <c r="NZQ31" s="112"/>
      <c r="NZR31" s="27"/>
      <c r="NZS31" s="112"/>
      <c r="NZT31" s="27"/>
      <c r="NZU31" s="112"/>
      <c r="NZV31" s="27"/>
      <c r="NZW31" s="112"/>
      <c r="NZX31" s="27"/>
      <c r="NZY31" s="112"/>
      <c r="NZZ31" s="27"/>
      <c r="OAA31" s="112"/>
      <c r="OAB31" s="20"/>
      <c r="OAC31" s="112"/>
      <c r="OAD31" s="27"/>
      <c r="OAE31" s="112"/>
      <c r="OAF31" s="27"/>
      <c r="OAG31" s="112"/>
      <c r="OAH31" s="27"/>
      <c r="OAI31" s="112"/>
      <c r="OAJ31" s="27"/>
      <c r="OAK31" s="112"/>
      <c r="OAL31" s="20"/>
      <c r="OAM31" s="112"/>
      <c r="OAN31" s="27"/>
      <c r="OAO31" s="112"/>
      <c r="OAP31" s="27"/>
      <c r="OAQ31" s="112"/>
      <c r="OAR31" s="27"/>
      <c r="OAS31" s="112"/>
      <c r="OAT31" s="20"/>
      <c r="OAU31" s="106"/>
      <c r="OAV31" s="106"/>
      <c r="OAW31" s="106"/>
      <c r="OAX31" s="30"/>
      <c r="OAY31" s="112"/>
      <c r="OAZ31" s="30"/>
      <c r="OBA31" s="112"/>
      <c r="OBB31" s="23"/>
      <c r="OBC31" s="112"/>
      <c r="OBD31" s="23"/>
      <c r="OBE31" s="112"/>
      <c r="OBF31" s="23"/>
      <c r="OBG31" s="112"/>
      <c r="OBH31" s="23"/>
      <c r="OBI31" s="112"/>
      <c r="OBJ31" s="23"/>
      <c r="OBK31" s="112"/>
      <c r="OBL31" s="23"/>
      <c r="OBM31" s="112"/>
      <c r="OBN31" s="23"/>
      <c r="OBO31" s="112"/>
      <c r="OBP31" s="27"/>
      <c r="OBQ31" s="112"/>
      <c r="OBR31" s="27"/>
      <c r="OBS31" s="112"/>
      <c r="OBT31" s="27"/>
      <c r="OBU31" s="112"/>
      <c r="OBV31" s="27"/>
      <c r="OBW31" s="112"/>
      <c r="OBX31" s="27"/>
      <c r="OBY31" s="112"/>
      <c r="OBZ31" s="27"/>
      <c r="OCA31" s="112"/>
      <c r="OCB31" s="27"/>
      <c r="OCC31" s="112"/>
      <c r="OCD31" s="27"/>
      <c r="OCE31" s="112"/>
      <c r="OCF31" s="27"/>
      <c r="OCG31" s="112"/>
      <c r="OCH31" s="27"/>
      <c r="OCI31" s="112"/>
      <c r="OCJ31" s="27"/>
      <c r="OCK31" s="113"/>
      <c r="OCL31" s="27"/>
      <c r="OCM31" s="112"/>
      <c r="OCN31" s="27"/>
      <c r="OCO31" s="112"/>
      <c r="OCP31" s="27"/>
      <c r="OCQ31" s="112"/>
      <c r="OCR31" s="27"/>
      <c r="OCS31" s="112"/>
      <c r="OCT31" s="27"/>
      <c r="OCU31" s="112"/>
      <c r="OCV31" s="27"/>
      <c r="OCW31" s="112"/>
      <c r="OCX31" s="27"/>
      <c r="OCY31" s="112"/>
      <c r="OCZ31" s="20"/>
      <c r="ODA31" s="112"/>
      <c r="ODB31" s="27"/>
      <c r="ODC31" s="112"/>
      <c r="ODD31" s="27"/>
      <c r="ODE31" s="112"/>
      <c r="ODF31" s="27"/>
      <c r="ODG31" s="112"/>
      <c r="ODH31" s="27"/>
      <c r="ODI31" s="112"/>
      <c r="ODJ31" s="20"/>
      <c r="ODK31" s="112"/>
      <c r="ODL31" s="27"/>
      <c r="ODM31" s="112"/>
      <c r="ODN31" s="27"/>
      <c r="ODO31" s="112"/>
      <c r="ODP31" s="27"/>
      <c r="ODQ31" s="112"/>
      <c r="ODR31" s="20"/>
      <c r="ODS31" s="106"/>
      <c r="ODT31" s="106"/>
      <c r="ODU31" s="106"/>
      <c r="ODV31" s="30"/>
      <c r="ODW31" s="112"/>
      <c r="ODX31" s="30"/>
      <c r="ODY31" s="112"/>
      <c r="ODZ31" s="23"/>
      <c r="OEA31" s="112"/>
      <c r="OEB31" s="23"/>
      <c r="OEC31" s="112"/>
      <c r="OED31" s="23"/>
      <c r="OEE31" s="112"/>
      <c r="OEF31" s="23"/>
      <c r="OEG31" s="112"/>
      <c r="OEH31" s="23"/>
      <c r="OEI31" s="112"/>
      <c r="OEJ31" s="23"/>
      <c r="OEK31" s="112"/>
      <c r="OEL31" s="23"/>
      <c r="OEM31" s="112"/>
      <c r="OEN31" s="27"/>
      <c r="OEO31" s="112"/>
      <c r="OEP31" s="27"/>
      <c r="OEQ31" s="112"/>
      <c r="OER31" s="27"/>
      <c r="OES31" s="112"/>
      <c r="OET31" s="27"/>
      <c r="OEU31" s="112"/>
      <c r="OEV31" s="27"/>
      <c r="OEW31" s="112"/>
      <c r="OEX31" s="27"/>
      <c r="OEY31" s="112"/>
      <c r="OEZ31" s="27"/>
      <c r="OFA31" s="112"/>
      <c r="OFB31" s="27"/>
      <c r="OFC31" s="112"/>
      <c r="OFD31" s="27"/>
      <c r="OFE31" s="112"/>
      <c r="OFF31" s="27"/>
      <c r="OFG31" s="112"/>
      <c r="OFH31" s="27"/>
      <c r="OFI31" s="113"/>
      <c r="OFJ31" s="27"/>
      <c r="OFK31" s="112"/>
      <c r="OFL31" s="27"/>
      <c r="OFM31" s="112"/>
      <c r="OFN31" s="27"/>
      <c r="OFO31" s="112"/>
      <c r="OFP31" s="27"/>
      <c r="OFQ31" s="112"/>
      <c r="OFR31" s="27"/>
      <c r="OFS31" s="112"/>
      <c r="OFT31" s="27"/>
      <c r="OFU31" s="112"/>
      <c r="OFV31" s="27"/>
      <c r="OFW31" s="112"/>
      <c r="OFX31" s="20"/>
      <c r="OFY31" s="112"/>
      <c r="OFZ31" s="27"/>
      <c r="OGA31" s="112"/>
      <c r="OGB31" s="27"/>
      <c r="OGC31" s="112"/>
      <c r="OGD31" s="27"/>
      <c r="OGE31" s="112"/>
      <c r="OGF31" s="27"/>
      <c r="OGG31" s="112"/>
      <c r="OGH31" s="20"/>
      <c r="OGI31" s="112"/>
      <c r="OGJ31" s="27"/>
      <c r="OGK31" s="112"/>
      <c r="OGL31" s="27"/>
      <c r="OGM31" s="112"/>
      <c r="OGN31" s="27"/>
      <c r="OGO31" s="112"/>
      <c r="OGP31" s="20"/>
      <c r="OGQ31" s="106"/>
      <c r="OGR31" s="106"/>
      <c r="OGS31" s="106"/>
      <c r="OGT31" s="30"/>
      <c r="OGU31" s="112"/>
      <c r="OGV31" s="30"/>
      <c r="OGW31" s="112"/>
      <c r="OGX31" s="23"/>
      <c r="OGY31" s="112"/>
      <c r="OGZ31" s="23"/>
      <c r="OHA31" s="112"/>
      <c r="OHB31" s="23"/>
      <c r="OHC31" s="112"/>
      <c r="OHD31" s="23"/>
      <c r="OHE31" s="112"/>
      <c r="OHF31" s="23"/>
      <c r="OHG31" s="112"/>
      <c r="OHH31" s="23"/>
      <c r="OHI31" s="112"/>
      <c r="OHJ31" s="23"/>
      <c r="OHK31" s="112"/>
      <c r="OHL31" s="27"/>
      <c r="OHM31" s="112"/>
      <c r="OHN31" s="27"/>
      <c r="OHO31" s="112"/>
      <c r="OHP31" s="27"/>
      <c r="OHQ31" s="112"/>
      <c r="OHR31" s="27"/>
      <c r="OHS31" s="112"/>
      <c r="OHT31" s="27"/>
      <c r="OHU31" s="112"/>
      <c r="OHV31" s="27"/>
      <c r="OHW31" s="112"/>
      <c r="OHX31" s="27"/>
      <c r="OHY31" s="112"/>
      <c r="OHZ31" s="27"/>
      <c r="OIA31" s="112"/>
      <c r="OIB31" s="27"/>
      <c r="OIC31" s="112"/>
      <c r="OID31" s="27"/>
      <c r="OIE31" s="112"/>
      <c r="OIF31" s="27"/>
      <c r="OIG31" s="113"/>
      <c r="OIH31" s="27"/>
      <c r="OII31" s="112"/>
      <c r="OIJ31" s="27"/>
      <c r="OIK31" s="112"/>
      <c r="OIL31" s="27"/>
      <c r="OIM31" s="112"/>
      <c r="OIN31" s="27"/>
      <c r="OIO31" s="112"/>
      <c r="OIP31" s="27"/>
      <c r="OIQ31" s="112"/>
      <c r="OIR31" s="27"/>
      <c r="OIS31" s="112"/>
      <c r="OIT31" s="27"/>
      <c r="OIU31" s="112"/>
      <c r="OIV31" s="20"/>
      <c r="OIW31" s="112"/>
      <c r="OIX31" s="27"/>
      <c r="OIY31" s="112"/>
      <c r="OIZ31" s="27"/>
      <c r="OJA31" s="112"/>
      <c r="OJB31" s="27"/>
      <c r="OJC31" s="112"/>
      <c r="OJD31" s="27"/>
      <c r="OJE31" s="112"/>
      <c r="OJF31" s="20"/>
      <c r="OJG31" s="112"/>
      <c r="OJH31" s="27"/>
      <c r="OJI31" s="112"/>
      <c r="OJJ31" s="27"/>
      <c r="OJK31" s="112"/>
      <c r="OJL31" s="27"/>
      <c r="OJM31" s="112"/>
      <c r="OJN31" s="20"/>
      <c r="OJO31" s="106"/>
      <c r="OJP31" s="106"/>
      <c r="OJQ31" s="106"/>
      <c r="OJR31" s="30"/>
      <c r="OJS31" s="112"/>
      <c r="OJT31" s="30"/>
      <c r="OJU31" s="112"/>
      <c r="OJV31" s="23"/>
      <c r="OJW31" s="112"/>
      <c r="OJX31" s="23"/>
      <c r="OJY31" s="112"/>
      <c r="OJZ31" s="23"/>
      <c r="OKA31" s="112"/>
      <c r="OKB31" s="23"/>
      <c r="OKC31" s="112"/>
      <c r="OKD31" s="23"/>
      <c r="OKE31" s="112"/>
      <c r="OKF31" s="23"/>
      <c r="OKG31" s="112"/>
      <c r="OKH31" s="23"/>
      <c r="OKI31" s="112"/>
      <c r="OKJ31" s="27"/>
      <c r="OKK31" s="112"/>
      <c r="OKL31" s="27"/>
      <c r="OKM31" s="112"/>
      <c r="OKN31" s="27"/>
      <c r="OKO31" s="112"/>
      <c r="OKP31" s="27"/>
      <c r="OKQ31" s="112"/>
      <c r="OKR31" s="27"/>
      <c r="OKS31" s="112"/>
      <c r="OKT31" s="27"/>
      <c r="OKU31" s="112"/>
      <c r="OKV31" s="27"/>
      <c r="OKW31" s="112"/>
      <c r="OKX31" s="27"/>
      <c r="OKY31" s="112"/>
      <c r="OKZ31" s="27"/>
      <c r="OLA31" s="112"/>
      <c r="OLB31" s="27"/>
      <c r="OLC31" s="112"/>
      <c r="OLD31" s="27"/>
      <c r="OLE31" s="113"/>
      <c r="OLF31" s="27"/>
      <c r="OLG31" s="112"/>
      <c r="OLH31" s="27"/>
      <c r="OLI31" s="112"/>
      <c r="OLJ31" s="27"/>
      <c r="OLK31" s="112"/>
      <c r="OLL31" s="27"/>
      <c r="OLM31" s="112"/>
      <c r="OLN31" s="27"/>
      <c r="OLO31" s="112"/>
      <c r="OLP31" s="27"/>
      <c r="OLQ31" s="112"/>
      <c r="OLR31" s="27"/>
      <c r="OLS31" s="112"/>
      <c r="OLT31" s="20"/>
      <c r="OLU31" s="112"/>
      <c r="OLV31" s="27"/>
      <c r="OLW31" s="112"/>
      <c r="OLX31" s="27"/>
      <c r="OLY31" s="112"/>
      <c r="OLZ31" s="27"/>
      <c r="OMA31" s="112"/>
      <c r="OMB31" s="27"/>
      <c r="OMC31" s="112"/>
      <c r="OMD31" s="20"/>
      <c r="OME31" s="112"/>
      <c r="OMF31" s="27"/>
      <c r="OMG31" s="112"/>
      <c r="OMH31" s="27"/>
      <c r="OMI31" s="112"/>
      <c r="OMJ31" s="27"/>
      <c r="OMK31" s="112"/>
      <c r="OML31" s="20"/>
      <c r="OMM31" s="106"/>
      <c r="OMN31" s="106"/>
      <c r="OMO31" s="106"/>
      <c r="OMP31" s="30"/>
      <c r="OMQ31" s="112"/>
      <c r="OMR31" s="30"/>
      <c r="OMS31" s="112"/>
      <c r="OMT31" s="23"/>
      <c r="OMU31" s="112"/>
      <c r="OMV31" s="23"/>
      <c r="OMW31" s="112"/>
      <c r="OMX31" s="23"/>
      <c r="OMY31" s="112"/>
      <c r="OMZ31" s="23"/>
      <c r="ONA31" s="112"/>
      <c r="ONB31" s="23"/>
      <c r="ONC31" s="112"/>
      <c r="OND31" s="23"/>
      <c r="ONE31" s="112"/>
      <c r="ONF31" s="23"/>
      <c r="ONG31" s="112"/>
      <c r="ONH31" s="27"/>
      <c r="ONI31" s="112"/>
      <c r="ONJ31" s="27"/>
      <c r="ONK31" s="112"/>
      <c r="ONL31" s="27"/>
      <c r="ONM31" s="112"/>
      <c r="ONN31" s="27"/>
      <c r="ONO31" s="112"/>
      <c r="ONP31" s="27"/>
      <c r="ONQ31" s="112"/>
      <c r="ONR31" s="27"/>
      <c r="ONS31" s="112"/>
      <c r="ONT31" s="27"/>
      <c r="ONU31" s="112"/>
      <c r="ONV31" s="27"/>
      <c r="ONW31" s="112"/>
      <c r="ONX31" s="27"/>
      <c r="ONY31" s="112"/>
      <c r="ONZ31" s="27"/>
      <c r="OOA31" s="112"/>
      <c r="OOB31" s="27"/>
      <c r="OOC31" s="113"/>
      <c r="OOD31" s="27"/>
      <c r="OOE31" s="112"/>
      <c r="OOF31" s="27"/>
      <c r="OOG31" s="112"/>
      <c r="OOH31" s="27"/>
      <c r="OOI31" s="112"/>
      <c r="OOJ31" s="27"/>
      <c r="OOK31" s="112"/>
      <c r="OOL31" s="27"/>
      <c r="OOM31" s="112"/>
      <c r="OON31" s="27"/>
      <c r="OOO31" s="112"/>
      <c r="OOP31" s="27"/>
      <c r="OOQ31" s="112"/>
      <c r="OOR31" s="20"/>
      <c r="OOS31" s="112"/>
      <c r="OOT31" s="27"/>
      <c r="OOU31" s="112"/>
      <c r="OOV31" s="27"/>
      <c r="OOW31" s="112"/>
      <c r="OOX31" s="27"/>
      <c r="OOY31" s="112"/>
      <c r="OOZ31" s="27"/>
      <c r="OPA31" s="112"/>
      <c r="OPB31" s="20"/>
      <c r="OPC31" s="112"/>
      <c r="OPD31" s="27"/>
      <c r="OPE31" s="112"/>
      <c r="OPF31" s="27"/>
      <c r="OPG31" s="112"/>
      <c r="OPH31" s="27"/>
      <c r="OPI31" s="112"/>
      <c r="OPJ31" s="20"/>
      <c r="OPK31" s="106"/>
      <c r="OPL31" s="106"/>
      <c r="OPM31" s="106"/>
      <c r="OPN31" s="30"/>
      <c r="OPO31" s="112"/>
      <c r="OPP31" s="30"/>
      <c r="OPQ31" s="112"/>
      <c r="OPR31" s="23"/>
      <c r="OPS31" s="112"/>
      <c r="OPT31" s="23"/>
      <c r="OPU31" s="112"/>
      <c r="OPV31" s="23"/>
      <c r="OPW31" s="112"/>
      <c r="OPX31" s="23"/>
      <c r="OPY31" s="112"/>
      <c r="OPZ31" s="23"/>
      <c r="OQA31" s="112"/>
      <c r="OQB31" s="23"/>
      <c r="OQC31" s="112"/>
      <c r="OQD31" s="23"/>
      <c r="OQE31" s="112"/>
      <c r="OQF31" s="27"/>
      <c r="OQG31" s="112"/>
      <c r="OQH31" s="27"/>
      <c r="OQI31" s="112"/>
      <c r="OQJ31" s="27"/>
      <c r="OQK31" s="112"/>
      <c r="OQL31" s="27"/>
      <c r="OQM31" s="112"/>
      <c r="OQN31" s="27"/>
      <c r="OQO31" s="112"/>
      <c r="OQP31" s="27"/>
      <c r="OQQ31" s="112"/>
      <c r="OQR31" s="27"/>
      <c r="OQS31" s="112"/>
      <c r="OQT31" s="27"/>
      <c r="OQU31" s="112"/>
      <c r="OQV31" s="27"/>
      <c r="OQW31" s="112"/>
      <c r="OQX31" s="27"/>
      <c r="OQY31" s="112"/>
      <c r="OQZ31" s="27"/>
      <c r="ORA31" s="113"/>
      <c r="ORB31" s="27"/>
      <c r="ORC31" s="112"/>
      <c r="ORD31" s="27"/>
      <c r="ORE31" s="112"/>
      <c r="ORF31" s="27"/>
      <c r="ORG31" s="112"/>
      <c r="ORH31" s="27"/>
      <c r="ORI31" s="112"/>
      <c r="ORJ31" s="27"/>
      <c r="ORK31" s="112"/>
      <c r="ORL31" s="27"/>
      <c r="ORM31" s="112"/>
      <c r="ORN31" s="27"/>
      <c r="ORO31" s="112"/>
      <c r="ORP31" s="20"/>
      <c r="ORQ31" s="112"/>
      <c r="ORR31" s="27"/>
      <c r="ORS31" s="112"/>
      <c r="ORT31" s="27"/>
      <c r="ORU31" s="112"/>
      <c r="ORV31" s="27"/>
      <c r="ORW31" s="112"/>
      <c r="ORX31" s="27"/>
      <c r="ORY31" s="112"/>
      <c r="ORZ31" s="20"/>
      <c r="OSA31" s="112"/>
      <c r="OSB31" s="27"/>
      <c r="OSC31" s="112"/>
      <c r="OSD31" s="27"/>
      <c r="OSE31" s="112"/>
      <c r="OSF31" s="27"/>
      <c r="OSG31" s="112"/>
      <c r="OSH31" s="20"/>
      <c r="OSI31" s="106"/>
      <c r="OSJ31" s="106"/>
      <c r="OSK31" s="106"/>
      <c r="OSL31" s="30"/>
      <c r="OSM31" s="112"/>
      <c r="OSN31" s="30"/>
      <c r="OSO31" s="112"/>
      <c r="OSP31" s="23"/>
      <c r="OSQ31" s="112"/>
      <c r="OSR31" s="23"/>
      <c r="OSS31" s="112"/>
      <c r="OST31" s="23"/>
      <c r="OSU31" s="112"/>
      <c r="OSV31" s="23"/>
      <c r="OSW31" s="112"/>
      <c r="OSX31" s="23"/>
      <c r="OSY31" s="112"/>
      <c r="OSZ31" s="23"/>
      <c r="OTA31" s="112"/>
      <c r="OTB31" s="23"/>
      <c r="OTC31" s="112"/>
      <c r="OTD31" s="27"/>
      <c r="OTE31" s="112"/>
      <c r="OTF31" s="27"/>
      <c r="OTG31" s="112"/>
      <c r="OTH31" s="27"/>
      <c r="OTI31" s="112"/>
      <c r="OTJ31" s="27"/>
      <c r="OTK31" s="112"/>
      <c r="OTL31" s="27"/>
      <c r="OTM31" s="112"/>
      <c r="OTN31" s="27"/>
      <c r="OTO31" s="112"/>
      <c r="OTP31" s="27"/>
      <c r="OTQ31" s="112"/>
      <c r="OTR31" s="27"/>
      <c r="OTS31" s="112"/>
      <c r="OTT31" s="27"/>
      <c r="OTU31" s="112"/>
      <c r="OTV31" s="27"/>
      <c r="OTW31" s="112"/>
      <c r="OTX31" s="27"/>
      <c r="OTY31" s="113"/>
      <c r="OTZ31" s="27"/>
      <c r="OUA31" s="112"/>
      <c r="OUB31" s="27"/>
      <c r="OUC31" s="112"/>
      <c r="OUD31" s="27"/>
      <c r="OUE31" s="112"/>
      <c r="OUF31" s="27"/>
      <c r="OUG31" s="112"/>
      <c r="OUH31" s="27"/>
      <c r="OUI31" s="112"/>
      <c r="OUJ31" s="27"/>
      <c r="OUK31" s="112"/>
      <c r="OUL31" s="27"/>
      <c r="OUM31" s="112"/>
      <c r="OUN31" s="20"/>
      <c r="OUO31" s="112"/>
      <c r="OUP31" s="27"/>
      <c r="OUQ31" s="112"/>
      <c r="OUR31" s="27"/>
      <c r="OUS31" s="112"/>
      <c r="OUT31" s="27"/>
      <c r="OUU31" s="112"/>
      <c r="OUV31" s="27"/>
      <c r="OUW31" s="112"/>
      <c r="OUX31" s="20"/>
      <c r="OUY31" s="112"/>
      <c r="OUZ31" s="27"/>
      <c r="OVA31" s="112"/>
      <c r="OVB31" s="27"/>
      <c r="OVC31" s="112"/>
      <c r="OVD31" s="27"/>
      <c r="OVE31" s="112"/>
      <c r="OVF31" s="20"/>
      <c r="OVG31" s="106"/>
      <c r="OVH31" s="106"/>
      <c r="OVI31" s="106"/>
      <c r="OVJ31" s="30"/>
      <c r="OVK31" s="112"/>
      <c r="OVL31" s="30"/>
      <c r="OVM31" s="112"/>
      <c r="OVN31" s="23"/>
      <c r="OVO31" s="112"/>
      <c r="OVP31" s="23"/>
      <c r="OVQ31" s="112"/>
      <c r="OVR31" s="23"/>
      <c r="OVS31" s="112"/>
      <c r="OVT31" s="23"/>
      <c r="OVU31" s="112"/>
      <c r="OVV31" s="23"/>
      <c r="OVW31" s="112"/>
      <c r="OVX31" s="23"/>
      <c r="OVY31" s="112"/>
      <c r="OVZ31" s="23"/>
      <c r="OWA31" s="112"/>
      <c r="OWB31" s="27"/>
      <c r="OWC31" s="112"/>
      <c r="OWD31" s="27"/>
      <c r="OWE31" s="112"/>
      <c r="OWF31" s="27"/>
      <c r="OWG31" s="112"/>
      <c r="OWH31" s="27"/>
      <c r="OWI31" s="112"/>
      <c r="OWJ31" s="27"/>
      <c r="OWK31" s="112"/>
      <c r="OWL31" s="27"/>
      <c r="OWM31" s="112"/>
      <c r="OWN31" s="27"/>
      <c r="OWO31" s="112"/>
      <c r="OWP31" s="27"/>
      <c r="OWQ31" s="112"/>
      <c r="OWR31" s="27"/>
      <c r="OWS31" s="112"/>
      <c r="OWT31" s="27"/>
      <c r="OWU31" s="112"/>
      <c r="OWV31" s="27"/>
      <c r="OWW31" s="113"/>
      <c r="OWX31" s="27"/>
      <c r="OWY31" s="112"/>
      <c r="OWZ31" s="27"/>
      <c r="OXA31" s="112"/>
      <c r="OXB31" s="27"/>
      <c r="OXC31" s="112"/>
      <c r="OXD31" s="27"/>
      <c r="OXE31" s="112"/>
      <c r="OXF31" s="27"/>
      <c r="OXG31" s="112"/>
      <c r="OXH31" s="27"/>
      <c r="OXI31" s="112"/>
      <c r="OXJ31" s="27"/>
      <c r="OXK31" s="112"/>
      <c r="OXL31" s="20"/>
      <c r="OXM31" s="112"/>
      <c r="OXN31" s="27"/>
      <c r="OXO31" s="112"/>
      <c r="OXP31" s="27"/>
      <c r="OXQ31" s="112"/>
      <c r="OXR31" s="27"/>
      <c r="OXS31" s="112"/>
      <c r="OXT31" s="27"/>
      <c r="OXU31" s="112"/>
      <c r="OXV31" s="20"/>
      <c r="OXW31" s="112"/>
      <c r="OXX31" s="27"/>
      <c r="OXY31" s="112"/>
      <c r="OXZ31" s="27"/>
      <c r="OYA31" s="112"/>
      <c r="OYB31" s="27"/>
      <c r="OYC31" s="112"/>
      <c r="OYD31" s="20"/>
      <c r="OYE31" s="106"/>
      <c r="OYF31" s="106"/>
      <c r="OYG31" s="106"/>
      <c r="OYH31" s="30"/>
      <c r="OYI31" s="112"/>
      <c r="OYJ31" s="30"/>
      <c r="OYK31" s="112"/>
      <c r="OYL31" s="23"/>
      <c r="OYM31" s="112"/>
      <c r="OYN31" s="23"/>
      <c r="OYO31" s="112"/>
      <c r="OYP31" s="23"/>
      <c r="OYQ31" s="112"/>
      <c r="OYR31" s="23"/>
      <c r="OYS31" s="112"/>
      <c r="OYT31" s="23"/>
      <c r="OYU31" s="112"/>
      <c r="OYV31" s="23"/>
      <c r="OYW31" s="112"/>
      <c r="OYX31" s="23"/>
      <c r="OYY31" s="112"/>
      <c r="OYZ31" s="27"/>
      <c r="OZA31" s="112"/>
      <c r="OZB31" s="27"/>
      <c r="OZC31" s="112"/>
      <c r="OZD31" s="27"/>
      <c r="OZE31" s="112"/>
      <c r="OZF31" s="27"/>
      <c r="OZG31" s="112"/>
      <c r="OZH31" s="27"/>
      <c r="OZI31" s="112"/>
      <c r="OZJ31" s="27"/>
      <c r="OZK31" s="112"/>
      <c r="OZL31" s="27"/>
      <c r="OZM31" s="112"/>
      <c r="OZN31" s="27"/>
      <c r="OZO31" s="112"/>
      <c r="OZP31" s="27"/>
      <c r="OZQ31" s="112"/>
      <c r="OZR31" s="27"/>
      <c r="OZS31" s="112"/>
      <c r="OZT31" s="27"/>
      <c r="OZU31" s="113"/>
      <c r="OZV31" s="27"/>
      <c r="OZW31" s="112"/>
      <c r="OZX31" s="27"/>
      <c r="OZY31" s="112"/>
      <c r="OZZ31" s="27"/>
      <c r="PAA31" s="112"/>
      <c r="PAB31" s="27"/>
      <c r="PAC31" s="112"/>
      <c r="PAD31" s="27"/>
      <c r="PAE31" s="112"/>
      <c r="PAF31" s="27"/>
      <c r="PAG31" s="112"/>
      <c r="PAH31" s="27"/>
      <c r="PAI31" s="112"/>
      <c r="PAJ31" s="20"/>
      <c r="PAK31" s="112"/>
      <c r="PAL31" s="27"/>
      <c r="PAM31" s="112"/>
      <c r="PAN31" s="27"/>
      <c r="PAO31" s="112"/>
      <c r="PAP31" s="27"/>
      <c r="PAQ31" s="112"/>
      <c r="PAR31" s="27"/>
      <c r="PAS31" s="112"/>
      <c r="PAT31" s="20"/>
      <c r="PAU31" s="112"/>
      <c r="PAV31" s="27"/>
      <c r="PAW31" s="112"/>
      <c r="PAX31" s="27"/>
      <c r="PAY31" s="112"/>
      <c r="PAZ31" s="27"/>
      <c r="PBA31" s="112"/>
      <c r="PBB31" s="20"/>
      <c r="PBC31" s="106"/>
      <c r="PBD31" s="106"/>
      <c r="PBE31" s="106"/>
      <c r="PBF31" s="30"/>
      <c r="PBG31" s="112"/>
      <c r="PBH31" s="30"/>
      <c r="PBI31" s="112"/>
      <c r="PBJ31" s="23"/>
      <c r="PBK31" s="112"/>
      <c r="PBL31" s="23"/>
      <c r="PBM31" s="112"/>
      <c r="PBN31" s="23"/>
      <c r="PBO31" s="112"/>
      <c r="PBP31" s="23"/>
      <c r="PBQ31" s="112"/>
      <c r="PBR31" s="23"/>
      <c r="PBS31" s="112"/>
      <c r="PBT31" s="23"/>
      <c r="PBU31" s="112"/>
      <c r="PBV31" s="23"/>
      <c r="PBW31" s="112"/>
      <c r="PBX31" s="27"/>
      <c r="PBY31" s="112"/>
      <c r="PBZ31" s="27"/>
      <c r="PCA31" s="112"/>
      <c r="PCB31" s="27"/>
      <c r="PCC31" s="112"/>
      <c r="PCD31" s="27"/>
      <c r="PCE31" s="112"/>
      <c r="PCF31" s="27"/>
      <c r="PCG31" s="112"/>
      <c r="PCH31" s="27"/>
      <c r="PCI31" s="112"/>
      <c r="PCJ31" s="27"/>
      <c r="PCK31" s="112"/>
      <c r="PCL31" s="27"/>
      <c r="PCM31" s="112"/>
      <c r="PCN31" s="27"/>
      <c r="PCO31" s="112"/>
      <c r="PCP31" s="27"/>
      <c r="PCQ31" s="112"/>
      <c r="PCR31" s="27"/>
      <c r="PCS31" s="113"/>
      <c r="PCT31" s="27"/>
      <c r="PCU31" s="112"/>
      <c r="PCV31" s="27"/>
      <c r="PCW31" s="112"/>
      <c r="PCX31" s="27"/>
      <c r="PCY31" s="112"/>
      <c r="PCZ31" s="27"/>
      <c r="PDA31" s="112"/>
      <c r="PDB31" s="27"/>
      <c r="PDC31" s="112"/>
      <c r="PDD31" s="27"/>
      <c r="PDE31" s="112"/>
      <c r="PDF31" s="27"/>
      <c r="PDG31" s="112"/>
      <c r="PDH31" s="20"/>
      <c r="PDI31" s="112"/>
      <c r="PDJ31" s="27"/>
      <c r="PDK31" s="112"/>
      <c r="PDL31" s="27"/>
      <c r="PDM31" s="112"/>
      <c r="PDN31" s="27"/>
      <c r="PDO31" s="112"/>
      <c r="PDP31" s="27"/>
      <c r="PDQ31" s="112"/>
      <c r="PDR31" s="20"/>
      <c r="PDS31" s="112"/>
      <c r="PDT31" s="27"/>
      <c r="PDU31" s="112"/>
      <c r="PDV31" s="27"/>
      <c r="PDW31" s="112"/>
      <c r="PDX31" s="27"/>
      <c r="PDY31" s="112"/>
      <c r="PDZ31" s="20"/>
      <c r="PEA31" s="106"/>
      <c r="PEB31" s="106"/>
      <c r="PEC31" s="106"/>
      <c r="PED31" s="30"/>
      <c r="PEE31" s="112"/>
      <c r="PEF31" s="30"/>
      <c r="PEG31" s="112"/>
      <c r="PEH31" s="23"/>
      <c r="PEI31" s="112"/>
      <c r="PEJ31" s="23"/>
      <c r="PEK31" s="112"/>
      <c r="PEL31" s="23"/>
      <c r="PEM31" s="112"/>
      <c r="PEN31" s="23"/>
      <c r="PEO31" s="112"/>
      <c r="PEP31" s="23"/>
      <c r="PEQ31" s="112"/>
      <c r="PER31" s="23"/>
      <c r="PES31" s="112"/>
      <c r="PET31" s="23"/>
      <c r="PEU31" s="112"/>
      <c r="PEV31" s="27"/>
      <c r="PEW31" s="112"/>
      <c r="PEX31" s="27"/>
      <c r="PEY31" s="112"/>
      <c r="PEZ31" s="27"/>
      <c r="PFA31" s="112"/>
      <c r="PFB31" s="27"/>
      <c r="PFC31" s="112"/>
      <c r="PFD31" s="27"/>
      <c r="PFE31" s="112"/>
      <c r="PFF31" s="27"/>
      <c r="PFG31" s="112"/>
      <c r="PFH31" s="27"/>
      <c r="PFI31" s="112"/>
      <c r="PFJ31" s="27"/>
      <c r="PFK31" s="112"/>
      <c r="PFL31" s="27"/>
      <c r="PFM31" s="112"/>
      <c r="PFN31" s="27"/>
      <c r="PFO31" s="112"/>
      <c r="PFP31" s="27"/>
      <c r="PFQ31" s="113"/>
      <c r="PFR31" s="27"/>
      <c r="PFS31" s="112"/>
      <c r="PFT31" s="27"/>
      <c r="PFU31" s="112"/>
      <c r="PFV31" s="27"/>
      <c r="PFW31" s="112"/>
      <c r="PFX31" s="27"/>
      <c r="PFY31" s="112"/>
      <c r="PFZ31" s="27"/>
      <c r="PGA31" s="112"/>
      <c r="PGB31" s="27"/>
      <c r="PGC31" s="112"/>
      <c r="PGD31" s="27"/>
      <c r="PGE31" s="112"/>
      <c r="PGF31" s="20"/>
      <c r="PGG31" s="112"/>
      <c r="PGH31" s="27"/>
      <c r="PGI31" s="112"/>
      <c r="PGJ31" s="27"/>
      <c r="PGK31" s="112"/>
      <c r="PGL31" s="27"/>
      <c r="PGM31" s="112"/>
      <c r="PGN31" s="27"/>
      <c r="PGO31" s="112"/>
      <c r="PGP31" s="20"/>
      <c r="PGQ31" s="112"/>
      <c r="PGR31" s="27"/>
      <c r="PGS31" s="112"/>
      <c r="PGT31" s="27"/>
      <c r="PGU31" s="112"/>
      <c r="PGV31" s="27"/>
      <c r="PGW31" s="112"/>
      <c r="PGX31" s="20"/>
      <c r="PGY31" s="106"/>
      <c r="PGZ31" s="106"/>
      <c r="PHA31" s="106"/>
      <c r="PHB31" s="30"/>
      <c r="PHC31" s="112"/>
      <c r="PHD31" s="30"/>
      <c r="PHE31" s="112"/>
      <c r="PHF31" s="23"/>
      <c r="PHG31" s="112"/>
      <c r="PHH31" s="23"/>
      <c r="PHI31" s="112"/>
      <c r="PHJ31" s="23"/>
      <c r="PHK31" s="112"/>
      <c r="PHL31" s="23"/>
      <c r="PHM31" s="112"/>
      <c r="PHN31" s="23"/>
      <c r="PHO31" s="112"/>
      <c r="PHP31" s="23"/>
      <c r="PHQ31" s="112"/>
      <c r="PHR31" s="23"/>
      <c r="PHS31" s="112"/>
      <c r="PHT31" s="27"/>
      <c r="PHU31" s="112"/>
      <c r="PHV31" s="27"/>
      <c r="PHW31" s="112"/>
      <c r="PHX31" s="27"/>
      <c r="PHY31" s="112"/>
      <c r="PHZ31" s="27"/>
      <c r="PIA31" s="112"/>
      <c r="PIB31" s="27"/>
      <c r="PIC31" s="112"/>
      <c r="PID31" s="27"/>
      <c r="PIE31" s="112"/>
      <c r="PIF31" s="27"/>
      <c r="PIG31" s="112"/>
      <c r="PIH31" s="27"/>
      <c r="PII31" s="112"/>
      <c r="PIJ31" s="27"/>
      <c r="PIK31" s="112"/>
      <c r="PIL31" s="27"/>
      <c r="PIM31" s="112"/>
      <c r="PIN31" s="27"/>
      <c r="PIO31" s="113"/>
      <c r="PIP31" s="27"/>
      <c r="PIQ31" s="112"/>
      <c r="PIR31" s="27"/>
      <c r="PIS31" s="112"/>
      <c r="PIT31" s="27"/>
      <c r="PIU31" s="112"/>
      <c r="PIV31" s="27"/>
      <c r="PIW31" s="112"/>
      <c r="PIX31" s="27"/>
      <c r="PIY31" s="112"/>
      <c r="PIZ31" s="27"/>
      <c r="PJA31" s="112"/>
      <c r="PJB31" s="27"/>
      <c r="PJC31" s="112"/>
      <c r="PJD31" s="20"/>
      <c r="PJE31" s="112"/>
      <c r="PJF31" s="27"/>
      <c r="PJG31" s="112"/>
      <c r="PJH31" s="27"/>
      <c r="PJI31" s="112"/>
      <c r="PJJ31" s="27"/>
      <c r="PJK31" s="112"/>
      <c r="PJL31" s="27"/>
      <c r="PJM31" s="112"/>
      <c r="PJN31" s="20"/>
      <c r="PJO31" s="112"/>
      <c r="PJP31" s="27"/>
      <c r="PJQ31" s="112"/>
      <c r="PJR31" s="27"/>
      <c r="PJS31" s="112"/>
      <c r="PJT31" s="27"/>
      <c r="PJU31" s="112"/>
      <c r="PJV31" s="20"/>
      <c r="PJW31" s="106"/>
      <c r="PJX31" s="106"/>
      <c r="PJY31" s="106"/>
      <c r="PJZ31" s="30"/>
      <c r="PKA31" s="112"/>
      <c r="PKB31" s="30"/>
      <c r="PKC31" s="112"/>
      <c r="PKD31" s="23"/>
      <c r="PKE31" s="112"/>
      <c r="PKF31" s="23"/>
      <c r="PKG31" s="112"/>
      <c r="PKH31" s="23"/>
      <c r="PKI31" s="112"/>
      <c r="PKJ31" s="23"/>
      <c r="PKK31" s="112"/>
      <c r="PKL31" s="23"/>
      <c r="PKM31" s="112"/>
      <c r="PKN31" s="23"/>
      <c r="PKO31" s="112"/>
      <c r="PKP31" s="23"/>
      <c r="PKQ31" s="112"/>
      <c r="PKR31" s="27"/>
      <c r="PKS31" s="112"/>
      <c r="PKT31" s="27"/>
      <c r="PKU31" s="112"/>
      <c r="PKV31" s="27"/>
      <c r="PKW31" s="112"/>
      <c r="PKX31" s="27"/>
      <c r="PKY31" s="112"/>
      <c r="PKZ31" s="27"/>
      <c r="PLA31" s="112"/>
      <c r="PLB31" s="27"/>
      <c r="PLC31" s="112"/>
      <c r="PLD31" s="27"/>
      <c r="PLE31" s="112"/>
      <c r="PLF31" s="27"/>
      <c r="PLG31" s="112"/>
      <c r="PLH31" s="27"/>
      <c r="PLI31" s="112"/>
      <c r="PLJ31" s="27"/>
      <c r="PLK31" s="112"/>
      <c r="PLL31" s="27"/>
      <c r="PLM31" s="113"/>
      <c r="PLN31" s="27"/>
      <c r="PLO31" s="112"/>
      <c r="PLP31" s="27"/>
      <c r="PLQ31" s="112"/>
      <c r="PLR31" s="27"/>
      <c r="PLS31" s="112"/>
      <c r="PLT31" s="27"/>
      <c r="PLU31" s="112"/>
      <c r="PLV31" s="27"/>
      <c r="PLW31" s="112"/>
      <c r="PLX31" s="27"/>
      <c r="PLY31" s="112"/>
      <c r="PLZ31" s="27"/>
      <c r="PMA31" s="112"/>
      <c r="PMB31" s="20"/>
      <c r="PMC31" s="112"/>
      <c r="PMD31" s="27"/>
      <c r="PME31" s="112"/>
      <c r="PMF31" s="27"/>
      <c r="PMG31" s="112"/>
      <c r="PMH31" s="27"/>
      <c r="PMI31" s="112"/>
      <c r="PMJ31" s="27"/>
      <c r="PMK31" s="112"/>
      <c r="PML31" s="20"/>
      <c r="PMM31" s="112"/>
      <c r="PMN31" s="27"/>
      <c r="PMO31" s="112"/>
      <c r="PMP31" s="27"/>
      <c r="PMQ31" s="112"/>
      <c r="PMR31" s="27"/>
      <c r="PMS31" s="112"/>
      <c r="PMT31" s="20"/>
      <c r="PMU31" s="106"/>
      <c r="PMV31" s="106"/>
      <c r="PMW31" s="106"/>
      <c r="PMX31" s="30"/>
      <c r="PMY31" s="112"/>
      <c r="PMZ31" s="30"/>
      <c r="PNA31" s="112"/>
      <c r="PNB31" s="23"/>
      <c r="PNC31" s="112"/>
      <c r="PND31" s="23"/>
      <c r="PNE31" s="112"/>
      <c r="PNF31" s="23"/>
      <c r="PNG31" s="112"/>
      <c r="PNH31" s="23"/>
      <c r="PNI31" s="112"/>
      <c r="PNJ31" s="23"/>
      <c r="PNK31" s="112"/>
      <c r="PNL31" s="23"/>
      <c r="PNM31" s="112"/>
      <c r="PNN31" s="23"/>
      <c r="PNO31" s="112"/>
      <c r="PNP31" s="27"/>
      <c r="PNQ31" s="112"/>
      <c r="PNR31" s="27"/>
      <c r="PNS31" s="112"/>
      <c r="PNT31" s="27"/>
      <c r="PNU31" s="112"/>
      <c r="PNV31" s="27"/>
      <c r="PNW31" s="112"/>
      <c r="PNX31" s="27"/>
      <c r="PNY31" s="112"/>
      <c r="PNZ31" s="27"/>
      <c r="POA31" s="112"/>
      <c r="POB31" s="27"/>
      <c r="POC31" s="112"/>
      <c r="POD31" s="27"/>
      <c r="POE31" s="112"/>
      <c r="POF31" s="27"/>
      <c r="POG31" s="112"/>
      <c r="POH31" s="27"/>
      <c r="POI31" s="112"/>
      <c r="POJ31" s="27"/>
      <c r="POK31" s="113"/>
      <c r="POL31" s="27"/>
      <c r="POM31" s="112"/>
      <c r="PON31" s="27"/>
      <c r="POO31" s="112"/>
      <c r="POP31" s="27"/>
      <c r="POQ31" s="112"/>
      <c r="POR31" s="27"/>
      <c r="POS31" s="112"/>
      <c r="POT31" s="27"/>
      <c r="POU31" s="112"/>
      <c r="POV31" s="27"/>
      <c r="POW31" s="112"/>
      <c r="POX31" s="27"/>
      <c r="POY31" s="112"/>
      <c r="POZ31" s="20"/>
      <c r="PPA31" s="112"/>
      <c r="PPB31" s="27"/>
      <c r="PPC31" s="112"/>
      <c r="PPD31" s="27"/>
      <c r="PPE31" s="112"/>
      <c r="PPF31" s="27"/>
      <c r="PPG31" s="112"/>
      <c r="PPH31" s="27"/>
      <c r="PPI31" s="112"/>
      <c r="PPJ31" s="20"/>
      <c r="PPK31" s="112"/>
      <c r="PPL31" s="27"/>
      <c r="PPM31" s="112"/>
      <c r="PPN31" s="27"/>
      <c r="PPO31" s="112"/>
      <c r="PPP31" s="27"/>
      <c r="PPQ31" s="112"/>
      <c r="PPR31" s="20"/>
      <c r="PPS31" s="106"/>
      <c r="PPT31" s="106"/>
      <c r="PPU31" s="106"/>
      <c r="PPV31" s="30"/>
      <c r="PPW31" s="112"/>
      <c r="PPX31" s="30"/>
      <c r="PPY31" s="112"/>
      <c r="PPZ31" s="23"/>
      <c r="PQA31" s="112"/>
      <c r="PQB31" s="23"/>
      <c r="PQC31" s="112"/>
      <c r="PQD31" s="23"/>
      <c r="PQE31" s="112"/>
      <c r="PQF31" s="23"/>
      <c r="PQG31" s="112"/>
      <c r="PQH31" s="23"/>
      <c r="PQI31" s="112"/>
      <c r="PQJ31" s="23"/>
      <c r="PQK31" s="112"/>
      <c r="PQL31" s="23"/>
      <c r="PQM31" s="112"/>
      <c r="PQN31" s="27"/>
      <c r="PQO31" s="112"/>
      <c r="PQP31" s="27"/>
      <c r="PQQ31" s="112"/>
      <c r="PQR31" s="27"/>
      <c r="PQS31" s="112"/>
      <c r="PQT31" s="27"/>
      <c r="PQU31" s="112"/>
      <c r="PQV31" s="27"/>
      <c r="PQW31" s="112"/>
      <c r="PQX31" s="27"/>
      <c r="PQY31" s="112"/>
      <c r="PQZ31" s="27"/>
      <c r="PRA31" s="112"/>
      <c r="PRB31" s="27"/>
      <c r="PRC31" s="112"/>
      <c r="PRD31" s="27"/>
      <c r="PRE31" s="112"/>
      <c r="PRF31" s="27"/>
      <c r="PRG31" s="112"/>
      <c r="PRH31" s="27"/>
      <c r="PRI31" s="113"/>
      <c r="PRJ31" s="27"/>
      <c r="PRK31" s="112"/>
      <c r="PRL31" s="27"/>
      <c r="PRM31" s="112"/>
      <c r="PRN31" s="27"/>
      <c r="PRO31" s="112"/>
      <c r="PRP31" s="27"/>
      <c r="PRQ31" s="112"/>
      <c r="PRR31" s="27"/>
      <c r="PRS31" s="112"/>
      <c r="PRT31" s="27"/>
      <c r="PRU31" s="112"/>
      <c r="PRV31" s="27"/>
      <c r="PRW31" s="112"/>
      <c r="PRX31" s="20"/>
      <c r="PRY31" s="112"/>
      <c r="PRZ31" s="27"/>
      <c r="PSA31" s="112"/>
      <c r="PSB31" s="27"/>
      <c r="PSC31" s="112"/>
      <c r="PSD31" s="27"/>
      <c r="PSE31" s="112"/>
      <c r="PSF31" s="27"/>
      <c r="PSG31" s="112"/>
      <c r="PSH31" s="20"/>
      <c r="PSI31" s="112"/>
      <c r="PSJ31" s="27"/>
      <c r="PSK31" s="112"/>
      <c r="PSL31" s="27"/>
      <c r="PSM31" s="112"/>
      <c r="PSN31" s="27"/>
      <c r="PSO31" s="112"/>
      <c r="PSP31" s="20"/>
      <c r="PSQ31" s="106"/>
      <c r="PSR31" s="106"/>
      <c r="PSS31" s="106"/>
      <c r="PST31" s="30"/>
      <c r="PSU31" s="112"/>
      <c r="PSV31" s="30"/>
      <c r="PSW31" s="112"/>
      <c r="PSX31" s="23"/>
      <c r="PSY31" s="112"/>
      <c r="PSZ31" s="23"/>
      <c r="PTA31" s="112"/>
      <c r="PTB31" s="23"/>
      <c r="PTC31" s="112"/>
      <c r="PTD31" s="23"/>
      <c r="PTE31" s="112"/>
      <c r="PTF31" s="23"/>
      <c r="PTG31" s="112"/>
      <c r="PTH31" s="23"/>
      <c r="PTI31" s="112"/>
      <c r="PTJ31" s="23"/>
      <c r="PTK31" s="112"/>
      <c r="PTL31" s="27"/>
      <c r="PTM31" s="112"/>
      <c r="PTN31" s="27"/>
      <c r="PTO31" s="112"/>
      <c r="PTP31" s="27"/>
      <c r="PTQ31" s="112"/>
      <c r="PTR31" s="27"/>
      <c r="PTS31" s="112"/>
      <c r="PTT31" s="27"/>
      <c r="PTU31" s="112"/>
      <c r="PTV31" s="27"/>
      <c r="PTW31" s="112"/>
      <c r="PTX31" s="27"/>
      <c r="PTY31" s="112"/>
      <c r="PTZ31" s="27"/>
      <c r="PUA31" s="112"/>
      <c r="PUB31" s="27"/>
      <c r="PUC31" s="112"/>
      <c r="PUD31" s="27"/>
      <c r="PUE31" s="112"/>
      <c r="PUF31" s="27"/>
      <c r="PUG31" s="113"/>
      <c r="PUH31" s="27"/>
      <c r="PUI31" s="112"/>
      <c r="PUJ31" s="27"/>
      <c r="PUK31" s="112"/>
      <c r="PUL31" s="27"/>
      <c r="PUM31" s="112"/>
      <c r="PUN31" s="27"/>
      <c r="PUO31" s="112"/>
      <c r="PUP31" s="27"/>
      <c r="PUQ31" s="112"/>
      <c r="PUR31" s="27"/>
      <c r="PUS31" s="112"/>
      <c r="PUT31" s="27"/>
      <c r="PUU31" s="112"/>
      <c r="PUV31" s="20"/>
      <c r="PUW31" s="112"/>
      <c r="PUX31" s="27"/>
      <c r="PUY31" s="112"/>
      <c r="PUZ31" s="27"/>
      <c r="PVA31" s="112"/>
      <c r="PVB31" s="27"/>
      <c r="PVC31" s="112"/>
      <c r="PVD31" s="27"/>
      <c r="PVE31" s="112"/>
      <c r="PVF31" s="20"/>
      <c r="PVG31" s="112"/>
      <c r="PVH31" s="27"/>
      <c r="PVI31" s="112"/>
      <c r="PVJ31" s="27"/>
      <c r="PVK31" s="112"/>
      <c r="PVL31" s="27"/>
      <c r="PVM31" s="112"/>
      <c r="PVN31" s="20"/>
      <c r="PVO31" s="106"/>
      <c r="PVP31" s="106"/>
      <c r="PVQ31" s="106"/>
      <c r="PVR31" s="30"/>
      <c r="PVS31" s="112"/>
      <c r="PVT31" s="30"/>
      <c r="PVU31" s="112"/>
      <c r="PVV31" s="23"/>
      <c r="PVW31" s="112"/>
      <c r="PVX31" s="23"/>
      <c r="PVY31" s="112"/>
      <c r="PVZ31" s="23"/>
      <c r="PWA31" s="112"/>
      <c r="PWB31" s="23"/>
      <c r="PWC31" s="112"/>
      <c r="PWD31" s="23"/>
      <c r="PWE31" s="112"/>
      <c r="PWF31" s="23"/>
      <c r="PWG31" s="112"/>
      <c r="PWH31" s="23"/>
      <c r="PWI31" s="112"/>
      <c r="PWJ31" s="27"/>
      <c r="PWK31" s="112"/>
      <c r="PWL31" s="27"/>
      <c r="PWM31" s="112"/>
      <c r="PWN31" s="27"/>
      <c r="PWO31" s="112"/>
      <c r="PWP31" s="27"/>
      <c r="PWQ31" s="112"/>
      <c r="PWR31" s="27"/>
      <c r="PWS31" s="112"/>
      <c r="PWT31" s="27"/>
      <c r="PWU31" s="112"/>
      <c r="PWV31" s="27"/>
      <c r="PWW31" s="112"/>
      <c r="PWX31" s="27"/>
      <c r="PWY31" s="112"/>
      <c r="PWZ31" s="27"/>
      <c r="PXA31" s="112"/>
      <c r="PXB31" s="27"/>
      <c r="PXC31" s="112"/>
      <c r="PXD31" s="27"/>
      <c r="PXE31" s="113"/>
      <c r="PXF31" s="27"/>
      <c r="PXG31" s="112"/>
      <c r="PXH31" s="27"/>
      <c r="PXI31" s="112"/>
      <c r="PXJ31" s="27"/>
      <c r="PXK31" s="112"/>
      <c r="PXL31" s="27"/>
      <c r="PXM31" s="112"/>
      <c r="PXN31" s="27"/>
      <c r="PXO31" s="112"/>
      <c r="PXP31" s="27"/>
      <c r="PXQ31" s="112"/>
      <c r="PXR31" s="27"/>
      <c r="PXS31" s="112"/>
      <c r="PXT31" s="20"/>
      <c r="PXU31" s="112"/>
      <c r="PXV31" s="27"/>
      <c r="PXW31" s="112"/>
      <c r="PXX31" s="27"/>
      <c r="PXY31" s="112"/>
      <c r="PXZ31" s="27"/>
      <c r="PYA31" s="112"/>
      <c r="PYB31" s="27"/>
      <c r="PYC31" s="112"/>
      <c r="PYD31" s="20"/>
      <c r="PYE31" s="112"/>
      <c r="PYF31" s="27"/>
      <c r="PYG31" s="112"/>
      <c r="PYH31" s="27"/>
      <c r="PYI31" s="112"/>
      <c r="PYJ31" s="27"/>
      <c r="PYK31" s="112"/>
      <c r="PYL31" s="20"/>
      <c r="PYM31" s="106"/>
      <c r="PYN31" s="106"/>
      <c r="PYO31" s="106"/>
      <c r="PYP31" s="30"/>
      <c r="PYQ31" s="112"/>
      <c r="PYR31" s="30"/>
      <c r="PYS31" s="112"/>
      <c r="PYT31" s="23"/>
      <c r="PYU31" s="112"/>
      <c r="PYV31" s="23"/>
      <c r="PYW31" s="112"/>
      <c r="PYX31" s="23"/>
      <c r="PYY31" s="112"/>
      <c r="PYZ31" s="23"/>
      <c r="PZA31" s="112"/>
      <c r="PZB31" s="23"/>
      <c r="PZC31" s="112"/>
      <c r="PZD31" s="23"/>
      <c r="PZE31" s="112"/>
      <c r="PZF31" s="23"/>
      <c r="PZG31" s="112"/>
      <c r="PZH31" s="27"/>
      <c r="PZI31" s="112"/>
      <c r="PZJ31" s="27"/>
      <c r="PZK31" s="112"/>
      <c r="PZL31" s="27"/>
      <c r="PZM31" s="112"/>
      <c r="PZN31" s="27"/>
      <c r="PZO31" s="112"/>
      <c r="PZP31" s="27"/>
      <c r="PZQ31" s="112"/>
      <c r="PZR31" s="27"/>
      <c r="PZS31" s="112"/>
      <c r="PZT31" s="27"/>
      <c r="PZU31" s="112"/>
      <c r="PZV31" s="27"/>
      <c r="PZW31" s="112"/>
      <c r="PZX31" s="27"/>
      <c r="PZY31" s="112"/>
      <c r="PZZ31" s="27"/>
      <c r="QAA31" s="112"/>
      <c r="QAB31" s="27"/>
      <c r="QAC31" s="113"/>
      <c r="QAD31" s="27"/>
      <c r="QAE31" s="112"/>
      <c r="QAF31" s="27"/>
      <c r="QAG31" s="112"/>
      <c r="QAH31" s="27"/>
      <c r="QAI31" s="112"/>
      <c r="QAJ31" s="27"/>
      <c r="QAK31" s="112"/>
      <c r="QAL31" s="27"/>
      <c r="QAM31" s="112"/>
      <c r="QAN31" s="27"/>
      <c r="QAO31" s="112"/>
      <c r="QAP31" s="27"/>
      <c r="QAQ31" s="112"/>
      <c r="QAR31" s="20"/>
      <c r="QAS31" s="112"/>
      <c r="QAT31" s="27"/>
      <c r="QAU31" s="112"/>
      <c r="QAV31" s="27"/>
      <c r="QAW31" s="112"/>
      <c r="QAX31" s="27"/>
      <c r="QAY31" s="112"/>
      <c r="QAZ31" s="27"/>
      <c r="QBA31" s="112"/>
      <c r="QBB31" s="20"/>
      <c r="QBC31" s="112"/>
      <c r="QBD31" s="27"/>
      <c r="QBE31" s="112"/>
      <c r="QBF31" s="27"/>
      <c r="QBG31" s="112"/>
      <c r="QBH31" s="27"/>
      <c r="QBI31" s="112"/>
      <c r="QBJ31" s="20"/>
      <c r="QBK31" s="106"/>
      <c r="QBL31" s="106"/>
      <c r="QBM31" s="106"/>
      <c r="QBN31" s="30"/>
      <c r="QBO31" s="112"/>
      <c r="QBP31" s="30"/>
      <c r="QBQ31" s="112"/>
      <c r="QBR31" s="23"/>
      <c r="QBS31" s="112"/>
      <c r="QBT31" s="23"/>
      <c r="QBU31" s="112"/>
      <c r="QBV31" s="23"/>
      <c r="QBW31" s="112"/>
      <c r="QBX31" s="23"/>
      <c r="QBY31" s="112"/>
      <c r="QBZ31" s="23"/>
      <c r="QCA31" s="112"/>
      <c r="QCB31" s="23"/>
      <c r="QCC31" s="112"/>
      <c r="QCD31" s="23"/>
      <c r="QCE31" s="112"/>
      <c r="QCF31" s="27"/>
      <c r="QCG31" s="112"/>
      <c r="QCH31" s="27"/>
      <c r="QCI31" s="112"/>
      <c r="QCJ31" s="27"/>
      <c r="QCK31" s="112"/>
      <c r="QCL31" s="27"/>
      <c r="QCM31" s="112"/>
      <c r="QCN31" s="27"/>
      <c r="QCO31" s="112"/>
      <c r="QCP31" s="27"/>
      <c r="QCQ31" s="112"/>
      <c r="QCR31" s="27"/>
      <c r="QCS31" s="112"/>
      <c r="QCT31" s="27"/>
      <c r="QCU31" s="112"/>
      <c r="QCV31" s="27"/>
      <c r="QCW31" s="112"/>
      <c r="QCX31" s="27"/>
      <c r="QCY31" s="112"/>
      <c r="QCZ31" s="27"/>
      <c r="QDA31" s="113"/>
      <c r="QDB31" s="27"/>
      <c r="QDC31" s="112"/>
      <c r="QDD31" s="27"/>
      <c r="QDE31" s="112"/>
      <c r="QDF31" s="27"/>
      <c r="QDG31" s="112"/>
      <c r="QDH31" s="27"/>
      <c r="QDI31" s="112"/>
      <c r="QDJ31" s="27"/>
      <c r="QDK31" s="112"/>
      <c r="QDL31" s="27"/>
      <c r="QDM31" s="112"/>
      <c r="QDN31" s="27"/>
      <c r="QDO31" s="112"/>
      <c r="QDP31" s="20"/>
      <c r="QDQ31" s="112"/>
      <c r="QDR31" s="27"/>
      <c r="QDS31" s="112"/>
      <c r="QDT31" s="27"/>
      <c r="QDU31" s="112"/>
      <c r="QDV31" s="27"/>
      <c r="QDW31" s="112"/>
      <c r="QDX31" s="27"/>
      <c r="QDY31" s="112"/>
      <c r="QDZ31" s="20"/>
      <c r="QEA31" s="112"/>
      <c r="QEB31" s="27"/>
      <c r="QEC31" s="112"/>
      <c r="QED31" s="27"/>
      <c r="QEE31" s="112"/>
      <c r="QEF31" s="27"/>
      <c r="QEG31" s="112"/>
      <c r="QEH31" s="20"/>
      <c r="QEI31" s="106"/>
      <c r="QEJ31" s="106"/>
      <c r="QEK31" s="106"/>
      <c r="QEL31" s="30"/>
      <c r="QEM31" s="112"/>
      <c r="QEN31" s="30"/>
      <c r="QEO31" s="112"/>
      <c r="QEP31" s="23"/>
      <c r="QEQ31" s="112"/>
      <c r="QER31" s="23"/>
      <c r="QES31" s="112"/>
      <c r="QET31" s="23"/>
      <c r="QEU31" s="112"/>
      <c r="QEV31" s="23"/>
      <c r="QEW31" s="112"/>
      <c r="QEX31" s="23"/>
      <c r="QEY31" s="112"/>
      <c r="QEZ31" s="23"/>
      <c r="QFA31" s="112"/>
      <c r="QFB31" s="23"/>
      <c r="QFC31" s="112"/>
      <c r="QFD31" s="27"/>
      <c r="QFE31" s="112"/>
      <c r="QFF31" s="27"/>
      <c r="QFG31" s="112"/>
      <c r="QFH31" s="27"/>
      <c r="QFI31" s="112"/>
      <c r="QFJ31" s="27"/>
      <c r="QFK31" s="112"/>
      <c r="QFL31" s="27"/>
      <c r="QFM31" s="112"/>
      <c r="QFN31" s="27"/>
      <c r="QFO31" s="112"/>
      <c r="QFP31" s="27"/>
      <c r="QFQ31" s="112"/>
      <c r="QFR31" s="27"/>
      <c r="QFS31" s="112"/>
      <c r="QFT31" s="27"/>
      <c r="QFU31" s="112"/>
      <c r="QFV31" s="27"/>
      <c r="QFW31" s="112"/>
      <c r="QFX31" s="27"/>
      <c r="QFY31" s="113"/>
      <c r="QFZ31" s="27"/>
      <c r="QGA31" s="112"/>
      <c r="QGB31" s="27"/>
      <c r="QGC31" s="112"/>
      <c r="QGD31" s="27"/>
      <c r="QGE31" s="112"/>
      <c r="QGF31" s="27"/>
      <c r="QGG31" s="112"/>
      <c r="QGH31" s="27"/>
      <c r="QGI31" s="112"/>
      <c r="QGJ31" s="27"/>
      <c r="QGK31" s="112"/>
      <c r="QGL31" s="27"/>
      <c r="QGM31" s="112"/>
      <c r="QGN31" s="20"/>
      <c r="QGO31" s="112"/>
      <c r="QGP31" s="27"/>
      <c r="QGQ31" s="112"/>
      <c r="QGR31" s="27"/>
      <c r="QGS31" s="112"/>
      <c r="QGT31" s="27"/>
      <c r="QGU31" s="112"/>
      <c r="QGV31" s="27"/>
      <c r="QGW31" s="112"/>
      <c r="QGX31" s="20"/>
      <c r="QGY31" s="112"/>
      <c r="QGZ31" s="27"/>
      <c r="QHA31" s="112"/>
      <c r="QHB31" s="27"/>
      <c r="QHC31" s="112"/>
      <c r="QHD31" s="27"/>
      <c r="QHE31" s="112"/>
      <c r="QHF31" s="20"/>
      <c r="QHG31" s="106"/>
      <c r="QHH31" s="106"/>
      <c r="QHI31" s="106"/>
      <c r="QHJ31" s="30"/>
      <c r="QHK31" s="112"/>
      <c r="QHL31" s="30"/>
      <c r="QHM31" s="112"/>
      <c r="QHN31" s="23"/>
      <c r="QHO31" s="112"/>
      <c r="QHP31" s="23"/>
      <c r="QHQ31" s="112"/>
      <c r="QHR31" s="23"/>
      <c r="QHS31" s="112"/>
      <c r="QHT31" s="23"/>
      <c r="QHU31" s="112"/>
      <c r="QHV31" s="23"/>
      <c r="QHW31" s="112"/>
      <c r="QHX31" s="23"/>
      <c r="QHY31" s="112"/>
      <c r="QHZ31" s="23"/>
      <c r="QIA31" s="112"/>
      <c r="QIB31" s="27"/>
      <c r="QIC31" s="112"/>
      <c r="QID31" s="27"/>
      <c r="QIE31" s="112"/>
      <c r="QIF31" s="27"/>
      <c r="QIG31" s="112"/>
      <c r="QIH31" s="27"/>
      <c r="QII31" s="112"/>
      <c r="QIJ31" s="27"/>
      <c r="QIK31" s="112"/>
      <c r="QIL31" s="27"/>
      <c r="QIM31" s="112"/>
      <c r="QIN31" s="27"/>
      <c r="QIO31" s="112"/>
      <c r="QIP31" s="27"/>
      <c r="QIQ31" s="112"/>
      <c r="QIR31" s="27"/>
      <c r="QIS31" s="112"/>
      <c r="QIT31" s="27"/>
      <c r="QIU31" s="112"/>
      <c r="QIV31" s="27"/>
      <c r="QIW31" s="113"/>
      <c r="QIX31" s="27"/>
      <c r="QIY31" s="112"/>
      <c r="QIZ31" s="27"/>
      <c r="QJA31" s="112"/>
      <c r="QJB31" s="27"/>
      <c r="QJC31" s="112"/>
      <c r="QJD31" s="27"/>
      <c r="QJE31" s="112"/>
      <c r="QJF31" s="27"/>
      <c r="QJG31" s="112"/>
      <c r="QJH31" s="27"/>
      <c r="QJI31" s="112"/>
      <c r="QJJ31" s="27"/>
      <c r="QJK31" s="112"/>
      <c r="QJL31" s="20"/>
      <c r="QJM31" s="112"/>
      <c r="QJN31" s="27"/>
      <c r="QJO31" s="112"/>
      <c r="QJP31" s="27"/>
      <c r="QJQ31" s="112"/>
      <c r="QJR31" s="27"/>
      <c r="QJS31" s="112"/>
      <c r="QJT31" s="27"/>
      <c r="QJU31" s="112"/>
      <c r="QJV31" s="20"/>
      <c r="QJW31" s="112"/>
      <c r="QJX31" s="27"/>
      <c r="QJY31" s="112"/>
      <c r="QJZ31" s="27"/>
      <c r="QKA31" s="112"/>
      <c r="QKB31" s="27"/>
      <c r="QKC31" s="112"/>
      <c r="QKD31" s="20"/>
      <c r="QKE31" s="106"/>
      <c r="QKF31" s="106"/>
      <c r="QKG31" s="106"/>
      <c r="QKH31" s="30"/>
      <c r="QKI31" s="112"/>
      <c r="QKJ31" s="30"/>
      <c r="QKK31" s="112"/>
      <c r="QKL31" s="23"/>
      <c r="QKM31" s="112"/>
      <c r="QKN31" s="23"/>
      <c r="QKO31" s="112"/>
      <c r="QKP31" s="23"/>
      <c r="QKQ31" s="112"/>
      <c r="QKR31" s="23"/>
      <c r="QKS31" s="112"/>
      <c r="QKT31" s="23"/>
      <c r="QKU31" s="112"/>
      <c r="QKV31" s="23"/>
      <c r="QKW31" s="112"/>
      <c r="QKX31" s="23"/>
      <c r="QKY31" s="112"/>
      <c r="QKZ31" s="27"/>
      <c r="QLA31" s="112"/>
      <c r="QLB31" s="27"/>
      <c r="QLC31" s="112"/>
      <c r="QLD31" s="27"/>
      <c r="QLE31" s="112"/>
      <c r="QLF31" s="27"/>
      <c r="QLG31" s="112"/>
      <c r="QLH31" s="27"/>
      <c r="QLI31" s="112"/>
      <c r="QLJ31" s="27"/>
      <c r="QLK31" s="112"/>
      <c r="QLL31" s="27"/>
      <c r="QLM31" s="112"/>
      <c r="QLN31" s="27"/>
      <c r="QLO31" s="112"/>
      <c r="QLP31" s="27"/>
      <c r="QLQ31" s="112"/>
      <c r="QLR31" s="27"/>
      <c r="QLS31" s="112"/>
      <c r="QLT31" s="27"/>
      <c r="QLU31" s="113"/>
      <c r="QLV31" s="27"/>
      <c r="QLW31" s="112"/>
      <c r="QLX31" s="27"/>
      <c r="QLY31" s="112"/>
      <c r="QLZ31" s="27"/>
      <c r="QMA31" s="112"/>
      <c r="QMB31" s="27"/>
      <c r="QMC31" s="112"/>
      <c r="QMD31" s="27"/>
      <c r="QME31" s="112"/>
      <c r="QMF31" s="27"/>
      <c r="QMG31" s="112"/>
      <c r="QMH31" s="27"/>
      <c r="QMI31" s="112"/>
      <c r="QMJ31" s="20"/>
      <c r="QMK31" s="112"/>
      <c r="QML31" s="27"/>
      <c r="QMM31" s="112"/>
      <c r="QMN31" s="27"/>
      <c r="QMO31" s="112"/>
      <c r="QMP31" s="27"/>
      <c r="QMQ31" s="112"/>
      <c r="QMR31" s="27"/>
      <c r="QMS31" s="112"/>
      <c r="QMT31" s="20"/>
      <c r="QMU31" s="112"/>
      <c r="QMV31" s="27"/>
      <c r="QMW31" s="112"/>
      <c r="QMX31" s="27"/>
      <c r="QMY31" s="112"/>
      <c r="QMZ31" s="27"/>
      <c r="QNA31" s="112"/>
      <c r="QNB31" s="20"/>
      <c r="QNC31" s="106"/>
      <c r="QND31" s="106"/>
      <c r="QNE31" s="106"/>
      <c r="QNF31" s="30"/>
      <c r="QNG31" s="112"/>
      <c r="QNH31" s="30"/>
      <c r="QNI31" s="112"/>
      <c r="QNJ31" s="23"/>
      <c r="QNK31" s="112"/>
      <c r="QNL31" s="23"/>
      <c r="QNM31" s="112"/>
      <c r="QNN31" s="23"/>
      <c r="QNO31" s="112"/>
      <c r="QNP31" s="23"/>
      <c r="QNQ31" s="112"/>
      <c r="QNR31" s="23"/>
      <c r="QNS31" s="112"/>
      <c r="QNT31" s="23"/>
      <c r="QNU31" s="112"/>
      <c r="QNV31" s="23"/>
      <c r="QNW31" s="112"/>
      <c r="QNX31" s="27"/>
      <c r="QNY31" s="112"/>
      <c r="QNZ31" s="27"/>
      <c r="QOA31" s="112"/>
      <c r="QOB31" s="27"/>
      <c r="QOC31" s="112"/>
      <c r="QOD31" s="27"/>
      <c r="QOE31" s="112"/>
      <c r="QOF31" s="27"/>
      <c r="QOG31" s="112"/>
      <c r="QOH31" s="27"/>
      <c r="QOI31" s="112"/>
      <c r="QOJ31" s="27"/>
      <c r="QOK31" s="112"/>
      <c r="QOL31" s="27"/>
      <c r="QOM31" s="112"/>
      <c r="QON31" s="27"/>
      <c r="QOO31" s="112"/>
      <c r="QOP31" s="27"/>
      <c r="QOQ31" s="112"/>
      <c r="QOR31" s="27"/>
      <c r="QOS31" s="113"/>
      <c r="QOT31" s="27"/>
      <c r="QOU31" s="112"/>
      <c r="QOV31" s="27"/>
      <c r="QOW31" s="112"/>
      <c r="QOX31" s="27"/>
      <c r="QOY31" s="112"/>
      <c r="QOZ31" s="27"/>
      <c r="QPA31" s="112"/>
      <c r="QPB31" s="27"/>
      <c r="QPC31" s="112"/>
      <c r="QPD31" s="27"/>
      <c r="QPE31" s="112"/>
      <c r="QPF31" s="27"/>
      <c r="QPG31" s="112"/>
      <c r="QPH31" s="20"/>
      <c r="QPI31" s="112"/>
      <c r="QPJ31" s="27"/>
      <c r="QPK31" s="112"/>
      <c r="QPL31" s="27"/>
      <c r="QPM31" s="112"/>
      <c r="QPN31" s="27"/>
      <c r="QPO31" s="112"/>
      <c r="QPP31" s="27"/>
      <c r="QPQ31" s="112"/>
      <c r="QPR31" s="20"/>
      <c r="QPS31" s="112"/>
      <c r="QPT31" s="27"/>
      <c r="QPU31" s="112"/>
      <c r="QPV31" s="27"/>
      <c r="QPW31" s="112"/>
      <c r="QPX31" s="27"/>
      <c r="QPY31" s="112"/>
      <c r="QPZ31" s="20"/>
      <c r="QQA31" s="106"/>
      <c r="QQB31" s="106"/>
      <c r="QQC31" s="106"/>
      <c r="QQD31" s="30"/>
      <c r="QQE31" s="112"/>
      <c r="QQF31" s="30"/>
      <c r="QQG31" s="112"/>
      <c r="QQH31" s="23"/>
      <c r="QQI31" s="112"/>
      <c r="QQJ31" s="23"/>
      <c r="QQK31" s="112"/>
      <c r="QQL31" s="23"/>
      <c r="QQM31" s="112"/>
      <c r="QQN31" s="23"/>
      <c r="QQO31" s="112"/>
      <c r="QQP31" s="23"/>
      <c r="QQQ31" s="112"/>
      <c r="QQR31" s="23"/>
      <c r="QQS31" s="112"/>
      <c r="QQT31" s="23"/>
      <c r="QQU31" s="112"/>
      <c r="QQV31" s="27"/>
      <c r="QQW31" s="112"/>
      <c r="QQX31" s="27"/>
      <c r="QQY31" s="112"/>
      <c r="QQZ31" s="27"/>
      <c r="QRA31" s="112"/>
      <c r="QRB31" s="27"/>
      <c r="QRC31" s="112"/>
      <c r="QRD31" s="27"/>
      <c r="QRE31" s="112"/>
      <c r="QRF31" s="27"/>
      <c r="QRG31" s="112"/>
      <c r="QRH31" s="27"/>
      <c r="QRI31" s="112"/>
      <c r="QRJ31" s="27"/>
      <c r="QRK31" s="112"/>
      <c r="QRL31" s="27"/>
      <c r="QRM31" s="112"/>
      <c r="QRN31" s="27"/>
      <c r="QRO31" s="112"/>
      <c r="QRP31" s="27"/>
      <c r="QRQ31" s="113"/>
      <c r="QRR31" s="27"/>
      <c r="QRS31" s="112"/>
      <c r="QRT31" s="27"/>
      <c r="QRU31" s="112"/>
      <c r="QRV31" s="27"/>
      <c r="QRW31" s="112"/>
      <c r="QRX31" s="27"/>
      <c r="QRY31" s="112"/>
      <c r="QRZ31" s="27"/>
      <c r="QSA31" s="112"/>
      <c r="QSB31" s="27"/>
      <c r="QSC31" s="112"/>
      <c r="QSD31" s="27"/>
      <c r="QSE31" s="112"/>
      <c r="QSF31" s="20"/>
      <c r="QSG31" s="112"/>
      <c r="QSH31" s="27"/>
      <c r="QSI31" s="112"/>
      <c r="QSJ31" s="27"/>
      <c r="QSK31" s="112"/>
      <c r="QSL31" s="27"/>
      <c r="QSM31" s="112"/>
      <c r="QSN31" s="27"/>
      <c r="QSO31" s="112"/>
      <c r="QSP31" s="20"/>
      <c r="QSQ31" s="112"/>
      <c r="QSR31" s="27"/>
      <c r="QSS31" s="112"/>
      <c r="QST31" s="27"/>
      <c r="QSU31" s="112"/>
      <c r="QSV31" s="27"/>
      <c r="QSW31" s="112"/>
      <c r="QSX31" s="20"/>
      <c r="QSY31" s="106"/>
      <c r="QSZ31" s="106"/>
      <c r="QTA31" s="106"/>
      <c r="QTB31" s="30"/>
      <c r="QTC31" s="112"/>
      <c r="QTD31" s="30"/>
      <c r="QTE31" s="112"/>
      <c r="QTF31" s="23"/>
      <c r="QTG31" s="112"/>
      <c r="QTH31" s="23"/>
      <c r="QTI31" s="112"/>
      <c r="QTJ31" s="23"/>
      <c r="QTK31" s="112"/>
      <c r="QTL31" s="23"/>
      <c r="QTM31" s="112"/>
      <c r="QTN31" s="23"/>
      <c r="QTO31" s="112"/>
      <c r="QTP31" s="23"/>
      <c r="QTQ31" s="112"/>
      <c r="QTR31" s="23"/>
      <c r="QTS31" s="112"/>
      <c r="QTT31" s="27"/>
      <c r="QTU31" s="112"/>
      <c r="QTV31" s="27"/>
      <c r="QTW31" s="112"/>
      <c r="QTX31" s="27"/>
      <c r="QTY31" s="112"/>
      <c r="QTZ31" s="27"/>
      <c r="QUA31" s="112"/>
      <c r="QUB31" s="27"/>
      <c r="QUC31" s="112"/>
      <c r="QUD31" s="27"/>
      <c r="QUE31" s="112"/>
      <c r="QUF31" s="27"/>
      <c r="QUG31" s="112"/>
      <c r="QUH31" s="27"/>
      <c r="QUI31" s="112"/>
      <c r="QUJ31" s="27"/>
      <c r="QUK31" s="112"/>
      <c r="QUL31" s="27"/>
      <c r="QUM31" s="112"/>
      <c r="QUN31" s="27"/>
      <c r="QUO31" s="113"/>
      <c r="QUP31" s="27"/>
      <c r="QUQ31" s="112"/>
      <c r="QUR31" s="27"/>
      <c r="QUS31" s="112"/>
      <c r="QUT31" s="27"/>
      <c r="QUU31" s="112"/>
      <c r="QUV31" s="27"/>
      <c r="QUW31" s="112"/>
      <c r="QUX31" s="27"/>
      <c r="QUY31" s="112"/>
      <c r="QUZ31" s="27"/>
      <c r="QVA31" s="112"/>
      <c r="QVB31" s="27"/>
      <c r="QVC31" s="112"/>
      <c r="QVD31" s="20"/>
      <c r="QVE31" s="112"/>
      <c r="QVF31" s="27"/>
      <c r="QVG31" s="112"/>
      <c r="QVH31" s="27"/>
      <c r="QVI31" s="112"/>
      <c r="QVJ31" s="27"/>
      <c r="QVK31" s="112"/>
      <c r="QVL31" s="27"/>
      <c r="QVM31" s="112"/>
      <c r="QVN31" s="20"/>
      <c r="QVO31" s="112"/>
      <c r="QVP31" s="27"/>
      <c r="QVQ31" s="112"/>
      <c r="QVR31" s="27"/>
      <c r="QVS31" s="112"/>
      <c r="QVT31" s="27"/>
      <c r="QVU31" s="112"/>
      <c r="QVV31" s="20"/>
      <c r="QVW31" s="106"/>
      <c r="QVX31" s="106"/>
      <c r="QVY31" s="106"/>
      <c r="QVZ31" s="30"/>
      <c r="QWA31" s="112"/>
      <c r="QWB31" s="30"/>
      <c r="QWC31" s="112"/>
      <c r="QWD31" s="23"/>
      <c r="QWE31" s="112"/>
      <c r="QWF31" s="23"/>
      <c r="QWG31" s="112"/>
      <c r="QWH31" s="23"/>
      <c r="QWI31" s="112"/>
      <c r="QWJ31" s="23"/>
      <c r="QWK31" s="112"/>
      <c r="QWL31" s="23"/>
      <c r="QWM31" s="112"/>
      <c r="QWN31" s="23"/>
      <c r="QWO31" s="112"/>
      <c r="QWP31" s="23"/>
      <c r="QWQ31" s="112"/>
      <c r="QWR31" s="27"/>
      <c r="QWS31" s="112"/>
      <c r="QWT31" s="27"/>
      <c r="QWU31" s="112"/>
      <c r="QWV31" s="27"/>
      <c r="QWW31" s="112"/>
      <c r="QWX31" s="27"/>
      <c r="QWY31" s="112"/>
      <c r="QWZ31" s="27"/>
      <c r="QXA31" s="112"/>
      <c r="QXB31" s="27"/>
      <c r="QXC31" s="112"/>
      <c r="QXD31" s="27"/>
      <c r="QXE31" s="112"/>
      <c r="QXF31" s="27"/>
      <c r="QXG31" s="112"/>
      <c r="QXH31" s="27"/>
      <c r="QXI31" s="112"/>
      <c r="QXJ31" s="27"/>
      <c r="QXK31" s="112"/>
      <c r="QXL31" s="27"/>
      <c r="QXM31" s="113"/>
      <c r="QXN31" s="27"/>
      <c r="QXO31" s="112"/>
      <c r="QXP31" s="27"/>
      <c r="QXQ31" s="112"/>
      <c r="QXR31" s="27"/>
      <c r="QXS31" s="112"/>
      <c r="QXT31" s="27"/>
      <c r="QXU31" s="112"/>
      <c r="QXV31" s="27"/>
      <c r="QXW31" s="112"/>
      <c r="QXX31" s="27"/>
      <c r="QXY31" s="112"/>
      <c r="QXZ31" s="27"/>
      <c r="QYA31" s="112"/>
      <c r="QYB31" s="20"/>
      <c r="QYC31" s="112"/>
      <c r="QYD31" s="27"/>
      <c r="QYE31" s="112"/>
      <c r="QYF31" s="27"/>
      <c r="QYG31" s="112"/>
      <c r="QYH31" s="27"/>
      <c r="QYI31" s="112"/>
      <c r="QYJ31" s="27"/>
      <c r="QYK31" s="112"/>
      <c r="QYL31" s="20"/>
      <c r="QYM31" s="112"/>
      <c r="QYN31" s="27"/>
      <c r="QYO31" s="112"/>
      <c r="QYP31" s="27"/>
      <c r="QYQ31" s="112"/>
      <c r="QYR31" s="27"/>
      <c r="QYS31" s="112"/>
      <c r="QYT31" s="20"/>
      <c r="QYU31" s="106"/>
      <c r="QYV31" s="106"/>
      <c r="QYW31" s="106"/>
      <c r="QYX31" s="30"/>
      <c r="QYY31" s="112"/>
      <c r="QYZ31" s="30"/>
      <c r="QZA31" s="112"/>
      <c r="QZB31" s="23"/>
      <c r="QZC31" s="112"/>
      <c r="QZD31" s="23"/>
      <c r="QZE31" s="112"/>
      <c r="QZF31" s="23"/>
      <c r="QZG31" s="112"/>
      <c r="QZH31" s="23"/>
      <c r="QZI31" s="112"/>
      <c r="QZJ31" s="23"/>
      <c r="QZK31" s="112"/>
      <c r="QZL31" s="23"/>
      <c r="QZM31" s="112"/>
      <c r="QZN31" s="23"/>
      <c r="QZO31" s="112"/>
      <c r="QZP31" s="27"/>
      <c r="QZQ31" s="112"/>
      <c r="QZR31" s="27"/>
      <c r="QZS31" s="112"/>
      <c r="QZT31" s="27"/>
      <c r="QZU31" s="112"/>
      <c r="QZV31" s="27"/>
      <c r="QZW31" s="112"/>
      <c r="QZX31" s="27"/>
      <c r="QZY31" s="112"/>
      <c r="QZZ31" s="27"/>
      <c r="RAA31" s="112"/>
      <c r="RAB31" s="27"/>
      <c r="RAC31" s="112"/>
      <c r="RAD31" s="27"/>
      <c r="RAE31" s="112"/>
      <c r="RAF31" s="27"/>
      <c r="RAG31" s="112"/>
      <c r="RAH31" s="27"/>
      <c r="RAI31" s="112"/>
      <c r="RAJ31" s="27"/>
      <c r="RAK31" s="113"/>
      <c r="RAL31" s="27"/>
      <c r="RAM31" s="112"/>
      <c r="RAN31" s="27"/>
      <c r="RAO31" s="112"/>
      <c r="RAP31" s="27"/>
      <c r="RAQ31" s="112"/>
      <c r="RAR31" s="27"/>
      <c r="RAS31" s="112"/>
      <c r="RAT31" s="27"/>
      <c r="RAU31" s="112"/>
      <c r="RAV31" s="27"/>
      <c r="RAW31" s="112"/>
      <c r="RAX31" s="27"/>
      <c r="RAY31" s="112"/>
      <c r="RAZ31" s="20"/>
      <c r="RBA31" s="112"/>
      <c r="RBB31" s="27"/>
      <c r="RBC31" s="112"/>
      <c r="RBD31" s="27"/>
      <c r="RBE31" s="112"/>
      <c r="RBF31" s="27"/>
      <c r="RBG31" s="112"/>
      <c r="RBH31" s="27"/>
      <c r="RBI31" s="112"/>
      <c r="RBJ31" s="20"/>
      <c r="RBK31" s="112"/>
      <c r="RBL31" s="27"/>
      <c r="RBM31" s="112"/>
      <c r="RBN31" s="27"/>
      <c r="RBO31" s="112"/>
      <c r="RBP31" s="27"/>
      <c r="RBQ31" s="112"/>
      <c r="RBR31" s="20"/>
      <c r="RBS31" s="106"/>
      <c r="RBT31" s="106"/>
      <c r="RBU31" s="106"/>
      <c r="RBV31" s="30"/>
      <c r="RBW31" s="112"/>
      <c r="RBX31" s="30"/>
      <c r="RBY31" s="112"/>
      <c r="RBZ31" s="23"/>
      <c r="RCA31" s="112"/>
      <c r="RCB31" s="23"/>
      <c r="RCC31" s="112"/>
      <c r="RCD31" s="23"/>
      <c r="RCE31" s="112"/>
      <c r="RCF31" s="23"/>
      <c r="RCG31" s="112"/>
      <c r="RCH31" s="23"/>
      <c r="RCI31" s="112"/>
      <c r="RCJ31" s="23"/>
      <c r="RCK31" s="112"/>
      <c r="RCL31" s="23"/>
      <c r="RCM31" s="112"/>
      <c r="RCN31" s="27"/>
      <c r="RCO31" s="112"/>
      <c r="RCP31" s="27"/>
      <c r="RCQ31" s="112"/>
      <c r="RCR31" s="27"/>
      <c r="RCS31" s="112"/>
      <c r="RCT31" s="27"/>
      <c r="RCU31" s="112"/>
      <c r="RCV31" s="27"/>
      <c r="RCW31" s="112"/>
      <c r="RCX31" s="27"/>
      <c r="RCY31" s="112"/>
      <c r="RCZ31" s="27"/>
      <c r="RDA31" s="112"/>
      <c r="RDB31" s="27"/>
      <c r="RDC31" s="112"/>
      <c r="RDD31" s="27"/>
      <c r="RDE31" s="112"/>
      <c r="RDF31" s="27"/>
      <c r="RDG31" s="112"/>
      <c r="RDH31" s="27"/>
      <c r="RDI31" s="113"/>
      <c r="RDJ31" s="27"/>
      <c r="RDK31" s="112"/>
      <c r="RDL31" s="27"/>
      <c r="RDM31" s="112"/>
      <c r="RDN31" s="27"/>
      <c r="RDO31" s="112"/>
      <c r="RDP31" s="27"/>
      <c r="RDQ31" s="112"/>
      <c r="RDR31" s="27"/>
      <c r="RDS31" s="112"/>
      <c r="RDT31" s="27"/>
      <c r="RDU31" s="112"/>
      <c r="RDV31" s="27"/>
      <c r="RDW31" s="112"/>
      <c r="RDX31" s="20"/>
      <c r="RDY31" s="112"/>
      <c r="RDZ31" s="27"/>
      <c r="REA31" s="112"/>
      <c r="REB31" s="27"/>
      <c r="REC31" s="112"/>
      <c r="RED31" s="27"/>
      <c r="REE31" s="112"/>
      <c r="REF31" s="27"/>
      <c r="REG31" s="112"/>
      <c r="REH31" s="20"/>
      <c r="REI31" s="112"/>
      <c r="REJ31" s="27"/>
      <c r="REK31" s="112"/>
      <c r="REL31" s="27"/>
      <c r="REM31" s="112"/>
      <c r="REN31" s="27"/>
      <c r="REO31" s="112"/>
      <c r="REP31" s="20"/>
      <c r="REQ31" s="106"/>
      <c r="RER31" s="106"/>
      <c r="RES31" s="106"/>
      <c r="RET31" s="30"/>
      <c r="REU31" s="112"/>
      <c r="REV31" s="30"/>
      <c r="REW31" s="112"/>
      <c r="REX31" s="23"/>
      <c r="REY31" s="112"/>
      <c r="REZ31" s="23"/>
      <c r="RFA31" s="112"/>
      <c r="RFB31" s="23"/>
      <c r="RFC31" s="112"/>
      <c r="RFD31" s="23"/>
      <c r="RFE31" s="112"/>
      <c r="RFF31" s="23"/>
      <c r="RFG31" s="112"/>
      <c r="RFH31" s="23"/>
      <c r="RFI31" s="112"/>
      <c r="RFJ31" s="23"/>
      <c r="RFK31" s="112"/>
      <c r="RFL31" s="27"/>
      <c r="RFM31" s="112"/>
      <c r="RFN31" s="27"/>
      <c r="RFO31" s="112"/>
      <c r="RFP31" s="27"/>
      <c r="RFQ31" s="112"/>
      <c r="RFR31" s="27"/>
      <c r="RFS31" s="112"/>
      <c r="RFT31" s="27"/>
      <c r="RFU31" s="112"/>
      <c r="RFV31" s="27"/>
      <c r="RFW31" s="112"/>
      <c r="RFX31" s="27"/>
      <c r="RFY31" s="112"/>
      <c r="RFZ31" s="27"/>
      <c r="RGA31" s="112"/>
      <c r="RGB31" s="27"/>
      <c r="RGC31" s="112"/>
      <c r="RGD31" s="27"/>
      <c r="RGE31" s="112"/>
      <c r="RGF31" s="27"/>
      <c r="RGG31" s="113"/>
      <c r="RGH31" s="27"/>
      <c r="RGI31" s="112"/>
      <c r="RGJ31" s="27"/>
      <c r="RGK31" s="112"/>
      <c r="RGL31" s="27"/>
      <c r="RGM31" s="112"/>
      <c r="RGN31" s="27"/>
      <c r="RGO31" s="112"/>
      <c r="RGP31" s="27"/>
      <c r="RGQ31" s="112"/>
      <c r="RGR31" s="27"/>
      <c r="RGS31" s="112"/>
      <c r="RGT31" s="27"/>
      <c r="RGU31" s="112"/>
      <c r="RGV31" s="20"/>
      <c r="RGW31" s="112"/>
      <c r="RGX31" s="27"/>
      <c r="RGY31" s="112"/>
      <c r="RGZ31" s="27"/>
      <c r="RHA31" s="112"/>
      <c r="RHB31" s="27"/>
      <c r="RHC31" s="112"/>
      <c r="RHD31" s="27"/>
      <c r="RHE31" s="112"/>
      <c r="RHF31" s="20"/>
      <c r="RHG31" s="112"/>
      <c r="RHH31" s="27"/>
      <c r="RHI31" s="112"/>
      <c r="RHJ31" s="27"/>
      <c r="RHK31" s="112"/>
      <c r="RHL31" s="27"/>
      <c r="RHM31" s="112"/>
      <c r="RHN31" s="20"/>
      <c r="RHO31" s="106"/>
      <c r="RHP31" s="106"/>
      <c r="RHQ31" s="106"/>
      <c r="RHR31" s="30"/>
      <c r="RHS31" s="112"/>
      <c r="RHT31" s="30"/>
      <c r="RHU31" s="112"/>
      <c r="RHV31" s="23"/>
      <c r="RHW31" s="112"/>
      <c r="RHX31" s="23"/>
      <c r="RHY31" s="112"/>
      <c r="RHZ31" s="23"/>
      <c r="RIA31" s="112"/>
      <c r="RIB31" s="23"/>
      <c r="RIC31" s="112"/>
      <c r="RID31" s="23"/>
      <c r="RIE31" s="112"/>
      <c r="RIF31" s="23"/>
      <c r="RIG31" s="112"/>
      <c r="RIH31" s="23"/>
      <c r="RII31" s="112"/>
      <c r="RIJ31" s="27"/>
      <c r="RIK31" s="112"/>
      <c r="RIL31" s="27"/>
      <c r="RIM31" s="112"/>
      <c r="RIN31" s="27"/>
      <c r="RIO31" s="112"/>
      <c r="RIP31" s="27"/>
      <c r="RIQ31" s="112"/>
      <c r="RIR31" s="27"/>
      <c r="RIS31" s="112"/>
      <c r="RIT31" s="27"/>
      <c r="RIU31" s="112"/>
      <c r="RIV31" s="27"/>
      <c r="RIW31" s="112"/>
      <c r="RIX31" s="27"/>
      <c r="RIY31" s="112"/>
      <c r="RIZ31" s="27"/>
      <c r="RJA31" s="112"/>
      <c r="RJB31" s="27"/>
      <c r="RJC31" s="112"/>
      <c r="RJD31" s="27"/>
      <c r="RJE31" s="113"/>
      <c r="RJF31" s="27"/>
      <c r="RJG31" s="112"/>
      <c r="RJH31" s="27"/>
      <c r="RJI31" s="112"/>
      <c r="RJJ31" s="27"/>
      <c r="RJK31" s="112"/>
      <c r="RJL31" s="27"/>
      <c r="RJM31" s="112"/>
      <c r="RJN31" s="27"/>
      <c r="RJO31" s="112"/>
      <c r="RJP31" s="27"/>
      <c r="RJQ31" s="112"/>
      <c r="RJR31" s="27"/>
      <c r="RJS31" s="112"/>
      <c r="RJT31" s="20"/>
      <c r="RJU31" s="112"/>
      <c r="RJV31" s="27"/>
      <c r="RJW31" s="112"/>
      <c r="RJX31" s="27"/>
      <c r="RJY31" s="112"/>
      <c r="RJZ31" s="27"/>
      <c r="RKA31" s="112"/>
      <c r="RKB31" s="27"/>
      <c r="RKC31" s="112"/>
      <c r="RKD31" s="20"/>
      <c r="RKE31" s="112"/>
      <c r="RKF31" s="27"/>
      <c r="RKG31" s="112"/>
      <c r="RKH31" s="27"/>
      <c r="RKI31" s="112"/>
      <c r="RKJ31" s="27"/>
      <c r="RKK31" s="112"/>
      <c r="RKL31" s="20"/>
      <c r="RKM31" s="106"/>
      <c r="RKN31" s="106"/>
      <c r="RKO31" s="106"/>
      <c r="RKP31" s="30"/>
      <c r="RKQ31" s="112"/>
      <c r="RKR31" s="30"/>
      <c r="RKS31" s="112"/>
      <c r="RKT31" s="23"/>
      <c r="RKU31" s="112"/>
      <c r="RKV31" s="23"/>
      <c r="RKW31" s="112"/>
      <c r="RKX31" s="23"/>
      <c r="RKY31" s="112"/>
      <c r="RKZ31" s="23"/>
      <c r="RLA31" s="112"/>
      <c r="RLB31" s="23"/>
      <c r="RLC31" s="112"/>
      <c r="RLD31" s="23"/>
      <c r="RLE31" s="112"/>
      <c r="RLF31" s="23"/>
      <c r="RLG31" s="112"/>
      <c r="RLH31" s="27"/>
      <c r="RLI31" s="112"/>
      <c r="RLJ31" s="27"/>
      <c r="RLK31" s="112"/>
      <c r="RLL31" s="27"/>
      <c r="RLM31" s="112"/>
      <c r="RLN31" s="27"/>
      <c r="RLO31" s="112"/>
      <c r="RLP31" s="27"/>
      <c r="RLQ31" s="112"/>
      <c r="RLR31" s="27"/>
      <c r="RLS31" s="112"/>
      <c r="RLT31" s="27"/>
      <c r="RLU31" s="112"/>
      <c r="RLV31" s="27"/>
      <c r="RLW31" s="112"/>
      <c r="RLX31" s="27"/>
      <c r="RLY31" s="112"/>
      <c r="RLZ31" s="27"/>
      <c r="RMA31" s="112"/>
      <c r="RMB31" s="27"/>
      <c r="RMC31" s="113"/>
      <c r="RMD31" s="27"/>
      <c r="RME31" s="112"/>
      <c r="RMF31" s="27"/>
      <c r="RMG31" s="112"/>
      <c r="RMH31" s="27"/>
      <c r="RMI31" s="112"/>
      <c r="RMJ31" s="27"/>
      <c r="RMK31" s="112"/>
      <c r="RML31" s="27"/>
      <c r="RMM31" s="112"/>
      <c r="RMN31" s="27"/>
      <c r="RMO31" s="112"/>
      <c r="RMP31" s="27"/>
      <c r="RMQ31" s="112"/>
      <c r="RMR31" s="20"/>
      <c r="RMS31" s="112"/>
      <c r="RMT31" s="27"/>
      <c r="RMU31" s="112"/>
      <c r="RMV31" s="27"/>
      <c r="RMW31" s="112"/>
      <c r="RMX31" s="27"/>
      <c r="RMY31" s="112"/>
      <c r="RMZ31" s="27"/>
      <c r="RNA31" s="112"/>
      <c r="RNB31" s="20"/>
      <c r="RNC31" s="112"/>
      <c r="RND31" s="27"/>
      <c r="RNE31" s="112"/>
      <c r="RNF31" s="27"/>
      <c r="RNG31" s="112"/>
      <c r="RNH31" s="27"/>
      <c r="RNI31" s="112"/>
      <c r="RNJ31" s="20"/>
      <c r="RNK31" s="106"/>
      <c r="RNL31" s="106"/>
      <c r="RNM31" s="106"/>
      <c r="RNN31" s="30"/>
      <c r="RNO31" s="112"/>
      <c r="RNP31" s="30"/>
      <c r="RNQ31" s="112"/>
      <c r="RNR31" s="23"/>
      <c r="RNS31" s="112"/>
      <c r="RNT31" s="23"/>
      <c r="RNU31" s="112"/>
      <c r="RNV31" s="23"/>
      <c r="RNW31" s="112"/>
      <c r="RNX31" s="23"/>
      <c r="RNY31" s="112"/>
      <c r="RNZ31" s="23"/>
      <c r="ROA31" s="112"/>
      <c r="ROB31" s="23"/>
      <c r="ROC31" s="112"/>
      <c r="ROD31" s="23"/>
      <c r="ROE31" s="112"/>
      <c r="ROF31" s="27"/>
      <c r="ROG31" s="112"/>
      <c r="ROH31" s="27"/>
      <c r="ROI31" s="112"/>
      <c r="ROJ31" s="27"/>
      <c r="ROK31" s="112"/>
      <c r="ROL31" s="27"/>
      <c r="ROM31" s="112"/>
      <c r="RON31" s="27"/>
      <c r="ROO31" s="112"/>
      <c r="ROP31" s="27"/>
      <c r="ROQ31" s="112"/>
      <c r="ROR31" s="27"/>
      <c r="ROS31" s="112"/>
      <c r="ROT31" s="27"/>
      <c r="ROU31" s="112"/>
      <c r="ROV31" s="27"/>
      <c r="ROW31" s="112"/>
      <c r="ROX31" s="27"/>
      <c r="ROY31" s="112"/>
      <c r="ROZ31" s="27"/>
      <c r="RPA31" s="113"/>
      <c r="RPB31" s="27"/>
      <c r="RPC31" s="112"/>
      <c r="RPD31" s="27"/>
      <c r="RPE31" s="112"/>
      <c r="RPF31" s="27"/>
      <c r="RPG31" s="112"/>
      <c r="RPH31" s="27"/>
      <c r="RPI31" s="112"/>
      <c r="RPJ31" s="27"/>
      <c r="RPK31" s="112"/>
      <c r="RPL31" s="27"/>
      <c r="RPM31" s="112"/>
      <c r="RPN31" s="27"/>
      <c r="RPO31" s="112"/>
      <c r="RPP31" s="20"/>
      <c r="RPQ31" s="112"/>
      <c r="RPR31" s="27"/>
      <c r="RPS31" s="112"/>
      <c r="RPT31" s="27"/>
      <c r="RPU31" s="112"/>
      <c r="RPV31" s="27"/>
      <c r="RPW31" s="112"/>
      <c r="RPX31" s="27"/>
      <c r="RPY31" s="112"/>
      <c r="RPZ31" s="20"/>
      <c r="RQA31" s="112"/>
      <c r="RQB31" s="27"/>
      <c r="RQC31" s="112"/>
      <c r="RQD31" s="27"/>
      <c r="RQE31" s="112"/>
      <c r="RQF31" s="27"/>
      <c r="RQG31" s="112"/>
      <c r="RQH31" s="20"/>
      <c r="RQI31" s="106"/>
      <c r="RQJ31" s="106"/>
      <c r="RQK31" s="106"/>
      <c r="RQL31" s="30"/>
      <c r="RQM31" s="112"/>
      <c r="RQN31" s="30"/>
      <c r="RQO31" s="112"/>
      <c r="RQP31" s="23"/>
      <c r="RQQ31" s="112"/>
      <c r="RQR31" s="23"/>
      <c r="RQS31" s="112"/>
      <c r="RQT31" s="23"/>
      <c r="RQU31" s="112"/>
      <c r="RQV31" s="23"/>
      <c r="RQW31" s="112"/>
      <c r="RQX31" s="23"/>
      <c r="RQY31" s="112"/>
      <c r="RQZ31" s="23"/>
      <c r="RRA31" s="112"/>
      <c r="RRB31" s="23"/>
      <c r="RRC31" s="112"/>
      <c r="RRD31" s="27"/>
      <c r="RRE31" s="112"/>
      <c r="RRF31" s="27"/>
      <c r="RRG31" s="112"/>
      <c r="RRH31" s="27"/>
      <c r="RRI31" s="112"/>
      <c r="RRJ31" s="27"/>
      <c r="RRK31" s="112"/>
      <c r="RRL31" s="27"/>
      <c r="RRM31" s="112"/>
      <c r="RRN31" s="27"/>
      <c r="RRO31" s="112"/>
      <c r="RRP31" s="27"/>
      <c r="RRQ31" s="112"/>
      <c r="RRR31" s="27"/>
      <c r="RRS31" s="112"/>
      <c r="RRT31" s="27"/>
      <c r="RRU31" s="112"/>
      <c r="RRV31" s="27"/>
      <c r="RRW31" s="112"/>
      <c r="RRX31" s="27"/>
      <c r="RRY31" s="113"/>
      <c r="RRZ31" s="27"/>
      <c r="RSA31" s="112"/>
      <c r="RSB31" s="27"/>
      <c r="RSC31" s="112"/>
      <c r="RSD31" s="27"/>
      <c r="RSE31" s="112"/>
      <c r="RSF31" s="27"/>
      <c r="RSG31" s="112"/>
      <c r="RSH31" s="27"/>
      <c r="RSI31" s="112"/>
      <c r="RSJ31" s="27"/>
      <c r="RSK31" s="112"/>
      <c r="RSL31" s="27"/>
      <c r="RSM31" s="112"/>
      <c r="RSN31" s="20"/>
      <c r="RSO31" s="112"/>
      <c r="RSP31" s="27"/>
      <c r="RSQ31" s="112"/>
      <c r="RSR31" s="27"/>
      <c r="RSS31" s="112"/>
      <c r="RST31" s="27"/>
      <c r="RSU31" s="112"/>
      <c r="RSV31" s="27"/>
      <c r="RSW31" s="112"/>
      <c r="RSX31" s="20"/>
      <c r="RSY31" s="112"/>
      <c r="RSZ31" s="27"/>
      <c r="RTA31" s="112"/>
      <c r="RTB31" s="27"/>
      <c r="RTC31" s="112"/>
      <c r="RTD31" s="27"/>
      <c r="RTE31" s="112"/>
      <c r="RTF31" s="20"/>
      <c r="RTG31" s="106"/>
      <c r="RTH31" s="106"/>
      <c r="RTI31" s="106"/>
      <c r="RTJ31" s="30"/>
      <c r="RTK31" s="112"/>
      <c r="RTL31" s="30"/>
      <c r="RTM31" s="112"/>
      <c r="RTN31" s="23"/>
      <c r="RTO31" s="112"/>
      <c r="RTP31" s="23"/>
      <c r="RTQ31" s="112"/>
      <c r="RTR31" s="23"/>
      <c r="RTS31" s="112"/>
      <c r="RTT31" s="23"/>
      <c r="RTU31" s="112"/>
      <c r="RTV31" s="23"/>
      <c r="RTW31" s="112"/>
      <c r="RTX31" s="23"/>
      <c r="RTY31" s="112"/>
      <c r="RTZ31" s="23"/>
      <c r="RUA31" s="112"/>
      <c r="RUB31" s="27"/>
      <c r="RUC31" s="112"/>
      <c r="RUD31" s="27"/>
      <c r="RUE31" s="112"/>
      <c r="RUF31" s="27"/>
      <c r="RUG31" s="112"/>
      <c r="RUH31" s="27"/>
      <c r="RUI31" s="112"/>
      <c r="RUJ31" s="27"/>
      <c r="RUK31" s="112"/>
      <c r="RUL31" s="27"/>
      <c r="RUM31" s="112"/>
      <c r="RUN31" s="27"/>
      <c r="RUO31" s="112"/>
      <c r="RUP31" s="27"/>
      <c r="RUQ31" s="112"/>
      <c r="RUR31" s="27"/>
      <c r="RUS31" s="112"/>
      <c r="RUT31" s="27"/>
      <c r="RUU31" s="112"/>
      <c r="RUV31" s="27"/>
      <c r="RUW31" s="113"/>
      <c r="RUX31" s="27"/>
      <c r="RUY31" s="112"/>
      <c r="RUZ31" s="27"/>
      <c r="RVA31" s="112"/>
      <c r="RVB31" s="27"/>
      <c r="RVC31" s="112"/>
      <c r="RVD31" s="27"/>
      <c r="RVE31" s="112"/>
      <c r="RVF31" s="27"/>
      <c r="RVG31" s="112"/>
      <c r="RVH31" s="27"/>
      <c r="RVI31" s="112"/>
      <c r="RVJ31" s="27"/>
      <c r="RVK31" s="112"/>
      <c r="RVL31" s="20"/>
      <c r="RVM31" s="112"/>
      <c r="RVN31" s="27"/>
      <c r="RVO31" s="112"/>
      <c r="RVP31" s="27"/>
      <c r="RVQ31" s="112"/>
      <c r="RVR31" s="27"/>
      <c r="RVS31" s="112"/>
      <c r="RVT31" s="27"/>
      <c r="RVU31" s="112"/>
      <c r="RVV31" s="20"/>
      <c r="RVW31" s="112"/>
      <c r="RVX31" s="27"/>
      <c r="RVY31" s="112"/>
      <c r="RVZ31" s="27"/>
      <c r="RWA31" s="112"/>
      <c r="RWB31" s="27"/>
      <c r="RWC31" s="112"/>
      <c r="RWD31" s="20"/>
      <c r="RWE31" s="106"/>
      <c r="RWF31" s="106"/>
      <c r="RWG31" s="106"/>
      <c r="RWH31" s="30"/>
      <c r="RWI31" s="112"/>
      <c r="RWJ31" s="30"/>
      <c r="RWK31" s="112"/>
      <c r="RWL31" s="23"/>
      <c r="RWM31" s="112"/>
      <c r="RWN31" s="23"/>
      <c r="RWO31" s="112"/>
      <c r="RWP31" s="23"/>
      <c r="RWQ31" s="112"/>
      <c r="RWR31" s="23"/>
      <c r="RWS31" s="112"/>
      <c r="RWT31" s="23"/>
      <c r="RWU31" s="112"/>
      <c r="RWV31" s="23"/>
      <c r="RWW31" s="112"/>
      <c r="RWX31" s="23"/>
      <c r="RWY31" s="112"/>
      <c r="RWZ31" s="27"/>
      <c r="RXA31" s="112"/>
      <c r="RXB31" s="27"/>
      <c r="RXC31" s="112"/>
      <c r="RXD31" s="27"/>
      <c r="RXE31" s="112"/>
      <c r="RXF31" s="27"/>
      <c r="RXG31" s="112"/>
      <c r="RXH31" s="27"/>
      <c r="RXI31" s="112"/>
      <c r="RXJ31" s="27"/>
      <c r="RXK31" s="112"/>
      <c r="RXL31" s="27"/>
      <c r="RXM31" s="112"/>
      <c r="RXN31" s="27"/>
      <c r="RXO31" s="112"/>
      <c r="RXP31" s="27"/>
      <c r="RXQ31" s="112"/>
      <c r="RXR31" s="27"/>
      <c r="RXS31" s="112"/>
      <c r="RXT31" s="27"/>
      <c r="RXU31" s="113"/>
      <c r="RXV31" s="27"/>
      <c r="RXW31" s="112"/>
      <c r="RXX31" s="27"/>
      <c r="RXY31" s="112"/>
      <c r="RXZ31" s="27"/>
      <c r="RYA31" s="112"/>
      <c r="RYB31" s="27"/>
      <c r="RYC31" s="112"/>
      <c r="RYD31" s="27"/>
      <c r="RYE31" s="112"/>
      <c r="RYF31" s="27"/>
      <c r="RYG31" s="112"/>
      <c r="RYH31" s="27"/>
      <c r="RYI31" s="112"/>
      <c r="RYJ31" s="20"/>
      <c r="RYK31" s="112"/>
      <c r="RYL31" s="27"/>
      <c r="RYM31" s="112"/>
      <c r="RYN31" s="27"/>
      <c r="RYO31" s="112"/>
      <c r="RYP31" s="27"/>
      <c r="RYQ31" s="112"/>
      <c r="RYR31" s="27"/>
      <c r="RYS31" s="112"/>
      <c r="RYT31" s="20"/>
      <c r="RYU31" s="112"/>
      <c r="RYV31" s="27"/>
      <c r="RYW31" s="112"/>
      <c r="RYX31" s="27"/>
      <c r="RYY31" s="112"/>
      <c r="RYZ31" s="27"/>
      <c r="RZA31" s="112"/>
      <c r="RZB31" s="20"/>
      <c r="RZC31" s="106"/>
      <c r="RZD31" s="106"/>
      <c r="RZE31" s="106"/>
      <c r="RZF31" s="30"/>
      <c r="RZG31" s="112"/>
      <c r="RZH31" s="30"/>
      <c r="RZI31" s="112"/>
      <c r="RZJ31" s="23"/>
      <c r="RZK31" s="112"/>
      <c r="RZL31" s="23"/>
      <c r="RZM31" s="112"/>
      <c r="RZN31" s="23"/>
      <c r="RZO31" s="112"/>
      <c r="RZP31" s="23"/>
      <c r="RZQ31" s="112"/>
      <c r="RZR31" s="23"/>
      <c r="RZS31" s="112"/>
      <c r="RZT31" s="23"/>
      <c r="RZU31" s="112"/>
      <c r="RZV31" s="23"/>
      <c r="RZW31" s="112"/>
      <c r="RZX31" s="27"/>
      <c r="RZY31" s="112"/>
      <c r="RZZ31" s="27"/>
      <c r="SAA31" s="112"/>
      <c r="SAB31" s="27"/>
      <c r="SAC31" s="112"/>
      <c r="SAD31" s="27"/>
      <c r="SAE31" s="112"/>
      <c r="SAF31" s="27"/>
      <c r="SAG31" s="112"/>
      <c r="SAH31" s="27"/>
      <c r="SAI31" s="112"/>
      <c r="SAJ31" s="27"/>
      <c r="SAK31" s="112"/>
      <c r="SAL31" s="27"/>
      <c r="SAM31" s="112"/>
      <c r="SAN31" s="27"/>
      <c r="SAO31" s="112"/>
      <c r="SAP31" s="27"/>
      <c r="SAQ31" s="112"/>
      <c r="SAR31" s="27"/>
      <c r="SAS31" s="113"/>
      <c r="SAT31" s="27"/>
      <c r="SAU31" s="112"/>
      <c r="SAV31" s="27"/>
      <c r="SAW31" s="112"/>
      <c r="SAX31" s="27"/>
      <c r="SAY31" s="112"/>
      <c r="SAZ31" s="27"/>
      <c r="SBA31" s="112"/>
      <c r="SBB31" s="27"/>
      <c r="SBC31" s="112"/>
      <c r="SBD31" s="27"/>
      <c r="SBE31" s="112"/>
      <c r="SBF31" s="27"/>
      <c r="SBG31" s="112"/>
      <c r="SBH31" s="20"/>
      <c r="SBI31" s="112"/>
      <c r="SBJ31" s="27"/>
      <c r="SBK31" s="112"/>
      <c r="SBL31" s="27"/>
      <c r="SBM31" s="112"/>
      <c r="SBN31" s="27"/>
      <c r="SBO31" s="112"/>
      <c r="SBP31" s="27"/>
      <c r="SBQ31" s="112"/>
      <c r="SBR31" s="20"/>
      <c r="SBS31" s="112"/>
      <c r="SBT31" s="27"/>
      <c r="SBU31" s="112"/>
      <c r="SBV31" s="27"/>
      <c r="SBW31" s="112"/>
      <c r="SBX31" s="27"/>
      <c r="SBY31" s="112"/>
      <c r="SBZ31" s="20"/>
      <c r="SCA31" s="106"/>
      <c r="SCB31" s="106"/>
      <c r="SCC31" s="106"/>
      <c r="SCD31" s="30"/>
      <c r="SCE31" s="112"/>
      <c r="SCF31" s="30"/>
      <c r="SCG31" s="112"/>
      <c r="SCH31" s="23"/>
      <c r="SCI31" s="112"/>
      <c r="SCJ31" s="23"/>
      <c r="SCK31" s="112"/>
      <c r="SCL31" s="23"/>
      <c r="SCM31" s="112"/>
      <c r="SCN31" s="23"/>
      <c r="SCO31" s="112"/>
      <c r="SCP31" s="23"/>
      <c r="SCQ31" s="112"/>
      <c r="SCR31" s="23"/>
      <c r="SCS31" s="112"/>
      <c r="SCT31" s="23"/>
      <c r="SCU31" s="112"/>
      <c r="SCV31" s="27"/>
      <c r="SCW31" s="112"/>
      <c r="SCX31" s="27"/>
      <c r="SCY31" s="112"/>
      <c r="SCZ31" s="27"/>
      <c r="SDA31" s="112"/>
      <c r="SDB31" s="27"/>
      <c r="SDC31" s="112"/>
      <c r="SDD31" s="27"/>
      <c r="SDE31" s="112"/>
      <c r="SDF31" s="27"/>
      <c r="SDG31" s="112"/>
      <c r="SDH31" s="27"/>
      <c r="SDI31" s="112"/>
      <c r="SDJ31" s="27"/>
      <c r="SDK31" s="112"/>
      <c r="SDL31" s="27"/>
      <c r="SDM31" s="112"/>
      <c r="SDN31" s="27"/>
      <c r="SDO31" s="112"/>
      <c r="SDP31" s="27"/>
      <c r="SDQ31" s="113"/>
      <c r="SDR31" s="27"/>
      <c r="SDS31" s="112"/>
      <c r="SDT31" s="27"/>
      <c r="SDU31" s="112"/>
      <c r="SDV31" s="27"/>
      <c r="SDW31" s="112"/>
      <c r="SDX31" s="27"/>
      <c r="SDY31" s="112"/>
      <c r="SDZ31" s="27"/>
      <c r="SEA31" s="112"/>
      <c r="SEB31" s="27"/>
      <c r="SEC31" s="112"/>
      <c r="SED31" s="27"/>
      <c r="SEE31" s="112"/>
      <c r="SEF31" s="20"/>
      <c r="SEG31" s="112"/>
      <c r="SEH31" s="27"/>
      <c r="SEI31" s="112"/>
      <c r="SEJ31" s="27"/>
      <c r="SEK31" s="112"/>
      <c r="SEL31" s="27"/>
      <c r="SEM31" s="112"/>
      <c r="SEN31" s="27"/>
      <c r="SEO31" s="112"/>
      <c r="SEP31" s="20"/>
      <c r="SEQ31" s="112"/>
      <c r="SER31" s="27"/>
      <c r="SES31" s="112"/>
      <c r="SET31" s="27"/>
      <c r="SEU31" s="112"/>
      <c r="SEV31" s="27"/>
      <c r="SEW31" s="112"/>
      <c r="SEX31" s="20"/>
      <c r="SEY31" s="106"/>
      <c r="SEZ31" s="106"/>
      <c r="SFA31" s="106"/>
      <c r="SFB31" s="30"/>
      <c r="SFC31" s="112"/>
      <c r="SFD31" s="30"/>
      <c r="SFE31" s="112"/>
      <c r="SFF31" s="23"/>
      <c r="SFG31" s="112"/>
      <c r="SFH31" s="23"/>
      <c r="SFI31" s="112"/>
      <c r="SFJ31" s="23"/>
      <c r="SFK31" s="112"/>
      <c r="SFL31" s="23"/>
      <c r="SFM31" s="112"/>
      <c r="SFN31" s="23"/>
      <c r="SFO31" s="112"/>
      <c r="SFP31" s="23"/>
      <c r="SFQ31" s="112"/>
      <c r="SFR31" s="23"/>
      <c r="SFS31" s="112"/>
      <c r="SFT31" s="27"/>
      <c r="SFU31" s="112"/>
      <c r="SFV31" s="27"/>
      <c r="SFW31" s="112"/>
      <c r="SFX31" s="27"/>
      <c r="SFY31" s="112"/>
      <c r="SFZ31" s="27"/>
      <c r="SGA31" s="112"/>
      <c r="SGB31" s="27"/>
      <c r="SGC31" s="112"/>
      <c r="SGD31" s="27"/>
      <c r="SGE31" s="112"/>
      <c r="SGF31" s="27"/>
      <c r="SGG31" s="112"/>
      <c r="SGH31" s="27"/>
      <c r="SGI31" s="112"/>
      <c r="SGJ31" s="27"/>
      <c r="SGK31" s="112"/>
      <c r="SGL31" s="27"/>
      <c r="SGM31" s="112"/>
      <c r="SGN31" s="27"/>
      <c r="SGO31" s="113"/>
      <c r="SGP31" s="27"/>
      <c r="SGQ31" s="112"/>
      <c r="SGR31" s="27"/>
      <c r="SGS31" s="112"/>
      <c r="SGT31" s="27"/>
      <c r="SGU31" s="112"/>
      <c r="SGV31" s="27"/>
      <c r="SGW31" s="112"/>
      <c r="SGX31" s="27"/>
      <c r="SGY31" s="112"/>
      <c r="SGZ31" s="27"/>
      <c r="SHA31" s="112"/>
      <c r="SHB31" s="27"/>
      <c r="SHC31" s="112"/>
      <c r="SHD31" s="20"/>
      <c r="SHE31" s="112"/>
      <c r="SHF31" s="27"/>
      <c r="SHG31" s="112"/>
      <c r="SHH31" s="27"/>
      <c r="SHI31" s="112"/>
      <c r="SHJ31" s="27"/>
      <c r="SHK31" s="112"/>
      <c r="SHL31" s="27"/>
      <c r="SHM31" s="112"/>
      <c r="SHN31" s="20"/>
      <c r="SHO31" s="112"/>
      <c r="SHP31" s="27"/>
      <c r="SHQ31" s="112"/>
      <c r="SHR31" s="27"/>
      <c r="SHS31" s="112"/>
      <c r="SHT31" s="27"/>
      <c r="SHU31" s="112"/>
      <c r="SHV31" s="20"/>
      <c r="SHW31" s="106"/>
      <c r="SHX31" s="106"/>
      <c r="SHY31" s="106"/>
      <c r="SHZ31" s="30"/>
      <c r="SIA31" s="112"/>
      <c r="SIB31" s="30"/>
      <c r="SIC31" s="112"/>
      <c r="SID31" s="23"/>
      <c r="SIE31" s="112"/>
      <c r="SIF31" s="23"/>
      <c r="SIG31" s="112"/>
      <c r="SIH31" s="23"/>
      <c r="SII31" s="112"/>
      <c r="SIJ31" s="23"/>
      <c r="SIK31" s="112"/>
      <c r="SIL31" s="23"/>
      <c r="SIM31" s="112"/>
      <c r="SIN31" s="23"/>
      <c r="SIO31" s="112"/>
      <c r="SIP31" s="23"/>
      <c r="SIQ31" s="112"/>
      <c r="SIR31" s="27"/>
      <c r="SIS31" s="112"/>
      <c r="SIT31" s="27"/>
      <c r="SIU31" s="112"/>
      <c r="SIV31" s="27"/>
      <c r="SIW31" s="112"/>
      <c r="SIX31" s="27"/>
      <c r="SIY31" s="112"/>
      <c r="SIZ31" s="27"/>
      <c r="SJA31" s="112"/>
      <c r="SJB31" s="27"/>
      <c r="SJC31" s="112"/>
      <c r="SJD31" s="27"/>
      <c r="SJE31" s="112"/>
      <c r="SJF31" s="27"/>
      <c r="SJG31" s="112"/>
      <c r="SJH31" s="27"/>
      <c r="SJI31" s="112"/>
      <c r="SJJ31" s="27"/>
      <c r="SJK31" s="112"/>
      <c r="SJL31" s="27"/>
      <c r="SJM31" s="113"/>
      <c r="SJN31" s="27"/>
      <c r="SJO31" s="112"/>
      <c r="SJP31" s="27"/>
      <c r="SJQ31" s="112"/>
      <c r="SJR31" s="27"/>
      <c r="SJS31" s="112"/>
      <c r="SJT31" s="27"/>
      <c r="SJU31" s="112"/>
      <c r="SJV31" s="27"/>
      <c r="SJW31" s="112"/>
      <c r="SJX31" s="27"/>
      <c r="SJY31" s="112"/>
      <c r="SJZ31" s="27"/>
      <c r="SKA31" s="112"/>
      <c r="SKB31" s="20"/>
      <c r="SKC31" s="112"/>
      <c r="SKD31" s="27"/>
      <c r="SKE31" s="112"/>
      <c r="SKF31" s="27"/>
      <c r="SKG31" s="112"/>
      <c r="SKH31" s="27"/>
      <c r="SKI31" s="112"/>
      <c r="SKJ31" s="27"/>
      <c r="SKK31" s="112"/>
      <c r="SKL31" s="20"/>
      <c r="SKM31" s="112"/>
      <c r="SKN31" s="27"/>
      <c r="SKO31" s="112"/>
      <c r="SKP31" s="27"/>
      <c r="SKQ31" s="112"/>
      <c r="SKR31" s="27"/>
      <c r="SKS31" s="112"/>
      <c r="SKT31" s="20"/>
      <c r="SKU31" s="106"/>
      <c r="SKV31" s="106"/>
      <c r="SKW31" s="106"/>
      <c r="SKX31" s="30"/>
      <c r="SKY31" s="112"/>
      <c r="SKZ31" s="30"/>
      <c r="SLA31" s="112"/>
      <c r="SLB31" s="23"/>
      <c r="SLC31" s="112"/>
      <c r="SLD31" s="23"/>
      <c r="SLE31" s="112"/>
      <c r="SLF31" s="23"/>
      <c r="SLG31" s="112"/>
      <c r="SLH31" s="23"/>
      <c r="SLI31" s="112"/>
      <c r="SLJ31" s="23"/>
      <c r="SLK31" s="112"/>
      <c r="SLL31" s="23"/>
      <c r="SLM31" s="112"/>
      <c r="SLN31" s="23"/>
      <c r="SLO31" s="112"/>
      <c r="SLP31" s="27"/>
      <c r="SLQ31" s="112"/>
      <c r="SLR31" s="27"/>
      <c r="SLS31" s="112"/>
      <c r="SLT31" s="27"/>
      <c r="SLU31" s="112"/>
      <c r="SLV31" s="27"/>
      <c r="SLW31" s="112"/>
      <c r="SLX31" s="27"/>
      <c r="SLY31" s="112"/>
      <c r="SLZ31" s="27"/>
      <c r="SMA31" s="112"/>
      <c r="SMB31" s="27"/>
      <c r="SMC31" s="112"/>
      <c r="SMD31" s="27"/>
      <c r="SME31" s="112"/>
      <c r="SMF31" s="27"/>
      <c r="SMG31" s="112"/>
      <c r="SMH31" s="27"/>
      <c r="SMI31" s="112"/>
      <c r="SMJ31" s="27"/>
      <c r="SMK31" s="113"/>
      <c r="SML31" s="27"/>
      <c r="SMM31" s="112"/>
      <c r="SMN31" s="27"/>
      <c r="SMO31" s="112"/>
      <c r="SMP31" s="27"/>
      <c r="SMQ31" s="112"/>
      <c r="SMR31" s="27"/>
      <c r="SMS31" s="112"/>
      <c r="SMT31" s="27"/>
      <c r="SMU31" s="112"/>
      <c r="SMV31" s="27"/>
      <c r="SMW31" s="112"/>
      <c r="SMX31" s="27"/>
      <c r="SMY31" s="112"/>
      <c r="SMZ31" s="20"/>
      <c r="SNA31" s="112"/>
      <c r="SNB31" s="27"/>
      <c r="SNC31" s="112"/>
      <c r="SND31" s="27"/>
      <c r="SNE31" s="112"/>
      <c r="SNF31" s="27"/>
      <c r="SNG31" s="112"/>
      <c r="SNH31" s="27"/>
      <c r="SNI31" s="112"/>
      <c r="SNJ31" s="20"/>
      <c r="SNK31" s="112"/>
      <c r="SNL31" s="27"/>
      <c r="SNM31" s="112"/>
      <c r="SNN31" s="27"/>
      <c r="SNO31" s="112"/>
      <c r="SNP31" s="27"/>
      <c r="SNQ31" s="112"/>
      <c r="SNR31" s="20"/>
      <c r="SNS31" s="106"/>
      <c r="SNT31" s="106"/>
      <c r="SNU31" s="106"/>
      <c r="SNV31" s="30"/>
      <c r="SNW31" s="112"/>
      <c r="SNX31" s="30"/>
      <c r="SNY31" s="112"/>
      <c r="SNZ31" s="23"/>
      <c r="SOA31" s="112"/>
      <c r="SOB31" s="23"/>
      <c r="SOC31" s="112"/>
      <c r="SOD31" s="23"/>
      <c r="SOE31" s="112"/>
      <c r="SOF31" s="23"/>
      <c r="SOG31" s="112"/>
      <c r="SOH31" s="23"/>
      <c r="SOI31" s="112"/>
      <c r="SOJ31" s="23"/>
      <c r="SOK31" s="112"/>
      <c r="SOL31" s="23"/>
      <c r="SOM31" s="112"/>
      <c r="SON31" s="27"/>
      <c r="SOO31" s="112"/>
      <c r="SOP31" s="27"/>
      <c r="SOQ31" s="112"/>
      <c r="SOR31" s="27"/>
      <c r="SOS31" s="112"/>
      <c r="SOT31" s="27"/>
      <c r="SOU31" s="112"/>
      <c r="SOV31" s="27"/>
      <c r="SOW31" s="112"/>
      <c r="SOX31" s="27"/>
      <c r="SOY31" s="112"/>
      <c r="SOZ31" s="27"/>
      <c r="SPA31" s="112"/>
      <c r="SPB31" s="27"/>
      <c r="SPC31" s="112"/>
      <c r="SPD31" s="27"/>
      <c r="SPE31" s="112"/>
      <c r="SPF31" s="27"/>
      <c r="SPG31" s="112"/>
      <c r="SPH31" s="27"/>
      <c r="SPI31" s="113"/>
      <c r="SPJ31" s="27"/>
      <c r="SPK31" s="112"/>
      <c r="SPL31" s="27"/>
      <c r="SPM31" s="112"/>
      <c r="SPN31" s="27"/>
      <c r="SPO31" s="112"/>
      <c r="SPP31" s="27"/>
      <c r="SPQ31" s="112"/>
      <c r="SPR31" s="27"/>
      <c r="SPS31" s="112"/>
      <c r="SPT31" s="27"/>
      <c r="SPU31" s="112"/>
      <c r="SPV31" s="27"/>
      <c r="SPW31" s="112"/>
      <c r="SPX31" s="20"/>
      <c r="SPY31" s="112"/>
      <c r="SPZ31" s="27"/>
      <c r="SQA31" s="112"/>
      <c r="SQB31" s="27"/>
      <c r="SQC31" s="112"/>
      <c r="SQD31" s="27"/>
      <c r="SQE31" s="112"/>
      <c r="SQF31" s="27"/>
      <c r="SQG31" s="112"/>
      <c r="SQH31" s="20"/>
      <c r="SQI31" s="112"/>
      <c r="SQJ31" s="27"/>
      <c r="SQK31" s="112"/>
      <c r="SQL31" s="27"/>
      <c r="SQM31" s="112"/>
      <c r="SQN31" s="27"/>
      <c r="SQO31" s="112"/>
      <c r="SQP31" s="20"/>
      <c r="SQQ31" s="106"/>
      <c r="SQR31" s="106"/>
      <c r="SQS31" s="106"/>
      <c r="SQT31" s="30"/>
      <c r="SQU31" s="112"/>
      <c r="SQV31" s="30"/>
      <c r="SQW31" s="112"/>
      <c r="SQX31" s="23"/>
      <c r="SQY31" s="112"/>
      <c r="SQZ31" s="23"/>
      <c r="SRA31" s="112"/>
      <c r="SRB31" s="23"/>
      <c r="SRC31" s="112"/>
      <c r="SRD31" s="23"/>
      <c r="SRE31" s="112"/>
      <c r="SRF31" s="23"/>
      <c r="SRG31" s="112"/>
      <c r="SRH31" s="23"/>
      <c r="SRI31" s="112"/>
      <c r="SRJ31" s="23"/>
      <c r="SRK31" s="112"/>
      <c r="SRL31" s="27"/>
      <c r="SRM31" s="112"/>
      <c r="SRN31" s="27"/>
      <c r="SRO31" s="112"/>
      <c r="SRP31" s="27"/>
      <c r="SRQ31" s="112"/>
      <c r="SRR31" s="27"/>
      <c r="SRS31" s="112"/>
      <c r="SRT31" s="27"/>
      <c r="SRU31" s="112"/>
      <c r="SRV31" s="27"/>
      <c r="SRW31" s="112"/>
      <c r="SRX31" s="27"/>
      <c r="SRY31" s="112"/>
      <c r="SRZ31" s="27"/>
      <c r="SSA31" s="112"/>
      <c r="SSB31" s="27"/>
      <c r="SSC31" s="112"/>
      <c r="SSD31" s="27"/>
      <c r="SSE31" s="112"/>
      <c r="SSF31" s="27"/>
      <c r="SSG31" s="113"/>
      <c r="SSH31" s="27"/>
      <c r="SSI31" s="112"/>
      <c r="SSJ31" s="27"/>
      <c r="SSK31" s="112"/>
      <c r="SSL31" s="27"/>
      <c r="SSM31" s="112"/>
      <c r="SSN31" s="27"/>
      <c r="SSO31" s="112"/>
      <c r="SSP31" s="27"/>
      <c r="SSQ31" s="112"/>
      <c r="SSR31" s="27"/>
      <c r="SSS31" s="112"/>
      <c r="SST31" s="27"/>
      <c r="SSU31" s="112"/>
      <c r="SSV31" s="20"/>
      <c r="SSW31" s="112"/>
      <c r="SSX31" s="27"/>
      <c r="SSY31" s="112"/>
      <c r="SSZ31" s="27"/>
      <c r="STA31" s="112"/>
      <c r="STB31" s="27"/>
      <c r="STC31" s="112"/>
      <c r="STD31" s="27"/>
      <c r="STE31" s="112"/>
      <c r="STF31" s="20"/>
      <c r="STG31" s="112"/>
      <c r="STH31" s="27"/>
      <c r="STI31" s="112"/>
      <c r="STJ31" s="27"/>
      <c r="STK31" s="112"/>
      <c r="STL31" s="27"/>
      <c r="STM31" s="112"/>
      <c r="STN31" s="20"/>
      <c r="STO31" s="106"/>
      <c r="STP31" s="106"/>
      <c r="STQ31" s="106"/>
      <c r="STR31" s="30"/>
      <c r="STS31" s="112"/>
      <c r="STT31" s="30"/>
      <c r="STU31" s="112"/>
      <c r="STV31" s="23"/>
      <c r="STW31" s="112"/>
      <c r="STX31" s="23"/>
      <c r="STY31" s="112"/>
      <c r="STZ31" s="23"/>
      <c r="SUA31" s="112"/>
      <c r="SUB31" s="23"/>
      <c r="SUC31" s="112"/>
      <c r="SUD31" s="23"/>
      <c r="SUE31" s="112"/>
      <c r="SUF31" s="23"/>
      <c r="SUG31" s="112"/>
      <c r="SUH31" s="23"/>
      <c r="SUI31" s="112"/>
      <c r="SUJ31" s="27"/>
      <c r="SUK31" s="112"/>
      <c r="SUL31" s="27"/>
      <c r="SUM31" s="112"/>
      <c r="SUN31" s="27"/>
      <c r="SUO31" s="112"/>
      <c r="SUP31" s="27"/>
      <c r="SUQ31" s="112"/>
      <c r="SUR31" s="27"/>
      <c r="SUS31" s="112"/>
      <c r="SUT31" s="27"/>
      <c r="SUU31" s="112"/>
      <c r="SUV31" s="27"/>
      <c r="SUW31" s="112"/>
      <c r="SUX31" s="27"/>
      <c r="SUY31" s="112"/>
      <c r="SUZ31" s="27"/>
      <c r="SVA31" s="112"/>
      <c r="SVB31" s="27"/>
      <c r="SVC31" s="112"/>
      <c r="SVD31" s="27"/>
      <c r="SVE31" s="113"/>
      <c r="SVF31" s="27"/>
      <c r="SVG31" s="112"/>
      <c r="SVH31" s="27"/>
      <c r="SVI31" s="112"/>
      <c r="SVJ31" s="27"/>
      <c r="SVK31" s="112"/>
      <c r="SVL31" s="27"/>
      <c r="SVM31" s="112"/>
      <c r="SVN31" s="27"/>
      <c r="SVO31" s="112"/>
      <c r="SVP31" s="27"/>
      <c r="SVQ31" s="112"/>
      <c r="SVR31" s="27"/>
      <c r="SVS31" s="112"/>
      <c r="SVT31" s="20"/>
      <c r="SVU31" s="112"/>
      <c r="SVV31" s="27"/>
      <c r="SVW31" s="112"/>
      <c r="SVX31" s="27"/>
      <c r="SVY31" s="112"/>
      <c r="SVZ31" s="27"/>
      <c r="SWA31" s="112"/>
      <c r="SWB31" s="27"/>
      <c r="SWC31" s="112"/>
      <c r="SWD31" s="20"/>
      <c r="SWE31" s="112"/>
      <c r="SWF31" s="27"/>
      <c r="SWG31" s="112"/>
      <c r="SWH31" s="27"/>
      <c r="SWI31" s="112"/>
      <c r="SWJ31" s="27"/>
      <c r="SWK31" s="112"/>
      <c r="SWL31" s="20"/>
      <c r="SWM31" s="106"/>
      <c r="SWN31" s="106"/>
      <c r="SWO31" s="106"/>
      <c r="SWP31" s="30"/>
      <c r="SWQ31" s="112"/>
      <c r="SWR31" s="30"/>
      <c r="SWS31" s="112"/>
      <c r="SWT31" s="23"/>
      <c r="SWU31" s="112"/>
      <c r="SWV31" s="23"/>
      <c r="SWW31" s="112"/>
      <c r="SWX31" s="23"/>
      <c r="SWY31" s="112"/>
      <c r="SWZ31" s="23"/>
      <c r="SXA31" s="112"/>
      <c r="SXB31" s="23"/>
      <c r="SXC31" s="112"/>
      <c r="SXD31" s="23"/>
      <c r="SXE31" s="112"/>
      <c r="SXF31" s="23"/>
      <c r="SXG31" s="112"/>
      <c r="SXH31" s="27"/>
      <c r="SXI31" s="112"/>
      <c r="SXJ31" s="27"/>
      <c r="SXK31" s="112"/>
      <c r="SXL31" s="27"/>
      <c r="SXM31" s="112"/>
      <c r="SXN31" s="27"/>
      <c r="SXO31" s="112"/>
      <c r="SXP31" s="27"/>
      <c r="SXQ31" s="112"/>
      <c r="SXR31" s="27"/>
      <c r="SXS31" s="112"/>
      <c r="SXT31" s="27"/>
      <c r="SXU31" s="112"/>
      <c r="SXV31" s="27"/>
      <c r="SXW31" s="112"/>
      <c r="SXX31" s="27"/>
      <c r="SXY31" s="112"/>
      <c r="SXZ31" s="27"/>
      <c r="SYA31" s="112"/>
      <c r="SYB31" s="27"/>
      <c r="SYC31" s="113"/>
      <c r="SYD31" s="27"/>
      <c r="SYE31" s="112"/>
      <c r="SYF31" s="27"/>
      <c r="SYG31" s="112"/>
      <c r="SYH31" s="27"/>
      <c r="SYI31" s="112"/>
      <c r="SYJ31" s="27"/>
      <c r="SYK31" s="112"/>
      <c r="SYL31" s="27"/>
      <c r="SYM31" s="112"/>
      <c r="SYN31" s="27"/>
      <c r="SYO31" s="112"/>
      <c r="SYP31" s="27"/>
      <c r="SYQ31" s="112"/>
      <c r="SYR31" s="20"/>
      <c r="SYS31" s="112"/>
      <c r="SYT31" s="27"/>
      <c r="SYU31" s="112"/>
      <c r="SYV31" s="27"/>
      <c r="SYW31" s="112"/>
      <c r="SYX31" s="27"/>
      <c r="SYY31" s="112"/>
      <c r="SYZ31" s="27"/>
      <c r="SZA31" s="112"/>
      <c r="SZB31" s="20"/>
      <c r="SZC31" s="112"/>
      <c r="SZD31" s="27"/>
      <c r="SZE31" s="112"/>
      <c r="SZF31" s="27"/>
      <c r="SZG31" s="112"/>
      <c r="SZH31" s="27"/>
      <c r="SZI31" s="112"/>
      <c r="SZJ31" s="20"/>
      <c r="SZK31" s="106"/>
      <c r="SZL31" s="106"/>
      <c r="SZM31" s="106"/>
      <c r="SZN31" s="30"/>
      <c r="SZO31" s="112"/>
      <c r="SZP31" s="30"/>
      <c r="SZQ31" s="112"/>
      <c r="SZR31" s="23"/>
      <c r="SZS31" s="112"/>
      <c r="SZT31" s="23"/>
      <c r="SZU31" s="112"/>
      <c r="SZV31" s="23"/>
      <c r="SZW31" s="112"/>
      <c r="SZX31" s="23"/>
      <c r="SZY31" s="112"/>
      <c r="SZZ31" s="23"/>
      <c r="TAA31" s="112"/>
      <c r="TAB31" s="23"/>
      <c r="TAC31" s="112"/>
      <c r="TAD31" s="23"/>
      <c r="TAE31" s="112"/>
      <c r="TAF31" s="27"/>
      <c r="TAG31" s="112"/>
      <c r="TAH31" s="27"/>
      <c r="TAI31" s="112"/>
      <c r="TAJ31" s="27"/>
      <c r="TAK31" s="112"/>
      <c r="TAL31" s="27"/>
      <c r="TAM31" s="112"/>
      <c r="TAN31" s="27"/>
      <c r="TAO31" s="112"/>
      <c r="TAP31" s="27"/>
      <c r="TAQ31" s="112"/>
      <c r="TAR31" s="27"/>
      <c r="TAS31" s="112"/>
      <c r="TAT31" s="27"/>
      <c r="TAU31" s="112"/>
      <c r="TAV31" s="27"/>
      <c r="TAW31" s="112"/>
      <c r="TAX31" s="27"/>
      <c r="TAY31" s="112"/>
      <c r="TAZ31" s="27"/>
      <c r="TBA31" s="113"/>
      <c r="TBB31" s="27"/>
      <c r="TBC31" s="112"/>
      <c r="TBD31" s="27"/>
      <c r="TBE31" s="112"/>
      <c r="TBF31" s="27"/>
      <c r="TBG31" s="112"/>
      <c r="TBH31" s="27"/>
      <c r="TBI31" s="112"/>
      <c r="TBJ31" s="27"/>
      <c r="TBK31" s="112"/>
      <c r="TBL31" s="27"/>
      <c r="TBM31" s="112"/>
      <c r="TBN31" s="27"/>
      <c r="TBO31" s="112"/>
      <c r="TBP31" s="20"/>
      <c r="TBQ31" s="112"/>
      <c r="TBR31" s="27"/>
      <c r="TBS31" s="112"/>
      <c r="TBT31" s="27"/>
      <c r="TBU31" s="112"/>
      <c r="TBV31" s="27"/>
      <c r="TBW31" s="112"/>
      <c r="TBX31" s="27"/>
      <c r="TBY31" s="112"/>
      <c r="TBZ31" s="20"/>
      <c r="TCA31" s="112"/>
      <c r="TCB31" s="27"/>
      <c r="TCC31" s="112"/>
      <c r="TCD31" s="27"/>
      <c r="TCE31" s="112"/>
      <c r="TCF31" s="27"/>
      <c r="TCG31" s="112"/>
      <c r="TCH31" s="20"/>
      <c r="TCI31" s="106"/>
      <c r="TCJ31" s="106"/>
      <c r="TCK31" s="106"/>
      <c r="TCL31" s="30"/>
      <c r="TCM31" s="112"/>
      <c r="TCN31" s="30"/>
      <c r="TCO31" s="112"/>
      <c r="TCP31" s="23"/>
      <c r="TCQ31" s="112"/>
      <c r="TCR31" s="23"/>
      <c r="TCS31" s="112"/>
      <c r="TCT31" s="23"/>
      <c r="TCU31" s="112"/>
      <c r="TCV31" s="23"/>
      <c r="TCW31" s="112"/>
      <c r="TCX31" s="23"/>
      <c r="TCY31" s="112"/>
      <c r="TCZ31" s="23"/>
      <c r="TDA31" s="112"/>
      <c r="TDB31" s="23"/>
      <c r="TDC31" s="112"/>
      <c r="TDD31" s="27"/>
      <c r="TDE31" s="112"/>
      <c r="TDF31" s="27"/>
      <c r="TDG31" s="112"/>
      <c r="TDH31" s="27"/>
      <c r="TDI31" s="112"/>
      <c r="TDJ31" s="27"/>
      <c r="TDK31" s="112"/>
      <c r="TDL31" s="27"/>
      <c r="TDM31" s="112"/>
      <c r="TDN31" s="27"/>
      <c r="TDO31" s="112"/>
      <c r="TDP31" s="27"/>
      <c r="TDQ31" s="112"/>
      <c r="TDR31" s="27"/>
      <c r="TDS31" s="112"/>
      <c r="TDT31" s="27"/>
      <c r="TDU31" s="112"/>
      <c r="TDV31" s="27"/>
      <c r="TDW31" s="112"/>
      <c r="TDX31" s="27"/>
      <c r="TDY31" s="113"/>
      <c r="TDZ31" s="27"/>
      <c r="TEA31" s="112"/>
      <c r="TEB31" s="27"/>
      <c r="TEC31" s="112"/>
      <c r="TED31" s="27"/>
      <c r="TEE31" s="112"/>
      <c r="TEF31" s="27"/>
      <c r="TEG31" s="112"/>
      <c r="TEH31" s="27"/>
      <c r="TEI31" s="112"/>
      <c r="TEJ31" s="27"/>
      <c r="TEK31" s="112"/>
      <c r="TEL31" s="27"/>
      <c r="TEM31" s="112"/>
      <c r="TEN31" s="20"/>
      <c r="TEO31" s="112"/>
      <c r="TEP31" s="27"/>
      <c r="TEQ31" s="112"/>
      <c r="TER31" s="27"/>
      <c r="TES31" s="112"/>
      <c r="TET31" s="27"/>
      <c r="TEU31" s="112"/>
      <c r="TEV31" s="27"/>
      <c r="TEW31" s="112"/>
      <c r="TEX31" s="20"/>
      <c r="TEY31" s="112"/>
      <c r="TEZ31" s="27"/>
      <c r="TFA31" s="112"/>
      <c r="TFB31" s="27"/>
      <c r="TFC31" s="112"/>
      <c r="TFD31" s="27"/>
      <c r="TFE31" s="112"/>
      <c r="TFF31" s="20"/>
      <c r="TFG31" s="106"/>
      <c r="TFH31" s="106"/>
      <c r="TFI31" s="106"/>
      <c r="TFJ31" s="30"/>
      <c r="TFK31" s="112"/>
      <c r="TFL31" s="30"/>
      <c r="TFM31" s="112"/>
      <c r="TFN31" s="23"/>
      <c r="TFO31" s="112"/>
      <c r="TFP31" s="23"/>
      <c r="TFQ31" s="112"/>
      <c r="TFR31" s="23"/>
      <c r="TFS31" s="112"/>
      <c r="TFT31" s="23"/>
      <c r="TFU31" s="112"/>
      <c r="TFV31" s="23"/>
      <c r="TFW31" s="112"/>
      <c r="TFX31" s="23"/>
      <c r="TFY31" s="112"/>
      <c r="TFZ31" s="23"/>
      <c r="TGA31" s="112"/>
      <c r="TGB31" s="27"/>
      <c r="TGC31" s="112"/>
      <c r="TGD31" s="27"/>
      <c r="TGE31" s="112"/>
      <c r="TGF31" s="27"/>
      <c r="TGG31" s="112"/>
      <c r="TGH31" s="27"/>
      <c r="TGI31" s="112"/>
      <c r="TGJ31" s="27"/>
      <c r="TGK31" s="112"/>
      <c r="TGL31" s="27"/>
      <c r="TGM31" s="112"/>
      <c r="TGN31" s="27"/>
      <c r="TGO31" s="112"/>
      <c r="TGP31" s="27"/>
      <c r="TGQ31" s="112"/>
      <c r="TGR31" s="27"/>
      <c r="TGS31" s="112"/>
      <c r="TGT31" s="27"/>
      <c r="TGU31" s="112"/>
      <c r="TGV31" s="27"/>
      <c r="TGW31" s="113"/>
      <c r="TGX31" s="27"/>
      <c r="TGY31" s="112"/>
      <c r="TGZ31" s="27"/>
      <c r="THA31" s="112"/>
      <c r="THB31" s="27"/>
      <c r="THC31" s="112"/>
      <c r="THD31" s="27"/>
      <c r="THE31" s="112"/>
      <c r="THF31" s="27"/>
      <c r="THG31" s="112"/>
      <c r="THH31" s="27"/>
      <c r="THI31" s="112"/>
      <c r="THJ31" s="27"/>
      <c r="THK31" s="112"/>
      <c r="THL31" s="20"/>
      <c r="THM31" s="112"/>
      <c r="THN31" s="27"/>
      <c r="THO31" s="112"/>
      <c r="THP31" s="27"/>
      <c r="THQ31" s="112"/>
      <c r="THR31" s="27"/>
      <c r="THS31" s="112"/>
      <c r="THT31" s="27"/>
      <c r="THU31" s="112"/>
      <c r="THV31" s="20"/>
      <c r="THW31" s="112"/>
      <c r="THX31" s="27"/>
      <c r="THY31" s="112"/>
      <c r="THZ31" s="27"/>
      <c r="TIA31" s="112"/>
      <c r="TIB31" s="27"/>
      <c r="TIC31" s="112"/>
      <c r="TID31" s="20"/>
      <c r="TIE31" s="106"/>
      <c r="TIF31" s="106"/>
      <c r="TIG31" s="106"/>
      <c r="TIH31" s="30"/>
      <c r="TII31" s="112"/>
      <c r="TIJ31" s="30"/>
      <c r="TIK31" s="112"/>
      <c r="TIL31" s="23"/>
      <c r="TIM31" s="112"/>
      <c r="TIN31" s="23"/>
      <c r="TIO31" s="112"/>
      <c r="TIP31" s="23"/>
      <c r="TIQ31" s="112"/>
      <c r="TIR31" s="23"/>
      <c r="TIS31" s="112"/>
      <c r="TIT31" s="23"/>
      <c r="TIU31" s="112"/>
      <c r="TIV31" s="23"/>
      <c r="TIW31" s="112"/>
      <c r="TIX31" s="23"/>
      <c r="TIY31" s="112"/>
      <c r="TIZ31" s="27"/>
      <c r="TJA31" s="112"/>
      <c r="TJB31" s="27"/>
      <c r="TJC31" s="112"/>
      <c r="TJD31" s="27"/>
      <c r="TJE31" s="112"/>
      <c r="TJF31" s="27"/>
      <c r="TJG31" s="112"/>
      <c r="TJH31" s="27"/>
      <c r="TJI31" s="112"/>
      <c r="TJJ31" s="27"/>
      <c r="TJK31" s="112"/>
      <c r="TJL31" s="27"/>
      <c r="TJM31" s="112"/>
      <c r="TJN31" s="27"/>
      <c r="TJO31" s="112"/>
      <c r="TJP31" s="27"/>
      <c r="TJQ31" s="112"/>
      <c r="TJR31" s="27"/>
      <c r="TJS31" s="112"/>
      <c r="TJT31" s="27"/>
      <c r="TJU31" s="113"/>
      <c r="TJV31" s="27"/>
      <c r="TJW31" s="112"/>
      <c r="TJX31" s="27"/>
      <c r="TJY31" s="112"/>
      <c r="TJZ31" s="27"/>
      <c r="TKA31" s="112"/>
      <c r="TKB31" s="27"/>
      <c r="TKC31" s="112"/>
      <c r="TKD31" s="27"/>
      <c r="TKE31" s="112"/>
      <c r="TKF31" s="27"/>
      <c r="TKG31" s="112"/>
      <c r="TKH31" s="27"/>
      <c r="TKI31" s="112"/>
      <c r="TKJ31" s="20"/>
      <c r="TKK31" s="112"/>
      <c r="TKL31" s="27"/>
      <c r="TKM31" s="112"/>
      <c r="TKN31" s="27"/>
      <c r="TKO31" s="112"/>
      <c r="TKP31" s="27"/>
      <c r="TKQ31" s="112"/>
      <c r="TKR31" s="27"/>
      <c r="TKS31" s="112"/>
      <c r="TKT31" s="20"/>
      <c r="TKU31" s="112"/>
      <c r="TKV31" s="27"/>
      <c r="TKW31" s="112"/>
      <c r="TKX31" s="27"/>
      <c r="TKY31" s="112"/>
      <c r="TKZ31" s="27"/>
      <c r="TLA31" s="112"/>
      <c r="TLB31" s="20"/>
      <c r="TLC31" s="106"/>
      <c r="TLD31" s="106"/>
      <c r="TLE31" s="106"/>
      <c r="TLF31" s="30"/>
      <c r="TLG31" s="112"/>
      <c r="TLH31" s="30"/>
      <c r="TLI31" s="112"/>
      <c r="TLJ31" s="23"/>
      <c r="TLK31" s="112"/>
      <c r="TLL31" s="23"/>
      <c r="TLM31" s="112"/>
      <c r="TLN31" s="23"/>
      <c r="TLO31" s="112"/>
      <c r="TLP31" s="23"/>
      <c r="TLQ31" s="112"/>
      <c r="TLR31" s="23"/>
      <c r="TLS31" s="112"/>
      <c r="TLT31" s="23"/>
      <c r="TLU31" s="112"/>
      <c r="TLV31" s="23"/>
      <c r="TLW31" s="112"/>
      <c r="TLX31" s="27"/>
      <c r="TLY31" s="112"/>
      <c r="TLZ31" s="27"/>
      <c r="TMA31" s="112"/>
      <c r="TMB31" s="27"/>
      <c r="TMC31" s="112"/>
      <c r="TMD31" s="27"/>
      <c r="TME31" s="112"/>
      <c r="TMF31" s="27"/>
      <c r="TMG31" s="112"/>
      <c r="TMH31" s="27"/>
      <c r="TMI31" s="112"/>
      <c r="TMJ31" s="27"/>
      <c r="TMK31" s="112"/>
      <c r="TML31" s="27"/>
      <c r="TMM31" s="112"/>
      <c r="TMN31" s="27"/>
      <c r="TMO31" s="112"/>
      <c r="TMP31" s="27"/>
      <c r="TMQ31" s="112"/>
      <c r="TMR31" s="27"/>
      <c r="TMS31" s="113"/>
      <c r="TMT31" s="27"/>
      <c r="TMU31" s="112"/>
      <c r="TMV31" s="27"/>
      <c r="TMW31" s="112"/>
      <c r="TMX31" s="27"/>
      <c r="TMY31" s="112"/>
      <c r="TMZ31" s="27"/>
      <c r="TNA31" s="112"/>
      <c r="TNB31" s="27"/>
      <c r="TNC31" s="112"/>
      <c r="TND31" s="27"/>
      <c r="TNE31" s="112"/>
      <c r="TNF31" s="27"/>
      <c r="TNG31" s="112"/>
      <c r="TNH31" s="20"/>
      <c r="TNI31" s="112"/>
      <c r="TNJ31" s="27"/>
      <c r="TNK31" s="112"/>
      <c r="TNL31" s="27"/>
      <c r="TNM31" s="112"/>
      <c r="TNN31" s="27"/>
      <c r="TNO31" s="112"/>
      <c r="TNP31" s="27"/>
      <c r="TNQ31" s="112"/>
      <c r="TNR31" s="20"/>
      <c r="TNS31" s="112"/>
      <c r="TNT31" s="27"/>
      <c r="TNU31" s="112"/>
      <c r="TNV31" s="27"/>
      <c r="TNW31" s="112"/>
      <c r="TNX31" s="27"/>
      <c r="TNY31" s="112"/>
      <c r="TNZ31" s="20"/>
      <c r="TOA31" s="106"/>
      <c r="TOB31" s="106"/>
      <c r="TOC31" s="106"/>
      <c r="TOD31" s="30"/>
      <c r="TOE31" s="112"/>
      <c r="TOF31" s="30"/>
      <c r="TOG31" s="112"/>
      <c r="TOH31" s="23"/>
      <c r="TOI31" s="112"/>
      <c r="TOJ31" s="23"/>
      <c r="TOK31" s="112"/>
      <c r="TOL31" s="23"/>
      <c r="TOM31" s="112"/>
      <c r="TON31" s="23"/>
      <c r="TOO31" s="112"/>
      <c r="TOP31" s="23"/>
      <c r="TOQ31" s="112"/>
      <c r="TOR31" s="23"/>
      <c r="TOS31" s="112"/>
      <c r="TOT31" s="23"/>
      <c r="TOU31" s="112"/>
      <c r="TOV31" s="27"/>
      <c r="TOW31" s="112"/>
      <c r="TOX31" s="27"/>
      <c r="TOY31" s="112"/>
      <c r="TOZ31" s="27"/>
      <c r="TPA31" s="112"/>
      <c r="TPB31" s="27"/>
      <c r="TPC31" s="112"/>
      <c r="TPD31" s="27"/>
      <c r="TPE31" s="112"/>
      <c r="TPF31" s="27"/>
      <c r="TPG31" s="112"/>
      <c r="TPH31" s="27"/>
      <c r="TPI31" s="112"/>
      <c r="TPJ31" s="27"/>
      <c r="TPK31" s="112"/>
      <c r="TPL31" s="27"/>
      <c r="TPM31" s="112"/>
      <c r="TPN31" s="27"/>
      <c r="TPO31" s="112"/>
      <c r="TPP31" s="27"/>
      <c r="TPQ31" s="113"/>
      <c r="TPR31" s="27"/>
      <c r="TPS31" s="112"/>
      <c r="TPT31" s="27"/>
      <c r="TPU31" s="112"/>
      <c r="TPV31" s="27"/>
      <c r="TPW31" s="112"/>
      <c r="TPX31" s="27"/>
      <c r="TPY31" s="112"/>
      <c r="TPZ31" s="27"/>
      <c r="TQA31" s="112"/>
      <c r="TQB31" s="27"/>
      <c r="TQC31" s="112"/>
      <c r="TQD31" s="27"/>
      <c r="TQE31" s="112"/>
      <c r="TQF31" s="20"/>
      <c r="TQG31" s="112"/>
      <c r="TQH31" s="27"/>
      <c r="TQI31" s="112"/>
      <c r="TQJ31" s="27"/>
      <c r="TQK31" s="112"/>
      <c r="TQL31" s="27"/>
      <c r="TQM31" s="112"/>
      <c r="TQN31" s="27"/>
      <c r="TQO31" s="112"/>
      <c r="TQP31" s="20"/>
      <c r="TQQ31" s="112"/>
      <c r="TQR31" s="27"/>
      <c r="TQS31" s="112"/>
      <c r="TQT31" s="27"/>
      <c r="TQU31" s="112"/>
      <c r="TQV31" s="27"/>
      <c r="TQW31" s="112"/>
      <c r="TQX31" s="20"/>
      <c r="TQY31" s="106"/>
      <c r="TQZ31" s="106"/>
      <c r="TRA31" s="106"/>
      <c r="TRB31" s="30"/>
      <c r="TRC31" s="112"/>
      <c r="TRD31" s="30"/>
      <c r="TRE31" s="112"/>
      <c r="TRF31" s="23"/>
      <c r="TRG31" s="112"/>
      <c r="TRH31" s="23"/>
      <c r="TRI31" s="112"/>
      <c r="TRJ31" s="23"/>
      <c r="TRK31" s="112"/>
      <c r="TRL31" s="23"/>
      <c r="TRM31" s="112"/>
      <c r="TRN31" s="23"/>
      <c r="TRO31" s="112"/>
      <c r="TRP31" s="23"/>
      <c r="TRQ31" s="112"/>
      <c r="TRR31" s="23"/>
      <c r="TRS31" s="112"/>
      <c r="TRT31" s="27"/>
      <c r="TRU31" s="112"/>
      <c r="TRV31" s="27"/>
      <c r="TRW31" s="112"/>
      <c r="TRX31" s="27"/>
      <c r="TRY31" s="112"/>
      <c r="TRZ31" s="27"/>
      <c r="TSA31" s="112"/>
      <c r="TSB31" s="27"/>
      <c r="TSC31" s="112"/>
      <c r="TSD31" s="27"/>
      <c r="TSE31" s="112"/>
      <c r="TSF31" s="27"/>
      <c r="TSG31" s="112"/>
      <c r="TSH31" s="27"/>
      <c r="TSI31" s="112"/>
      <c r="TSJ31" s="27"/>
      <c r="TSK31" s="112"/>
      <c r="TSL31" s="27"/>
      <c r="TSM31" s="112"/>
      <c r="TSN31" s="27"/>
      <c r="TSO31" s="113"/>
      <c r="TSP31" s="27"/>
      <c r="TSQ31" s="112"/>
      <c r="TSR31" s="27"/>
      <c r="TSS31" s="112"/>
      <c r="TST31" s="27"/>
      <c r="TSU31" s="112"/>
      <c r="TSV31" s="27"/>
      <c r="TSW31" s="112"/>
      <c r="TSX31" s="27"/>
      <c r="TSY31" s="112"/>
      <c r="TSZ31" s="27"/>
      <c r="TTA31" s="112"/>
      <c r="TTB31" s="27"/>
      <c r="TTC31" s="112"/>
      <c r="TTD31" s="20"/>
      <c r="TTE31" s="112"/>
      <c r="TTF31" s="27"/>
      <c r="TTG31" s="112"/>
      <c r="TTH31" s="27"/>
      <c r="TTI31" s="112"/>
      <c r="TTJ31" s="27"/>
      <c r="TTK31" s="112"/>
      <c r="TTL31" s="27"/>
      <c r="TTM31" s="112"/>
      <c r="TTN31" s="20"/>
      <c r="TTO31" s="112"/>
      <c r="TTP31" s="27"/>
      <c r="TTQ31" s="112"/>
      <c r="TTR31" s="27"/>
      <c r="TTS31" s="112"/>
      <c r="TTT31" s="27"/>
      <c r="TTU31" s="112"/>
      <c r="TTV31" s="20"/>
      <c r="TTW31" s="106"/>
      <c r="TTX31" s="106"/>
      <c r="TTY31" s="106"/>
      <c r="TTZ31" s="30"/>
      <c r="TUA31" s="112"/>
      <c r="TUB31" s="30"/>
      <c r="TUC31" s="112"/>
      <c r="TUD31" s="23"/>
      <c r="TUE31" s="112"/>
      <c r="TUF31" s="23"/>
      <c r="TUG31" s="112"/>
      <c r="TUH31" s="23"/>
      <c r="TUI31" s="112"/>
      <c r="TUJ31" s="23"/>
      <c r="TUK31" s="112"/>
      <c r="TUL31" s="23"/>
      <c r="TUM31" s="112"/>
      <c r="TUN31" s="23"/>
      <c r="TUO31" s="112"/>
      <c r="TUP31" s="23"/>
      <c r="TUQ31" s="112"/>
      <c r="TUR31" s="27"/>
      <c r="TUS31" s="112"/>
      <c r="TUT31" s="27"/>
      <c r="TUU31" s="112"/>
      <c r="TUV31" s="27"/>
      <c r="TUW31" s="112"/>
      <c r="TUX31" s="27"/>
      <c r="TUY31" s="112"/>
      <c r="TUZ31" s="27"/>
      <c r="TVA31" s="112"/>
      <c r="TVB31" s="27"/>
      <c r="TVC31" s="112"/>
      <c r="TVD31" s="27"/>
      <c r="TVE31" s="112"/>
      <c r="TVF31" s="27"/>
      <c r="TVG31" s="112"/>
      <c r="TVH31" s="27"/>
      <c r="TVI31" s="112"/>
      <c r="TVJ31" s="27"/>
      <c r="TVK31" s="112"/>
      <c r="TVL31" s="27"/>
      <c r="TVM31" s="113"/>
      <c r="TVN31" s="27"/>
      <c r="TVO31" s="112"/>
      <c r="TVP31" s="27"/>
      <c r="TVQ31" s="112"/>
      <c r="TVR31" s="27"/>
      <c r="TVS31" s="112"/>
      <c r="TVT31" s="27"/>
      <c r="TVU31" s="112"/>
      <c r="TVV31" s="27"/>
      <c r="TVW31" s="112"/>
      <c r="TVX31" s="27"/>
      <c r="TVY31" s="112"/>
      <c r="TVZ31" s="27"/>
      <c r="TWA31" s="112"/>
      <c r="TWB31" s="20"/>
      <c r="TWC31" s="112"/>
      <c r="TWD31" s="27"/>
      <c r="TWE31" s="112"/>
      <c r="TWF31" s="27"/>
      <c r="TWG31" s="112"/>
      <c r="TWH31" s="27"/>
      <c r="TWI31" s="112"/>
      <c r="TWJ31" s="27"/>
      <c r="TWK31" s="112"/>
      <c r="TWL31" s="20"/>
      <c r="TWM31" s="112"/>
      <c r="TWN31" s="27"/>
      <c r="TWO31" s="112"/>
      <c r="TWP31" s="27"/>
      <c r="TWQ31" s="112"/>
      <c r="TWR31" s="27"/>
      <c r="TWS31" s="112"/>
      <c r="TWT31" s="20"/>
      <c r="TWU31" s="106"/>
      <c r="TWV31" s="106"/>
      <c r="TWW31" s="106"/>
      <c r="TWX31" s="30"/>
      <c r="TWY31" s="112"/>
      <c r="TWZ31" s="30"/>
      <c r="TXA31" s="112"/>
      <c r="TXB31" s="23"/>
      <c r="TXC31" s="112"/>
      <c r="TXD31" s="23"/>
      <c r="TXE31" s="112"/>
      <c r="TXF31" s="23"/>
      <c r="TXG31" s="112"/>
      <c r="TXH31" s="23"/>
      <c r="TXI31" s="112"/>
      <c r="TXJ31" s="23"/>
      <c r="TXK31" s="112"/>
      <c r="TXL31" s="23"/>
      <c r="TXM31" s="112"/>
      <c r="TXN31" s="23"/>
      <c r="TXO31" s="112"/>
      <c r="TXP31" s="27"/>
      <c r="TXQ31" s="112"/>
      <c r="TXR31" s="27"/>
      <c r="TXS31" s="112"/>
      <c r="TXT31" s="27"/>
      <c r="TXU31" s="112"/>
      <c r="TXV31" s="27"/>
      <c r="TXW31" s="112"/>
      <c r="TXX31" s="27"/>
      <c r="TXY31" s="112"/>
      <c r="TXZ31" s="27"/>
      <c r="TYA31" s="112"/>
      <c r="TYB31" s="27"/>
      <c r="TYC31" s="112"/>
      <c r="TYD31" s="27"/>
      <c r="TYE31" s="112"/>
      <c r="TYF31" s="27"/>
      <c r="TYG31" s="112"/>
      <c r="TYH31" s="27"/>
      <c r="TYI31" s="112"/>
      <c r="TYJ31" s="27"/>
      <c r="TYK31" s="113"/>
      <c r="TYL31" s="27"/>
      <c r="TYM31" s="112"/>
      <c r="TYN31" s="27"/>
      <c r="TYO31" s="112"/>
      <c r="TYP31" s="27"/>
      <c r="TYQ31" s="112"/>
      <c r="TYR31" s="27"/>
      <c r="TYS31" s="112"/>
      <c r="TYT31" s="27"/>
      <c r="TYU31" s="112"/>
      <c r="TYV31" s="27"/>
      <c r="TYW31" s="112"/>
      <c r="TYX31" s="27"/>
      <c r="TYY31" s="112"/>
      <c r="TYZ31" s="20"/>
      <c r="TZA31" s="112"/>
      <c r="TZB31" s="27"/>
      <c r="TZC31" s="112"/>
      <c r="TZD31" s="27"/>
      <c r="TZE31" s="112"/>
      <c r="TZF31" s="27"/>
      <c r="TZG31" s="112"/>
      <c r="TZH31" s="27"/>
      <c r="TZI31" s="112"/>
      <c r="TZJ31" s="20"/>
      <c r="TZK31" s="112"/>
      <c r="TZL31" s="27"/>
      <c r="TZM31" s="112"/>
      <c r="TZN31" s="27"/>
      <c r="TZO31" s="112"/>
      <c r="TZP31" s="27"/>
      <c r="TZQ31" s="112"/>
      <c r="TZR31" s="20"/>
      <c r="TZS31" s="106"/>
      <c r="TZT31" s="106"/>
      <c r="TZU31" s="106"/>
      <c r="TZV31" s="30"/>
      <c r="TZW31" s="112"/>
      <c r="TZX31" s="30"/>
      <c r="TZY31" s="112"/>
      <c r="TZZ31" s="23"/>
      <c r="UAA31" s="112"/>
      <c r="UAB31" s="23"/>
      <c r="UAC31" s="112"/>
      <c r="UAD31" s="23"/>
      <c r="UAE31" s="112"/>
      <c r="UAF31" s="23"/>
      <c r="UAG31" s="112"/>
      <c r="UAH31" s="23"/>
      <c r="UAI31" s="112"/>
      <c r="UAJ31" s="23"/>
      <c r="UAK31" s="112"/>
      <c r="UAL31" s="23"/>
      <c r="UAM31" s="112"/>
      <c r="UAN31" s="27"/>
      <c r="UAO31" s="112"/>
      <c r="UAP31" s="27"/>
      <c r="UAQ31" s="112"/>
      <c r="UAR31" s="27"/>
      <c r="UAS31" s="112"/>
      <c r="UAT31" s="27"/>
      <c r="UAU31" s="112"/>
      <c r="UAV31" s="27"/>
      <c r="UAW31" s="112"/>
      <c r="UAX31" s="27"/>
      <c r="UAY31" s="112"/>
      <c r="UAZ31" s="27"/>
      <c r="UBA31" s="112"/>
      <c r="UBB31" s="27"/>
      <c r="UBC31" s="112"/>
      <c r="UBD31" s="27"/>
      <c r="UBE31" s="112"/>
      <c r="UBF31" s="27"/>
      <c r="UBG31" s="112"/>
      <c r="UBH31" s="27"/>
      <c r="UBI31" s="113"/>
      <c r="UBJ31" s="27"/>
      <c r="UBK31" s="112"/>
      <c r="UBL31" s="27"/>
      <c r="UBM31" s="112"/>
      <c r="UBN31" s="27"/>
      <c r="UBO31" s="112"/>
      <c r="UBP31" s="27"/>
      <c r="UBQ31" s="112"/>
      <c r="UBR31" s="27"/>
      <c r="UBS31" s="112"/>
      <c r="UBT31" s="27"/>
      <c r="UBU31" s="112"/>
      <c r="UBV31" s="27"/>
      <c r="UBW31" s="112"/>
      <c r="UBX31" s="20"/>
      <c r="UBY31" s="112"/>
      <c r="UBZ31" s="27"/>
      <c r="UCA31" s="112"/>
      <c r="UCB31" s="27"/>
      <c r="UCC31" s="112"/>
      <c r="UCD31" s="27"/>
      <c r="UCE31" s="112"/>
      <c r="UCF31" s="27"/>
      <c r="UCG31" s="112"/>
      <c r="UCH31" s="20"/>
      <c r="UCI31" s="112"/>
      <c r="UCJ31" s="27"/>
      <c r="UCK31" s="112"/>
      <c r="UCL31" s="27"/>
      <c r="UCM31" s="112"/>
      <c r="UCN31" s="27"/>
      <c r="UCO31" s="112"/>
      <c r="UCP31" s="20"/>
      <c r="UCQ31" s="106"/>
      <c r="UCR31" s="106"/>
      <c r="UCS31" s="106"/>
      <c r="UCT31" s="30"/>
      <c r="UCU31" s="112"/>
      <c r="UCV31" s="30"/>
      <c r="UCW31" s="112"/>
      <c r="UCX31" s="23"/>
      <c r="UCY31" s="112"/>
      <c r="UCZ31" s="23"/>
      <c r="UDA31" s="112"/>
      <c r="UDB31" s="23"/>
      <c r="UDC31" s="112"/>
      <c r="UDD31" s="23"/>
      <c r="UDE31" s="112"/>
      <c r="UDF31" s="23"/>
      <c r="UDG31" s="112"/>
      <c r="UDH31" s="23"/>
      <c r="UDI31" s="112"/>
      <c r="UDJ31" s="23"/>
      <c r="UDK31" s="112"/>
      <c r="UDL31" s="27"/>
      <c r="UDM31" s="112"/>
      <c r="UDN31" s="27"/>
      <c r="UDO31" s="112"/>
      <c r="UDP31" s="27"/>
      <c r="UDQ31" s="112"/>
      <c r="UDR31" s="27"/>
      <c r="UDS31" s="112"/>
      <c r="UDT31" s="27"/>
      <c r="UDU31" s="112"/>
      <c r="UDV31" s="27"/>
      <c r="UDW31" s="112"/>
      <c r="UDX31" s="27"/>
      <c r="UDY31" s="112"/>
      <c r="UDZ31" s="27"/>
      <c r="UEA31" s="112"/>
      <c r="UEB31" s="27"/>
      <c r="UEC31" s="112"/>
      <c r="UED31" s="27"/>
      <c r="UEE31" s="112"/>
      <c r="UEF31" s="27"/>
      <c r="UEG31" s="113"/>
      <c r="UEH31" s="27"/>
      <c r="UEI31" s="112"/>
      <c r="UEJ31" s="27"/>
      <c r="UEK31" s="112"/>
      <c r="UEL31" s="27"/>
      <c r="UEM31" s="112"/>
      <c r="UEN31" s="27"/>
      <c r="UEO31" s="112"/>
      <c r="UEP31" s="27"/>
      <c r="UEQ31" s="112"/>
      <c r="UER31" s="27"/>
      <c r="UES31" s="112"/>
      <c r="UET31" s="27"/>
      <c r="UEU31" s="112"/>
      <c r="UEV31" s="20"/>
      <c r="UEW31" s="112"/>
      <c r="UEX31" s="27"/>
      <c r="UEY31" s="112"/>
      <c r="UEZ31" s="27"/>
      <c r="UFA31" s="112"/>
      <c r="UFB31" s="27"/>
      <c r="UFC31" s="112"/>
      <c r="UFD31" s="27"/>
      <c r="UFE31" s="112"/>
      <c r="UFF31" s="20"/>
      <c r="UFG31" s="112"/>
      <c r="UFH31" s="27"/>
      <c r="UFI31" s="112"/>
      <c r="UFJ31" s="27"/>
      <c r="UFK31" s="112"/>
      <c r="UFL31" s="27"/>
      <c r="UFM31" s="112"/>
      <c r="UFN31" s="20"/>
      <c r="UFO31" s="106"/>
      <c r="UFP31" s="106"/>
      <c r="UFQ31" s="106"/>
      <c r="UFR31" s="30"/>
      <c r="UFS31" s="112"/>
      <c r="UFT31" s="30"/>
      <c r="UFU31" s="112"/>
      <c r="UFV31" s="23"/>
      <c r="UFW31" s="112"/>
      <c r="UFX31" s="23"/>
      <c r="UFY31" s="112"/>
      <c r="UFZ31" s="23"/>
      <c r="UGA31" s="112"/>
      <c r="UGB31" s="23"/>
      <c r="UGC31" s="112"/>
      <c r="UGD31" s="23"/>
      <c r="UGE31" s="112"/>
      <c r="UGF31" s="23"/>
      <c r="UGG31" s="112"/>
      <c r="UGH31" s="23"/>
      <c r="UGI31" s="112"/>
      <c r="UGJ31" s="27"/>
      <c r="UGK31" s="112"/>
      <c r="UGL31" s="27"/>
      <c r="UGM31" s="112"/>
      <c r="UGN31" s="27"/>
      <c r="UGO31" s="112"/>
      <c r="UGP31" s="27"/>
      <c r="UGQ31" s="112"/>
      <c r="UGR31" s="27"/>
      <c r="UGS31" s="112"/>
      <c r="UGT31" s="27"/>
      <c r="UGU31" s="112"/>
      <c r="UGV31" s="27"/>
      <c r="UGW31" s="112"/>
      <c r="UGX31" s="27"/>
      <c r="UGY31" s="112"/>
      <c r="UGZ31" s="27"/>
      <c r="UHA31" s="112"/>
      <c r="UHB31" s="27"/>
      <c r="UHC31" s="112"/>
      <c r="UHD31" s="27"/>
      <c r="UHE31" s="113"/>
      <c r="UHF31" s="27"/>
      <c r="UHG31" s="112"/>
      <c r="UHH31" s="27"/>
      <c r="UHI31" s="112"/>
      <c r="UHJ31" s="27"/>
      <c r="UHK31" s="112"/>
      <c r="UHL31" s="27"/>
      <c r="UHM31" s="112"/>
      <c r="UHN31" s="27"/>
      <c r="UHO31" s="112"/>
      <c r="UHP31" s="27"/>
      <c r="UHQ31" s="112"/>
      <c r="UHR31" s="27"/>
      <c r="UHS31" s="112"/>
      <c r="UHT31" s="20"/>
      <c r="UHU31" s="112"/>
      <c r="UHV31" s="27"/>
      <c r="UHW31" s="112"/>
      <c r="UHX31" s="27"/>
      <c r="UHY31" s="112"/>
      <c r="UHZ31" s="27"/>
      <c r="UIA31" s="112"/>
      <c r="UIB31" s="27"/>
      <c r="UIC31" s="112"/>
      <c r="UID31" s="20"/>
      <c r="UIE31" s="112"/>
      <c r="UIF31" s="27"/>
      <c r="UIG31" s="112"/>
      <c r="UIH31" s="27"/>
      <c r="UII31" s="112"/>
      <c r="UIJ31" s="27"/>
      <c r="UIK31" s="112"/>
      <c r="UIL31" s="20"/>
      <c r="UIM31" s="106"/>
      <c r="UIN31" s="106"/>
      <c r="UIO31" s="106"/>
      <c r="UIP31" s="30"/>
      <c r="UIQ31" s="112"/>
      <c r="UIR31" s="30"/>
      <c r="UIS31" s="112"/>
      <c r="UIT31" s="23"/>
      <c r="UIU31" s="112"/>
      <c r="UIV31" s="23"/>
      <c r="UIW31" s="112"/>
      <c r="UIX31" s="23"/>
      <c r="UIY31" s="112"/>
      <c r="UIZ31" s="23"/>
      <c r="UJA31" s="112"/>
      <c r="UJB31" s="23"/>
      <c r="UJC31" s="112"/>
      <c r="UJD31" s="23"/>
      <c r="UJE31" s="112"/>
      <c r="UJF31" s="23"/>
      <c r="UJG31" s="112"/>
      <c r="UJH31" s="27"/>
      <c r="UJI31" s="112"/>
      <c r="UJJ31" s="27"/>
      <c r="UJK31" s="112"/>
      <c r="UJL31" s="27"/>
      <c r="UJM31" s="112"/>
      <c r="UJN31" s="27"/>
      <c r="UJO31" s="112"/>
      <c r="UJP31" s="27"/>
      <c r="UJQ31" s="112"/>
      <c r="UJR31" s="27"/>
      <c r="UJS31" s="112"/>
      <c r="UJT31" s="27"/>
      <c r="UJU31" s="112"/>
      <c r="UJV31" s="27"/>
      <c r="UJW31" s="112"/>
      <c r="UJX31" s="27"/>
      <c r="UJY31" s="112"/>
      <c r="UJZ31" s="27"/>
      <c r="UKA31" s="112"/>
      <c r="UKB31" s="27"/>
      <c r="UKC31" s="113"/>
      <c r="UKD31" s="27"/>
      <c r="UKE31" s="112"/>
      <c r="UKF31" s="27"/>
      <c r="UKG31" s="112"/>
      <c r="UKH31" s="27"/>
      <c r="UKI31" s="112"/>
      <c r="UKJ31" s="27"/>
      <c r="UKK31" s="112"/>
      <c r="UKL31" s="27"/>
      <c r="UKM31" s="112"/>
      <c r="UKN31" s="27"/>
      <c r="UKO31" s="112"/>
      <c r="UKP31" s="27"/>
      <c r="UKQ31" s="112"/>
      <c r="UKR31" s="20"/>
      <c r="UKS31" s="112"/>
      <c r="UKT31" s="27"/>
      <c r="UKU31" s="112"/>
      <c r="UKV31" s="27"/>
      <c r="UKW31" s="112"/>
      <c r="UKX31" s="27"/>
      <c r="UKY31" s="112"/>
      <c r="UKZ31" s="27"/>
      <c r="ULA31" s="112"/>
      <c r="ULB31" s="20"/>
      <c r="ULC31" s="112"/>
      <c r="ULD31" s="27"/>
      <c r="ULE31" s="112"/>
      <c r="ULF31" s="27"/>
      <c r="ULG31" s="112"/>
      <c r="ULH31" s="27"/>
      <c r="ULI31" s="112"/>
      <c r="ULJ31" s="20"/>
      <c r="ULK31" s="106"/>
      <c r="ULL31" s="106"/>
      <c r="ULM31" s="106"/>
      <c r="ULN31" s="30"/>
      <c r="ULO31" s="112"/>
      <c r="ULP31" s="30"/>
      <c r="ULQ31" s="112"/>
      <c r="ULR31" s="23"/>
      <c r="ULS31" s="112"/>
      <c r="ULT31" s="23"/>
      <c r="ULU31" s="112"/>
      <c r="ULV31" s="23"/>
      <c r="ULW31" s="112"/>
      <c r="ULX31" s="23"/>
      <c r="ULY31" s="112"/>
      <c r="ULZ31" s="23"/>
      <c r="UMA31" s="112"/>
      <c r="UMB31" s="23"/>
      <c r="UMC31" s="112"/>
      <c r="UMD31" s="23"/>
      <c r="UME31" s="112"/>
      <c r="UMF31" s="27"/>
      <c r="UMG31" s="112"/>
      <c r="UMH31" s="27"/>
      <c r="UMI31" s="112"/>
      <c r="UMJ31" s="27"/>
      <c r="UMK31" s="112"/>
      <c r="UML31" s="27"/>
      <c r="UMM31" s="112"/>
      <c r="UMN31" s="27"/>
      <c r="UMO31" s="112"/>
      <c r="UMP31" s="27"/>
      <c r="UMQ31" s="112"/>
      <c r="UMR31" s="27"/>
      <c r="UMS31" s="112"/>
      <c r="UMT31" s="27"/>
      <c r="UMU31" s="112"/>
      <c r="UMV31" s="27"/>
      <c r="UMW31" s="112"/>
      <c r="UMX31" s="27"/>
      <c r="UMY31" s="112"/>
      <c r="UMZ31" s="27"/>
      <c r="UNA31" s="113"/>
      <c r="UNB31" s="27"/>
      <c r="UNC31" s="112"/>
      <c r="UND31" s="27"/>
      <c r="UNE31" s="112"/>
      <c r="UNF31" s="27"/>
      <c r="UNG31" s="112"/>
      <c r="UNH31" s="27"/>
      <c r="UNI31" s="112"/>
      <c r="UNJ31" s="27"/>
      <c r="UNK31" s="112"/>
      <c r="UNL31" s="27"/>
      <c r="UNM31" s="112"/>
      <c r="UNN31" s="27"/>
      <c r="UNO31" s="112"/>
      <c r="UNP31" s="20"/>
      <c r="UNQ31" s="112"/>
      <c r="UNR31" s="27"/>
      <c r="UNS31" s="112"/>
      <c r="UNT31" s="27"/>
      <c r="UNU31" s="112"/>
      <c r="UNV31" s="27"/>
      <c r="UNW31" s="112"/>
      <c r="UNX31" s="27"/>
      <c r="UNY31" s="112"/>
      <c r="UNZ31" s="20"/>
      <c r="UOA31" s="112"/>
      <c r="UOB31" s="27"/>
      <c r="UOC31" s="112"/>
      <c r="UOD31" s="27"/>
      <c r="UOE31" s="112"/>
      <c r="UOF31" s="27"/>
      <c r="UOG31" s="112"/>
      <c r="UOH31" s="20"/>
      <c r="UOI31" s="106"/>
      <c r="UOJ31" s="106"/>
      <c r="UOK31" s="106"/>
      <c r="UOL31" s="30"/>
      <c r="UOM31" s="112"/>
      <c r="UON31" s="30"/>
      <c r="UOO31" s="112"/>
      <c r="UOP31" s="23"/>
      <c r="UOQ31" s="112"/>
      <c r="UOR31" s="23"/>
      <c r="UOS31" s="112"/>
      <c r="UOT31" s="23"/>
      <c r="UOU31" s="112"/>
      <c r="UOV31" s="23"/>
      <c r="UOW31" s="112"/>
      <c r="UOX31" s="23"/>
      <c r="UOY31" s="112"/>
      <c r="UOZ31" s="23"/>
      <c r="UPA31" s="112"/>
      <c r="UPB31" s="23"/>
      <c r="UPC31" s="112"/>
      <c r="UPD31" s="27"/>
      <c r="UPE31" s="112"/>
      <c r="UPF31" s="27"/>
      <c r="UPG31" s="112"/>
      <c r="UPH31" s="27"/>
      <c r="UPI31" s="112"/>
      <c r="UPJ31" s="27"/>
      <c r="UPK31" s="112"/>
      <c r="UPL31" s="27"/>
      <c r="UPM31" s="112"/>
      <c r="UPN31" s="27"/>
      <c r="UPO31" s="112"/>
      <c r="UPP31" s="27"/>
      <c r="UPQ31" s="112"/>
      <c r="UPR31" s="27"/>
      <c r="UPS31" s="112"/>
      <c r="UPT31" s="27"/>
      <c r="UPU31" s="112"/>
      <c r="UPV31" s="27"/>
      <c r="UPW31" s="112"/>
      <c r="UPX31" s="27"/>
      <c r="UPY31" s="113"/>
      <c r="UPZ31" s="27"/>
      <c r="UQA31" s="112"/>
      <c r="UQB31" s="27"/>
      <c r="UQC31" s="112"/>
      <c r="UQD31" s="27"/>
      <c r="UQE31" s="112"/>
      <c r="UQF31" s="27"/>
      <c r="UQG31" s="112"/>
      <c r="UQH31" s="27"/>
      <c r="UQI31" s="112"/>
      <c r="UQJ31" s="27"/>
      <c r="UQK31" s="112"/>
      <c r="UQL31" s="27"/>
      <c r="UQM31" s="112"/>
      <c r="UQN31" s="20"/>
      <c r="UQO31" s="112"/>
      <c r="UQP31" s="27"/>
      <c r="UQQ31" s="112"/>
      <c r="UQR31" s="27"/>
      <c r="UQS31" s="112"/>
      <c r="UQT31" s="27"/>
      <c r="UQU31" s="112"/>
      <c r="UQV31" s="27"/>
      <c r="UQW31" s="112"/>
      <c r="UQX31" s="20"/>
      <c r="UQY31" s="112"/>
      <c r="UQZ31" s="27"/>
      <c r="URA31" s="112"/>
      <c r="URB31" s="27"/>
      <c r="URC31" s="112"/>
      <c r="URD31" s="27"/>
      <c r="URE31" s="112"/>
      <c r="URF31" s="20"/>
      <c r="URG31" s="106"/>
      <c r="URH31" s="106"/>
      <c r="URI31" s="106"/>
      <c r="URJ31" s="30"/>
      <c r="URK31" s="112"/>
      <c r="URL31" s="30"/>
      <c r="URM31" s="112"/>
      <c r="URN31" s="23"/>
      <c r="URO31" s="112"/>
      <c r="URP31" s="23"/>
      <c r="URQ31" s="112"/>
      <c r="URR31" s="23"/>
      <c r="URS31" s="112"/>
      <c r="URT31" s="23"/>
      <c r="URU31" s="112"/>
      <c r="URV31" s="23"/>
      <c r="URW31" s="112"/>
      <c r="URX31" s="23"/>
      <c r="URY31" s="112"/>
      <c r="URZ31" s="23"/>
      <c r="USA31" s="112"/>
      <c r="USB31" s="27"/>
      <c r="USC31" s="112"/>
      <c r="USD31" s="27"/>
      <c r="USE31" s="112"/>
      <c r="USF31" s="27"/>
      <c r="USG31" s="112"/>
      <c r="USH31" s="27"/>
      <c r="USI31" s="112"/>
      <c r="USJ31" s="27"/>
      <c r="USK31" s="112"/>
      <c r="USL31" s="27"/>
      <c r="USM31" s="112"/>
      <c r="USN31" s="27"/>
      <c r="USO31" s="112"/>
      <c r="USP31" s="27"/>
      <c r="USQ31" s="112"/>
      <c r="USR31" s="27"/>
      <c r="USS31" s="112"/>
      <c r="UST31" s="27"/>
      <c r="USU31" s="112"/>
      <c r="USV31" s="27"/>
      <c r="USW31" s="113"/>
      <c r="USX31" s="27"/>
      <c r="USY31" s="112"/>
      <c r="USZ31" s="27"/>
      <c r="UTA31" s="112"/>
      <c r="UTB31" s="27"/>
      <c r="UTC31" s="112"/>
      <c r="UTD31" s="27"/>
      <c r="UTE31" s="112"/>
      <c r="UTF31" s="27"/>
      <c r="UTG31" s="112"/>
      <c r="UTH31" s="27"/>
      <c r="UTI31" s="112"/>
      <c r="UTJ31" s="27"/>
      <c r="UTK31" s="112"/>
      <c r="UTL31" s="20"/>
      <c r="UTM31" s="112"/>
      <c r="UTN31" s="27"/>
      <c r="UTO31" s="112"/>
      <c r="UTP31" s="27"/>
      <c r="UTQ31" s="112"/>
      <c r="UTR31" s="27"/>
      <c r="UTS31" s="112"/>
      <c r="UTT31" s="27"/>
      <c r="UTU31" s="112"/>
      <c r="UTV31" s="20"/>
      <c r="UTW31" s="112"/>
      <c r="UTX31" s="27"/>
      <c r="UTY31" s="112"/>
      <c r="UTZ31" s="27"/>
      <c r="UUA31" s="112"/>
      <c r="UUB31" s="27"/>
      <c r="UUC31" s="112"/>
      <c r="UUD31" s="20"/>
      <c r="UUE31" s="106"/>
      <c r="UUF31" s="106"/>
      <c r="UUG31" s="106"/>
      <c r="UUH31" s="30"/>
      <c r="UUI31" s="112"/>
      <c r="UUJ31" s="30"/>
      <c r="UUK31" s="112"/>
      <c r="UUL31" s="23"/>
      <c r="UUM31" s="112"/>
      <c r="UUN31" s="23"/>
      <c r="UUO31" s="112"/>
      <c r="UUP31" s="23"/>
      <c r="UUQ31" s="112"/>
      <c r="UUR31" s="23"/>
      <c r="UUS31" s="112"/>
      <c r="UUT31" s="23"/>
      <c r="UUU31" s="112"/>
      <c r="UUV31" s="23"/>
      <c r="UUW31" s="112"/>
      <c r="UUX31" s="23"/>
      <c r="UUY31" s="112"/>
      <c r="UUZ31" s="27"/>
      <c r="UVA31" s="112"/>
      <c r="UVB31" s="27"/>
      <c r="UVC31" s="112"/>
      <c r="UVD31" s="27"/>
      <c r="UVE31" s="112"/>
      <c r="UVF31" s="27"/>
      <c r="UVG31" s="112"/>
      <c r="UVH31" s="27"/>
      <c r="UVI31" s="112"/>
      <c r="UVJ31" s="27"/>
      <c r="UVK31" s="112"/>
      <c r="UVL31" s="27"/>
      <c r="UVM31" s="112"/>
      <c r="UVN31" s="27"/>
      <c r="UVO31" s="112"/>
      <c r="UVP31" s="27"/>
      <c r="UVQ31" s="112"/>
      <c r="UVR31" s="27"/>
      <c r="UVS31" s="112"/>
      <c r="UVT31" s="27"/>
      <c r="UVU31" s="113"/>
      <c r="UVV31" s="27"/>
      <c r="UVW31" s="112"/>
      <c r="UVX31" s="27"/>
      <c r="UVY31" s="112"/>
      <c r="UVZ31" s="27"/>
      <c r="UWA31" s="112"/>
      <c r="UWB31" s="27"/>
      <c r="UWC31" s="112"/>
      <c r="UWD31" s="27"/>
      <c r="UWE31" s="112"/>
      <c r="UWF31" s="27"/>
      <c r="UWG31" s="112"/>
      <c r="UWH31" s="27"/>
      <c r="UWI31" s="112"/>
      <c r="UWJ31" s="20"/>
      <c r="UWK31" s="112"/>
      <c r="UWL31" s="27"/>
      <c r="UWM31" s="112"/>
      <c r="UWN31" s="27"/>
      <c r="UWO31" s="112"/>
      <c r="UWP31" s="27"/>
      <c r="UWQ31" s="112"/>
      <c r="UWR31" s="27"/>
      <c r="UWS31" s="112"/>
      <c r="UWT31" s="20"/>
      <c r="UWU31" s="112"/>
      <c r="UWV31" s="27"/>
      <c r="UWW31" s="112"/>
      <c r="UWX31" s="27"/>
      <c r="UWY31" s="112"/>
      <c r="UWZ31" s="27"/>
      <c r="UXA31" s="112"/>
      <c r="UXB31" s="20"/>
      <c r="UXC31" s="106"/>
      <c r="UXD31" s="106"/>
      <c r="UXE31" s="106"/>
      <c r="UXF31" s="30"/>
      <c r="UXG31" s="112"/>
      <c r="UXH31" s="30"/>
      <c r="UXI31" s="112"/>
      <c r="UXJ31" s="23"/>
      <c r="UXK31" s="112"/>
      <c r="UXL31" s="23"/>
      <c r="UXM31" s="112"/>
      <c r="UXN31" s="23"/>
      <c r="UXO31" s="112"/>
      <c r="UXP31" s="23"/>
      <c r="UXQ31" s="112"/>
      <c r="UXR31" s="23"/>
      <c r="UXS31" s="112"/>
      <c r="UXT31" s="23"/>
      <c r="UXU31" s="112"/>
      <c r="UXV31" s="23"/>
      <c r="UXW31" s="112"/>
      <c r="UXX31" s="27"/>
      <c r="UXY31" s="112"/>
      <c r="UXZ31" s="27"/>
      <c r="UYA31" s="112"/>
      <c r="UYB31" s="27"/>
      <c r="UYC31" s="112"/>
      <c r="UYD31" s="27"/>
      <c r="UYE31" s="112"/>
      <c r="UYF31" s="27"/>
      <c r="UYG31" s="112"/>
      <c r="UYH31" s="27"/>
      <c r="UYI31" s="112"/>
      <c r="UYJ31" s="27"/>
      <c r="UYK31" s="112"/>
      <c r="UYL31" s="27"/>
      <c r="UYM31" s="112"/>
      <c r="UYN31" s="27"/>
      <c r="UYO31" s="112"/>
      <c r="UYP31" s="27"/>
      <c r="UYQ31" s="112"/>
      <c r="UYR31" s="27"/>
      <c r="UYS31" s="113"/>
      <c r="UYT31" s="27"/>
      <c r="UYU31" s="112"/>
      <c r="UYV31" s="27"/>
      <c r="UYW31" s="112"/>
      <c r="UYX31" s="27"/>
      <c r="UYY31" s="112"/>
      <c r="UYZ31" s="27"/>
      <c r="UZA31" s="112"/>
      <c r="UZB31" s="27"/>
      <c r="UZC31" s="112"/>
      <c r="UZD31" s="27"/>
      <c r="UZE31" s="112"/>
      <c r="UZF31" s="27"/>
      <c r="UZG31" s="112"/>
      <c r="UZH31" s="20"/>
      <c r="UZI31" s="112"/>
      <c r="UZJ31" s="27"/>
      <c r="UZK31" s="112"/>
      <c r="UZL31" s="27"/>
      <c r="UZM31" s="112"/>
      <c r="UZN31" s="27"/>
      <c r="UZO31" s="112"/>
      <c r="UZP31" s="27"/>
      <c r="UZQ31" s="112"/>
      <c r="UZR31" s="20"/>
      <c r="UZS31" s="112"/>
      <c r="UZT31" s="27"/>
      <c r="UZU31" s="112"/>
      <c r="UZV31" s="27"/>
      <c r="UZW31" s="112"/>
      <c r="UZX31" s="27"/>
      <c r="UZY31" s="112"/>
      <c r="UZZ31" s="20"/>
      <c r="VAA31" s="106"/>
      <c r="VAB31" s="106"/>
      <c r="VAC31" s="106"/>
      <c r="VAD31" s="30"/>
      <c r="VAE31" s="112"/>
      <c r="VAF31" s="30"/>
      <c r="VAG31" s="112"/>
      <c r="VAH31" s="23"/>
      <c r="VAI31" s="112"/>
      <c r="VAJ31" s="23"/>
      <c r="VAK31" s="112"/>
      <c r="VAL31" s="23"/>
      <c r="VAM31" s="112"/>
      <c r="VAN31" s="23"/>
      <c r="VAO31" s="112"/>
      <c r="VAP31" s="23"/>
      <c r="VAQ31" s="112"/>
      <c r="VAR31" s="23"/>
      <c r="VAS31" s="112"/>
      <c r="VAT31" s="23"/>
      <c r="VAU31" s="112"/>
      <c r="VAV31" s="27"/>
      <c r="VAW31" s="112"/>
      <c r="VAX31" s="27"/>
      <c r="VAY31" s="112"/>
      <c r="VAZ31" s="27"/>
      <c r="VBA31" s="112"/>
      <c r="VBB31" s="27"/>
      <c r="VBC31" s="112"/>
      <c r="VBD31" s="27"/>
      <c r="VBE31" s="112"/>
      <c r="VBF31" s="27"/>
      <c r="VBG31" s="112"/>
      <c r="VBH31" s="27"/>
      <c r="VBI31" s="112"/>
      <c r="VBJ31" s="27"/>
      <c r="VBK31" s="112"/>
      <c r="VBL31" s="27"/>
      <c r="VBM31" s="112"/>
      <c r="VBN31" s="27"/>
      <c r="VBO31" s="112"/>
      <c r="VBP31" s="27"/>
      <c r="VBQ31" s="113"/>
      <c r="VBR31" s="27"/>
      <c r="VBS31" s="112"/>
      <c r="VBT31" s="27"/>
      <c r="VBU31" s="112"/>
      <c r="VBV31" s="27"/>
      <c r="VBW31" s="112"/>
      <c r="VBX31" s="27"/>
      <c r="VBY31" s="112"/>
      <c r="VBZ31" s="27"/>
      <c r="VCA31" s="112"/>
      <c r="VCB31" s="27"/>
      <c r="VCC31" s="112"/>
      <c r="VCD31" s="27"/>
      <c r="VCE31" s="112"/>
      <c r="VCF31" s="20"/>
      <c r="VCG31" s="112"/>
      <c r="VCH31" s="27"/>
      <c r="VCI31" s="112"/>
      <c r="VCJ31" s="27"/>
      <c r="VCK31" s="112"/>
      <c r="VCL31" s="27"/>
      <c r="VCM31" s="112"/>
      <c r="VCN31" s="27"/>
      <c r="VCO31" s="112"/>
      <c r="VCP31" s="20"/>
      <c r="VCQ31" s="112"/>
      <c r="VCR31" s="27"/>
      <c r="VCS31" s="112"/>
      <c r="VCT31" s="27"/>
      <c r="VCU31" s="112"/>
      <c r="VCV31" s="27"/>
      <c r="VCW31" s="112"/>
      <c r="VCX31" s="20"/>
      <c r="VCY31" s="106"/>
      <c r="VCZ31" s="106"/>
      <c r="VDA31" s="106"/>
      <c r="VDB31" s="30"/>
      <c r="VDC31" s="112"/>
      <c r="VDD31" s="30"/>
      <c r="VDE31" s="112"/>
      <c r="VDF31" s="23"/>
      <c r="VDG31" s="112"/>
      <c r="VDH31" s="23"/>
      <c r="VDI31" s="112"/>
      <c r="VDJ31" s="23"/>
      <c r="VDK31" s="112"/>
      <c r="VDL31" s="23"/>
      <c r="VDM31" s="112"/>
      <c r="VDN31" s="23"/>
      <c r="VDO31" s="112"/>
      <c r="VDP31" s="23"/>
      <c r="VDQ31" s="112"/>
      <c r="VDR31" s="23"/>
      <c r="VDS31" s="112"/>
      <c r="VDT31" s="27"/>
      <c r="VDU31" s="112"/>
      <c r="VDV31" s="27"/>
      <c r="VDW31" s="112"/>
      <c r="VDX31" s="27"/>
      <c r="VDY31" s="112"/>
      <c r="VDZ31" s="27"/>
      <c r="VEA31" s="112"/>
      <c r="VEB31" s="27"/>
      <c r="VEC31" s="112"/>
      <c r="VED31" s="27"/>
      <c r="VEE31" s="112"/>
      <c r="VEF31" s="27"/>
      <c r="VEG31" s="112"/>
      <c r="VEH31" s="27"/>
      <c r="VEI31" s="112"/>
      <c r="VEJ31" s="27"/>
      <c r="VEK31" s="112"/>
      <c r="VEL31" s="27"/>
      <c r="VEM31" s="112"/>
      <c r="VEN31" s="27"/>
      <c r="VEO31" s="113"/>
      <c r="VEP31" s="27"/>
      <c r="VEQ31" s="112"/>
      <c r="VER31" s="27"/>
      <c r="VES31" s="112"/>
      <c r="VET31" s="27"/>
      <c r="VEU31" s="112"/>
      <c r="VEV31" s="27"/>
      <c r="VEW31" s="112"/>
      <c r="VEX31" s="27"/>
      <c r="VEY31" s="112"/>
      <c r="VEZ31" s="27"/>
      <c r="VFA31" s="112"/>
      <c r="VFB31" s="27"/>
      <c r="VFC31" s="112"/>
      <c r="VFD31" s="20"/>
      <c r="VFE31" s="112"/>
      <c r="VFF31" s="27"/>
      <c r="VFG31" s="112"/>
      <c r="VFH31" s="27"/>
      <c r="VFI31" s="112"/>
      <c r="VFJ31" s="27"/>
      <c r="VFK31" s="112"/>
      <c r="VFL31" s="27"/>
      <c r="VFM31" s="112"/>
      <c r="VFN31" s="20"/>
      <c r="VFO31" s="112"/>
      <c r="VFP31" s="27"/>
      <c r="VFQ31" s="112"/>
      <c r="VFR31" s="27"/>
      <c r="VFS31" s="112"/>
      <c r="VFT31" s="27"/>
      <c r="VFU31" s="112"/>
      <c r="VFV31" s="20"/>
      <c r="VFW31" s="106"/>
      <c r="VFX31" s="106"/>
      <c r="VFY31" s="106"/>
      <c r="VFZ31" s="30"/>
      <c r="VGA31" s="112"/>
      <c r="VGB31" s="30"/>
      <c r="VGC31" s="112"/>
      <c r="VGD31" s="23"/>
      <c r="VGE31" s="112"/>
      <c r="VGF31" s="23"/>
      <c r="VGG31" s="112"/>
      <c r="VGH31" s="23"/>
      <c r="VGI31" s="112"/>
      <c r="VGJ31" s="23"/>
      <c r="VGK31" s="112"/>
      <c r="VGL31" s="23"/>
      <c r="VGM31" s="112"/>
      <c r="VGN31" s="23"/>
      <c r="VGO31" s="112"/>
      <c r="VGP31" s="23"/>
      <c r="VGQ31" s="112"/>
      <c r="VGR31" s="27"/>
      <c r="VGS31" s="112"/>
      <c r="VGT31" s="27"/>
      <c r="VGU31" s="112"/>
      <c r="VGV31" s="27"/>
      <c r="VGW31" s="112"/>
      <c r="VGX31" s="27"/>
      <c r="VGY31" s="112"/>
      <c r="VGZ31" s="27"/>
      <c r="VHA31" s="112"/>
      <c r="VHB31" s="27"/>
      <c r="VHC31" s="112"/>
      <c r="VHD31" s="27"/>
      <c r="VHE31" s="112"/>
      <c r="VHF31" s="27"/>
      <c r="VHG31" s="112"/>
      <c r="VHH31" s="27"/>
      <c r="VHI31" s="112"/>
      <c r="VHJ31" s="27"/>
      <c r="VHK31" s="112"/>
      <c r="VHL31" s="27"/>
      <c r="VHM31" s="113"/>
      <c r="VHN31" s="27"/>
      <c r="VHO31" s="112"/>
      <c r="VHP31" s="27"/>
      <c r="VHQ31" s="112"/>
      <c r="VHR31" s="27"/>
      <c r="VHS31" s="112"/>
      <c r="VHT31" s="27"/>
      <c r="VHU31" s="112"/>
      <c r="VHV31" s="27"/>
      <c r="VHW31" s="112"/>
      <c r="VHX31" s="27"/>
      <c r="VHY31" s="112"/>
      <c r="VHZ31" s="27"/>
      <c r="VIA31" s="112"/>
      <c r="VIB31" s="20"/>
      <c r="VIC31" s="112"/>
      <c r="VID31" s="27"/>
      <c r="VIE31" s="112"/>
      <c r="VIF31" s="27"/>
      <c r="VIG31" s="112"/>
      <c r="VIH31" s="27"/>
      <c r="VII31" s="112"/>
      <c r="VIJ31" s="27"/>
      <c r="VIK31" s="112"/>
      <c r="VIL31" s="20"/>
      <c r="VIM31" s="112"/>
      <c r="VIN31" s="27"/>
      <c r="VIO31" s="112"/>
      <c r="VIP31" s="27"/>
      <c r="VIQ31" s="112"/>
      <c r="VIR31" s="27"/>
      <c r="VIS31" s="112"/>
      <c r="VIT31" s="20"/>
      <c r="VIU31" s="106"/>
      <c r="VIV31" s="106"/>
      <c r="VIW31" s="106"/>
      <c r="VIX31" s="30"/>
      <c r="VIY31" s="112"/>
      <c r="VIZ31" s="30"/>
      <c r="VJA31" s="112"/>
      <c r="VJB31" s="23"/>
      <c r="VJC31" s="112"/>
      <c r="VJD31" s="23"/>
      <c r="VJE31" s="112"/>
      <c r="VJF31" s="23"/>
      <c r="VJG31" s="112"/>
      <c r="VJH31" s="23"/>
      <c r="VJI31" s="112"/>
      <c r="VJJ31" s="23"/>
      <c r="VJK31" s="112"/>
      <c r="VJL31" s="23"/>
      <c r="VJM31" s="112"/>
      <c r="VJN31" s="23"/>
      <c r="VJO31" s="112"/>
      <c r="VJP31" s="27"/>
      <c r="VJQ31" s="112"/>
      <c r="VJR31" s="27"/>
      <c r="VJS31" s="112"/>
      <c r="VJT31" s="27"/>
      <c r="VJU31" s="112"/>
      <c r="VJV31" s="27"/>
      <c r="VJW31" s="112"/>
      <c r="VJX31" s="27"/>
      <c r="VJY31" s="112"/>
      <c r="VJZ31" s="27"/>
      <c r="VKA31" s="112"/>
      <c r="VKB31" s="27"/>
      <c r="VKC31" s="112"/>
      <c r="VKD31" s="27"/>
      <c r="VKE31" s="112"/>
      <c r="VKF31" s="27"/>
      <c r="VKG31" s="112"/>
      <c r="VKH31" s="27"/>
      <c r="VKI31" s="112"/>
      <c r="VKJ31" s="27"/>
      <c r="VKK31" s="113"/>
      <c r="VKL31" s="27"/>
      <c r="VKM31" s="112"/>
      <c r="VKN31" s="27"/>
      <c r="VKO31" s="112"/>
      <c r="VKP31" s="27"/>
      <c r="VKQ31" s="112"/>
      <c r="VKR31" s="27"/>
      <c r="VKS31" s="112"/>
      <c r="VKT31" s="27"/>
      <c r="VKU31" s="112"/>
      <c r="VKV31" s="27"/>
      <c r="VKW31" s="112"/>
      <c r="VKX31" s="27"/>
      <c r="VKY31" s="112"/>
      <c r="VKZ31" s="20"/>
      <c r="VLA31" s="112"/>
      <c r="VLB31" s="27"/>
      <c r="VLC31" s="112"/>
      <c r="VLD31" s="27"/>
      <c r="VLE31" s="112"/>
      <c r="VLF31" s="27"/>
      <c r="VLG31" s="112"/>
      <c r="VLH31" s="27"/>
      <c r="VLI31" s="112"/>
      <c r="VLJ31" s="20"/>
      <c r="VLK31" s="112"/>
      <c r="VLL31" s="27"/>
      <c r="VLM31" s="112"/>
      <c r="VLN31" s="27"/>
      <c r="VLO31" s="112"/>
      <c r="VLP31" s="27"/>
      <c r="VLQ31" s="112"/>
      <c r="VLR31" s="20"/>
      <c r="VLS31" s="106"/>
      <c r="VLT31" s="106"/>
      <c r="VLU31" s="106"/>
      <c r="VLV31" s="30"/>
      <c r="VLW31" s="112"/>
      <c r="VLX31" s="30"/>
      <c r="VLY31" s="112"/>
      <c r="VLZ31" s="23"/>
      <c r="VMA31" s="112"/>
      <c r="VMB31" s="23"/>
      <c r="VMC31" s="112"/>
      <c r="VMD31" s="23"/>
      <c r="VME31" s="112"/>
      <c r="VMF31" s="23"/>
      <c r="VMG31" s="112"/>
      <c r="VMH31" s="23"/>
      <c r="VMI31" s="112"/>
      <c r="VMJ31" s="23"/>
      <c r="VMK31" s="112"/>
      <c r="VML31" s="23"/>
      <c r="VMM31" s="112"/>
      <c r="VMN31" s="27"/>
      <c r="VMO31" s="112"/>
      <c r="VMP31" s="27"/>
      <c r="VMQ31" s="112"/>
      <c r="VMR31" s="27"/>
      <c r="VMS31" s="112"/>
      <c r="VMT31" s="27"/>
      <c r="VMU31" s="112"/>
      <c r="VMV31" s="27"/>
      <c r="VMW31" s="112"/>
      <c r="VMX31" s="27"/>
      <c r="VMY31" s="112"/>
      <c r="VMZ31" s="27"/>
      <c r="VNA31" s="112"/>
      <c r="VNB31" s="27"/>
      <c r="VNC31" s="112"/>
      <c r="VND31" s="27"/>
      <c r="VNE31" s="112"/>
      <c r="VNF31" s="27"/>
      <c r="VNG31" s="112"/>
      <c r="VNH31" s="27"/>
      <c r="VNI31" s="113"/>
      <c r="VNJ31" s="27"/>
      <c r="VNK31" s="112"/>
      <c r="VNL31" s="27"/>
      <c r="VNM31" s="112"/>
      <c r="VNN31" s="27"/>
      <c r="VNO31" s="112"/>
      <c r="VNP31" s="27"/>
      <c r="VNQ31" s="112"/>
      <c r="VNR31" s="27"/>
      <c r="VNS31" s="112"/>
      <c r="VNT31" s="27"/>
      <c r="VNU31" s="112"/>
      <c r="VNV31" s="27"/>
      <c r="VNW31" s="112"/>
      <c r="VNX31" s="20"/>
      <c r="VNY31" s="112"/>
      <c r="VNZ31" s="27"/>
      <c r="VOA31" s="112"/>
      <c r="VOB31" s="27"/>
      <c r="VOC31" s="112"/>
      <c r="VOD31" s="27"/>
      <c r="VOE31" s="112"/>
      <c r="VOF31" s="27"/>
      <c r="VOG31" s="112"/>
      <c r="VOH31" s="20"/>
      <c r="VOI31" s="112"/>
      <c r="VOJ31" s="27"/>
      <c r="VOK31" s="112"/>
      <c r="VOL31" s="27"/>
      <c r="VOM31" s="112"/>
      <c r="VON31" s="27"/>
      <c r="VOO31" s="112"/>
      <c r="VOP31" s="20"/>
      <c r="VOQ31" s="106"/>
      <c r="VOR31" s="106"/>
      <c r="VOS31" s="106"/>
      <c r="VOT31" s="30"/>
      <c r="VOU31" s="112"/>
      <c r="VOV31" s="30"/>
      <c r="VOW31" s="112"/>
      <c r="VOX31" s="23"/>
      <c r="VOY31" s="112"/>
      <c r="VOZ31" s="23"/>
      <c r="VPA31" s="112"/>
      <c r="VPB31" s="23"/>
      <c r="VPC31" s="112"/>
      <c r="VPD31" s="23"/>
      <c r="VPE31" s="112"/>
      <c r="VPF31" s="23"/>
      <c r="VPG31" s="112"/>
      <c r="VPH31" s="23"/>
      <c r="VPI31" s="112"/>
      <c r="VPJ31" s="23"/>
      <c r="VPK31" s="112"/>
      <c r="VPL31" s="27"/>
      <c r="VPM31" s="112"/>
      <c r="VPN31" s="27"/>
      <c r="VPO31" s="112"/>
      <c r="VPP31" s="27"/>
      <c r="VPQ31" s="112"/>
      <c r="VPR31" s="27"/>
      <c r="VPS31" s="112"/>
      <c r="VPT31" s="27"/>
      <c r="VPU31" s="112"/>
      <c r="VPV31" s="27"/>
      <c r="VPW31" s="112"/>
      <c r="VPX31" s="27"/>
      <c r="VPY31" s="112"/>
      <c r="VPZ31" s="27"/>
      <c r="VQA31" s="112"/>
      <c r="VQB31" s="27"/>
      <c r="VQC31" s="112"/>
      <c r="VQD31" s="27"/>
      <c r="VQE31" s="112"/>
      <c r="VQF31" s="27"/>
      <c r="VQG31" s="113"/>
      <c r="VQH31" s="27"/>
      <c r="VQI31" s="112"/>
      <c r="VQJ31" s="27"/>
      <c r="VQK31" s="112"/>
      <c r="VQL31" s="27"/>
      <c r="VQM31" s="112"/>
      <c r="VQN31" s="27"/>
      <c r="VQO31" s="112"/>
      <c r="VQP31" s="27"/>
      <c r="VQQ31" s="112"/>
      <c r="VQR31" s="27"/>
      <c r="VQS31" s="112"/>
      <c r="VQT31" s="27"/>
      <c r="VQU31" s="112"/>
      <c r="VQV31" s="20"/>
      <c r="VQW31" s="112"/>
      <c r="VQX31" s="27"/>
      <c r="VQY31" s="112"/>
      <c r="VQZ31" s="27"/>
      <c r="VRA31" s="112"/>
      <c r="VRB31" s="27"/>
      <c r="VRC31" s="112"/>
      <c r="VRD31" s="27"/>
      <c r="VRE31" s="112"/>
      <c r="VRF31" s="20"/>
      <c r="VRG31" s="112"/>
      <c r="VRH31" s="27"/>
      <c r="VRI31" s="112"/>
      <c r="VRJ31" s="27"/>
      <c r="VRK31" s="112"/>
      <c r="VRL31" s="27"/>
      <c r="VRM31" s="112"/>
      <c r="VRN31" s="20"/>
      <c r="VRO31" s="106"/>
      <c r="VRP31" s="106"/>
      <c r="VRQ31" s="106"/>
      <c r="VRR31" s="30"/>
      <c r="VRS31" s="112"/>
      <c r="VRT31" s="30"/>
      <c r="VRU31" s="112"/>
      <c r="VRV31" s="23"/>
      <c r="VRW31" s="112"/>
      <c r="VRX31" s="23"/>
      <c r="VRY31" s="112"/>
      <c r="VRZ31" s="23"/>
      <c r="VSA31" s="112"/>
      <c r="VSB31" s="23"/>
      <c r="VSC31" s="112"/>
      <c r="VSD31" s="23"/>
      <c r="VSE31" s="112"/>
      <c r="VSF31" s="23"/>
      <c r="VSG31" s="112"/>
      <c r="VSH31" s="23"/>
      <c r="VSI31" s="112"/>
      <c r="VSJ31" s="27"/>
      <c r="VSK31" s="112"/>
      <c r="VSL31" s="27"/>
      <c r="VSM31" s="112"/>
      <c r="VSN31" s="27"/>
      <c r="VSO31" s="112"/>
      <c r="VSP31" s="27"/>
      <c r="VSQ31" s="112"/>
      <c r="VSR31" s="27"/>
      <c r="VSS31" s="112"/>
      <c r="VST31" s="27"/>
      <c r="VSU31" s="112"/>
      <c r="VSV31" s="27"/>
      <c r="VSW31" s="112"/>
      <c r="VSX31" s="27"/>
      <c r="VSY31" s="112"/>
      <c r="VSZ31" s="27"/>
      <c r="VTA31" s="112"/>
      <c r="VTB31" s="27"/>
      <c r="VTC31" s="112"/>
      <c r="VTD31" s="27"/>
      <c r="VTE31" s="113"/>
      <c r="VTF31" s="27"/>
      <c r="VTG31" s="112"/>
      <c r="VTH31" s="27"/>
      <c r="VTI31" s="112"/>
      <c r="VTJ31" s="27"/>
      <c r="VTK31" s="112"/>
      <c r="VTL31" s="27"/>
      <c r="VTM31" s="112"/>
      <c r="VTN31" s="27"/>
      <c r="VTO31" s="112"/>
      <c r="VTP31" s="27"/>
      <c r="VTQ31" s="112"/>
      <c r="VTR31" s="27"/>
      <c r="VTS31" s="112"/>
      <c r="VTT31" s="20"/>
      <c r="VTU31" s="112"/>
      <c r="VTV31" s="27"/>
      <c r="VTW31" s="112"/>
      <c r="VTX31" s="27"/>
      <c r="VTY31" s="112"/>
      <c r="VTZ31" s="27"/>
      <c r="VUA31" s="112"/>
      <c r="VUB31" s="27"/>
      <c r="VUC31" s="112"/>
      <c r="VUD31" s="20"/>
      <c r="VUE31" s="112"/>
      <c r="VUF31" s="27"/>
      <c r="VUG31" s="112"/>
      <c r="VUH31" s="27"/>
      <c r="VUI31" s="112"/>
      <c r="VUJ31" s="27"/>
      <c r="VUK31" s="112"/>
      <c r="VUL31" s="20"/>
      <c r="VUM31" s="106"/>
      <c r="VUN31" s="106"/>
      <c r="VUO31" s="106"/>
      <c r="VUP31" s="30"/>
      <c r="VUQ31" s="112"/>
      <c r="VUR31" s="30"/>
      <c r="VUS31" s="112"/>
      <c r="VUT31" s="23"/>
      <c r="VUU31" s="112"/>
      <c r="VUV31" s="23"/>
      <c r="VUW31" s="112"/>
      <c r="VUX31" s="23"/>
      <c r="VUY31" s="112"/>
      <c r="VUZ31" s="23"/>
      <c r="VVA31" s="112"/>
      <c r="VVB31" s="23"/>
      <c r="VVC31" s="112"/>
      <c r="VVD31" s="23"/>
      <c r="VVE31" s="112"/>
      <c r="VVF31" s="23"/>
      <c r="VVG31" s="112"/>
      <c r="VVH31" s="27"/>
      <c r="VVI31" s="112"/>
      <c r="VVJ31" s="27"/>
      <c r="VVK31" s="112"/>
      <c r="VVL31" s="27"/>
      <c r="VVM31" s="112"/>
      <c r="VVN31" s="27"/>
      <c r="VVO31" s="112"/>
      <c r="VVP31" s="27"/>
      <c r="VVQ31" s="112"/>
      <c r="VVR31" s="27"/>
      <c r="VVS31" s="112"/>
      <c r="VVT31" s="27"/>
      <c r="VVU31" s="112"/>
      <c r="VVV31" s="27"/>
      <c r="VVW31" s="112"/>
      <c r="VVX31" s="27"/>
      <c r="VVY31" s="112"/>
      <c r="VVZ31" s="27"/>
      <c r="VWA31" s="112"/>
      <c r="VWB31" s="27"/>
      <c r="VWC31" s="113"/>
      <c r="VWD31" s="27"/>
      <c r="VWE31" s="112"/>
      <c r="VWF31" s="27"/>
      <c r="VWG31" s="112"/>
      <c r="VWH31" s="27"/>
      <c r="VWI31" s="112"/>
      <c r="VWJ31" s="27"/>
      <c r="VWK31" s="112"/>
      <c r="VWL31" s="27"/>
      <c r="VWM31" s="112"/>
      <c r="VWN31" s="27"/>
      <c r="VWO31" s="112"/>
      <c r="VWP31" s="27"/>
      <c r="VWQ31" s="112"/>
      <c r="VWR31" s="20"/>
      <c r="VWS31" s="112"/>
      <c r="VWT31" s="27"/>
      <c r="VWU31" s="112"/>
      <c r="VWV31" s="27"/>
      <c r="VWW31" s="112"/>
      <c r="VWX31" s="27"/>
      <c r="VWY31" s="112"/>
      <c r="VWZ31" s="27"/>
      <c r="VXA31" s="112"/>
      <c r="VXB31" s="20"/>
      <c r="VXC31" s="112"/>
      <c r="VXD31" s="27"/>
      <c r="VXE31" s="112"/>
      <c r="VXF31" s="27"/>
      <c r="VXG31" s="112"/>
      <c r="VXH31" s="27"/>
      <c r="VXI31" s="112"/>
      <c r="VXJ31" s="20"/>
      <c r="VXK31" s="106"/>
      <c r="VXL31" s="106"/>
      <c r="VXM31" s="106"/>
      <c r="VXN31" s="30"/>
      <c r="VXO31" s="112"/>
      <c r="VXP31" s="30"/>
      <c r="VXQ31" s="112"/>
      <c r="VXR31" s="23"/>
      <c r="VXS31" s="112"/>
      <c r="VXT31" s="23"/>
      <c r="VXU31" s="112"/>
      <c r="VXV31" s="23"/>
      <c r="VXW31" s="112"/>
      <c r="VXX31" s="23"/>
      <c r="VXY31" s="112"/>
      <c r="VXZ31" s="23"/>
      <c r="VYA31" s="112"/>
      <c r="VYB31" s="23"/>
      <c r="VYC31" s="112"/>
      <c r="VYD31" s="23"/>
      <c r="VYE31" s="112"/>
      <c r="VYF31" s="27"/>
      <c r="VYG31" s="112"/>
      <c r="VYH31" s="27"/>
      <c r="VYI31" s="112"/>
      <c r="VYJ31" s="27"/>
      <c r="VYK31" s="112"/>
      <c r="VYL31" s="27"/>
      <c r="VYM31" s="112"/>
      <c r="VYN31" s="27"/>
      <c r="VYO31" s="112"/>
      <c r="VYP31" s="27"/>
      <c r="VYQ31" s="112"/>
      <c r="VYR31" s="27"/>
      <c r="VYS31" s="112"/>
      <c r="VYT31" s="27"/>
      <c r="VYU31" s="112"/>
      <c r="VYV31" s="27"/>
      <c r="VYW31" s="112"/>
      <c r="VYX31" s="27"/>
      <c r="VYY31" s="112"/>
      <c r="VYZ31" s="27"/>
      <c r="VZA31" s="113"/>
      <c r="VZB31" s="27"/>
      <c r="VZC31" s="112"/>
      <c r="VZD31" s="27"/>
      <c r="VZE31" s="112"/>
      <c r="VZF31" s="27"/>
      <c r="VZG31" s="112"/>
      <c r="VZH31" s="27"/>
      <c r="VZI31" s="112"/>
      <c r="VZJ31" s="27"/>
      <c r="VZK31" s="112"/>
      <c r="VZL31" s="27"/>
      <c r="VZM31" s="112"/>
      <c r="VZN31" s="27"/>
      <c r="VZO31" s="112"/>
      <c r="VZP31" s="20"/>
      <c r="VZQ31" s="112"/>
      <c r="VZR31" s="27"/>
      <c r="VZS31" s="112"/>
      <c r="VZT31" s="27"/>
      <c r="VZU31" s="112"/>
      <c r="VZV31" s="27"/>
      <c r="VZW31" s="112"/>
      <c r="VZX31" s="27"/>
      <c r="VZY31" s="112"/>
      <c r="VZZ31" s="20"/>
      <c r="WAA31" s="112"/>
      <c r="WAB31" s="27"/>
      <c r="WAC31" s="112"/>
      <c r="WAD31" s="27"/>
      <c r="WAE31" s="112"/>
      <c r="WAF31" s="27"/>
      <c r="WAG31" s="112"/>
      <c r="WAH31" s="20"/>
      <c r="WAI31" s="106"/>
      <c r="WAJ31" s="106"/>
      <c r="WAK31" s="106"/>
      <c r="WAL31" s="30"/>
      <c r="WAM31" s="112"/>
      <c r="WAN31" s="30"/>
      <c r="WAO31" s="112"/>
      <c r="WAP31" s="23"/>
      <c r="WAQ31" s="112"/>
      <c r="WAR31" s="23"/>
      <c r="WAS31" s="112"/>
      <c r="WAT31" s="23"/>
      <c r="WAU31" s="112"/>
      <c r="WAV31" s="23"/>
      <c r="WAW31" s="112"/>
      <c r="WAX31" s="23"/>
      <c r="WAY31" s="112"/>
      <c r="WAZ31" s="23"/>
      <c r="WBA31" s="112"/>
      <c r="WBB31" s="23"/>
      <c r="WBC31" s="112"/>
      <c r="WBD31" s="27"/>
      <c r="WBE31" s="112"/>
      <c r="WBF31" s="27"/>
      <c r="WBG31" s="112"/>
      <c r="WBH31" s="27"/>
      <c r="WBI31" s="112"/>
      <c r="WBJ31" s="27"/>
      <c r="WBK31" s="112"/>
      <c r="WBL31" s="27"/>
      <c r="WBM31" s="112"/>
      <c r="WBN31" s="27"/>
      <c r="WBO31" s="112"/>
      <c r="WBP31" s="27"/>
      <c r="WBQ31" s="112"/>
      <c r="WBR31" s="27"/>
      <c r="WBS31" s="112"/>
      <c r="WBT31" s="27"/>
      <c r="WBU31" s="112"/>
      <c r="WBV31" s="27"/>
      <c r="WBW31" s="112"/>
      <c r="WBX31" s="27"/>
      <c r="WBY31" s="113"/>
      <c r="WBZ31" s="27"/>
      <c r="WCA31" s="112"/>
      <c r="WCB31" s="27"/>
      <c r="WCC31" s="112"/>
      <c r="WCD31" s="27"/>
      <c r="WCE31" s="112"/>
      <c r="WCF31" s="27"/>
      <c r="WCG31" s="112"/>
      <c r="WCH31" s="27"/>
      <c r="WCI31" s="112"/>
      <c r="WCJ31" s="27"/>
      <c r="WCK31" s="112"/>
      <c r="WCL31" s="27"/>
      <c r="WCM31" s="112"/>
      <c r="WCN31" s="20"/>
      <c r="WCO31" s="112"/>
      <c r="WCP31" s="27"/>
      <c r="WCQ31" s="112"/>
      <c r="WCR31" s="27"/>
      <c r="WCS31" s="112"/>
      <c r="WCT31" s="27"/>
      <c r="WCU31" s="112"/>
      <c r="WCV31" s="27"/>
      <c r="WCW31" s="112"/>
      <c r="WCX31" s="20"/>
      <c r="WCY31" s="112"/>
      <c r="WCZ31" s="27"/>
      <c r="WDA31" s="112"/>
      <c r="WDB31" s="27"/>
      <c r="WDC31" s="112"/>
      <c r="WDD31" s="27"/>
      <c r="WDE31" s="112"/>
      <c r="WDF31" s="20"/>
      <c r="WDG31" s="106"/>
      <c r="WDH31" s="106"/>
      <c r="WDI31" s="106"/>
      <c r="WDJ31" s="30"/>
      <c r="WDK31" s="112"/>
      <c r="WDL31" s="30"/>
      <c r="WDM31" s="112"/>
      <c r="WDN31" s="23"/>
      <c r="WDO31" s="112"/>
      <c r="WDP31" s="23"/>
      <c r="WDQ31" s="112"/>
      <c r="WDR31" s="23"/>
      <c r="WDS31" s="112"/>
      <c r="WDT31" s="23"/>
      <c r="WDU31" s="112"/>
      <c r="WDV31" s="23"/>
      <c r="WDW31" s="112"/>
      <c r="WDX31" s="23"/>
      <c r="WDY31" s="112"/>
      <c r="WDZ31" s="23"/>
      <c r="WEA31" s="112"/>
      <c r="WEB31" s="27"/>
      <c r="WEC31" s="112"/>
      <c r="WED31" s="27"/>
      <c r="WEE31" s="112"/>
      <c r="WEF31" s="27"/>
      <c r="WEG31" s="112"/>
      <c r="WEH31" s="27"/>
      <c r="WEI31" s="112"/>
      <c r="WEJ31" s="27"/>
      <c r="WEK31" s="112"/>
      <c r="WEL31" s="27"/>
      <c r="WEM31" s="112"/>
      <c r="WEN31" s="27"/>
      <c r="WEO31" s="112"/>
      <c r="WEP31" s="27"/>
      <c r="WEQ31" s="112"/>
      <c r="WER31" s="27"/>
      <c r="WES31" s="112"/>
      <c r="WET31" s="27"/>
      <c r="WEU31" s="112"/>
      <c r="WEV31" s="27"/>
      <c r="WEW31" s="113"/>
      <c r="WEX31" s="27"/>
      <c r="WEY31" s="112"/>
      <c r="WEZ31" s="27"/>
      <c r="WFA31" s="112"/>
      <c r="WFB31" s="27"/>
      <c r="WFC31" s="112"/>
      <c r="WFD31" s="27"/>
      <c r="WFE31" s="112"/>
      <c r="WFF31" s="27"/>
      <c r="WFG31" s="112"/>
      <c r="WFH31" s="27"/>
      <c r="WFI31" s="112"/>
      <c r="WFJ31" s="27"/>
      <c r="WFK31" s="112"/>
      <c r="WFL31" s="20"/>
      <c r="WFM31" s="112"/>
      <c r="WFN31" s="27"/>
      <c r="WFO31" s="112"/>
      <c r="WFP31" s="27"/>
      <c r="WFQ31" s="112"/>
      <c r="WFR31" s="27"/>
      <c r="WFS31" s="112"/>
      <c r="WFT31" s="27"/>
      <c r="WFU31" s="112"/>
      <c r="WFV31" s="20"/>
      <c r="WFW31" s="112"/>
      <c r="WFX31" s="27"/>
      <c r="WFY31" s="112"/>
      <c r="WFZ31" s="27"/>
      <c r="WGA31" s="112"/>
      <c r="WGB31" s="27"/>
      <c r="WGC31" s="112"/>
      <c r="WGD31" s="20"/>
      <c r="WGE31" s="106"/>
      <c r="WGF31" s="106"/>
      <c r="WGG31" s="106"/>
      <c r="WGH31" s="30"/>
      <c r="WGI31" s="112"/>
      <c r="WGJ31" s="30"/>
      <c r="WGK31" s="112"/>
      <c r="WGL31" s="23"/>
      <c r="WGM31" s="112"/>
      <c r="WGN31" s="23"/>
      <c r="WGO31" s="112"/>
      <c r="WGP31" s="23"/>
      <c r="WGQ31" s="112"/>
      <c r="WGR31" s="23"/>
      <c r="WGS31" s="112"/>
      <c r="WGT31" s="23"/>
      <c r="WGU31" s="112"/>
      <c r="WGV31" s="23"/>
      <c r="WGW31" s="112"/>
      <c r="WGX31" s="23"/>
      <c r="WGY31" s="112"/>
      <c r="WGZ31" s="27"/>
      <c r="WHA31" s="112"/>
      <c r="WHB31" s="27"/>
      <c r="WHC31" s="112"/>
      <c r="WHD31" s="27"/>
      <c r="WHE31" s="112"/>
      <c r="WHF31" s="27"/>
      <c r="WHG31" s="112"/>
      <c r="WHH31" s="27"/>
      <c r="WHI31" s="112"/>
      <c r="WHJ31" s="27"/>
      <c r="WHK31" s="112"/>
      <c r="WHL31" s="27"/>
      <c r="WHM31" s="112"/>
      <c r="WHN31" s="27"/>
      <c r="WHO31" s="112"/>
      <c r="WHP31" s="27"/>
      <c r="WHQ31" s="112"/>
      <c r="WHR31" s="27"/>
      <c r="WHS31" s="112"/>
      <c r="WHT31" s="27"/>
      <c r="WHU31" s="113"/>
      <c r="WHV31" s="27"/>
      <c r="WHW31" s="112"/>
      <c r="WHX31" s="27"/>
      <c r="WHY31" s="112"/>
      <c r="WHZ31" s="27"/>
      <c r="WIA31" s="112"/>
      <c r="WIB31" s="27"/>
      <c r="WIC31" s="112"/>
      <c r="WID31" s="27"/>
      <c r="WIE31" s="112"/>
      <c r="WIF31" s="27"/>
      <c r="WIG31" s="112"/>
      <c r="WIH31" s="27"/>
      <c r="WII31" s="112"/>
      <c r="WIJ31" s="20"/>
      <c r="WIK31" s="112"/>
      <c r="WIL31" s="27"/>
      <c r="WIM31" s="112"/>
      <c r="WIN31" s="27"/>
      <c r="WIO31" s="112"/>
      <c r="WIP31" s="27"/>
      <c r="WIQ31" s="112"/>
      <c r="WIR31" s="27"/>
      <c r="WIS31" s="112"/>
      <c r="WIT31" s="20"/>
      <c r="WIU31" s="112"/>
      <c r="WIV31" s="27"/>
      <c r="WIW31" s="112"/>
      <c r="WIX31" s="27"/>
      <c r="WIY31" s="112"/>
      <c r="WIZ31" s="27"/>
      <c r="WJA31" s="112"/>
      <c r="WJB31" s="20"/>
      <c r="WJC31" s="106"/>
      <c r="WJD31" s="106"/>
      <c r="WJE31" s="106"/>
      <c r="WJF31" s="30"/>
      <c r="WJG31" s="112"/>
      <c r="WJH31" s="30"/>
      <c r="WJI31" s="112"/>
      <c r="WJJ31" s="23"/>
      <c r="WJK31" s="112"/>
      <c r="WJL31" s="23"/>
      <c r="WJM31" s="112"/>
      <c r="WJN31" s="23"/>
      <c r="WJO31" s="112"/>
      <c r="WJP31" s="23"/>
      <c r="WJQ31" s="112"/>
      <c r="WJR31" s="23"/>
      <c r="WJS31" s="112"/>
      <c r="WJT31" s="23"/>
      <c r="WJU31" s="112"/>
      <c r="WJV31" s="23"/>
      <c r="WJW31" s="112"/>
      <c r="WJX31" s="27"/>
      <c r="WJY31" s="112"/>
      <c r="WJZ31" s="27"/>
      <c r="WKA31" s="112"/>
      <c r="WKB31" s="27"/>
      <c r="WKC31" s="112"/>
      <c r="WKD31" s="27"/>
      <c r="WKE31" s="112"/>
      <c r="WKF31" s="27"/>
      <c r="WKG31" s="112"/>
      <c r="WKH31" s="27"/>
      <c r="WKI31" s="112"/>
      <c r="WKJ31" s="27"/>
      <c r="WKK31" s="112"/>
      <c r="WKL31" s="27"/>
      <c r="WKM31" s="112"/>
      <c r="WKN31" s="27"/>
      <c r="WKO31" s="112"/>
      <c r="WKP31" s="27"/>
      <c r="WKQ31" s="112"/>
      <c r="WKR31" s="27"/>
      <c r="WKS31" s="113"/>
      <c r="WKT31" s="27"/>
      <c r="WKU31" s="112"/>
      <c r="WKV31" s="27"/>
      <c r="WKW31" s="112"/>
      <c r="WKX31" s="27"/>
      <c r="WKY31" s="112"/>
      <c r="WKZ31" s="27"/>
      <c r="WLA31" s="112"/>
      <c r="WLB31" s="27"/>
      <c r="WLC31" s="112"/>
      <c r="WLD31" s="27"/>
      <c r="WLE31" s="112"/>
      <c r="WLF31" s="27"/>
      <c r="WLG31" s="112"/>
      <c r="WLH31" s="20"/>
      <c r="WLI31" s="112"/>
      <c r="WLJ31" s="27"/>
      <c r="WLK31" s="112"/>
      <c r="WLL31" s="27"/>
      <c r="WLM31" s="112"/>
      <c r="WLN31" s="27"/>
      <c r="WLO31" s="112"/>
      <c r="WLP31" s="27"/>
      <c r="WLQ31" s="112"/>
      <c r="WLR31" s="20"/>
      <c r="WLS31" s="112"/>
      <c r="WLT31" s="27"/>
      <c r="WLU31" s="112"/>
      <c r="WLV31" s="27"/>
      <c r="WLW31" s="112"/>
      <c r="WLX31" s="27"/>
      <c r="WLY31" s="112"/>
      <c r="WLZ31" s="20"/>
      <c r="WMA31" s="106"/>
      <c r="WMB31" s="106"/>
      <c r="WMC31" s="106"/>
      <c r="WMD31" s="30"/>
      <c r="WME31" s="112"/>
      <c r="WMF31" s="30"/>
      <c r="WMG31" s="112"/>
      <c r="WMH31" s="23"/>
      <c r="WMI31" s="112"/>
      <c r="WMJ31" s="23"/>
      <c r="WMK31" s="112"/>
      <c r="WML31" s="23"/>
      <c r="WMM31" s="112"/>
      <c r="WMN31" s="23"/>
      <c r="WMO31" s="112"/>
      <c r="WMP31" s="23"/>
      <c r="WMQ31" s="112"/>
      <c r="WMR31" s="23"/>
      <c r="WMS31" s="112"/>
      <c r="WMT31" s="23"/>
      <c r="WMU31" s="112"/>
      <c r="WMV31" s="27"/>
      <c r="WMW31" s="112"/>
      <c r="WMX31" s="27"/>
      <c r="WMY31" s="112"/>
      <c r="WMZ31" s="27"/>
      <c r="WNA31" s="112"/>
      <c r="WNB31" s="27"/>
      <c r="WNC31" s="112"/>
      <c r="WND31" s="27"/>
      <c r="WNE31" s="112"/>
      <c r="WNF31" s="27"/>
      <c r="WNG31" s="112"/>
      <c r="WNH31" s="27"/>
      <c r="WNI31" s="112"/>
      <c r="WNJ31" s="27"/>
      <c r="WNK31" s="112"/>
      <c r="WNL31" s="27"/>
      <c r="WNM31" s="112"/>
      <c r="WNN31" s="27"/>
      <c r="WNO31" s="112"/>
      <c r="WNP31" s="27"/>
      <c r="WNQ31" s="113"/>
      <c r="WNR31" s="27"/>
      <c r="WNS31" s="112"/>
      <c r="WNT31" s="27"/>
      <c r="WNU31" s="112"/>
      <c r="WNV31" s="27"/>
      <c r="WNW31" s="112"/>
      <c r="WNX31" s="27"/>
      <c r="WNY31" s="112"/>
      <c r="WNZ31" s="27"/>
      <c r="WOA31" s="112"/>
      <c r="WOB31" s="27"/>
      <c r="WOC31" s="112"/>
      <c r="WOD31" s="27"/>
      <c r="WOE31" s="112"/>
      <c r="WOF31" s="20"/>
      <c r="WOG31" s="112"/>
      <c r="WOH31" s="27"/>
      <c r="WOI31" s="112"/>
      <c r="WOJ31" s="27"/>
      <c r="WOK31" s="112"/>
      <c r="WOL31" s="27"/>
      <c r="WOM31" s="112"/>
      <c r="WON31" s="27"/>
      <c r="WOO31" s="112"/>
      <c r="WOP31" s="20"/>
      <c r="WOQ31" s="112"/>
      <c r="WOR31" s="27"/>
      <c r="WOS31" s="112"/>
      <c r="WOT31" s="27"/>
      <c r="WOU31" s="112"/>
      <c r="WOV31" s="27"/>
      <c r="WOW31" s="112"/>
      <c r="WOX31" s="20"/>
      <c r="WOY31" s="106"/>
      <c r="WOZ31" s="106"/>
      <c r="WPA31" s="106"/>
      <c r="WPB31" s="30"/>
      <c r="WPC31" s="112"/>
      <c r="WPD31" s="30"/>
      <c r="WPE31" s="112"/>
      <c r="WPF31" s="23"/>
      <c r="WPG31" s="112"/>
      <c r="WPH31" s="23"/>
      <c r="WPI31" s="112"/>
      <c r="WPJ31" s="23"/>
      <c r="WPK31" s="112"/>
      <c r="WPL31" s="23"/>
      <c r="WPM31" s="112"/>
      <c r="WPN31" s="23"/>
      <c r="WPO31" s="112"/>
      <c r="WPP31" s="23"/>
      <c r="WPQ31" s="112"/>
      <c r="WPR31" s="23"/>
      <c r="WPS31" s="112"/>
      <c r="WPT31" s="27"/>
      <c r="WPU31" s="112"/>
      <c r="WPV31" s="27"/>
      <c r="WPW31" s="112"/>
      <c r="WPX31" s="27"/>
      <c r="WPY31" s="112"/>
      <c r="WPZ31" s="27"/>
      <c r="WQA31" s="112"/>
      <c r="WQB31" s="27"/>
      <c r="WQC31" s="112"/>
      <c r="WQD31" s="27"/>
      <c r="WQE31" s="112"/>
      <c r="WQF31" s="27"/>
      <c r="WQG31" s="112"/>
      <c r="WQH31" s="27"/>
      <c r="WQI31" s="112"/>
      <c r="WQJ31" s="27"/>
      <c r="WQK31" s="112"/>
      <c r="WQL31" s="27"/>
      <c r="WQM31" s="112"/>
      <c r="WQN31" s="27"/>
      <c r="WQO31" s="113"/>
      <c r="WQP31" s="27"/>
      <c r="WQQ31" s="112"/>
      <c r="WQR31" s="27"/>
      <c r="WQS31" s="112"/>
      <c r="WQT31" s="27"/>
      <c r="WQU31" s="112"/>
      <c r="WQV31" s="27"/>
      <c r="WQW31" s="112"/>
      <c r="WQX31" s="27"/>
      <c r="WQY31" s="112"/>
      <c r="WQZ31" s="27"/>
      <c r="WRA31" s="112"/>
      <c r="WRB31" s="27"/>
      <c r="WRC31" s="112"/>
      <c r="WRD31" s="20"/>
      <c r="WRE31" s="112"/>
      <c r="WRF31" s="27"/>
      <c r="WRG31" s="112"/>
      <c r="WRH31" s="27"/>
      <c r="WRI31" s="112"/>
      <c r="WRJ31" s="27"/>
      <c r="WRK31" s="112"/>
      <c r="WRL31" s="27"/>
      <c r="WRM31" s="112"/>
      <c r="WRN31" s="20"/>
      <c r="WRO31" s="112"/>
      <c r="WRP31" s="27"/>
      <c r="WRQ31" s="112"/>
      <c r="WRR31" s="27"/>
      <c r="WRS31" s="112"/>
      <c r="WRT31" s="27"/>
      <c r="WRU31" s="112"/>
      <c r="WRV31" s="20"/>
      <c r="WRW31" s="106"/>
      <c r="WRX31" s="106"/>
      <c r="WRY31" s="106"/>
      <c r="WRZ31" s="30"/>
      <c r="WSA31" s="112"/>
      <c r="WSB31" s="30"/>
      <c r="WSC31" s="112"/>
      <c r="WSD31" s="23"/>
      <c r="WSE31" s="112"/>
      <c r="WSF31" s="23"/>
      <c r="WSG31" s="112"/>
      <c r="WSH31" s="23"/>
      <c r="WSI31" s="112"/>
      <c r="WSJ31" s="23"/>
      <c r="WSK31" s="112"/>
      <c r="WSL31" s="23"/>
      <c r="WSM31" s="112"/>
      <c r="WSN31" s="23"/>
      <c r="WSO31" s="112"/>
      <c r="WSP31" s="23"/>
      <c r="WSQ31" s="112"/>
      <c r="WSR31" s="27"/>
      <c r="WSS31" s="112"/>
      <c r="WST31" s="27"/>
      <c r="WSU31" s="112"/>
      <c r="WSV31" s="27"/>
      <c r="WSW31" s="112"/>
      <c r="WSX31" s="27"/>
      <c r="WSY31" s="112"/>
      <c r="WSZ31" s="27"/>
      <c r="WTA31" s="112"/>
      <c r="WTB31" s="27"/>
      <c r="WTC31" s="112"/>
      <c r="WTD31" s="27"/>
      <c r="WTE31" s="112"/>
      <c r="WTF31" s="27"/>
      <c r="WTG31" s="112"/>
      <c r="WTH31" s="27"/>
      <c r="WTI31" s="112"/>
      <c r="WTJ31" s="27"/>
      <c r="WTK31" s="112"/>
      <c r="WTL31" s="27"/>
      <c r="WTM31" s="113"/>
      <c r="WTN31" s="27"/>
      <c r="WTO31" s="112"/>
      <c r="WTP31" s="27"/>
      <c r="WTQ31" s="112"/>
      <c r="WTR31" s="27"/>
      <c r="WTS31" s="112"/>
      <c r="WTT31" s="27"/>
      <c r="WTU31" s="112"/>
      <c r="WTV31" s="27"/>
      <c r="WTW31" s="112"/>
      <c r="WTX31" s="27"/>
      <c r="WTY31" s="112"/>
      <c r="WTZ31" s="27"/>
      <c r="WUA31" s="112"/>
      <c r="WUB31" s="20"/>
      <c r="WUC31" s="112"/>
      <c r="WUD31" s="27"/>
      <c r="WUE31" s="112"/>
      <c r="WUF31" s="27"/>
      <c r="WUG31" s="112"/>
      <c r="WUH31" s="27"/>
      <c r="WUI31" s="112"/>
      <c r="WUJ31" s="27"/>
      <c r="WUK31" s="112"/>
      <c r="WUL31" s="20"/>
      <c r="WUM31" s="112"/>
      <c r="WUN31" s="27"/>
      <c r="WUO31" s="112"/>
      <c r="WUP31" s="27"/>
      <c r="WUQ31" s="112"/>
      <c r="WUR31" s="27"/>
      <c r="WUS31" s="112"/>
      <c r="WUT31" s="20"/>
      <c r="WUU31" s="106"/>
      <c r="WUV31" s="106"/>
      <c r="WUW31" s="106"/>
      <c r="WUX31" s="30"/>
      <c r="WUY31" s="112"/>
      <c r="WUZ31" s="30"/>
      <c r="WVA31" s="112"/>
      <c r="WVB31" s="23"/>
      <c r="WVC31" s="112"/>
      <c r="WVD31" s="23"/>
      <c r="WVE31" s="112"/>
      <c r="WVF31" s="23"/>
      <c r="WVG31" s="112"/>
      <c r="WVH31" s="23"/>
      <c r="WVI31" s="112"/>
      <c r="WVJ31" s="23"/>
      <c r="WVK31" s="112"/>
      <c r="WVL31" s="23"/>
      <c r="WVM31" s="112"/>
      <c r="WVN31" s="23"/>
      <c r="WVO31" s="112"/>
      <c r="WVP31" s="27"/>
      <c r="WVQ31" s="112"/>
      <c r="WVR31" s="27"/>
      <c r="WVS31" s="112"/>
      <c r="WVT31" s="27"/>
      <c r="WVU31" s="112"/>
      <c r="WVV31" s="27"/>
      <c r="WVW31" s="112"/>
      <c r="WVX31" s="27"/>
      <c r="WVY31" s="112"/>
      <c r="WVZ31" s="27"/>
      <c r="WWA31" s="112"/>
      <c r="WWB31" s="27"/>
      <c r="WWC31" s="112"/>
      <c r="WWD31" s="27"/>
      <c r="WWE31" s="112"/>
      <c r="WWF31" s="27"/>
      <c r="WWG31" s="112"/>
      <c r="WWH31" s="27"/>
      <c r="WWI31" s="112"/>
      <c r="WWJ31" s="27"/>
      <c r="WWK31" s="113"/>
      <c r="WWL31" s="27"/>
      <c r="WWM31" s="112"/>
      <c r="WWN31" s="27"/>
      <c r="WWO31" s="112"/>
      <c r="WWP31" s="27"/>
      <c r="WWQ31" s="112"/>
      <c r="WWR31" s="27"/>
      <c r="WWS31" s="112"/>
      <c r="WWT31" s="27"/>
      <c r="WWU31" s="112"/>
      <c r="WWV31" s="27"/>
      <c r="WWW31" s="112"/>
      <c r="WWX31" s="27"/>
      <c r="WWY31" s="112"/>
      <c r="WWZ31" s="20"/>
      <c r="WXA31" s="112"/>
      <c r="WXB31" s="27"/>
      <c r="WXC31" s="112"/>
      <c r="WXD31" s="27"/>
      <c r="WXE31" s="112"/>
      <c r="WXF31" s="27"/>
      <c r="WXG31" s="112"/>
      <c r="WXH31" s="27"/>
      <c r="WXI31" s="112"/>
      <c r="WXJ31" s="20"/>
      <c r="WXK31" s="112"/>
      <c r="WXL31" s="27"/>
      <c r="WXM31" s="112"/>
      <c r="WXN31" s="27"/>
      <c r="WXO31" s="112"/>
      <c r="WXP31" s="27"/>
      <c r="WXQ31" s="112"/>
      <c r="WXR31" s="20"/>
      <c r="WXS31" s="106"/>
      <c r="WXT31" s="106"/>
      <c r="WXU31" s="106"/>
      <c r="WXV31" s="30"/>
      <c r="WXW31" s="112"/>
      <c r="WXX31" s="30"/>
      <c r="WXY31" s="112"/>
      <c r="WXZ31" s="23"/>
      <c r="WYA31" s="112"/>
      <c r="WYB31" s="23"/>
      <c r="WYC31" s="112"/>
      <c r="WYD31" s="23"/>
      <c r="WYE31" s="112"/>
      <c r="WYF31" s="23"/>
      <c r="WYG31" s="112"/>
      <c r="WYH31" s="23"/>
      <c r="WYI31" s="112"/>
      <c r="WYJ31" s="23"/>
      <c r="WYK31" s="112"/>
      <c r="WYL31" s="23"/>
      <c r="WYM31" s="112"/>
      <c r="WYN31" s="27"/>
      <c r="WYO31" s="112"/>
      <c r="WYP31" s="27"/>
      <c r="WYQ31" s="112"/>
      <c r="WYR31" s="27"/>
      <c r="WYS31" s="112"/>
      <c r="WYT31" s="27"/>
      <c r="WYU31" s="112"/>
      <c r="WYV31" s="27"/>
      <c r="WYW31" s="112"/>
      <c r="WYX31" s="27"/>
      <c r="WYY31" s="112"/>
      <c r="WYZ31" s="27"/>
      <c r="WZA31" s="112"/>
      <c r="WZB31" s="27"/>
      <c r="WZC31" s="112"/>
      <c r="WZD31" s="27"/>
      <c r="WZE31" s="112"/>
      <c r="WZF31" s="27"/>
      <c r="WZG31" s="112"/>
      <c r="WZH31" s="27"/>
      <c r="WZI31" s="113"/>
      <c r="WZJ31" s="27"/>
      <c r="WZK31" s="112"/>
      <c r="WZL31" s="27"/>
      <c r="WZM31" s="112"/>
      <c r="WZN31" s="27"/>
      <c r="WZO31" s="112"/>
      <c r="WZP31" s="27"/>
      <c r="WZQ31" s="112"/>
      <c r="WZR31" s="27"/>
      <c r="WZS31" s="112"/>
      <c r="WZT31" s="27"/>
      <c r="WZU31" s="112"/>
      <c r="WZV31" s="27"/>
      <c r="WZW31" s="112"/>
      <c r="WZX31" s="20"/>
      <c r="WZY31" s="112"/>
      <c r="WZZ31" s="27"/>
      <c r="XAA31" s="112"/>
      <c r="XAB31" s="27"/>
      <c r="XAC31" s="112"/>
      <c r="XAD31" s="27"/>
      <c r="XAE31" s="112"/>
      <c r="XAF31" s="27"/>
      <c r="XAG31" s="112"/>
      <c r="XAH31" s="20"/>
      <c r="XAI31" s="112"/>
      <c r="XAJ31" s="27"/>
      <c r="XAK31" s="112"/>
      <c r="XAL31" s="27"/>
      <c r="XAM31" s="112"/>
      <c r="XAN31" s="27"/>
      <c r="XAO31" s="112"/>
      <c r="XAP31" s="20"/>
      <c r="XAQ31" s="106"/>
      <c r="XAR31" s="106"/>
      <c r="XAS31" s="106"/>
      <c r="XAT31" s="30"/>
      <c r="XAU31" s="112"/>
      <c r="XAV31" s="30"/>
      <c r="XAW31" s="112"/>
      <c r="XAX31" s="23"/>
      <c r="XAY31" s="112"/>
      <c r="XAZ31" s="23"/>
      <c r="XBA31" s="112"/>
      <c r="XBB31" s="23"/>
      <c r="XBC31" s="112"/>
      <c r="XBD31" s="23"/>
      <c r="XBE31" s="112"/>
      <c r="XBF31" s="23"/>
      <c r="XBG31" s="112"/>
      <c r="XBH31" s="23"/>
      <c r="XBI31" s="112"/>
      <c r="XBJ31" s="23"/>
      <c r="XBK31" s="112"/>
      <c r="XBL31" s="27"/>
      <c r="XBM31" s="112"/>
      <c r="XBN31" s="27"/>
      <c r="XBO31" s="112"/>
      <c r="XBP31" s="27"/>
      <c r="XBQ31" s="112"/>
      <c r="XBR31" s="27"/>
      <c r="XBS31" s="112"/>
      <c r="XBT31" s="27"/>
      <c r="XBU31" s="112"/>
      <c r="XBV31" s="27"/>
      <c r="XBW31" s="112"/>
      <c r="XBX31" s="27"/>
      <c r="XBY31" s="112"/>
      <c r="XBZ31" s="27"/>
      <c r="XCA31" s="112"/>
      <c r="XCB31" s="27"/>
      <c r="XCC31" s="112"/>
      <c r="XCD31" s="27"/>
      <c r="XCE31" s="112"/>
      <c r="XCF31" s="27"/>
      <c r="XCG31" s="113"/>
    </row>
    <row r="32" spans="1:16309" s="84" customFormat="1" ht="13.95" customHeight="1" x14ac:dyDescent="0.2">
      <c r="A32" s="107" t="s">
        <v>99</v>
      </c>
      <c r="B32" s="106"/>
      <c r="C32" s="31">
        <f>C31+C21</f>
        <v>871</v>
      </c>
      <c r="D32" s="112"/>
      <c r="E32" s="31">
        <f>E31+E21</f>
        <v>541</v>
      </c>
      <c r="F32" s="112"/>
      <c r="G32" s="31">
        <f>G31+G21</f>
        <v>16</v>
      </c>
      <c r="H32" s="30"/>
      <c r="I32" s="31">
        <f>I31+I21</f>
        <v>1878</v>
      </c>
      <c r="J32" s="30"/>
      <c r="K32" s="31">
        <f>K31+K21</f>
        <v>-289</v>
      </c>
      <c r="L32" s="23"/>
      <c r="M32" s="31">
        <f>M31+M21</f>
        <v>1268</v>
      </c>
      <c r="N32" s="23"/>
      <c r="O32" s="31">
        <f>O31+O21</f>
        <v>810</v>
      </c>
      <c r="P32" s="23"/>
      <c r="Q32" s="31">
        <f>Q31+Q21</f>
        <v>89</v>
      </c>
      <c r="R32" s="23"/>
      <c r="S32" s="31">
        <f>S31+S21</f>
        <v>2134</v>
      </c>
      <c r="T32" s="23"/>
      <c r="U32" s="31">
        <f>U31+U21</f>
        <v>1262</v>
      </c>
      <c r="V32" s="23"/>
      <c r="W32" s="31">
        <f>W31+W21</f>
        <v>750</v>
      </c>
      <c r="X32" s="23"/>
      <c r="Y32" s="31">
        <v>99</v>
      </c>
      <c r="Z32" s="27"/>
      <c r="AA32" s="31">
        <v>1060</v>
      </c>
      <c r="AB32" s="27"/>
      <c r="AC32" s="31">
        <v>471</v>
      </c>
      <c r="AD32" s="27"/>
      <c r="AE32" s="31">
        <v>52</v>
      </c>
      <c r="AF32" s="27"/>
      <c r="AG32" s="31">
        <v>-22</v>
      </c>
      <c r="AH32" s="27"/>
      <c r="AI32" s="31">
        <v>2060</v>
      </c>
      <c r="AJ32" s="27"/>
      <c r="AK32" s="31">
        <v>1357</v>
      </c>
      <c r="AL32" s="27"/>
      <c r="AM32" s="31">
        <v>798</v>
      </c>
      <c r="AN32" s="27"/>
      <c r="AO32" s="31">
        <v>341</v>
      </c>
      <c r="AP32" s="27"/>
      <c r="AQ32" s="31">
        <v>1690</v>
      </c>
      <c r="AR32" s="27"/>
      <c r="AS32" s="31">
        <v>1046</v>
      </c>
      <c r="AT32" s="27"/>
      <c r="AU32" s="31">
        <v>285</v>
      </c>
      <c r="AV32" s="27"/>
      <c r="AW32" s="31">
        <v>68</v>
      </c>
      <c r="AX32" s="27"/>
      <c r="AY32" s="31">
        <v>1331</v>
      </c>
      <c r="AZ32" s="27"/>
      <c r="BA32" s="31">
        <v>523</v>
      </c>
      <c r="BB32" s="27"/>
      <c r="BC32" s="31">
        <f>BC21+BC31</f>
        <v>123</v>
      </c>
      <c r="BD32" s="27"/>
      <c r="BE32" s="31">
        <f>BE31+BE21</f>
        <v>95</v>
      </c>
      <c r="BF32" s="27"/>
      <c r="BG32" s="31">
        <f>BG31+BG21</f>
        <v>10</v>
      </c>
      <c r="BH32" s="20"/>
      <c r="BI32" s="112"/>
      <c r="BJ32" s="27"/>
      <c r="BK32" s="112"/>
      <c r="BL32" s="27"/>
      <c r="BM32" s="112"/>
      <c r="BN32" s="27"/>
      <c r="BO32" s="112"/>
      <c r="BP32" s="27"/>
      <c r="BQ32" s="112"/>
      <c r="BR32" s="20"/>
      <c r="BS32" s="112"/>
      <c r="BT32" s="27"/>
      <c r="BU32" s="112"/>
      <c r="BV32" s="27"/>
      <c r="BW32" s="112"/>
      <c r="BX32" s="27"/>
      <c r="BY32" s="112"/>
      <c r="BZ32" s="20"/>
      <c r="CA32" s="106"/>
      <c r="CB32" s="106"/>
      <c r="CC32" s="106"/>
      <c r="CD32" s="30"/>
      <c r="CE32" s="112"/>
      <c r="CF32" s="30"/>
      <c r="CG32" s="112"/>
      <c r="CH32" s="23"/>
      <c r="CI32" s="112"/>
      <c r="CJ32" s="23"/>
      <c r="CK32" s="112"/>
      <c r="CL32" s="23"/>
      <c r="CM32" s="112"/>
      <c r="CN32" s="23"/>
      <c r="CO32" s="112"/>
      <c r="CP32" s="23"/>
      <c r="CQ32" s="112"/>
      <c r="CR32" s="23"/>
      <c r="CS32" s="112"/>
      <c r="CT32" s="23"/>
      <c r="CU32" s="112"/>
      <c r="CV32" s="27"/>
      <c r="CW32" s="112"/>
      <c r="CX32" s="27"/>
      <c r="CY32" s="112"/>
      <c r="CZ32" s="27"/>
      <c r="DA32" s="112"/>
      <c r="DB32" s="27"/>
      <c r="DC32" s="112"/>
      <c r="DD32" s="27"/>
      <c r="DE32" s="112"/>
      <c r="DF32" s="27"/>
      <c r="DG32" s="112"/>
      <c r="DH32" s="27"/>
      <c r="DI32" s="112"/>
      <c r="DJ32" s="27"/>
      <c r="DK32" s="112"/>
      <c r="DL32" s="27"/>
      <c r="DM32" s="112"/>
      <c r="DN32" s="27"/>
      <c r="DO32" s="112"/>
      <c r="DP32" s="27"/>
      <c r="DQ32" s="113"/>
      <c r="DR32" s="27"/>
      <c r="DS32" s="112"/>
      <c r="DT32" s="27"/>
      <c r="DU32" s="112"/>
      <c r="DV32" s="27"/>
      <c r="DW32" s="112"/>
      <c r="DX32" s="27"/>
      <c r="DY32" s="112"/>
      <c r="DZ32" s="27"/>
      <c r="EA32" s="112"/>
      <c r="EB32" s="27"/>
      <c r="EC32" s="112"/>
      <c r="ED32" s="27"/>
      <c r="EE32" s="112"/>
      <c r="EF32" s="20"/>
      <c r="EG32" s="112"/>
      <c r="EH32" s="27"/>
      <c r="EI32" s="112"/>
      <c r="EJ32" s="27"/>
      <c r="EK32" s="112"/>
      <c r="EL32" s="27"/>
      <c r="EM32" s="112"/>
      <c r="EN32" s="27"/>
      <c r="EO32" s="112"/>
      <c r="EP32" s="20"/>
      <c r="EQ32" s="112"/>
      <c r="ER32" s="27"/>
      <c r="ES32" s="112"/>
      <c r="ET32" s="27"/>
      <c r="EU32" s="112"/>
      <c r="EV32" s="27"/>
      <c r="EW32" s="112"/>
      <c r="EX32" s="20"/>
      <c r="EY32" s="106"/>
      <c r="EZ32" s="106"/>
      <c r="FA32" s="106"/>
      <c r="FB32" s="30"/>
      <c r="FC32" s="112"/>
      <c r="FD32" s="30"/>
      <c r="FE32" s="112"/>
      <c r="FF32" s="23"/>
      <c r="FG32" s="112"/>
      <c r="FH32" s="23"/>
      <c r="FI32" s="112"/>
      <c r="FJ32" s="23"/>
      <c r="FK32" s="112"/>
      <c r="FL32" s="23"/>
      <c r="FM32" s="112"/>
      <c r="FN32" s="23"/>
      <c r="FO32" s="112"/>
      <c r="FP32" s="23"/>
      <c r="FQ32" s="112"/>
      <c r="FR32" s="23"/>
      <c r="FS32" s="112"/>
      <c r="FT32" s="27"/>
      <c r="FU32" s="112"/>
      <c r="FV32" s="27"/>
      <c r="FW32" s="112"/>
      <c r="FX32" s="27"/>
      <c r="FY32" s="112"/>
      <c r="FZ32" s="27"/>
      <c r="GA32" s="112"/>
      <c r="GB32" s="27"/>
      <c r="GC32" s="112"/>
      <c r="GD32" s="27"/>
      <c r="GE32" s="112"/>
      <c r="GF32" s="27"/>
      <c r="GG32" s="112"/>
      <c r="GH32" s="27"/>
      <c r="GI32" s="112"/>
      <c r="GJ32" s="27"/>
      <c r="GK32" s="112"/>
      <c r="GL32" s="27"/>
      <c r="GM32" s="112"/>
      <c r="GN32" s="27"/>
      <c r="GO32" s="113"/>
      <c r="GP32" s="27"/>
      <c r="GQ32" s="112"/>
      <c r="GR32" s="27"/>
      <c r="GS32" s="112"/>
      <c r="GT32" s="27"/>
      <c r="GU32" s="112"/>
      <c r="GV32" s="27"/>
      <c r="GW32" s="112"/>
      <c r="GX32" s="27"/>
      <c r="GY32" s="112"/>
      <c r="GZ32" s="27"/>
      <c r="HA32" s="112"/>
      <c r="HB32" s="27"/>
      <c r="HC32" s="112"/>
      <c r="HD32" s="20"/>
      <c r="HE32" s="112"/>
      <c r="HF32" s="27"/>
      <c r="HG32" s="112"/>
      <c r="HH32" s="27"/>
      <c r="HI32" s="112"/>
      <c r="HJ32" s="27"/>
      <c r="HK32" s="112"/>
      <c r="HL32" s="27"/>
      <c r="HM32" s="112"/>
      <c r="HN32" s="20"/>
      <c r="HO32" s="112"/>
      <c r="HP32" s="27"/>
      <c r="HQ32" s="112"/>
      <c r="HR32" s="27"/>
      <c r="HS32" s="112"/>
      <c r="HT32" s="27"/>
      <c r="HU32" s="112"/>
      <c r="HV32" s="20"/>
      <c r="HW32" s="106"/>
      <c r="HX32" s="106"/>
      <c r="HY32" s="106"/>
      <c r="HZ32" s="30"/>
      <c r="IA32" s="112"/>
      <c r="IB32" s="30"/>
      <c r="IC32" s="112"/>
      <c r="ID32" s="23"/>
      <c r="IE32" s="112"/>
      <c r="IF32" s="23"/>
      <c r="IG32" s="112"/>
      <c r="IH32" s="23"/>
      <c r="II32" s="112"/>
      <c r="IJ32" s="23"/>
      <c r="IK32" s="112"/>
      <c r="IL32" s="23"/>
      <c r="IM32" s="112"/>
      <c r="IN32" s="23"/>
      <c r="IO32" s="112"/>
      <c r="IP32" s="23"/>
      <c r="IQ32" s="112"/>
      <c r="IR32" s="27"/>
      <c r="IS32" s="112"/>
      <c r="IT32" s="27"/>
      <c r="IU32" s="112"/>
      <c r="IV32" s="27"/>
      <c r="IW32" s="112"/>
      <c r="IX32" s="27"/>
      <c r="IY32" s="112"/>
      <c r="IZ32" s="27"/>
      <c r="JA32" s="112"/>
      <c r="JB32" s="27"/>
      <c r="JC32" s="112"/>
      <c r="JD32" s="27"/>
      <c r="JE32" s="112"/>
      <c r="JF32" s="27"/>
      <c r="JG32" s="112"/>
      <c r="JH32" s="27"/>
      <c r="JI32" s="112"/>
      <c r="JJ32" s="27"/>
      <c r="JK32" s="112"/>
      <c r="JL32" s="27"/>
      <c r="JM32" s="113"/>
      <c r="JN32" s="27"/>
      <c r="JO32" s="112"/>
      <c r="JP32" s="27"/>
      <c r="JQ32" s="112"/>
      <c r="JR32" s="27"/>
      <c r="JS32" s="112"/>
      <c r="JT32" s="27"/>
      <c r="JU32" s="112"/>
      <c r="JV32" s="27"/>
      <c r="JW32" s="112"/>
      <c r="JX32" s="27"/>
      <c r="JY32" s="112"/>
      <c r="JZ32" s="27"/>
      <c r="KA32" s="112"/>
      <c r="KB32" s="20"/>
      <c r="KC32" s="112"/>
      <c r="KD32" s="27"/>
      <c r="KE32" s="112"/>
      <c r="KF32" s="27"/>
      <c r="KG32" s="112"/>
      <c r="KH32" s="27"/>
      <c r="KI32" s="112"/>
      <c r="KJ32" s="27"/>
      <c r="KK32" s="112"/>
      <c r="KL32" s="20"/>
      <c r="KM32" s="112"/>
      <c r="KN32" s="27"/>
      <c r="KO32" s="112"/>
      <c r="KP32" s="27"/>
      <c r="KQ32" s="112"/>
      <c r="KR32" s="27"/>
      <c r="KS32" s="112"/>
      <c r="KT32" s="20"/>
      <c r="KU32" s="106"/>
      <c r="KV32" s="106"/>
      <c r="KW32" s="106"/>
      <c r="KX32" s="30"/>
      <c r="KY32" s="112"/>
      <c r="KZ32" s="30"/>
      <c r="LA32" s="112"/>
      <c r="LB32" s="23"/>
      <c r="LC32" s="112"/>
      <c r="LD32" s="23"/>
      <c r="LE32" s="112"/>
      <c r="LF32" s="23"/>
      <c r="LG32" s="112"/>
      <c r="LH32" s="23"/>
      <c r="LI32" s="112"/>
      <c r="LJ32" s="23"/>
      <c r="LK32" s="112"/>
      <c r="LL32" s="23"/>
      <c r="LM32" s="112"/>
      <c r="LN32" s="23"/>
      <c r="LO32" s="112"/>
      <c r="LP32" s="27"/>
      <c r="LQ32" s="112"/>
      <c r="LR32" s="27"/>
      <c r="LS32" s="112"/>
      <c r="LT32" s="27"/>
      <c r="LU32" s="112"/>
      <c r="LV32" s="27"/>
      <c r="LW32" s="112"/>
      <c r="LX32" s="27"/>
      <c r="LY32" s="112"/>
      <c r="LZ32" s="27"/>
      <c r="MA32" s="112"/>
      <c r="MB32" s="27"/>
      <c r="MC32" s="112"/>
      <c r="MD32" s="27"/>
      <c r="ME32" s="112"/>
      <c r="MF32" s="27"/>
      <c r="MG32" s="112"/>
      <c r="MH32" s="27"/>
      <c r="MI32" s="112"/>
      <c r="MJ32" s="27"/>
      <c r="MK32" s="113"/>
      <c r="ML32" s="27"/>
      <c r="MM32" s="112"/>
      <c r="MN32" s="27"/>
      <c r="MO32" s="112"/>
      <c r="MP32" s="27"/>
      <c r="MQ32" s="112"/>
      <c r="MR32" s="27"/>
      <c r="MS32" s="112"/>
      <c r="MT32" s="27"/>
      <c r="MU32" s="112"/>
      <c r="MV32" s="27"/>
      <c r="MW32" s="112"/>
      <c r="MX32" s="27"/>
      <c r="MY32" s="112"/>
      <c r="MZ32" s="20"/>
      <c r="NA32" s="112"/>
      <c r="NB32" s="27"/>
      <c r="NC32" s="112"/>
      <c r="ND32" s="27"/>
      <c r="NE32" s="112"/>
      <c r="NF32" s="27"/>
      <c r="NG32" s="112"/>
      <c r="NH32" s="27"/>
      <c r="NI32" s="112"/>
      <c r="NJ32" s="20"/>
      <c r="NK32" s="112"/>
      <c r="NL32" s="27"/>
      <c r="NM32" s="112"/>
      <c r="NN32" s="27"/>
      <c r="NO32" s="112"/>
      <c r="NP32" s="27"/>
      <c r="NQ32" s="112"/>
      <c r="NR32" s="20"/>
      <c r="NS32" s="106"/>
      <c r="NT32" s="106"/>
      <c r="NU32" s="106"/>
      <c r="NV32" s="30"/>
      <c r="NW32" s="112"/>
      <c r="NX32" s="30"/>
      <c r="NY32" s="112"/>
      <c r="NZ32" s="23"/>
      <c r="OA32" s="112"/>
      <c r="OB32" s="23"/>
      <c r="OC32" s="112"/>
      <c r="OD32" s="23"/>
      <c r="OE32" s="112"/>
      <c r="OF32" s="23"/>
      <c r="OG32" s="112"/>
      <c r="OH32" s="23"/>
      <c r="OI32" s="112"/>
      <c r="OJ32" s="23"/>
      <c r="OK32" s="112"/>
      <c r="OL32" s="23"/>
      <c r="OM32" s="112"/>
      <c r="ON32" s="27"/>
      <c r="OO32" s="112"/>
      <c r="OP32" s="27"/>
      <c r="OQ32" s="112"/>
      <c r="OR32" s="27"/>
      <c r="OS32" s="112"/>
      <c r="OT32" s="27"/>
      <c r="OU32" s="112"/>
      <c r="OV32" s="27"/>
      <c r="OW32" s="112"/>
      <c r="OX32" s="27"/>
      <c r="OY32" s="112"/>
      <c r="OZ32" s="27"/>
      <c r="PA32" s="112"/>
      <c r="PB32" s="27"/>
      <c r="PC32" s="112"/>
      <c r="PD32" s="27"/>
      <c r="PE32" s="112"/>
      <c r="PF32" s="27"/>
      <c r="PG32" s="112"/>
      <c r="PH32" s="27"/>
      <c r="PI32" s="113"/>
      <c r="PJ32" s="27"/>
      <c r="PK32" s="112"/>
      <c r="PL32" s="27"/>
      <c r="PM32" s="112"/>
      <c r="PN32" s="27"/>
      <c r="PO32" s="112"/>
      <c r="PP32" s="27"/>
      <c r="PQ32" s="112"/>
      <c r="PR32" s="27"/>
      <c r="PS32" s="112"/>
      <c r="PT32" s="27"/>
      <c r="PU32" s="112"/>
      <c r="PV32" s="27"/>
      <c r="PW32" s="112"/>
      <c r="PX32" s="20"/>
      <c r="PY32" s="112"/>
      <c r="PZ32" s="27"/>
      <c r="QA32" s="112"/>
      <c r="QB32" s="27"/>
      <c r="QC32" s="112"/>
      <c r="QD32" s="27"/>
      <c r="QE32" s="112"/>
      <c r="QF32" s="27"/>
      <c r="QG32" s="112"/>
      <c r="QH32" s="20"/>
      <c r="QI32" s="112"/>
      <c r="QJ32" s="27"/>
      <c r="QK32" s="112"/>
      <c r="QL32" s="27"/>
      <c r="QM32" s="112"/>
      <c r="QN32" s="27"/>
      <c r="QO32" s="112"/>
      <c r="QP32" s="20"/>
      <c r="QQ32" s="106"/>
      <c r="QR32" s="106"/>
      <c r="QS32" s="106"/>
      <c r="QT32" s="30"/>
      <c r="QU32" s="112"/>
      <c r="QV32" s="30"/>
      <c r="QW32" s="112"/>
      <c r="QX32" s="23"/>
      <c r="QY32" s="112"/>
      <c r="QZ32" s="23"/>
      <c r="RA32" s="112"/>
      <c r="RB32" s="23"/>
      <c r="RC32" s="112"/>
      <c r="RD32" s="23"/>
      <c r="RE32" s="112"/>
      <c r="RF32" s="23"/>
      <c r="RG32" s="112"/>
      <c r="RH32" s="23"/>
      <c r="RI32" s="112"/>
      <c r="RJ32" s="23"/>
      <c r="RK32" s="112"/>
      <c r="RL32" s="27"/>
      <c r="RM32" s="112"/>
      <c r="RN32" s="27"/>
      <c r="RO32" s="112"/>
      <c r="RP32" s="27"/>
      <c r="RQ32" s="112"/>
      <c r="RR32" s="27"/>
      <c r="RS32" s="112"/>
      <c r="RT32" s="27"/>
      <c r="RU32" s="112"/>
      <c r="RV32" s="27"/>
      <c r="RW32" s="112"/>
      <c r="RX32" s="27"/>
      <c r="RY32" s="112"/>
      <c r="RZ32" s="27"/>
      <c r="SA32" s="112"/>
      <c r="SB32" s="27"/>
      <c r="SC32" s="112"/>
      <c r="SD32" s="27"/>
      <c r="SE32" s="112"/>
      <c r="SF32" s="27"/>
      <c r="SG32" s="113"/>
      <c r="SH32" s="27"/>
      <c r="SI32" s="112"/>
      <c r="SJ32" s="27"/>
      <c r="SK32" s="112"/>
      <c r="SL32" s="27"/>
      <c r="SM32" s="112"/>
      <c r="SN32" s="27"/>
      <c r="SO32" s="112"/>
      <c r="SP32" s="27"/>
      <c r="SQ32" s="112"/>
      <c r="SR32" s="27"/>
      <c r="SS32" s="112"/>
      <c r="ST32" s="27"/>
      <c r="SU32" s="112"/>
      <c r="SV32" s="20"/>
      <c r="SW32" s="112"/>
      <c r="SX32" s="27"/>
      <c r="SY32" s="112"/>
      <c r="SZ32" s="27"/>
      <c r="TA32" s="112"/>
      <c r="TB32" s="27"/>
      <c r="TC32" s="112"/>
      <c r="TD32" s="27"/>
      <c r="TE32" s="112"/>
      <c r="TF32" s="20"/>
      <c r="TG32" s="112"/>
      <c r="TH32" s="27"/>
      <c r="TI32" s="112"/>
      <c r="TJ32" s="27"/>
      <c r="TK32" s="112"/>
      <c r="TL32" s="27"/>
      <c r="TM32" s="112"/>
      <c r="TN32" s="20"/>
      <c r="TO32" s="106"/>
      <c r="TP32" s="106"/>
      <c r="TQ32" s="106"/>
      <c r="TR32" s="30"/>
      <c r="TS32" s="112"/>
      <c r="TT32" s="30"/>
      <c r="TU32" s="112"/>
      <c r="TV32" s="23"/>
      <c r="TW32" s="112"/>
      <c r="TX32" s="23"/>
      <c r="TY32" s="112"/>
      <c r="TZ32" s="23"/>
      <c r="UA32" s="112"/>
      <c r="UB32" s="23"/>
      <c r="UC32" s="112"/>
      <c r="UD32" s="23"/>
      <c r="UE32" s="112"/>
      <c r="UF32" s="23"/>
      <c r="UG32" s="112"/>
      <c r="UH32" s="23"/>
      <c r="UI32" s="112"/>
      <c r="UJ32" s="27"/>
      <c r="UK32" s="112"/>
      <c r="UL32" s="27"/>
      <c r="UM32" s="112"/>
      <c r="UN32" s="27"/>
      <c r="UO32" s="112"/>
      <c r="UP32" s="27"/>
      <c r="UQ32" s="112"/>
      <c r="UR32" s="27"/>
      <c r="US32" s="112"/>
      <c r="UT32" s="27"/>
      <c r="UU32" s="112"/>
      <c r="UV32" s="27"/>
      <c r="UW32" s="112"/>
      <c r="UX32" s="27"/>
      <c r="UY32" s="112"/>
      <c r="UZ32" s="27"/>
      <c r="VA32" s="112"/>
      <c r="VB32" s="27"/>
      <c r="VC32" s="112"/>
      <c r="VD32" s="27"/>
      <c r="VE32" s="113"/>
      <c r="VF32" s="27"/>
      <c r="VG32" s="112"/>
      <c r="VH32" s="27"/>
      <c r="VI32" s="112"/>
      <c r="VJ32" s="27"/>
      <c r="VK32" s="112"/>
      <c r="VL32" s="27"/>
      <c r="VM32" s="112"/>
      <c r="VN32" s="27"/>
      <c r="VO32" s="112"/>
      <c r="VP32" s="27"/>
      <c r="VQ32" s="112"/>
      <c r="VR32" s="27"/>
      <c r="VS32" s="112"/>
      <c r="VT32" s="20"/>
      <c r="VU32" s="112"/>
      <c r="VV32" s="27"/>
      <c r="VW32" s="112"/>
      <c r="VX32" s="27"/>
      <c r="VY32" s="112"/>
      <c r="VZ32" s="27"/>
      <c r="WA32" s="112"/>
      <c r="WB32" s="27"/>
      <c r="WC32" s="112"/>
      <c r="WD32" s="20"/>
      <c r="WE32" s="112"/>
      <c r="WF32" s="27"/>
      <c r="WG32" s="112"/>
      <c r="WH32" s="27"/>
      <c r="WI32" s="112"/>
      <c r="WJ32" s="27"/>
      <c r="WK32" s="112"/>
      <c r="WL32" s="20"/>
      <c r="WM32" s="106"/>
      <c r="WN32" s="106"/>
      <c r="WO32" s="106"/>
      <c r="WP32" s="30"/>
      <c r="WQ32" s="112"/>
      <c r="WR32" s="30"/>
      <c r="WS32" s="112"/>
      <c r="WT32" s="23"/>
      <c r="WU32" s="112"/>
      <c r="WV32" s="23"/>
      <c r="WW32" s="112"/>
      <c r="WX32" s="23"/>
      <c r="WY32" s="112"/>
      <c r="WZ32" s="23"/>
      <c r="XA32" s="112"/>
      <c r="XB32" s="23"/>
      <c r="XC32" s="112"/>
      <c r="XD32" s="23"/>
      <c r="XE32" s="112"/>
      <c r="XF32" s="23"/>
      <c r="XG32" s="112"/>
      <c r="XH32" s="27"/>
      <c r="XI32" s="112"/>
      <c r="XJ32" s="27"/>
      <c r="XK32" s="112"/>
      <c r="XL32" s="27"/>
      <c r="XM32" s="112"/>
      <c r="XN32" s="27"/>
      <c r="XO32" s="112"/>
      <c r="XP32" s="27"/>
      <c r="XQ32" s="112"/>
      <c r="XR32" s="27"/>
      <c r="XS32" s="112"/>
      <c r="XT32" s="27"/>
      <c r="XU32" s="112"/>
      <c r="XV32" s="27"/>
      <c r="XW32" s="112"/>
      <c r="XX32" s="27"/>
      <c r="XY32" s="112"/>
      <c r="XZ32" s="27"/>
      <c r="YA32" s="112"/>
      <c r="YB32" s="27"/>
      <c r="YC32" s="113"/>
      <c r="YD32" s="27"/>
      <c r="YE32" s="112"/>
      <c r="YF32" s="27"/>
      <c r="YG32" s="112"/>
      <c r="YH32" s="27"/>
      <c r="YI32" s="112"/>
      <c r="YJ32" s="27"/>
      <c r="YK32" s="112"/>
      <c r="YL32" s="27"/>
      <c r="YM32" s="112"/>
      <c r="YN32" s="27"/>
      <c r="YO32" s="112"/>
      <c r="YP32" s="27"/>
      <c r="YQ32" s="112"/>
      <c r="YR32" s="20"/>
      <c r="YS32" s="112"/>
      <c r="YT32" s="27"/>
      <c r="YU32" s="112"/>
      <c r="YV32" s="27"/>
      <c r="YW32" s="112"/>
      <c r="YX32" s="27"/>
      <c r="YY32" s="112"/>
      <c r="YZ32" s="27"/>
      <c r="ZA32" s="112"/>
      <c r="ZB32" s="20"/>
      <c r="ZC32" s="112"/>
      <c r="ZD32" s="27"/>
      <c r="ZE32" s="112"/>
      <c r="ZF32" s="27"/>
      <c r="ZG32" s="112"/>
      <c r="ZH32" s="27"/>
      <c r="ZI32" s="112"/>
      <c r="ZJ32" s="20"/>
      <c r="ZK32" s="106"/>
      <c r="ZL32" s="106"/>
      <c r="ZM32" s="106"/>
      <c r="ZN32" s="30"/>
      <c r="ZO32" s="112"/>
      <c r="ZP32" s="30"/>
      <c r="ZQ32" s="112"/>
      <c r="ZR32" s="23"/>
      <c r="ZS32" s="112"/>
      <c r="ZT32" s="23"/>
      <c r="ZU32" s="112"/>
      <c r="ZV32" s="23"/>
      <c r="ZW32" s="112"/>
      <c r="ZX32" s="23"/>
      <c r="ZY32" s="112"/>
      <c r="ZZ32" s="23"/>
      <c r="AAA32" s="112"/>
      <c r="AAB32" s="23"/>
      <c r="AAC32" s="112"/>
      <c r="AAD32" s="23"/>
      <c r="AAE32" s="112"/>
      <c r="AAF32" s="27"/>
      <c r="AAG32" s="112"/>
      <c r="AAH32" s="27"/>
      <c r="AAI32" s="112"/>
      <c r="AAJ32" s="27"/>
      <c r="AAK32" s="112"/>
      <c r="AAL32" s="27"/>
      <c r="AAM32" s="112"/>
      <c r="AAN32" s="27"/>
      <c r="AAO32" s="112"/>
      <c r="AAP32" s="27"/>
      <c r="AAQ32" s="112"/>
      <c r="AAR32" s="27"/>
      <c r="AAS32" s="112"/>
      <c r="AAT32" s="27"/>
      <c r="AAU32" s="112"/>
      <c r="AAV32" s="27"/>
      <c r="AAW32" s="112"/>
      <c r="AAX32" s="27"/>
      <c r="AAY32" s="112"/>
      <c r="AAZ32" s="27"/>
      <c r="ABA32" s="113"/>
      <c r="ABB32" s="27"/>
      <c r="ABC32" s="112"/>
      <c r="ABD32" s="27"/>
      <c r="ABE32" s="112"/>
      <c r="ABF32" s="27"/>
      <c r="ABG32" s="112"/>
      <c r="ABH32" s="27"/>
      <c r="ABI32" s="112"/>
      <c r="ABJ32" s="27"/>
      <c r="ABK32" s="112"/>
      <c r="ABL32" s="27"/>
      <c r="ABM32" s="112"/>
      <c r="ABN32" s="27"/>
      <c r="ABO32" s="112"/>
      <c r="ABP32" s="20"/>
      <c r="ABQ32" s="112"/>
      <c r="ABR32" s="27"/>
      <c r="ABS32" s="112"/>
      <c r="ABT32" s="27"/>
      <c r="ABU32" s="112"/>
      <c r="ABV32" s="27"/>
      <c r="ABW32" s="112"/>
      <c r="ABX32" s="27"/>
      <c r="ABY32" s="112"/>
      <c r="ABZ32" s="20"/>
      <c r="ACA32" s="112"/>
      <c r="ACB32" s="27"/>
      <c r="ACC32" s="112"/>
      <c r="ACD32" s="27"/>
      <c r="ACE32" s="112"/>
      <c r="ACF32" s="27"/>
      <c r="ACG32" s="112"/>
      <c r="ACH32" s="20"/>
      <c r="ACI32" s="106"/>
      <c r="ACJ32" s="106"/>
      <c r="ACK32" s="106"/>
      <c r="ACL32" s="30"/>
      <c r="ACM32" s="112"/>
      <c r="ACN32" s="30"/>
      <c r="ACO32" s="112"/>
      <c r="ACP32" s="23"/>
      <c r="ACQ32" s="112"/>
      <c r="ACR32" s="23"/>
      <c r="ACS32" s="112"/>
      <c r="ACT32" s="23"/>
      <c r="ACU32" s="112"/>
      <c r="ACV32" s="23"/>
      <c r="ACW32" s="112"/>
      <c r="ACX32" s="23"/>
      <c r="ACY32" s="112"/>
      <c r="ACZ32" s="23"/>
      <c r="ADA32" s="112"/>
      <c r="ADB32" s="23"/>
      <c r="ADC32" s="112"/>
      <c r="ADD32" s="27"/>
      <c r="ADE32" s="112"/>
      <c r="ADF32" s="27"/>
      <c r="ADG32" s="112"/>
      <c r="ADH32" s="27"/>
      <c r="ADI32" s="112"/>
      <c r="ADJ32" s="27"/>
      <c r="ADK32" s="112"/>
      <c r="ADL32" s="27"/>
      <c r="ADM32" s="112"/>
      <c r="ADN32" s="27"/>
      <c r="ADO32" s="112"/>
      <c r="ADP32" s="27"/>
      <c r="ADQ32" s="112"/>
      <c r="ADR32" s="27"/>
      <c r="ADS32" s="112"/>
      <c r="ADT32" s="27"/>
      <c r="ADU32" s="112"/>
      <c r="ADV32" s="27"/>
      <c r="ADW32" s="112"/>
      <c r="ADX32" s="27"/>
      <c r="ADY32" s="113"/>
      <c r="ADZ32" s="27"/>
      <c r="AEA32" s="112"/>
      <c r="AEB32" s="27"/>
      <c r="AEC32" s="112"/>
      <c r="AED32" s="27"/>
      <c r="AEE32" s="112"/>
      <c r="AEF32" s="27"/>
      <c r="AEG32" s="112"/>
      <c r="AEH32" s="27"/>
      <c r="AEI32" s="112"/>
      <c r="AEJ32" s="27"/>
      <c r="AEK32" s="112"/>
      <c r="AEL32" s="27"/>
      <c r="AEM32" s="112"/>
      <c r="AEN32" s="20"/>
      <c r="AEO32" s="112"/>
      <c r="AEP32" s="27"/>
      <c r="AEQ32" s="112"/>
      <c r="AER32" s="27"/>
      <c r="AES32" s="112"/>
      <c r="AET32" s="27"/>
      <c r="AEU32" s="112"/>
      <c r="AEV32" s="27"/>
      <c r="AEW32" s="112"/>
      <c r="AEX32" s="20"/>
      <c r="AEY32" s="112"/>
      <c r="AEZ32" s="27"/>
      <c r="AFA32" s="112"/>
      <c r="AFB32" s="27"/>
      <c r="AFC32" s="112"/>
      <c r="AFD32" s="27"/>
      <c r="AFE32" s="112"/>
      <c r="AFF32" s="20"/>
      <c r="AFG32" s="106"/>
      <c r="AFH32" s="106"/>
      <c r="AFI32" s="106"/>
      <c r="AFJ32" s="30"/>
      <c r="AFK32" s="112"/>
      <c r="AFL32" s="30"/>
      <c r="AFM32" s="112"/>
      <c r="AFN32" s="23"/>
      <c r="AFO32" s="112"/>
      <c r="AFP32" s="23"/>
      <c r="AFQ32" s="112"/>
      <c r="AFR32" s="23"/>
      <c r="AFS32" s="112"/>
      <c r="AFT32" s="23"/>
      <c r="AFU32" s="112"/>
      <c r="AFV32" s="23"/>
      <c r="AFW32" s="112"/>
      <c r="AFX32" s="23"/>
      <c r="AFY32" s="112"/>
      <c r="AFZ32" s="23"/>
      <c r="AGA32" s="112"/>
      <c r="AGB32" s="27"/>
      <c r="AGC32" s="112"/>
      <c r="AGD32" s="27"/>
      <c r="AGE32" s="112"/>
      <c r="AGF32" s="27"/>
      <c r="AGG32" s="112"/>
      <c r="AGH32" s="27"/>
      <c r="AGI32" s="112"/>
      <c r="AGJ32" s="27"/>
      <c r="AGK32" s="112"/>
      <c r="AGL32" s="27"/>
      <c r="AGM32" s="112"/>
      <c r="AGN32" s="27"/>
      <c r="AGO32" s="112"/>
      <c r="AGP32" s="27"/>
      <c r="AGQ32" s="112"/>
      <c r="AGR32" s="27"/>
      <c r="AGS32" s="112"/>
      <c r="AGT32" s="27"/>
      <c r="AGU32" s="112"/>
      <c r="AGV32" s="27"/>
      <c r="AGW32" s="113"/>
      <c r="AGX32" s="27"/>
      <c r="AGY32" s="112"/>
      <c r="AGZ32" s="27"/>
      <c r="AHA32" s="112"/>
      <c r="AHB32" s="27"/>
      <c r="AHC32" s="112"/>
      <c r="AHD32" s="27"/>
      <c r="AHE32" s="112"/>
      <c r="AHF32" s="27"/>
      <c r="AHG32" s="112"/>
      <c r="AHH32" s="27"/>
      <c r="AHI32" s="112"/>
      <c r="AHJ32" s="27"/>
      <c r="AHK32" s="112"/>
      <c r="AHL32" s="20"/>
      <c r="AHM32" s="112"/>
      <c r="AHN32" s="27"/>
      <c r="AHO32" s="112"/>
      <c r="AHP32" s="27"/>
      <c r="AHQ32" s="112"/>
      <c r="AHR32" s="27"/>
      <c r="AHS32" s="112"/>
      <c r="AHT32" s="27"/>
      <c r="AHU32" s="112"/>
      <c r="AHV32" s="20"/>
      <c r="AHW32" s="112"/>
      <c r="AHX32" s="27"/>
      <c r="AHY32" s="112"/>
      <c r="AHZ32" s="27"/>
      <c r="AIA32" s="112"/>
      <c r="AIB32" s="27"/>
      <c r="AIC32" s="112"/>
      <c r="AID32" s="20"/>
      <c r="AIE32" s="106"/>
      <c r="AIF32" s="106"/>
      <c r="AIG32" s="106"/>
      <c r="AIH32" s="30"/>
      <c r="AII32" s="112"/>
      <c r="AIJ32" s="30"/>
      <c r="AIK32" s="112"/>
      <c r="AIL32" s="23"/>
      <c r="AIM32" s="112"/>
      <c r="AIN32" s="23"/>
      <c r="AIO32" s="112"/>
      <c r="AIP32" s="23"/>
      <c r="AIQ32" s="112"/>
      <c r="AIR32" s="23"/>
      <c r="AIS32" s="112"/>
      <c r="AIT32" s="23"/>
      <c r="AIU32" s="112"/>
      <c r="AIV32" s="23"/>
      <c r="AIW32" s="112"/>
      <c r="AIX32" s="23"/>
      <c r="AIY32" s="112"/>
      <c r="AIZ32" s="27"/>
      <c r="AJA32" s="112"/>
      <c r="AJB32" s="27"/>
      <c r="AJC32" s="112"/>
      <c r="AJD32" s="27"/>
      <c r="AJE32" s="112"/>
      <c r="AJF32" s="27"/>
      <c r="AJG32" s="112"/>
      <c r="AJH32" s="27"/>
      <c r="AJI32" s="112"/>
      <c r="AJJ32" s="27"/>
      <c r="AJK32" s="112"/>
      <c r="AJL32" s="27"/>
      <c r="AJM32" s="112"/>
      <c r="AJN32" s="27"/>
      <c r="AJO32" s="112"/>
      <c r="AJP32" s="27"/>
      <c r="AJQ32" s="112"/>
      <c r="AJR32" s="27"/>
      <c r="AJS32" s="112"/>
      <c r="AJT32" s="27"/>
      <c r="AJU32" s="113"/>
      <c r="AJV32" s="27"/>
      <c r="AJW32" s="112"/>
      <c r="AJX32" s="27"/>
      <c r="AJY32" s="112"/>
      <c r="AJZ32" s="27"/>
      <c r="AKA32" s="112"/>
      <c r="AKB32" s="27"/>
      <c r="AKC32" s="112"/>
      <c r="AKD32" s="27"/>
      <c r="AKE32" s="112"/>
      <c r="AKF32" s="27"/>
      <c r="AKG32" s="112"/>
      <c r="AKH32" s="27"/>
      <c r="AKI32" s="112"/>
      <c r="AKJ32" s="20"/>
      <c r="AKK32" s="112"/>
      <c r="AKL32" s="27"/>
      <c r="AKM32" s="112"/>
      <c r="AKN32" s="27"/>
      <c r="AKO32" s="112"/>
      <c r="AKP32" s="27"/>
      <c r="AKQ32" s="112"/>
      <c r="AKR32" s="27"/>
      <c r="AKS32" s="112"/>
      <c r="AKT32" s="20"/>
      <c r="AKU32" s="112"/>
      <c r="AKV32" s="27"/>
      <c r="AKW32" s="112"/>
      <c r="AKX32" s="27"/>
      <c r="AKY32" s="112"/>
      <c r="AKZ32" s="27"/>
      <c r="ALA32" s="112"/>
      <c r="ALB32" s="20"/>
      <c r="ALC32" s="106"/>
      <c r="ALD32" s="106"/>
      <c r="ALE32" s="106"/>
      <c r="ALF32" s="30"/>
      <c r="ALG32" s="112"/>
      <c r="ALH32" s="30"/>
      <c r="ALI32" s="112"/>
      <c r="ALJ32" s="23"/>
      <c r="ALK32" s="112"/>
      <c r="ALL32" s="23"/>
      <c r="ALM32" s="112"/>
      <c r="ALN32" s="23"/>
      <c r="ALO32" s="112"/>
      <c r="ALP32" s="23"/>
      <c r="ALQ32" s="112"/>
      <c r="ALR32" s="23"/>
      <c r="ALS32" s="112"/>
      <c r="ALT32" s="23"/>
      <c r="ALU32" s="112"/>
      <c r="ALV32" s="23"/>
      <c r="ALW32" s="112"/>
      <c r="ALX32" s="27"/>
      <c r="ALY32" s="112"/>
      <c r="ALZ32" s="27"/>
      <c r="AMA32" s="112"/>
      <c r="AMB32" s="27"/>
      <c r="AMC32" s="112"/>
      <c r="AMD32" s="27"/>
      <c r="AME32" s="112"/>
      <c r="AMF32" s="27"/>
      <c r="AMG32" s="112"/>
      <c r="AMH32" s="27"/>
      <c r="AMI32" s="112"/>
      <c r="AMJ32" s="27"/>
      <c r="AMK32" s="112"/>
      <c r="AML32" s="27"/>
      <c r="AMM32" s="112"/>
      <c r="AMN32" s="27"/>
      <c r="AMO32" s="112"/>
      <c r="AMP32" s="27"/>
      <c r="AMQ32" s="112"/>
      <c r="AMR32" s="27"/>
      <c r="AMS32" s="113"/>
      <c r="AMT32" s="27"/>
      <c r="AMU32" s="112"/>
      <c r="AMV32" s="27"/>
      <c r="AMW32" s="112"/>
      <c r="AMX32" s="27"/>
      <c r="AMY32" s="112"/>
      <c r="AMZ32" s="27"/>
      <c r="ANA32" s="112"/>
      <c r="ANB32" s="27"/>
      <c r="ANC32" s="112"/>
      <c r="AND32" s="27"/>
      <c r="ANE32" s="112"/>
      <c r="ANF32" s="27"/>
      <c r="ANG32" s="112"/>
      <c r="ANH32" s="20"/>
      <c r="ANI32" s="112"/>
      <c r="ANJ32" s="27"/>
      <c r="ANK32" s="112"/>
      <c r="ANL32" s="27"/>
      <c r="ANM32" s="112"/>
      <c r="ANN32" s="27"/>
      <c r="ANO32" s="112"/>
      <c r="ANP32" s="27"/>
      <c r="ANQ32" s="112"/>
      <c r="ANR32" s="20"/>
      <c r="ANS32" s="112"/>
      <c r="ANT32" s="27"/>
      <c r="ANU32" s="112"/>
      <c r="ANV32" s="27"/>
      <c r="ANW32" s="112"/>
      <c r="ANX32" s="27"/>
      <c r="ANY32" s="112"/>
      <c r="ANZ32" s="20"/>
      <c r="AOA32" s="106"/>
      <c r="AOB32" s="106"/>
      <c r="AOC32" s="106"/>
      <c r="AOD32" s="30"/>
      <c r="AOE32" s="112"/>
      <c r="AOF32" s="30"/>
      <c r="AOG32" s="112"/>
      <c r="AOH32" s="23"/>
      <c r="AOI32" s="112"/>
      <c r="AOJ32" s="23"/>
      <c r="AOK32" s="112"/>
      <c r="AOL32" s="23"/>
      <c r="AOM32" s="112"/>
      <c r="AON32" s="23"/>
      <c r="AOO32" s="112"/>
      <c r="AOP32" s="23"/>
      <c r="AOQ32" s="112"/>
      <c r="AOR32" s="23"/>
      <c r="AOS32" s="112"/>
      <c r="AOT32" s="23"/>
      <c r="AOU32" s="112"/>
      <c r="AOV32" s="27"/>
      <c r="AOW32" s="112"/>
      <c r="AOX32" s="27"/>
      <c r="AOY32" s="112"/>
      <c r="AOZ32" s="27"/>
      <c r="APA32" s="112"/>
      <c r="APB32" s="27"/>
      <c r="APC32" s="112"/>
      <c r="APD32" s="27"/>
      <c r="APE32" s="112"/>
      <c r="APF32" s="27"/>
      <c r="APG32" s="112"/>
      <c r="APH32" s="27"/>
      <c r="API32" s="112"/>
      <c r="APJ32" s="27"/>
      <c r="APK32" s="112"/>
      <c r="APL32" s="27"/>
      <c r="APM32" s="112"/>
      <c r="APN32" s="27"/>
      <c r="APO32" s="112"/>
      <c r="APP32" s="27"/>
      <c r="APQ32" s="113"/>
      <c r="APR32" s="27"/>
      <c r="APS32" s="112"/>
      <c r="APT32" s="27"/>
      <c r="APU32" s="112"/>
      <c r="APV32" s="27"/>
      <c r="APW32" s="112"/>
      <c r="APX32" s="27"/>
      <c r="APY32" s="112"/>
      <c r="APZ32" s="27"/>
      <c r="AQA32" s="112"/>
      <c r="AQB32" s="27"/>
      <c r="AQC32" s="112"/>
      <c r="AQD32" s="27"/>
      <c r="AQE32" s="112"/>
      <c r="AQF32" s="20"/>
      <c r="AQG32" s="112"/>
      <c r="AQH32" s="27"/>
      <c r="AQI32" s="112"/>
      <c r="AQJ32" s="27"/>
      <c r="AQK32" s="112"/>
      <c r="AQL32" s="27"/>
      <c r="AQM32" s="112"/>
      <c r="AQN32" s="27"/>
      <c r="AQO32" s="112"/>
      <c r="AQP32" s="20"/>
      <c r="AQQ32" s="112"/>
      <c r="AQR32" s="27"/>
      <c r="AQS32" s="112"/>
      <c r="AQT32" s="27"/>
      <c r="AQU32" s="112"/>
      <c r="AQV32" s="27"/>
      <c r="AQW32" s="112"/>
      <c r="AQX32" s="20"/>
      <c r="AQY32" s="106"/>
      <c r="AQZ32" s="106"/>
      <c r="ARA32" s="106"/>
      <c r="ARB32" s="30"/>
      <c r="ARC32" s="112"/>
      <c r="ARD32" s="30"/>
      <c r="ARE32" s="112"/>
      <c r="ARF32" s="23"/>
      <c r="ARG32" s="112"/>
      <c r="ARH32" s="23"/>
      <c r="ARI32" s="112"/>
      <c r="ARJ32" s="23"/>
      <c r="ARK32" s="112"/>
      <c r="ARL32" s="23"/>
      <c r="ARM32" s="112"/>
      <c r="ARN32" s="23"/>
      <c r="ARO32" s="112"/>
      <c r="ARP32" s="23"/>
      <c r="ARQ32" s="112"/>
      <c r="ARR32" s="23"/>
      <c r="ARS32" s="112"/>
      <c r="ART32" s="27"/>
      <c r="ARU32" s="112"/>
      <c r="ARV32" s="27"/>
      <c r="ARW32" s="112"/>
      <c r="ARX32" s="27"/>
      <c r="ARY32" s="112"/>
      <c r="ARZ32" s="27"/>
      <c r="ASA32" s="112"/>
      <c r="ASB32" s="27"/>
      <c r="ASC32" s="112"/>
      <c r="ASD32" s="27"/>
      <c r="ASE32" s="112"/>
      <c r="ASF32" s="27"/>
      <c r="ASG32" s="112"/>
      <c r="ASH32" s="27"/>
      <c r="ASI32" s="112"/>
      <c r="ASJ32" s="27"/>
      <c r="ASK32" s="112"/>
      <c r="ASL32" s="27"/>
      <c r="ASM32" s="112"/>
      <c r="ASN32" s="27"/>
      <c r="ASO32" s="113"/>
      <c r="ASP32" s="27"/>
      <c r="ASQ32" s="112"/>
      <c r="ASR32" s="27"/>
      <c r="ASS32" s="112"/>
      <c r="AST32" s="27"/>
      <c r="ASU32" s="112"/>
      <c r="ASV32" s="27"/>
      <c r="ASW32" s="112"/>
      <c r="ASX32" s="27"/>
      <c r="ASY32" s="112"/>
      <c r="ASZ32" s="27"/>
      <c r="ATA32" s="112"/>
      <c r="ATB32" s="27"/>
      <c r="ATC32" s="112"/>
      <c r="ATD32" s="20"/>
      <c r="ATE32" s="112"/>
      <c r="ATF32" s="27"/>
      <c r="ATG32" s="112"/>
      <c r="ATH32" s="27"/>
      <c r="ATI32" s="112"/>
      <c r="ATJ32" s="27"/>
      <c r="ATK32" s="112"/>
      <c r="ATL32" s="27"/>
      <c r="ATM32" s="112"/>
      <c r="ATN32" s="20"/>
      <c r="ATO32" s="112"/>
      <c r="ATP32" s="27"/>
      <c r="ATQ32" s="112"/>
      <c r="ATR32" s="27"/>
      <c r="ATS32" s="112"/>
      <c r="ATT32" s="27"/>
      <c r="ATU32" s="112"/>
      <c r="ATV32" s="20"/>
      <c r="ATW32" s="106"/>
      <c r="ATX32" s="106"/>
      <c r="ATY32" s="106"/>
      <c r="ATZ32" s="30"/>
      <c r="AUA32" s="112"/>
      <c r="AUB32" s="30"/>
      <c r="AUC32" s="112"/>
      <c r="AUD32" s="23"/>
      <c r="AUE32" s="112"/>
      <c r="AUF32" s="23"/>
      <c r="AUG32" s="112"/>
      <c r="AUH32" s="23"/>
      <c r="AUI32" s="112"/>
      <c r="AUJ32" s="23"/>
      <c r="AUK32" s="112"/>
      <c r="AUL32" s="23"/>
      <c r="AUM32" s="112"/>
      <c r="AUN32" s="23"/>
      <c r="AUO32" s="112"/>
      <c r="AUP32" s="23"/>
      <c r="AUQ32" s="112"/>
      <c r="AUR32" s="27"/>
      <c r="AUS32" s="112"/>
      <c r="AUT32" s="27"/>
      <c r="AUU32" s="112"/>
      <c r="AUV32" s="27"/>
      <c r="AUW32" s="112"/>
      <c r="AUX32" s="27"/>
      <c r="AUY32" s="112"/>
      <c r="AUZ32" s="27"/>
      <c r="AVA32" s="112"/>
      <c r="AVB32" s="27"/>
      <c r="AVC32" s="112"/>
      <c r="AVD32" s="27"/>
      <c r="AVE32" s="112"/>
      <c r="AVF32" s="27"/>
      <c r="AVG32" s="112"/>
      <c r="AVH32" s="27"/>
      <c r="AVI32" s="112"/>
      <c r="AVJ32" s="27"/>
      <c r="AVK32" s="112"/>
      <c r="AVL32" s="27"/>
      <c r="AVM32" s="113"/>
      <c r="AVN32" s="27"/>
      <c r="AVO32" s="112"/>
      <c r="AVP32" s="27"/>
      <c r="AVQ32" s="112"/>
      <c r="AVR32" s="27"/>
      <c r="AVS32" s="112"/>
      <c r="AVT32" s="27"/>
      <c r="AVU32" s="112"/>
      <c r="AVV32" s="27"/>
      <c r="AVW32" s="112"/>
      <c r="AVX32" s="27"/>
      <c r="AVY32" s="112"/>
      <c r="AVZ32" s="27"/>
      <c r="AWA32" s="112"/>
      <c r="AWB32" s="20"/>
      <c r="AWC32" s="112"/>
      <c r="AWD32" s="27"/>
      <c r="AWE32" s="112"/>
      <c r="AWF32" s="27"/>
      <c r="AWG32" s="112"/>
      <c r="AWH32" s="27"/>
      <c r="AWI32" s="112"/>
      <c r="AWJ32" s="27"/>
      <c r="AWK32" s="112"/>
      <c r="AWL32" s="20"/>
      <c r="AWM32" s="112"/>
      <c r="AWN32" s="27"/>
      <c r="AWO32" s="112"/>
      <c r="AWP32" s="27"/>
      <c r="AWQ32" s="112"/>
      <c r="AWR32" s="27"/>
      <c r="AWS32" s="112"/>
      <c r="AWT32" s="20"/>
      <c r="AWU32" s="106"/>
      <c r="AWV32" s="106"/>
      <c r="AWW32" s="106"/>
      <c r="AWX32" s="30"/>
      <c r="AWY32" s="112"/>
      <c r="AWZ32" s="30"/>
      <c r="AXA32" s="112"/>
      <c r="AXB32" s="23"/>
      <c r="AXC32" s="112"/>
      <c r="AXD32" s="23"/>
      <c r="AXE32" s="112"/>
      <c r="AXF32" s="23"/>
      <c r="AXG32" s="112"/>
      <c r="AXH32" s="23"/>
      <c r="AXI32" s="112"/>
      <c r="AXJ32" s="23"/>
      <c r="AXK32" s="112"/>
      <c r="AXL32" s="23"/>
      <c r="AXM32" s="112"/>
      <c r="AXN32" s="23"/>
      <c r="AXO32" s="112"/>
      <c r="AXP32" s="27"/>
      <c r="AXQ32" s="112"/>
      <c r="AXR32" s="27"/>
      <c r="AXS32" s="112"/>
      <c r="AXT32" s="27"/>
      <c r="AXU32" s="112"/>
      <c r="AXV32" s="27"/>
      <c r="AXW32" s="112"/>
      <c r="AXX32" s="27"/>
      <c r="AXY32" s="112"/>
      <c r="AXZ32" s="27"/>
      <c r="AYA32" s="112"/>
      <c r="AYB32" s="27"/>
      <c r="AYC32" s="112"/>
      <c r="AYD32" s="27"/>
      <c r="AYE32" s="112"/>
      <c r="AYF32" s="27"/>
      <c r="AYG32" s="112"/>
      <c r="AYH32" s="27"/>
      <c r="AYI32" s="112"/>
      <c r="AYJ32" s="27"/>
      <c r="AYK32" s="113"/>
      <c r="AYL32" s="27"/>
      <c r="AYM32" s="112"/>
      <c r="AYN32" s="27"/>
      <c r="AYO32" s="112"/>
      <c r="AYP32" s="27"/>
      <c r="AYQ32" s="112"/>
      <c r="AYR32" s="27"/>
      <c r="AYS32" s="112"/>
      <c r="AYT32" s="27"/>
      <c r="AYU32" s="112"/>
      <c r="AYV32" s="27"/>
      <c r="AYW32" s="112"/>
      <c r="AYX32" s="27"/>
      <c r="AYY32" s="112"/>
      <c r="AYZ32" s="20"/>
      <c r="AZA32" s="112"/>
      <c r="AZB32" s="27"/>
      <c r="AZC32" s="112"/>
      <c r="AZD32" s="27"/>
      <c r="AZE32" s="112"/>
      <c r="AZF32" s="27"/>
      <c r="AZG32" s="112"/>
      <c r="AZH32" s="27"/>
      <c r="AZI32" s="112"/>
      <c r="AZJ32" s="20"/>
      <c r="AZK32" s="112"/>
      <c r="AZL32" s="27"/>
      <c r="AZM32" s="112"/>
      <c r="AZN32" s="27"/>
      <c r="AZO32" s="112"/>
      <c r="AZP32" s="27"/>
      <c r="AZQ32" s="112"/>
      <c r="AZR32" s="20"/>
      <c r="AZS32" s="106"/>
      <c r="AZT32" s="106"/>
      <c r="AZU32" s="106"/>
      <c r="AZV32" s="30"/>
      <c r="AZW32" s="112"/>
      <c r="AZX32" s="30"/>
      <c r="AZY32" s="112"/>
      <c r="AZZ32" s="23"/>
      <c r="BAA32" s="112"/>
      <c r="BAB32" s="23"/>
      <c r="BAC32" s="112"/>
      <c r="BAD32" s="23"/>
      <c r="BAE32" s="112"/>
      <c r="BAF32" s="23"/>
      <c r="BAG32" s="112"/>
      <c r="BAH32" s="23"/>
      <c r="BAI32" s="112"/>
      <c r="BAJ32" s="23"/>
      <c r="BAK32" s="112"/>
      <c r="BAL32" s="23"/>
      <c r="BAM32" s="112"/>
      <c r="BAN32" s="27"/>
      <c r="BAO32" s="112"/>
      <c r="BAP32" s="27"/>
      <c r="BAQ32" s="112"/>
      <c r="BAR32" s="27"/>
      <c r="BAS32" s="112"/>
      <c r="BAT32" s="27"/>
      <c r="BAU32" s="112"/>
      <c r="BAV32" s="27"/>
      <c r="BAW32" s="112"/>
      <c r="BAX32" s="27"/>
      <c r="BAY32" s="112"/>
      <c r="BAZ32" s="27"/>
      <c r="BBA32" s="112"/>
      <c r="BBB32" s="27"/>
      <c r="BBC32" s="112"/>
      <c r="BBD32" s="27"/>
      <c r="BBE32" s="112"/>
      <c r="BBF32" s="27"/>
      <c r="BBG32" s="112"/>
      <c r="BBH32" s="27"/>
      <c r="BBI32" s="113"/>
      <c r="BBJ32" s="27"/>
      <c r="BBK32" s="112"/>
      <c r="BBL32" s="27"/>
      <c r="BBM32" s="112"/>
      <c r="BBN32" s="27"/>
      <c r="BBO32" s="112"/>
      <c r="BBP32" s="27"/>
      <c r="BBQ32" s="112"/>
      <c r="BBR32" s="27"/>
      <c r="BBS32" s="112"/>
      <c r="BBT32" s="27"/>
      <c r="BBU32" s="112"/>
      <c r="BBV32" s="27"/>
      <c r="BBW32" s="112"/>
      <c r="BBX32" s="20"/>
      <c r="BBY32" s="112"/>
      <c r="BBZ32" s="27"/>
      <c r="BCA32" s="112"/>
      <c r="BCB32" s="27"/>
      <c r="BCC32" s="112"/>
      <c r="BCD32" s="27"/>
      <c r="BCE32" s="112"/>
      <c r="BCF32" s="27"/>
      <c r="BCG32" s="112"/>
      <c r="BCH32" s="20"/>
      <c r="BCI32" s="112"/>
      <c r="BCJ32" s="27"/>
      <c r="BCK32" s="112"/>
      <c r="BCL32" s="27"/>
      <c r="BCM32" s="112"/>
      <c r="BCN32" s="27"/>
      <c r="BCO32" s="112"/>
      <c r="BCP32" s="20"/>
      <c r="BCQ32" s="106"/>
      <c r="BCR32" s="106"/>
      <c r="BCS32" s="106"/>
      <c r="BCT32" s="30"/>
      <c r="BCU32" s="112"/>
      <c r="BCV32" s="30"/>
      <c r="BCW32" s="112"/>
      <c r="BCX32" s="23"/>
      <c r="BCY32" s="112"/>
      <c r="BCZ32" s="23"/>
      <c r="BDA32" s="112"/>
      <c r="BDB32" s="23"/>
      <c r="BDC32" s="112"/>
      <c r="BDD32" s="23"/>
      <c r="BDE32" s="112"/>
      <c r="BDF32" s="23"/>
      <c r="BDG32" s="112"/>
      <c r="BDH32" s="23"/>
      <c r="BDI32" s="112"/>
      <c r="BDJ32" s="23"/>
      <c r="BDK32" s="112"/>
      <c r="BDL32" s="27"/>
      <c r="BDM32" s="112"/>
      <c r="BDN32" s="27"/>
      <c r="BDO32" s="112"/>
      <c r="BDP32" s="27"/>
      <c r="BDQ32" s="112"/>
      <c r="BDR32" s="27"/>
      <c r="BDS32" s="112"/>
      <c r="BDT32" s="27"/>
      <c r="BDU32" s="112"/>
      <c r="BDV32" s="27"/>
      <c r="BDW32" s="112"/>
      <c r="BDX32" s="27"/>
      <c r="BDY32" s="112"/>
      <c r="BDZ32" s="27"/>
      <c r="BEA32" s="112"/>
      <c r="BEB32" s="27"/>
      <c r="BEC32" s="112"/>
      <c r="BED32" s="27"/>
      <c r="BEE32" s="112"/>
      <c r="BEF32" s="27"/>
      <c r="BEG32" s="113"/>
      <c r="BEH32" s="27"/>
      <c r="BEI32" s="112"/>
      <c r="BEJ32" s="27"/>
      <c r="BEK32" s="112"/>
      <c r="BEL32" s="27"/>
      <c r="BEM32" s="112"/>
      <c r="BEN32" s="27"/>
      <c r="BEO32" s="112"/>
      <c r="BEP32" s="27"/>
      <c r="BEQ32" s="112"/>
      <c r="BER32" s="27"/>
      <c r="BES32" s="112"/>
      <c r="BET32" s="27"/>
      <c r="BEU32" s="112"/>
      <c r="BEV32" s="20"/>
      <c r="BEW32" s="112"/>
      <c r="BEX32" s="27"/>
      <c r="BEY32" s="112"/>
      <c r="BEZ32" s="27"/>
      <c r="BFA32" s="112"/>
      <c r="BFB32" s="27"/>
      <c r="BFC32" s="112"/>
      <c r="BFD32" s="27"/>
      <c r="BFE32" s="112"/>
      <c r="BFF32" s="20"/>
      <c r="BFG32" s="112"/>
      <c r="BFH32" s="27"/>
      <c r="BFI32" s="112"/>
      <c r="BFJ32" s="27"/>
      <c r="BFK32" s="112"/>
      <c r="BFL32" s="27"/>
      <c r="BFM32" s="112"/>
      <c r="BFN32" s="20"/>
      <c r="BFO32" s="106"/>
      <c r="BFP32" s="106"/>
      <c r="BFQ32" s="106"/>
      <c r="BFR32" s="30"/>
      <c r="BFS32" s="112"/>
      <c r="BFT32" s="30"/>
      <c r="BFU32" s="112"/>
      <c r="BFV32" s="23"/>
      <c r="BFW32" s="112"/>
      <c r="BFX32" s="23"/>
      <c r="BFY32" s="112"/>
      <c r="BFZ32" s="23"/>
      <c r="BGA32" s="112"/>
      <c r="BGB32" s="23"/>
      <c r="BGC32" s="112"/>
      <c r="BGD32" s="23"/>
      <c r="BGE32" s="112"/>
      <c r="BGF32" s="23"/>
      <c r="BGG32" s="112"/>
      <c r="BGH32" s="23"/>
      <c r="BGI32" s="112"/>
      <c r="BGJ32" s="27"/>
      <c r="BGK32" s="112"/>
      <c r="BGL32" s="27"/>
      <c r="BGM32" s="112"/>
      <c r="BGN32" s="27"/>
      <c r="BGO32" s="112"/>
      <c r="BGP32" s="27"/>
      <c r="BGQ32" s="112"/>
      <c r="BGR32" s="27"/>
      <c r="BGS32" s="112"/>
      <c r="BGT32" s="27"/>
      <c r="BGU32" s="112"/>
      <c r="BGV32" s="27"/>
      <c r="BGW32" s="112"/>
      <c r="BGX32" s="27"/>
      <c r="BGY32" s="112"/>
      <c r="BGZ32" s="27"/>
      <c r="BHA32" s="112"/>
      <c r="BHB32" s="27"/>
      <c r="BHC32" s="112"/>
      <c r="BHD32" s="27"/>
      <c r="BHE32" s="113"/>
      <c r="BHF32" s="27"/>
      <c r="BHG32" s="112"/>
      <c r="BHH32" s="27"/>
      <c r="BHI32" s="112"/>
      <c r="BHJ32" s="27"/>
      <c r="BHK32" s="112"/>
      <c r="BHL32" s="27"/>
      <c r="BHM32" s="112"/>
      <c r="BHN32" s="27"/>
      <c r="BHO32" s="112"/>
      <c r="BHP32" s="27"/>
      <c r="BHQ32" s="112"/>
      <c r="BHR32" s="27"/>
      <c r="BHS32" s="112"/>
      <c r="BHT32" s="20"/>
      <c r="BHU32" s="112"/>
      <c r="BHV32" s="27"/>
      <c r="BHW32" s="112"/>
      <c r="BHX32" s="27"/>
      <c r="BHY32" s="112"/>
      <c r="BHZ32" s="27"/>
      <c r="BIA32" s="112"/>
      <c r="BIB32" s="27"/>
      <c r="BIC32" s="112"/>
      <c r="BID32" s="20"/>
      <c r="BIE32" s="112"/>
      <c r="BIF32" s="27"/>
      <c r="BIG32" s="112"/>
      <c r="BIH32" s="27"/>
      <c r="BII32" s="112"/>
      <c r="BIJ32" s="27"/>
      <c r="BIK32" s="112"/>
      <c r="BIL32" s="20"/>
      <c r="BIM32" s="106"/>
      <c r="BIN32" s="106"/>
      <c r="BIO32" s="106"/>
      <c r="BIP32" s="30"/>
      <c r="BIQ32" s="112"/>
      <c r="BIR32" s="30"/>
      <c r="BIS32" s="112"/>
      <c r="BIT32" s="23"/>
      <c r="BIU32" s="112"/>
      <c r="BIV32" s="23"/>
      <c r="BIW32" s="112"/>
      <c r="BIX32" s="23"/>
      <c r="BIY32" s="112"/>
      <c r="BIZ32" s="23"/>
      <c r="BJA32" s="112"/>
      <c r="BJB32" s="23"/>
      <c r="BJC32" s="112"/>
      <c r="BJD32" s="23"/>
      <c r="BJE32" s="112"/>
      <c r="BJF32" s="23"/>
      <c r="BJG32" s="112"/>
      <c r="BJH32" s="27"/>
      <c r="BJI32" s="112"/>
      <c r="BJJ32" s="27"/>
      <c r="BJK32" s="112"/>
      <c r="BJL32" s="27"/>
      <c r="BJM32" s="112"/>
      <c r="BJN32" s="27"/>
      <c r="BJO32" s="112"/>
      <c r="BJP32" s="27"/>
      <c r="BJQ32" s="112"/>
      <c r="BJR32" s="27"/>
      <c r="BJS32" s="112"/>
      <c r="BJT32" s="27"/>
      <c r="BJU32" s="112"/>
      <c r="BJV32" s="27"/>
      <c r="BJW32" s="112"/>
      <c r="BJX32" s="27"/>
      <c r="BJY32" s="112"/>
      <c r="BJZ32" s="27"/>
      <c r="BKA32" s="112"/>
      <c r="BKB32" s="27"/>
      <c r="BKC32" s="113"/>
      <c r="BKD32" s="27"/>
      <c r="BKE32" s="112"/>
      <c r="BKF32" s="27"/>
      <c r="BKG32" s="112"/>
      <c r="BKH32" s="27"/>
      <c r="BKI32" s="112"/>
      <c r="BKJ32" s="27"/>
      <c r="BKK32" s="112"/>
      <c r="BKL32" s="27"/>
      <c r="BKM32" s="112"/>
      <c r="BKN32" s="27"/>
      <c r="BKO32" s="112"/>
      <c r="BKP32" s="27"/>
      <c r="BKQ32" s="112"/>
      <c r="BKR32" s="20"/>
      <c r="BKS32" s="112"/>
      <c r="BKT32" s="27"/>
      <c r="BKU32" s="112"/>
      <c r="BKV32" s="27"/>
      <c r="BKW32" s="112"/>
      <c r="BKX32" s="27"/>
      <c r="BKY32" s="112"/>
      <c r="BKZ32" s="27"/>
      <c r="BLA32" s="112"/>
      <c r="BLB32" s="20"/>
      <c r="BLC32" s="112"/>
      <c r="BLD32" s="27"/>
      <c r="BLE32" s="112"/>
      <c r="BLF32" s="27"/>
      <c r="BLG32" s="112"/>
      <c r="BLH32" s="27"/>
      <c r="BLI32" s="112"/>
      <c r="BLJ32" s="20"/>
      <c r="BLK32" s="106"/>
      <c r="BLL32" s="106"/>
      <c r="BLM32" s="106"/>
      <c r="BLN32" s="30"/>
      <c r="BLO32" s="112"/>
      <c r="BLP32" s="30"/>
      <c r="BLQ32" s="112"/>
      <c r="BLR32" s="23"/>
      <c r="BLS32" s="112"/>
      <c r="BLT32" s="23"/>
      <c r="BLU32" s="112"/>
      <c r="BLV32" s="23"/>
      <c r="BLW32" s="112"/>
      <c r="BLX32" s="23"/>
      <c r="BLY32" s="112"/>
      <c r="BLZ32" s="23"/>
      <c r="BMA32" s="112"/>
      <c r="BMB32" s="23"/>
      <c r="BMC32" s="112"/>
      <c r="BMD32" s="23"/>
      <c r="BME32" s="112"/>
      <c r="BMF32" s="27"/>
      <c r="BMG32" s="112"/>
      <c r="BMH32" s="27"/>
      <c r="BMI32" s="112"/>
      <c r="BMJ32" s="27"/>
      <c r="BMK32" s="112"/>
      <c r="BML32" s="27"/>
      <c r="BMM32" s="112"/>
      <c r="BMN32" s="27"/>
      <c r="BMO32" s="112"/>
      <c r="BMP32" s="27"/>
      <c r="BMQ32" s="112"/>
      <c r="BMR32" s="27"/>
      <c r="BMS32" s="112"/>
      <c r="BMT32" s="27"/>
      <c r="BMU32" s="112"/>
      <c r="BMV32" s="27"/>
      <c r="BMW32" s="112"/>
      <c r="BMX32" s="27"/>
      <c r="BMY32" s="112"/>
      <c r="BMZ32" s="27"/>
      <c r="BNA32" s="113"/>
      <c r="BNB32" s="27"/>
      <c r="BNC32" s="112"/>
      <c r="BND32" s="27"/>
      <c r="BNE32" s="112"/>
      <c r="BNF32" s="27"/>
      <c r="BNG32" s="112"/>
      <c r="BNH32" s="27"/>
      <c r="BNI32" s="112"/>
      <c r="BNJ32" s="27"/>
      <c r="BNK32" s="112"/>
      <c r="BNL32" s="27"/>
      <c r="BNM32" s="112"/>
      <c r="BNN32" s="27"/>
      <c r="BNO32" s="112"/>
      <c r="BNP32" s="20"/>
      <c r="BNQ32" s="112"/>
      <c r="BNR32" s="27"/>
      <c r="BNS32" s="112"/>
      <c r="BNT32" s="27"/>
      <c r="BNU32" s="112"/>
      <c r="BNV32" s="27"/>
      <c r="BNW32" s="112"/>
      <c r="BNX32" s="27"/>
      <c r="BNY32" s="112"/>
      <c r="BNZ32" s="20"/>
      <c r="BOA32" s="112"/>
      <c r="BOB32" s="27"/>
      <c r="BOC32" s="112"/>
      <c r="BOD32" s="27"/>
      <c r="BOE32" s="112"/>
      <c r="BOF32" s="27"/>
      <c r="BOG32" s="112"/>
      <c r="BOH32" s="20"/>
      <c r="BOI32" s="106"/>
      <c r="BOJ32" s="106"/>
      <c r="BOK32" s="106"/>
      <c r="BOL32" s="30"/>
      <c r="BOM32" s="112"/>
      <c r="BON32" s="30"/>
      <c r="BOO32" s="112"/>
      <c r="BOP32" s="23"/>
      <c r="BOQ32" s="112"/>
      <c r="BOR32" s="23"/>
      <c r="BOS32" s="112"/>
      <c r="BOT32" s="23"/>
      <c r="BOU32" s="112"/>
      <c r="BOV32" s="23"/>
      <c r="BOW32" s="112"/>
      <c r="BOX32" s="23"/>
      <c r="BOY32" s="112"/>
      <c r="BOZ32" s="23"/>
      <c r="BPA32" s="112"/>
      <c r="BPB32" s="23"/>
      <c r="BPC32" s="112"/>
      <c r="BPD32" s="27"/>
      <c r="BPE32" s="112"/>
      <c r="BPF32" s="27"/>
      <c r="BPG32" s="112"/>
      <c r="BPH32" s="27"/>
      <c r="BPI32" s="112"/>
      <c r="BPJ32" s="27"/>
      <c r="BPK32" s="112"/>
      <c r="BPL32" s="27"/>
      <c r="BPM32" s="112"/>
      <c r="BPN32" s="27"/>
      <c r="BPO32" s="112"/>
      <c r="BPP32" s="27"/>
      <c r="BPQ32" s="112"/>
      <c r="BPR32" s="27"/>
      <c r="BPS32" s="112"/>
      <c r="BPT32" s="27"/>
      <c r="BPU32" s="112"/>
      <c r="BPV32" s="27"/>
      <c r="BPW32" s="112"/>
      <c r="BPX32" s="27"/>
      <c r="BPY32" s="113"/>
      <c r="BPZ32" s="27"/>
      <c r="BQA32" s="112"/>
      <c r="BQB32" s="27"/>
      <c r="BQC32" s="112"/>
      <c r="BQD32" s="27"/>
      <c r="BQE32" s="112"/>
      <c r="BQF32" s="27"/>
      <c r="BQG32" s="112"/>
      <c r="BQH32" s="27"/>
      <c r="BQI32" s="112"/>
      <c r="BQJ32" s="27"/>
      <c r="BQK32" s="112"/>
      <c r="BQL32" s="27"/>
      <c r="BQM32" s="112"/>
      <c r="BQN32" s="20"/>
      <c r="BQO32" s="112"/>
      <c r="BQP32" s="27"/>
      <c r="BQQ32" s="112"/>
      <c r="BQR32" s="27"/>
      <c r="BQS32" s="112"/>
      <c r="BQT32" s="27"/>
      <c r="BQU32" s="112"/>
      <c r="BQV32" s="27"/>
      <c r="BQW32" s="112"/>
      <c r="BQX32" s="20"/>
      <c r="BQY32" s="112"/>
      <c r="BQZ32" s="27"/>
      <c r="BRA32" s="112"/>
      <c r="BRB32" s="27"/>
      <c r="BRC32" s="112"/>
      <c r="BRD32" s="27"/>
      <c r="BRE32" s="112"/>
      <c r="BRF32" s="20"/>
      <c r="BRG32" s="106"/>
      <c r="BRH32" s="106"/>
      <c r="BRI32" s="106"/>
      <c r="BRJ32" s="30"/>
      <c r="BRK32" s="112"/>
      <c r="BRL32" s="30"/>
      <c r="BRM32" s="112"/>
      <c r="BRN32" s="23"/>
      <c r="BRO32" s="112"/>
      <c r="BRP32" s="23"/>
      <c r="BRQ32" s="112"/>
      <c r="BRR32" s="23"/>
      <c r="BRS32" s="112"/>
      <c r="BRT32" s="23"/>
      <c r="BRU32" s="112"/>
      <c r="BRV32" s="23"/>
      <c r="BRW32" s="112"/>
      <c r="BRX32" s="23"/>
      <c r="BRY32" s="112"/>
      <c r="BRZ32" s="23"/>
      <c r="BSA32" s="112"/>
      <c r="BSB32" s="27"/>
      <c r="BSC32" s="112"/>
      <c r="BSD32" s="27"/>
      <c r="BSE32" s="112"/>
      <c r="BSF32" s="27"/>
      <c r="BSG32" s="112"/>
      <c r="BSH32" s="27"/>
      <c r="BSI32" s="112"/>
      <c r="BSJ32" s="27"/>
      <c r="BSK32" s="112"/>
      <c r="BSL32" s="27"/>
      <c r="BSM32" s="112"/>
      <c r="BSN32" s="27"/>
      <c r="BSO32" s="112"/>
      <c r="BSP32" s="27"/>
      <c r="BSQ32" s="112"/>
      <c r="BSR32" s="27"/>
      <c r="BSS32" s="112"/>
      <c r="BST32" s="27"/>
      <c r="BSU32" s="112"/>
      <c r="BSV32" s="27"/>
      <c r="BSW32" s="113"/>
      <c r="BSX32" s="27"/>
      <c r="BSY32" s="112"/>
      <c r="BSZ32" s="27"/>
      <c r="BTA32" s="112"/>
      <c r="BTB32" s="27"/>
      <c r="BTC32" s="112"/>
      <c r="BTD32" s="27"/>
      <c r="BTE32" s="112"/>
      <c r="BTF32" s="27"/>
      <c r="BTG32" s="112"/>
      <c r="BTH32" s="27"/>
      <c r="BTI32" s="112"/>
      <c r="BTJ32" s="27"/>
      <c r="BTK32" s="112"/>
      <c r="BTL32" s="20"/>
      <c r="BTM32" s="112"/>
      <c r="BTN32" s="27"/>
      <c r="BTO32" s="112"/>
      <c r="BTP32" s="27"/>
      <c r="BTQ32" s="112"/>
      <c r="BTR32" s="27"/>
      <c r="BTS32" s="112"/>
      <c r="BTT32" s="27"/>
      <c r="BTU32" s="112"/>
      <c r="BTV32" s="20"/>
      <c r="BTW32" s="112"/>
      <c r="BTX32" s="27"/>
      <c r="BTY32" s="112"/>
      <c r="BTZ32" s="27"/>
      <c r="BUA32" s="112"/>
      <c r="BUB32" s="27"/>
      <c r="BUC32" s="112"/>
      <c r="BUD32" s="20"/>
      <c r="BUE32" s="106"/>
      <c r="BUF32" s="106"/>
      <c r="BUG32" s="106"/>
      <c r="BUH32" s="30"/>
      <c r="BUI32" s="112"/>
      <c r="BUJ32" s="30"/>
      <c r="BUK32" s="112"/>
      <c r="BUL32" s="23"/>
      <c r="BUM32" s="112"/>
      <c r="BUN32" s="23"/>
      <c r="BUO32" s="112"/>
      <c r="BUP32" s="23"/>
      <c r="BUQ32" s="112"/>
      <c r="BUR32" s="23"/>
      <c r="BUS32" s="112"/>
      <c r="BUT32" s="23"/>
      <c r="BUU32" s="112"/>
      <c r="BUV32" s="23"/>
      <c r="BUW32" s="112"/>
      <c r="BUX32" s="23"/>
      <c r="BUY32" s="112"/>
      <c r="BUZ32" s="27"/>
      <c r="BVA32" s="112"/>
      <c r="BVB32" s="27"/>
      <c r="BVC32" s="112"/>
      <c r="BVD32" s="27"/>
      <c r="BVE32" s="112"/>
      <c r="BVF32" s="27"/>
      <c r="BVG32" s="112"/>
      <c r="BVH32" s="27"/>
      <c r="BVI32" s="112"/>
      <c r="BVJ32" s="27"/>
      <c r="BVK32" s="112"/>
      <c r="BVL32" s="27"/>
      <c r="BVM32" s="112"/>
      <c r="BVN32" s="27"/>
      <c r="BVO32" s="112"/>
      <c r="BVP32" s="27"/>
      <c r="BVQ32" s="112"/>
      <c r="BVR32" s="27"/>
      <c r="BVS32" s="112"/>
      <c r="BVT32" s="27"/>
      <c r="BVU32" s="113"/>
      <c r="BVV32" s="27"/>
      <c r="BVW32" s="112"/>
      <c r="BVX32" s="27"/>
      <c r="BVY32" s="112"/>
      <c r="BVZ32" s="27"/>
      <c r="BWA32" s="112"/>
      <c r="BWB32" s="27"/>
      <c r="BWC32" s="112"/>
      <c r="BWD32" s="27"/>
      <c r="BWE32" s="112"/>
      <c r="BWF32" s="27"/>
      <c r="BWG32" s="112"/>
      <c r="BWH32" s="27"/>
      <c r="BWI32" s="112"/>
      <c r="BWJ32" s="20"/>
      <c r="BWK32" s="112"/>
      <c r="BWL32" s="27"/>
      <c r="BWM32" s="112"/>
      <c r="BWN32" s="27"/>
      <c r="BWO32" s="112"/>
      <c r="BWP32" s="27"/>
      <c r="BWQ32" s="112"/>
      <c r="BWR32" s="27"/>
      <c r="BWS32" s="112"/>
      <c r="BWT32" s="20"/>
      <c r="BWU32" s="112"/>
      <c r="BWV32" s="27"/>
      <c r="BWW32" s="112"/>
      <c r="BWX32" s="27"/>
      <c r="BWY32" s="112"/>
      <c r="BWZ32" s="27"/>
      <c r="BXA32" s="112"/>
      <c r="BXB32" s="20"/>
      <c r="BXC32" s="106"/>
      <c r="BXD32" s="106"/>
      <c r="BXE32" s="106"/>
      <c r="BXF32" s="30"/>
      <c r="BXG32" s="112"/>
      <c r="BXH32" s="30"/>
      <c r="BXI32" s="112"/>
      <c r="BXJ32" s="23"/>
      <c r="BXK32" s="112"/>
      <c r="BXL32" s="23"/>
      <c r="BXM32" s="112"/>
      <c r="BXN32" s="23"/>
      <c r="BXO32" s="112"/>
      <c r="BXP32" s="23"/>
      <c r="BXQ32" s="112"/>
      <c r="BXR32" s="23"/>
      <c r="BXS32" s="112"/>
      <c r="BXT32" s="23"/>
      <c r="BXU32" s="112"/>
      <c r="BXV32" s="23"/>
      <c r="BXW32" s="112"/>
      <c r="BXX32" s="27"/>
      <c r="BXY32" s="112"/>
      <c r="BXZ32" s="27"/>
      <c r="BYA32" s="112"/>
      <c r="BYB32" s="27"/>
      <c r="BYC32" s="112"/>
      <c r="BYD32" s="27"/>
      <c r="BYE32" s="112"/>
      <c r="BYF32" s="27"/>
      <c r="BYG32" s="112"/>
      <c r="BYH32" s="27"/>
      <c r="BYI32" s="112"/>
      <c r="BYJ32" s="27"/>
      <c r="BYK32" s="112"/>
      <c r="BYL32" s="27"/>
      <c r="BYM32" s="112"/>
      <c r="BYN32" s="27"/>
      <c r="BYO32" s="112"/>
      <c r="BYP32" s="27"/>
      <c r="BYQ32" s="112"/>
      <c r="BYR32" s="27"/>
      <c r="BYS32" s="113"/>
      <c r="BYT32" s="27"/>
      <c r="BYU32" s="112"/>
      <c r="BYV32" s="27"/>
      <c r="BYW32" s="112"/>
      <c r="BYX32" s="27"/>
      <c r="BYY32" s="112"/>
      <c r="BYZ32" s="27"/>
      <c r="BZA32" s="112"/>
      <c r="BZB32" s="27"/>
      <c r="BZC32" s="112"/>
      <c r="BZD32" s="27"/>
      <c r="BZE32" s="112"/>
      <c r="BZF32" s="27"/>
      <c r="BZG32" s="112"/>
      <c r="BZH32" s="20"/>
      <c r="BZI32" s="112"/>
      <c r="BZJ32" s="27"/>
      <c r="BZK32" s="112"/>
      <c r="BZL32" s="27"/>
      <c r="BZM32" s="112"/>
      <c r="BZN32" s="27"/>
      <c r="BZO32" s="112"/>
      <c r="BZP32" s="27"/>
      <c r="BZQ32" s="112"/>
      <c r="BZR32" s="20"/>
      <c r="BZS32" s="112"/>
      <c r="BZT32" s="27"/>
      <c r="BZU32" s="112"/>
      <c r="BZV32" s="27"/>
      <c r="BZW32" s="112"/>
      <c r="BZX32" s="27"/>
      <c r="BZY32" s="112"/>
      <c r="BZZ32" s="20"/>
      <c r="CAA32" s="106"/>
      <c r="CAB32" s="106"/>
      <c r="CAC32" s="106"/>
      <c r="CAD32" s="30"/>
      <c r="CAE32" s="112"/>
      <c r="CAF32" s="30"/>
      <c r="CAG32" s="112"/>
      <c r="CAH32" s="23"/>
      <c r="CAI32" s="112"/>
      <c r="CAJ32" s="23"/>
      <c r="CAK32" s="112"/>
      <c r="CAL32" s="23"/>
      <c r="CAM32" s="112"/>
      <c r="CAN32" s="23"/>
      <c r="CAO32" s="112"/>
      <c r="CAP32" s="23"/>
      <c r="CAQ32" s="112"/>
      <c r="CAR32" s="23"/>
      <c r="CAS32" s="112"/>
      <c r="CAT32" s="23"/>
      <c r="CAU32" s="112"/>
      <c r="CAV32" s="27"/>
      <c r="CAW32" s="112"/>
      <c r="CAX32" s="27"/>
      <c r="CAY32" s="112"/>
      <c r="CAZ32" s="27"/>
      <c r="CBA32" s="112"/>
      <c r="CBB32" s="27"/>
      <c r="CBC32" s="112"/>
      <c r="CBD32" s="27"/>
      <c r="CBE32" s="112"/>
      <c r="CBF32" s="27"/>
      <c r="CBG32" s="112"/>
      <c r="CBH32" s="27"/>
      <c r="CBI32" s="112"/>
      <c r="CBJ32" s="27"/>
      <c r="CBK32" s="112"/>
      <c r="CBL32" s="27"/>
      <c r="CBM32" s="112"/>
      <c r="CBN32" s="27"/>
      <c r="CBO32" s="112"/>
      <c r="CBP32" s="27"/>
      <c r="CBQ32" s="113"/>
      <c r="CBR32" s="27"/>
      <c r="CBS32" s="112"/>
      <c r="CBT32" s="27"/>
      <c r="CBU32" s="112"/>
      <c r="CBV32" s="27"/>
      <c r="CBW32" s="112"/>
      <c r="CBX32" s="27"/>
      <c r="CBY32" s="112"/>
      <c r="CBZ32" s="27"/>
      <c r="CCA32" s="112"/>
      <c r="CCB32" s="27"/>
      <c r="CCC32" s="112"/>
      <c r="CCD32" s="27"/>
      <c r="CCE32" s="112"/>
      <c r="CCF32" s="20"/>
      <c r="CCG32" s="112"/>
      <c r="CCH32" s="27"/>
      <c r="CCI32" s="112"/>
      <c r="CCJ32" s="27"/>
      <c r="CCK32" s="112"/>
      <c r="CCL32" s="27"/>
      <c r="CCM32" s="112"/>
      <c r="CCN32" s="27"/>
      <c r="CCO32" s="112"/>
      <c r="CCP32" s="20"/>
      <c r="CCQ32" s="112"/>
      <c r="CCR32" s="27"/>
      <c r="CCS32" s="112"/>
      <c r="CCT32" s="27"/>
      <c r="CCU32" s="112"/>
      <c r="CCV32" s="27"/>
      <c r="CCW32" s="112"/>
      <c r="CCX32" s="20"/>
      <c r="CCY32" s="106"/>
      <c r="CCZ32" s="106"/>
      <c r="CDA32" s="106"/>
      <c r="CDB32" s="30"/>
      <c r="CDC32" s="112"/>
      <c r="CDD32" s="30"/>
      <c r="CDE32" s="112"/>
      <c r="CDF32" s="23"/>
      <c r="CDG32" s="112"/>
      <c r="CDH32" s="23"/>
      <c r="CDI32" s="112"/>
      <c r="CDJ32" s="23"/>
      <c r="CDK32" s="112"/>
      <c r="CDL32" s="23"/>
      <c r="CDM32" s="112"/>
      <c r="CDN32" s="23"/>
      <c r="CDO32" s="112"/>
      <c r="CDP32" s="23"/>
      <c r="CDQ32" s="112"/>
      <c r="CDR32" s="23"/>
      <c r="CDS32" s="112"/>
      <c r="CDT32" s="27"/>
      <c r="CDU32" s="112"/>
      <c r="CDV32" s="27"/>
      <c r="CDW32" s="112"/>
      <c r="CDX32" s="27"/>
      <c r="CDY32" s="112"/>
      <c r="CDZ32" s="27"/>
      <c r="CEA32" s="112"/>
      <c r="CEB32" s="27"/>
      <c r="CEC32" s="112"/>
      <c r="CED32" s="27"/>
      <c r="CEE32" s="112"/>
      <c r="CEF32" s="27"/>
      <c r="CEG32" s="112"/>
      <c r="CEH32" s="27"/>
      <c r="CEI32" s="112"/>
      <c r="CEJ32" s="27"/>
      <c r="CEK32" s="112"/>
      <c r="CEL32" s="27"/>
      <c r="CEM32" s="112"/>
      <c r="CEN32" s="27"/>
      <c r="CEO32" s="113"/>
      <c r="CEP32" s="27"/>
      <c r="CEQ32" s="112"/>
      <c r="CER32" s="27"/>
      <c r="CES32" s="112"/>
      <c r="CET32" s="27"/>
      <c r="CEU32" s="112"/>
      <c r="CEV32" s="27"/>
      <c r="CEW32" s="112"/>
      <c r="CEX32" s="27"/>
      <c r="CEY32" s="112"/>
      <c r="CEZ32" s="27"/>
      <c r="CFA32" s="112"/>
      <c r="CFB32" s="27"/>
      <c r="CFC32" s="112"/>
      <c r="CFD32" s="20"/>
      <c r="CFE32" s="112"/>
      <c r="CFF32" s="27"/>
      <c r="CFG32" s="112"/>
      <c r="CFH32" s="27"/>
      <c r="CFI32" s="112"/>
      <c r="CFJ32" s="27"/>
      <c r="CFK32" s="112"/>
      <c r="CFL32" s="27"/>
      <c r="CFM32" s="112"/>
      <c r="CFN32" s="20"/>
      <c r="CFO32" s="112"/>
      <c r="CFP32" s="27"/>
      <c r="CFQ32" s="112"/>
      <c r="CFR32" s="27"/>
      <c r="CFS32" s="112"/>
      <c r="CFT32" s="27"/>
      <c r="CFU32" s="112"/>
      <c r="CFV32" s="20"/>
      <c r="CFW32" s="106"/>
      <c r="CFX32" s="106"/>
      <c r="CFY32" s="106"/>
      <c r="CFZ32" s="30"/>
      <c r="CGA32" s="112"/>
      <c r="CGB32" s="30"/>
      <c r="CGC32" s="112"/>
      <c r="CGD32" s="23"/>
      <c r="CGE32" s="112"/>
      <c r="CGF32" s="23"/>
      <c r="CGG32" s="112"/>
      <c r="CGH32" s="23"/>
      <c r="CGI32" s="112"/>
      <c r="CGJ32" s="23"/>
      <c r="CGK32" s="112"/>
      <c r="CGL32" s="23"/>
      <c r="CGM32" s="112"/>
      <c r="CGN32" s="23"/>
      <c r="CGO32" s="112"/>
      <c r="CGP32" s="23"/>
      <c r="CGQ32" s="112"/>
      <c r="CGR32" s="27"/>
      <c r="CGS32" s="112"/>
      <c r="CGT32" s="27"/>
      <c r="CGU32" s="112"/>
      <c r="CGV32" s="27"/>
      <c r="CGW32" s="112"/>
      <c r="CGX32" s="27"/>
      <c r="CGY32" s="112"/>
      <c r="CGZ32" s="27"/>
      <c r="CHA32" s="112"/>
      <c r="CHB32" s="27"/>
      <c r="CHC32" s="112"/>
      <c r="CHD32" s="27"/>
      <c r="CHE32" s="112"/>
      <c r="CHF32" s="27"/>
      <c r="CHG32" s="112"/>
      <c r="CHH32" s="27"/>
      <c r="CHI32" s="112"/>
      <c r="CHJ32" s="27"/>
      <c r="CHK32" s="112"/>
      <c r="CHL32" s="27"/>
      <c r="CHM32" s="113"/>
      <c r="CHN32" s="27"/>
      <c r="CHO32" s="112"/>
      <c r="CHP32" s="27"/>
      <c r="CHQ32" s="112"/>
      <c r="CHR32" s="27"/>
      <c r="CHS32" s="112"/>
      <c r="CHT32" s="27"/>
      <c r="CHU32" s="112"/>
      <c r="CHV32" s="27"/>
      <c r="CHW32" s="112"/>
      <c r="CHX32" s="27"/>
      <c r="CHY32" s="112"/>
      <c r="CHZ32" s="27"/>
      <c r="CIA32" s="112"/>
      <c r="CIB32" s="20"/>
      <c r="CIC32" s="112"/>
      <c r="CID32" s="27"/>
      <c r="CIE32" s="112"/>
      <c r="CIF32" s="27"/>
      <c r="CIG32" s="112"/>
      <c r="CIH32" s="27"/>
      <c r="CII32" s="112"/>
      <c r="CIJ32" s="27"/>
      <c r="CIK32" s="112"/>
      <c r="CIL32" s="20"/>
      <c r="CIM32" s="112"/>
      <c r="CIN32" s="27"/>
      <c r="CIO32" s="112"/>
      <c r="CIP32" s="27"/>
      <c r="CIQ32" s="112"/>
      <c r="CIR32" s="27"/>
      <c r="CIS32" s="112"/>
      <c r="CIT32" s="20"/>
      <c r="CIU32" s="106"/>
      <c r="CIV32" s="106"/>
      <c r="CIW32" s="106"/>
      <c r="CIX32" s="30"/>
      <c r="CIY32" s="112"/>
      <c r="CIZ32" s="30"/>
      <c r="CJA32" s="112"/>
      <c r="CJB32" s="23"/>
      <c r="CJC32" s="112"/>
      <c r="CJD32" s="23"/>
      <c r="CJE32" s="112"/>
      <c r="CJF32" s="23"/>
      <c r="CJG32" s="112"/>
      <c r="CJH32" s="23"/>
      <c r="CJI32" s="112"/>
      <c r="CJJ32" s="23"/>
      <c r="CJK32" s="112"/>
      <c r="CJL32" s="23"/>
      <c r="CJM32" s="112"/>
      <c r="CJN32" s="23"/>
      <c r="CJO32" s="112"/>
      <c r="CJP32" s="27"/>
      <c r="CJQ32" s="112"/>
      <c r="CJR32" s="27"/>
      <c r="CJS32" s="112"/>
      <c r="CJT32" s="27"/>
      <c r="CJU32" s="112"/>
      <c r="CJV32" s="27"/>
      <c r="CJW32" s="112"/>
      <c r="CJX32" s="27"/>
      <c r="CJY32" s="112"/>
      <c r="CJZ32" s="27"/>
      <c r="CKA32" s="112"/>
      <c r="CKB32" s="27"/>
      <c r="CKC32" s="112"/>
      <c r="CKD32" s="27"/>
      <c r="CKE32" s="112"/>
      <c r="CKF32" s="27"/>
      <c r="CKG32" s="112"/>
      <c r="CKH32" s="27"/>
      <c r="CKI32" s="112"/>
      <c r="CKJ32" s="27"/>
      <c r="CKK32" s="113"/>
      <c r="CKL32" s="27"/>
      <c r="CKM32" s="112"/>
      <c r="CKN32" s="27"/>
      <c r="CKO32" s="112"/>
      <c r="CKP32" s="27"/>
      <c r="CKQ32" s="112"/>
      <c r="CKR32" s="27"/>
      <c r="CKS32" s="112"/>
      <c r="CKT32" s="27"/>
      <c r="CKU32" s="112"/>
      <c r="CKV32" s="27"/>
      <c r="CKW32" s="112"/>
      <c r="CKX32" s="27"/>
      <c r="CKY32" s="112"/>
      <c r="CKZ32" s="20"/>
      <c r="CLA32" s="112"/>
      <c r="CLB32" s="27"/>
      <c r="CLC32" s="112"/>
      <c r="CLD32" s="27"/>
      <c r="CLE32" s="112"/>
      <c r="CLF32" s="27"/>
      <c r="CLG32" s="112"/>
      <c r="CLH32" s="27"/>
      <c r="CLI32" s="112"/>
      <c r="CLJ32" s="20"/>
      <c r="CLK32" s="112"/>
      <c r="CLL32" s="27"/>
      <c r="CLM32" s="112"/>
      <c r="CLN32" s="27"/>
      <c r="CLO32" s="112"/>
      <c r="CLP32" s="27"/>
      <c r="CLQ32" s="112"/>
      <c r="CLR32" s="20"/>
      <c r="CLS32" s="106"/>
      <c r="CLT32" s="106"/>
      <c r="CLU32" s="106"/>
      <c r="CLV32" s="30"/>
      <c r="CLW32" s="112"/>
      <c r="CLX32" s="30"/>
      <c r="CLY32" s="112"/>
      <c r="CLZ32" s="23"/>
      <c r="CMA32" s="112"/>
      <c r="CMB32" s="23"/>
      <c r="CMC32" s="112"/>
      <c r="CMD32" s="23"/>
      <c r="CME32" s="112"/>
      <c r="CMF32" s="23"/>
      <c r="CMG32" s="112"/>
      <c r="CMH32" s="23"/>
      <c r="CMI32" s="112"/>
      <c r="CMJ32" s="23"/>
      <c r="CMK32" s="112"/>
      <c r="CML32" s="23"/>
      <c r="CMM32" s="112"/>
      <c r="CMN32" s="27"/>
      <c r="CMO32" s="112"/>
      <c r="CMP32" s="27"/>
      <c r="CMQ32" s="112"/>
      <c r="CMR32" s="27"/>
      <c r="CMS32" s="112"/>
      <c r="CMT32" s="27"/>
      <c r="CMU32" s="112"/>
      <c r="CMV32" s="27"/>
      <c r="CMW32" s="112"/>
      <c r="CMX32" s="27"/>
      <c r="CMY32" s="112"/>
      <c r="CMZ32" s="27"/>
      <c r="CNA32" s="112"/>
      <c r="CNB32" s="27"/>
      <c r="CNC32" s="112"/>
      <c r="CND32" s="27"/>
      <c r="CNE32" s="112"/>
      <c r="CNF32" s="27"/>
      <c r="CNG32" s="112"/>
      <c r="CNH32" s="27"/>
      <c r="CNI32" s="113"/>
      <c r="CNJ32" s="27"/>
      <c r="CNK32" s="112"/>
      <c r="CNL32" s="27"/>
      <c r="CNM32" s="112"/>
      <c r="CNN32" s="27"/>
      <c r="CNO32" s="112"/>
      <c r="CNP32" s="27"/>
      <c r="CNQ32" s="112"/>
      <c r="CNR32" s="27"/>
      <c r="CNS32" s="112"/>
      <c r="CNT32" s="27"/>
      <c r="CNU32" s="112"/>
      <c r="CNV32" s="27"/>
      <c r="CNW32" s="112"/>
      <c r="CNX32" s="20"/>
      <c r="CNY32" s="112"/>
      <c r="CNZ32" s="27"/>
      <c r="COA32" s="112"/>
      <c r="COB32" s="27"/>
      <c r="COC32" s="112"/>
      <c r="COD32" s="27"/>
      <c r="COE32" s="112"/>
      <c r="COF32" s="27"/>
      <c r="COG32" s="112"/>
      <c r="COH32" s="20"/>
      <c r="COI32" s="112"/>
      <c r="COJ32" s="27"/>
      <c r="COK32" s="112"/>
      <c r="COL32" s="27"/>
      <c r="COM32" s="112"/>
      <c r="CON32" s="27"/>
      <c r="COO32" s="112"/>
      <c r="COP32" s="20"/>
      <c r="COQ32" s="106"/>
      <c r="COR32" s="106"/>
      <c r="COS32" s="106"/>
      <c r="COT32" s="30"/>
      <c r="COU32" s="112"/>
      <c r="COV32" s="30"/>
      <c r="COW32" s="112"/>
      <c r="COX32" s="23"/>
      <c r="COY32" s="112"/>
      <c r="COZ32" s="23"/>
      <c r="CPA32" s="112"/>
      <c r="CPB32" s="23"/>
      <c r="CPC32" s="112"/>
      <c r="CPD32" s="23"/>
      <c r="CPE32" s="112"/>
      <c r="CPF32" s="23"/>
      <c r="CPG32" s="112"/>
      <c r="CPH32" s="23"/>
      <c r="CPI32" s="112"/>
      <c r="CPJ32" s="23"/>
      <c r="CPK32" s="112"/>
      <c r="CPL32" s="27"/>
      <c r="CPM32" s="112"/>
      <c r="CPN32" s="27"/>
      <c r="CPO32" s="112"/>
      <c r="CPP32" s="27"/>
      <c r="CPQ32" s="112"/>
      <c r="CPR32" s="27"/>
      <c r="CPS32" s="112"/>
      <c r="CPT32" s="27"/>
      <c r="CPU32" s="112"/>
      <c r="CPV32" s="27"/>
      <c r="CPW32" s="112"/>
      <c r="CPX32" s="27"/>
      <c r="CPY32" s="112"/>
      <c r="CPZ32" s="27"/>
      <c r="CQA32" s="112"/>
      <c r="CQB32" s="27"/>
      <c r="CQC32" s="112"/>
      <c r="CQD32" s="27"/>
      <c r="CQE32" s="112"/>
      <c r="CQF32" s="27"/>
      <c r="CQG32" s="113"/>
      <c r="CQH32" s="27"/>
      <c r="CQI32" s="112"/>
      <c r="CQJ32" s="27"/>
      <c r="CQK32" s="112"/>
      <c r="CQL32" s="27"/>
      <c r="CQM32" s="112"/>
      <c r="CQN32" s="27"/>
      <c r="CQO32" s="112"/>
      <c r="CQP32" s="27"/>
      <c r="CQQ32" s="112"/>
      <c r="CQR32" s="27"/>
      <c r="CQS32" s="112"/>
      <c r="CQT32" s="27"/>
      <c r="CQU32" s="112"/>
      <c r="CQV32" s="20"/>
      <c r="CQW32" s="112"/>
      <c r="CQX32" s="27"/>
      <c r="CQY32" s="112"/>
      <c r="CQZ32" s="27"/>
      <c r="CRA32" s="112"/>
      <c r="CRB32" s="27"/>
      <c r="CRC32" s="112"/>
      <c r="CRD32" s="27"/>
      <c r="CRE32" s="112"/>
      <c r="CRF32" s="20"/>
      <c r="CRG32" s="112"/>
      <c r="CRH32" s="27"/>
      <c r="CRI32" s="112"/>
      <c r="CRJ32" s="27"/>
      <c r="CRK32" s="112"/>
      <c r="CRL32" s="27"/>
      <c r="CRM32" s="112"/>
      <c r="CRN32" s="20"/>
      <c r="CRO32" s="106"/>
      <c r="CRP32" s="106"/>
      <c r="CRQ32" s="106"/>
      <c r="CRR32" s="30"/>
      <c r="CRS32" s="112"/>
      <c r="CRT32" s="30"/>
      <c r="CRU32" s="112"/>
      <c r="CRV32" s="23"/>
      <c r="CRW32" s="112"/>
      <c r="CRX32" s="23"/>
      <c r="CRY32" s="112"/>
      <c r="CRZ32" s="23"/>
      <c r="CSA32" s="112"/>
      <c r="CSB32" s="23"/>
      <c r="CSC32" s="112"/>
      <c r="CSD32" s="23"/>
      <c r="CSE32" s="112"/>
      <c r="CSF32" s="23"/>
      <c r="CSG32" s="112"/>
      <c r="CSH32" s="23"/>
      <c r="CSI32" s="112"/>
      <c r="CSJ32" s="27"/>
      <c r="CSK32" s="112"/>
      <c r="CSL32" s="27"/>
      <c r="CSM32" s="112"/>
      <c r="CSN32" s="27"/>
      <c r="CSO32" s="112"/>
      <c r="CSP32" s="27"/>
      <c r="CSQ32" s="112"/>
      <c r="CSR32" s="27"/>
      <c r="CSS32" s="112"/>
      <c r="CST32" s="27"/>
      <c r="CSU32" s="112"/>
      <c r="CSV32" s="27"/>
      <c r="CSW32" s="112"/>
      <c r="CSX32" s="27"/>
      <c r="CSY32" s="112"/>
      <c r="CSZ32" s="27"/>
      <c r="CTA32" s="112"/>
      <c r="CTB32" s="27"/>
      <c r="CTC32" s="112"/>
      <c r="CTD32" s="27"/>
      <c r="CTE32" s="113"/>
      <c r="CTF32" s="27"/>
      <c r="CTG32" s="112"/>
      <c r="CTH32" s="27"/>
      <c r="CTI32" s="112"/>
      <c r="CTJ32" s="27"/>
      <c r="CTK32" s="112"/>
      <c r="CTL32" s="27"/>
      <c r="CTM32" s="112"/>
      <c r="CTN32" s="27"/>
      <c r="CTO32" s="112"/>
      <c r="CTP32" s="27"/>
      <c r="CTQ32" s="112"/>
      <c r="CTR32" s="27"/>
      <c r="CTS32" s="112"/>
      <c r="CTT32" s="20"/>
      <c r="CTU32" s="112"/>
      <c r="CTV32" s="27"/>
      <c r="CTW32" s="112"/>
      <c r="CTX32" s="27"/>
      <c r="CTY32" s="112"/>
      <c r="CTZ32" s="27"/>
      <c r="CUA32" s="112"/>
      <c r="CUB32" s="27"/>
      <c r="CUC32" s="112"/>
      <c r="CUD32" s="20"/>
      <c r="CUE32" s="112"/>
      <c r="CUF32" s="27"/>
      <c r="CUG32" s="112"/>
      <c r="CUH32" s="27"/>
      <c r="CUI32" s="112"/>
      <c r="CUJ32" s="27"/>
      <c r="CUK32" s="112"/>
      <c r="CUL32" s="20"/>
      <c r="CUM32" s="106"/>
      <c r="CUN32" s="106"/>
      <c r="CUO32" s="106"/>
      <c r="CUP32" s="30"/>
      <c r="CUQ32" s="112"/>
      <c r="CUR32" s="30"/>
      <c r="CUS32" s="112"/>
      <c r="CUT32" s="23"/>
      <c r="CUU32" s="112"/>
      <c r="CUV32" s="23"/>
      <c r="CUW32" s="112"/>
      <c r="CUX32" s="23"/>
      <c r="CUY32" s="112"/>
      <c r="CUZ32" s="23"/>
      <c r="CVA32" s="112"/>
      <c r="CVB32" s="23"/>
      <c r="CVC32" s="112"/>
      <c r="CVD32" s="23"/>
      <c r="CVE32" s="112"/>
      <c r="CVF32" s="23"/>
      <c r="CVG32" s="112"/>
      <c r="CVH32" s="27"/>
      <c r="CVI32" s="112"/>
      <c r="CVJ32" s="27"/>
      <c r="CVK32" s="112"/>
      <c r="CVL32" s="27"/>
      <c r="CVM32" s="112"/>
      <c r="CVN32" s="27"/>
      <c r="CVO32" s="112"/>
      <c r="CVP32" s="27"/>
      <c r="CVQ32" s="112"/>
      <c r="CVR32" s="27"/>
      <c r="CVS32" s="112"/>
      <c r="CVT32" s="27"/>
      <c r="CVU32" s="112"/>
      <c r="CVV32" s="27"/>
      <c r="CVW32" s="112"/>
      <c r="CVX32" s="27"/>
      <c r="CVY32" s="112"/>
      <c r="CVZ32" s="27"/>
      <c r="CWA32" s="112"/>
      <c r="CWB32" s="27"/>
      <c r="CWC32" s="113"/>
      <c r="CWD32" s="27"/>
      <c r="CWE32" s="112"/>
      <c r="CWF32" s="27"/>
      <c r="CWG32" s="112"/>
      <c r="CWH32" s="27"/>
      <c r="CWI32" s="112"/>
      <c r="CWJ32" s="27"/>
      <c r="CWK32" s="112"/>
      <c r="CWL32" s="27"/>
      <c r="CWM32" s="112"/>
      <c r="CWN32" s="27"/>
      <c r="CWO32" s="112"/>
      <c r="CWP32" s="27"/>
      <c r="CWQ32" s="112"/>
      <c r="CWR32" s="20"/>
      <c r="CWS32" s="112"/>
      <c r="CWT32" s="27"/>
      <c r="CWU32" s="112"/>
      <c r="CWV32" s="27"/>
      <c r="CWW32" s="112"/>
      <c r="CWX32" s="27"/>
      <c r="CWY32" s="112"/>
      <c r="CWZ32" s="27"/>
      <c r="CXA32" s="112"/>
      <c r="CXB32" s="20"/>
      <c r="CXC32" s="112"/>
      <c r="CXD32" s="27"/>
      <c r="CXE32" s="112"/>
      <c r="CXF32" s="27"/>
      <c r="CXG32" s="112"/>
      <c r="CXH32" s="27"/>
      <c r="CXI32" s="112"/>
      <c r="CXJ32" s="20"/>
      <c r="CXK32" s="106"/>
      <c r="CXL32" s="106"/>
      <c r="CXM32" s="106"/>
      <c r="CXN32" s="30"/>
      <c r="CXO32" s="112"/>
      <c r="CXP32" s="30"/>
      <c r="CXQ32" s="112"/>
      <c r="CXR32" s="23"/>
      <c r="CXS32" s="112"/>
      <c r="CXT32" s="23"/>
      <c r="CXU32" s="112"/>
      <c r="CXV32" s="23"/>
      <c r="CXW32" s="112"/>
      <c r="CXX32" s="23"/>
      <c r="CXY32" s="112"/>
      <c r="CXZ32" s="23"/>
      <c r="CYA32" s="112"/>
      <c r="CYB32" s="23"/>
      <c r="CYC32" s="112"/>
      <c r="CYD32" s="23"/>
      <c r="CYE32" s="112"/>
      <c r="CYF32" s="27"/>
      <c r="CYG32" s="112"/>
      <c r="CYH32" s="27"/>
      <c r="CYI32" s="112"/>
      <c r="CYJ32" s="27"/>
      <c r="CYK32" s="112"/>
      <c r="CYL32" s="27"/>
      <c r="CYM32" s="112"/>
      <c r="CYN32" s="27"/>
      <c r="CYO32" s="112"/>
      <c r="CYP32" s="27"/>
      <c r="CYQ32" s="112"/>
      <c r="CYR32" s="27"/>
      <c r="CYS32" s="112"/>
      <c r="CYT32" s="27"/>
      <c r="CYU32" s="112"/>
      <c r="CYV32" s="27"/>
      <c r="CYW32" s="112"/>
      <c r="CYX32" s="27"/>
      <c r="CYY32" s="112"/>
      <c r="CYZ32" s="27"/>
      <c r="CZA32" s="113"/>
      <c r="CZB32" s="27"/>
      <c r="CZC32" s="112"/>
      <c r="CZD32" s="27"/>
      <c r="CZE32" s="112"/>
      <c r="CZF32" s="27"/>
      <c r="CZG32" s="112"/>
      <c r="CZH32" s="27"/>
      <c r="CZI32" s="112"/>
      <c r="CZJ32" s="27"/>
      <c r="CZK32" s="112"/>
      <c r="CZL32" s="27"/>
      <c r="CZM32" s="112"/>
      <c r="CZN32" s="27"/>
      <c r="CZO32" s="112"/>
      <c r="CZP32" s="20"/>
      <c r="CZQ32" s="112"/>
      <c r="CZR32" s="27"/>
      <c r="CZS32" s="112"/>
      <c r="CZT32" s="27"/>
      <c r="CZU32" s="112"/>
      <c r="CZV32" s="27"/>
      <c r="CZW32" s="112"/>
      <c r="CZX32" s="27"/>
      <c r="CZY32" s="112"/>
      <c r="CZZ32" s="20"/>
      <c r="DAA32" s="112"/>
      <c r="DAB32" s="27"/>
      <c r="DAC32" s="112"/>
      <c r="DAD32" s="27"/>
      <c r="DAE32" s="112"/>
      <c r="DAF32" s="27"/>
      <c r="DAG32" s="112"/>
      <c r="DAH32" s="20"/>
      <c r="DAI32" s="106"/>
      <c r="DAJ32" s="106"/>
      <c r="DAK32" s="106"/>
      <c r="DAL32" s="30"/>
      <c r="DAM32" s="112"/>
      <c r="DAN32" s="30"/>
      <c r="DAO32" s="112"/>
      <c r="DAP32" s="23"/>
      <c r="DAQ32" s="112"/>
      <c r="DAR32" s="23"/>
      <c r="DAS32" s="112"/>
      <c r="DAT32" s="23"/>
      <c r="DAU32" s="112"/>
      <c r="DAV32" s="23"/>
      <c r="DAW32" s="112"/>
      <c r="DAX32" s="23"/>
      <c r="DAY32" s="112"/>
      <c r="DAZ32" s="23"/>
      <c r="DBA32" s="112"/>
      <c r="DBB32" s="23"/>
      <c r="DBC32" s="112"/>
      <c r="DBD32" s="27"/>
      <c r="DBE32" s="112"/>
      <c r="DBF32" s="27"/>
      <c r="DBG32" s="112"/>
      <c r="DBH32" s="27"/>
      <c r="DBI32" s="112"/>
      <c r="DBJ32" s="27"/>
      <c r="DBK32" s="112"/>
      <c r="DBL32" s="27"/>
      <c r="DBM32" s="112"/>
      <c r="DBN32" s="27"/>
      <c r="DBO32" s="112"/>
      <c r="DBP32" s="27"/>
      <c r="DBQ32" s="112"/>
      <c r="DBR32" s="27"/>
      <c r="DBS32" s="112"/>
      <c r="DBT32" s="27"/>
      <c r="DBU32" s="112"/>
      <c r="DBV32" s="27"/>
      <c r="DBW32" s="112"/>
      <c r="DBX32" s="27"/>
      <c r="DBY32" s="113"/>
      <c r="DBZ32" s="27"/>
      <c r="DCA32" s="112"/>
      <c r="DCB32" s="27"/>
      <c r="DCC32" s="112"/>
      <c r="DCD32" s="27"/>
      <c r="DCE32" s="112"/>
      <c r="DCF32" s="27"/>
      <c r="DCG32" s="112"/>
      <c r="DCH32" s="27"/>
      <c r="DCI32" s="112"/>
      <c r="DCJ32" s="27"/>
      <c r="DCK32" s="112"/>
      <c r="DCL32" s="27"/>
      <c r="DCM32" s="112"/>
      <c r="DCN32" s="20"/>
      <c r="DCO32" s="112"/>
      <c r="DCP32" s="27"/>
      <c r="DCQ32" s="112"/>
      <c r="DCR32" s="27"/>
      <c r="DCS32" s="112"/>
      <c r="DCT32" s="27"/>
      <c r="DCU32" s="112"/>
      <c r="DCV32" s="27"/>
      <c r="DCW32" s="112"/>
      <c r="DCX32" s="20"/>
      <c r="DCY32" s="112"/>
      <c r="DCZ32" s="27"/>
      <c r="DDA32" s="112"/>
      <c r="DDB32" s="27"/>
      <c r="DDC32" s="112"/>
      <c r="DDD32" s="27"/>
      <c r="DDE32" s="112"/>
      <c r="DDF32" s="20"/>
      <c r="DDG32" s="106"/>
      <c r="DDH32" s="106"/>
      <c r="DDI32" s="106"/>
      <c r="DDJ32" s="30"/>
      <c r="DDK32" s="112"/>
      <c r="DDL32" s="30"/>
      <c r="DDM32" s="112"/>
      <c r="DDN32" s="23"/>
      <c r="DDO32" s="112"/>
      <c r="DDP32" s="23"/>
      <c r="DDQ32" s="112"/>
      <c r="DDR32" s="23"/>
      <c r="DDS32" s="112"/>
      <c r="DDT32" s="23"/>
      <c r="DDU32" s="112"/>
      <c r="DDV32" s="23"/>
      <c r="DDW32" s="112"/>
      <c r="DDX32" s="23"/>
      <c r="DDY32" s="112"/>
      <c r="DDZ32" s="23"/>
      <c r="DEA32" s="112"/>
      <c r="DEB32" s="27"/>
      <c r="DEC32" s="112"/>
      <c r="DED32" s="27"/>
      <c r="DEE32" s="112"/>
      <c r="DEF32" s="27"/>
      <c r="DEG32" s="112"/>
      <c r="DEH32" s="27"/>
      <c r="DEI32" s="112"/>
      <c r="DEJ32" s="27"/>
      <c r="DEK32" s="112"/>
      <c r="DEL32" s="27"/>
      <c r="DEM32" s="112"/>
      <c r="DEN32" s="27"/>
      <c r="DEO32" s="112"/>
      <c r="DEP32" s="27"/>
      <c r="DEQ32" s="112"/>
      <c r="DER32" s="27"/>
      <c r="DES32" s="112"/>
      <c r="DET32" s="27"/>
      <c r="DEU32" s="112"/>
      <c r="DEV32" s="27"/>
      <c r="DEW32" s="113"/>
      <c r="DEX32" s="27"/>
      <c r="DEY32" s="112"/>
      <c r="DEZ32" s="27"/>
      <c r="DFA32" s="112"/>
      <c r="DFB32" s="27"/>
      <c r="DFC32" s="112"/>
      <c r="DFD32" s="27"/>
      <c r="DFE32" s="112"/>
      <c r="DFF32" s="27"/>
      <c r="DFG32" s="112"/>
      <c r="DFH32" s="27"/>
      <c r="DFI32" s="112"/>
      <c r="DFJ32" s="27"/>
      <c r="DFK32" s="112"/>
      <c r="DFL32" s="20"/>
      <c r="DFM32" s="112"/>
      <c r="DFN32" s="27"/>
      <c r="DFO32" s="112"/>
      <c r="DFP32" s="27"/>
      <c r="DFQ32" s="112"/>
      <c r="DFR32" s="27"/>
      <c r="DFS32" s="112"/>
      <c r="DFT32" s="27"/>
      <c r="DFU32" s="112"/>
      <c r="DFV32" s="20"/>
      <c r="DFW32" s="112"/>
      <c r="DFX32" s="27"/>
      <c r="DFY32" s="112"/>
      <c r="DFZ32" s="27"/>
      <c r="DGA32" s="112"/>
      <c r="DGB32" s="27"/>
      <c r="DGC32" s="112"/>
      <c r="DGD32" s="20"/>
      <c r="DGE32" s="106"/>
      <c r="DGF32" s="106"/>
      <c r="DGG32" s="106"/>
      <c r="DGH32" s="30"/>
      <c r="DGI32" s="112"/>
      <c r="DGJ32" s="30"/>
      <c r="DGK32" s="112"/>
      <c r="DGL32" s="23"/>
      <c r="DGM32" s="112"/>
      <c r="DGN32" s="23"/>
      <c r="DGO32" s="112"/>
      <c r="DGP32" s="23"/>
      <c r="DGQ32" s="112"/>
      <c r="DGR32" s="23"/>
      <c r="DGS32" s="112"/>
      <c r="DGT32" s="23"/>
      <c r="DGU32" s="112"/>
      <c r="DGV32" s="23"/>
      <c r="DGW32" s="112"/>
      <c r="DGX32" s="23"/>
      <c r="DGY32" s="112"/>
      <c r="DGZ32" s="27"/>
      <c r="DHA32" s="112"/>
      <c r="DHB32" s="27"/>
      <c r="DHC32" s="112"/>
      <c r="DHD32" s="27"/>
      <c r="DHE32" s="112"/>
      <c r="DHF32" s="27"/>
      <c r="DHG32" s="112"/>
      <c r="DHH32" s="27"/>
      <c r="DHI32" s="112"/>
      <c r="DHJ32" s="27"/>
      <c r="DHK32" s="112"/>
      <c r="DHL32" s="27"/>
      <c r="DHM32" s="112"/>
      <c r="DHN32" s="27"/>
      <c r="DHO32" s="112"/>
      <c r="DHP32" s="27"/>
      <c r="DHQ32" s="112"/>
      <c r="DHR32" s="27"/>
      <c r="DHS32" s="112"/>
      <c r="DHT32" s="27"/>
      <c r="DHU32" s="113"/>
      <c r="DHV32" s="27"/>
      <c r="DHW32" s="112"/>
      <c r="DHX32" s="27"/>
      <c r="DHY32" s="112"/>
      <c r="DHZ32" s="27"/>
      <c r="DIA32" s="112"/>
      <c r="DIB32" s="27"/>
      <c r="DIC32" s="112"/>
      <c r="DID32" s="27"/>
      <c r="DIE32" s="112"/>
      <c r="DIF32" s="27"/>
      <c r="DIG32" s="112"/>
      <c r="DIH32" s="27"/>
      <c r="DII32" s="112"/>
      <c r="DIJ32" s="20"/>
      <c r="DIK32" s="112"/>
      <c r="DIL32" s="27"/>
      <c r="DIM32" s="112"/>
      <c r="DIN32" s="27"/>
      <c r="DIO32" s="112"/>
      <c r="DIP32" s="27"/>
      <c r="DIQ32" s="112"/>
      <c r="DIR32" s="27"/>
      <c r="DIS32" s="112"/>
      <c r="DIT32" s="20"/>
      <c r="DIU32" s="112"/>
      <c r="DIV32" s="27"/>
      <c r="DIW32" s="112"/>
      <c r="DIX32" s="27"/>
      <c r="DIY32" s="112"/>
      <c r="DIZ32" s="27"/>
      <c r="DJA32" s="112"/>
      <c r="DJB32" s="20"/>
      <c r="DJC32" s="106"/>
      <c r="DJD32" s="106"/>
      <c r="DJE32" s="106"/>
      <c r="DJF32" s="30"/>
      <c r="DJG32" s="112"/>
      <c r="DJH32" s="30"/>
      <c r="DJI32" s="112"/>
      <c r="DJJ32" s="23"/>
      <c r="DJK32" s="112"/>
      <c r="DJL32" s="23"/>
      <c r="DJM32" s="112"/>
      <c r="DJN32" s="23"/>
      <c r="DJO32" s="112"/>
      <c r="DJP32" s="23"/>
      <c r="DJQ32" s="112"/>
      <c r="DJR32" s="23"/>
      <c r="DJS32" s="112"/>
      <c r="DJT32" s="23"/>
      <c r="DJU32" s="112"/>
      <c r="DJV32" s="23"/>
      <c r="DJW32" s="112"/>
      <c r="DJX32" s="27"/>
      <c r="DJY32" s="112"/>
      <c r="DJZ32" s="27"/>
      <c r="DKA32" s="112"/>
      <c r="DKB32" s="27"/>
      <c r="DKC32" s="112"/>
      <c r="DKD32" s="27"/>
      <c r="DKE32" s="112"/>
      <c r="DKF32" s="27"/>
      <c r="DKG32" s="112"/>
      <c r="DKH32" s="27"/>
      <c r="DKI32" s="112"/>
      <c r="DKJ32" s="27"/>
      <c r="DKK32" s="112"/>
      <c r="DKL32" s="27"/>
      <c r="DKM32" s="112"/>
      <c r="DKN32" s="27"/>
      <c r="DKO32" s="112"/>
      <c r="DKP32" s="27"/>
      <c r="DKQ32" s="112"/>
      <c r="DKR32" s="27"/>
      <c r="DKS32" s="113"/>
      <c r="DKT32" s="27"/>
      <c r="DKU32" s="112"/>
      <c r="DKV32" s="27"/>
      <c r="DKW32" s="112"/>
      <c r="DKX32" s="27"/>
      <c r="DKY32" s="112"/>
      <c r="DKZ32" s="27"/>
      <c r="DLA32" s="112"/>
      <c r="DLB32" s="27"/>
      <c r="DLC32" s="112"/>
      <c r="DLD32" s="27"/>
      <c r="DLE32" s="112"/>
      <c r="DLF32" s="27"/>
      <c r="DLG32" s="112"/>
      <c r="DLH32" s="20"/>
      <c r="DLI32" s="112"/>
      <c r="DLJ32" s="27"/>
      <c r="DLK32" s="112"/>
      <c r="DLL32" s="27"/>
      <c r="DLM32" s="112"/>
      <c r="DLN32" s="27"/>
      <c r="DLO32" s="112"/>
      <c r="DLP32" s="27"/>
      <c r="DLQ32" s="112"/>
      <c r="DLR32" s="20"/>
      <c r="DLS32" s="112"/>
      <c r="DLT32" s="27"/>
      <c r="DLU32" s="112"/>
      <c r="DLV32" s="27"/>
      <c r="DLW32" s="112"/>
      <c r="DLX32" s="27"/>
      <c r="DLY32" s="112"/>
      <c r="DLZ32" s="20"/>
      <c r="DMA32" s="106"/>
      <c r="DMB32" s="106"/>
      <c r="DMC32" s="106"/>
      <c r="DMD32" s="30"/>
      <c r="DME32" s="112"/>
      <c r="DMF32" s="30"/>
      <c r="DMG32" s="112"/>
      <c r="DMH32" s="23"/>
      <c r="DMI32" s="112"/>
      <c r="DMJ32" s="23"/>
      <c r="DMK32" s="112"/>
      <c r="DML32" s="23"/>
      <c r="DMM32" s="112"/>
      <c r="DMN32" s="23"/>
      <c r="DMO32" s="112"/>
      <c r="DMP32" s="23"/>
      <c r="DMQ32" s="112"/>
      <c r="DMR32" s="23"/>
      <c r="DMS32" s="112"/>
      <c r="DMT32" s="23"/>
      <c r="DMU32" s="112"/>
      <c r="DMV32" s="27"/>
      <c r="DMW32" s="112"/>
      <c r="DMX32" s="27"/>
      <c r="DMY32" s="112"/>
      <c r="DMZ32" s="27"/>
      <c r="DNA32" s="112"/>
      <c r="DNB32" s="27"/>
      <c r="DNC32" s="112"/>
      <c r="DND32" s="27"/>
      <c r="DNE32" s="112"/>
      <c r="DNF32" s="27"/>
      <c r="DNG32" s="112"/>
      <c r="DNH32" s="27"/>
      <c r="DNI32" s="112"/>
      <c r="DNJ32" s="27"/>
      <c r="DNK32" s="112"/>
      <c r="DNL32" s="27"/>
      <c r="DNM32" s="112"/>
      <c r="DNN32" s="27"/>
      <c r="DNO32" s="112"/>
      <c r="DNP32" s="27"/>
      <c r="DNQ32" s="113"/>
      <c r="DNR32" s="27"/>
      <c r="DNS32" s="112"/>
      <c r="DNT32" s="27"/>
      <c r="DNU32" s="112"/>
      <c r="DNV32" s="27"/>
      <c r="DNW32" s="112"/>
      <c r="DNX32" s="27"/>
      <c r="DNY32" s="112"/>
      <c r="DNZ32" s="27"/>
      <c r="DOA32" s="112"/>
      <c r="DOB32" s="27"/>
      <c r="DOC32" s="112"/>
      <c r="DOD32" s="27"/>
      <c r="DOE32" s="112"/>
      <c r="DOF32" s="20"/>
      <c r="DOG32" s="112"/>
      <c r="DOH32" s="27"/>
      <c r="DOI32" s="112"/>
      <c r="DOJ32" s="27"/>
      <c r="DOK32" s="112"/>
      <c r="DOL32" s="27"/>
      <c r="DOM32" s="112"/>
      <c r="DON32" s="27"/>
      <c r="DOO32" s="112"/>
      <c r="DOP32" s="20"/>
      <c r="DOQ32" s="112"/>
      <c r="DOR32" s="27"/>
      <c r="DOS32" s="112"/>
      <c r="DOT32" s="27"/>
      <c r="DOU32" s="112"/>
      <c r="DOV32" s="27"/>
      <c r="DOW32" s="112"/>
      <c r="DOX32" s="20"/>
      <c r="DOY32" s="106"/>
      <c r="DOZ32" s="106"/>
      <c r="DPA32" s="106"/>
      <c r="DPB32" s="30"/>
      <c r="DPC32" s="112"/>
      <c r="DPD32" s="30"/>
      <c r="DPE32" s="112"/>
      <c r="DPF32" s="23"/>
      <c r="DPG32" s="112"/>
      <c r="DPH32" s="23"/>
      <c r="DPI32" s="112"/>
      <c r="DPJ32" s="23"/>
      <c r="DPK32" s="112"/>
      <c r="DPL32" s="23"/>
      <c r="DPM32" s="112"/>
      <c r="DPN32" s="23"/>
      <c r="DPO32" s="112"/>
      <c r="DPP32" s="23"/>
      <c r="DPQ32" s="112"/>
      <c r="DPR32" s="23"/>
      <c r="DPS32" s="112"/>
      <c r="DPT32" s="27"/>
      <c r="DPU32" s="112"/>
      <c r="DPV32" s="27"/>
      <c r="DPW32" s="112"/>
      <c r="DPX32" s="27"/>
      <c r="DPY32" s="112"/>
      <c r="DPZ32" s="27"/>
      <c r="DQA32" s="112"/>
      <c r="DQB32" s="27"/>
      <c r="DQC32" s="112"/>
      <c r="DQD32" s="27"/>
      <c r="DQE32" s="112"/>
      <c r="DQF32" s="27"/>
      <c r="DQG32" s="112"/>
      <c r="DQH32" s="27"/>
      <c r="DQI32" s="112"/>
      <c r="DQJ32" s="27"/>
      <c r="DQK32" s="112"/>
      <c r="DQL32" s="27"/>
      <c r="DQM32" s="112"/>
      <c r="DQN32" s="27"/>
      <c r="DQO32" s="113"/>
      <c r="DQP32" s="27"/>
      <c r="DQQ32" s="112"/>
      <c r="DQR32" s="27"/>
      <c r="DQS32" s="112"/>
      <c r="DQT32" s="27"/>
      <c r="DQU32" s="112"/>
      <c r="DQV32" s="27"/>
      <c r="DQW32" s="112"/>
      <c r="DQX32" s="27"/>
      <c r="DQY32" s="112"/>
      <c r="DQZ32" s="27"/>
      <c r="DRA32" s="112"/>
      <c r="DRB32" s="27"/>
      <c r="DRC32" s="112"/>
      <c r="DRD32" s="20"/>
      <c r="DRE32" s="112"/>
      <c r="DRF32" s="27"/>
      <c r="DRG32" s="112"/>
      <c r="DRH32" s="27"/>
      <c r="DRI32" s="112"/>
      <c r="DRJ32" s="27"/>
      <c r="DRK32" s="112"/>
      <c r="DRL32" s="27"/>
      <c r="DRM32" s="112"/>
      <c r="DRN32" s="20"/>
      <c r="DRO32" s="112"/>
      <c r="DRP32" s="27"/>
      <c r="DRQ32" s="112"/>
      <c r="DRR32" s="27"/>
      <c r="DRS32" s="112"/>
      <c r="DRT32" s="27"/>
      <c r="DRU32" s="112"/>
      <c r="DRV32" s="20"/>
      <c r="DRW32" s="106"/>
      <c r="DRX32" s="106"/>
      <c r="DRY32" s="106"/>
      <c r="DRZ32" s="30"/>
      <c r="DSA32" s="112"/>
      <c r="DSB32" s="30"/>
      <c r="DSC32" s="112"/>
      <c r="DSD32" s="23"/>
      <c r="DSE32" s="112"/>
      <c r="DSF32" s="23"/>
      <c r="DSG32" s="112"/>
      <c r="DSH32" s="23"/>
      <c r="DSI32" s="112"/>
      <c r="DSJ32" s="23"/>
      <c r="DSK32" s="112"/>
      <c r="DSL32" s="23"/>
      <c r="DSM32" s="112"/>
      <c r="DSN32" s="23"/>
      <c r="DSO32" s="112"/>
      <c r="DSP32" s="23"/>
      <c r="DSQ32" s="112"/>
      <c r="DSR32" s="27"/>
      <c r="DSS32" s="112"/>
      <c r="DST32" s="27"/>
      <c r="DSU32" s="112"/>
      <c r="DSV32" s="27"/>
      <c r="DSW32" s="112"/>
      <c r="DSX32" s="27"/>
      <c r="DSY32" s="112"/>
      <c r="DSZ32" s="27"/>
      <c r="DTA32" s="112"/>
      <c r="DTB32" s="27"/>
      <c r="DTC32" s="112"/>
      <c r="DTD32" s="27"/>
      <c r="DTE32" s="112"/>
      <c r="DTF32" s="27"/>
      <c r="DTG32" s="112"/>
      <c r="DTH32" s="27"/>
      <c r="DTI32" s="112"/>
      <c r="DTJ32" s="27"/>
      <c r="DTK32" s="112"/>
      <c r="DTL32" s="27"/>
      <c r="DTM32" s="113"/>
      <c r="DTN32" s="27"/>
      <c r="DTO32" s="112"/>
      <c r="DTP32" s="27"/>
      <c r="DTQ32" s="112"/>
      <c r="DTR32" s="27"/>
      <c r="DTS32" s="112"/>
      <c r="DTT32" s="27"/>
      <c r="DTU32" s="112"/>
      <c r="DTV32" s="27"/>
      <c r="DTW32" s="112"/>
      <c r="DTX32" s="27"/>
      <c r="DTY32" s="112"/>
      <c r="DTZ32" s="27"/>
      <c r="DUA32" s="112"/>
      <c r="DUB32" s="20"/>
      <c r="DUC32" s="112"/>
      <c r="DUD32" s="27"/>
      <c r="DUE32" s="112"/>
      <c r="DUF32" s="27"/>
      <c r="DUG32" s="112"/>
      <c r="DUH32" s="27"/>
      <c r="DUI32" s="112"/>
      <c r="DUJ32" s="27"/>
      <c r="DUK32" s="112"/>
      <c r="DUL32" s="20"/>
      <c r="DUM32" s="112"/>
      <c r="DUN32" s="27"/>
      <c r="DUO32" s="112"/>
      <c r="DUP32" s="27"/>
      <c r="DUQ32" s="112"/>
      <c r="DUR32" s="27"/>
      <c r="DUS32" s="112"/>
      <c r="DUT32" s="20"/>
      <c r="DUU32" s="106"/>
      <c r="DUV32" s="106"/>
      <c r="DUW32" s="106"/>
      <c r="DUX32" s="30"/>
      <c r="DUY32" s="112"/>
      <c r="DUZ32" s="30"/>
      <c r="DVA32" s="112"/>
      <c r="DVB32" s="23"/>
      <c r="DVC32" s="112"/>
      <c r="DVD32" s="23"/>
      <c r="DVE32" s="112"/>
      <c r="DVF32" s="23"/>
      <c r="DVG32" s="112"/>
      <c r="DVH32" s="23"/>
      <c r="DVI32" s="112"/>
      <c r="DVJ32" s="23"/>
      <c r="DVK32" s="112"/>
      <c r="DVL32" s="23"/>
      <c r="DVM32" s="112"/>
      <c r="DVN32" s="23"/>
      <c r="DVO32" s="112"/>
      <c r="DVP32" s="27"/>
      <c r="DVQ32" s="112"/>
      <c r="DVR32" s="27"/>
      <c r="DVS32" s="112"/>
      <c r="DVT32" s="27"/>
      <c r="DVU32" s="112"/>
      <c r="DVV32" s="27"/>
      <c r="DVW32" s="112"/>
      <c r="DVX32" s="27"/>
      <c r="DVY32" s="112"/>
      <c r="DVZ32" s="27"/>
      <c r="DWA32" s="112"/>
      <c r="DWB32" s="27"/>
      <c r="DWC32" s="112"/>
      <c r="DWD32" s="27"/>
      <c r="DWE32" s="112"/>
      <c r="DWF32" s="27"/>
      <c r="DWG32" s="112"/>
      <c r="DWH32" s="27"/>
      <c r="DWI32" s="112"/>
      <c r="DWJ32" s="27"/>
      <c r="DWK32" s="113"/>
      <c r="DWL32" s="27"/>
      <c r="DWM32" s="112"/>
      <c r="DWN32" s="27"/>
      <c r="DWO32" s="112"/>
      <c r="DWP32" s="27"/>
      <c r="DWQ32" s="112"/>
      <c r="DWR32" s="27"/>
      <c r="DWS32" s="112"/>
      <c r="DWT32" s="27"/>
      <c r="DWU32" s="112"/>
      <c r="DWV32" s="27"/>
      <c r="DWW32" s="112"/>
      <c r="DWX32" s="27"/>
      <c r="DWY32" s="112"/>
      <c r="DWZ32" s="20"/>
      <c r="DXA32" s="112"/>
      <c r="DXB32" s="27"/>
      <c r="DXC32" s="112"/>
      <c r="DXD32" s="27"/>
      <c r="DXE32" s="112"/>
      <c r="DXF32" s="27"/>
      <c r="DXG32" s="112"/>
      <c r="DXH32" s="27"/>
      <c r="DXI32" s="112"/>
      <c r="DXJ32" s="20"/>
      <c r="DXK32" s="112"/>
      <c r="DXL32" s="27"/>
      <c r="DXM32" s="112"/>
      <c r="DXN32" s="27"/>
      <c r="DXO32" s="112"/>
      <c r="DXP32" s="27"/>
      <c r="DXQ32" s="112"/>
      <c r="DXR32" s="20"/>
      <c r="DXS32" s="106"/>
      <c r="DXT32" s="106"/>
      <c r="DXU32" s="106"/>
      <c r="DXV32" s="30"/>
      <c r="DXW32" s="112"/>
      <c r="DXX32" s="30"/>
      <c r="DXY32" s="112"/>
      <c r="DXZ32" s="23"/>
      <c r="DYA32" s="112"/>
      <c r="DYB32" s="23"/>
      <c r="DYC32" s="112"/>
      <c r="DYD32" s="23"/>
      <c r="DYE32" s="112"/>
      <c r="DYF32" s="23"/>
      <c r="DYG32" s="112"/>
      <c r="DYH32" s="23"/>
      <c r="DYI32" s="112"/>
      <c r="DYJ32" s="23"/>
      <c r="DYK32" s="112"/>
      <c r="DYL32" s="23"/>
      <c r="DYM32" s="112"/>
      <c r="DYN32" s="27"/>
      <c r="DYO32" s="112"/>
      <c r="DYP32" s="27"/>
      <c r="DYQ32" s="112"/>
      <c r="DYR32" s="27"/>
      <c r="DYS32" s="112"/>
      <c r="DYT32" s="27"/>
      <c r="DYU32" s="112"/>
      <c r="DYV32" s="27"/>
      <c r="DYW32" s="112"/>
      <c r="DYX32" s="27"/>
      <c r="DYY32" s="112"/>
      <c r="DYZ32" s="27"/>
      <c r="DZA32" s="112"/>
      <c r="DZB32" s="27"/>
      <c r="DZC32" s="112"/>
      <c r="DZD32" s="27"/>
      <c r="DZE32" s="112"/>
      <c r="DZF32" s="27"/>
      <c r="DZG32" s="112"/>
      <c r="DZH32" s="27"/>
      <c r="DZI32" s="113"/>
      <c r="DZJ32" s="27"/>
      <c r="DZK32" s="112"/>
      <c r="DZL32" s="27"/>
      <c r="DZM32" s="112"/>
      <c r="DZN32" s="27"/>
      <c r="DZO32" s="112"/>
      <c r="DZP32" s="27"/>
      <c r="DZQ32" s="112"/>
      <c r="DZR32" s="27"/>
      <c r="DZS32" s="112"/>
      <c r="DZT32" s="27"/>
      <c r="DZU32" s="112"/>
      <c r="DZV32" s="27"/>
      <c r="DZW32" s="112"/>
      <c r="DZX32" s="20"/>
      <c r="DZY32" s="112"/>
      <c r="DZZ32" s="27"/>
      <c r="EAA32" s="112"/>
      <c r="EAB32" s="27"/>
      <c r="EAC32" s="112"/>
      <c r="EAD32" s="27"/>
      <c r="EAE32" s="112"/>
      <c r="EAF32" s="27"/>
      <c r="EAG32" s="112"/>
      <c r="EAH32" s="20"/>
      <c r="EAI32" s="112"/>
      <c r="EAJ32" s="27"/>
      <c r="EAK32" s="112"/>
      <c r="EAL32" s="27"/>
      <c r="EAM32" s="112"/>
      <c r="EAN32" s="27"/>
      <c r="EAO32" s="112"/>
      <c r="EAP32" s="20"/>
      <c r="EAQ32" s="106"/>
      <c r="EAR32" s="106"/>
      <c r="EAS32" s="106"/>
      <c r="EAT32" s="30"/>
      <c r="EAU32" s="112"/>
      <c r="EAV32" s="30"/>
      <c r="EAW32" s="112"/>
      <c r="EAX32" s="23"/>
      <c r="EAY32" s="112"/>
      <c r="EAZ32" s="23"/>
      <c r="EBA32" s="112"/>
      <c r="EBB32" s="23"/>
      <c r="EBC32" s="112"/>
      <c r="EBD32" s="23"/>
      <c r="EBE32" s="112"/>
      <c r="EBF32" s="23"/>
      <c r="EBG32" s="112"/>
      <c r="EBH32" s="23"/>
      <c r="EBI32" s="112"/>
      <c r="EBJ32" s="23"/>
      <c r="EBK32" s="112"/>
      <c r="EBL32" s="27"/>
      <c r="EBM32" s="112"/>
      <c r="EBN32" s="27"/>
      <c r="EBO32" s="112"/>
      <c r="EBP32" s="27"/>
      <c r="EBQ32" s="112"/>
      <c r="EBR32" s="27"/>
      <c r="EBS32" s="112"/>
      <c r="EBT32" s="27"/>
      <c r="EBU32" s="112"/>
      <c r="EBV32" s="27"/>
      <c r="EBW32" s="112"/>
      <c r="EBX32" s="27"/>
      <c r="EBY32" s="112"/>
      <c r="EBZ32" s="27"/>
      <c r="ECA32" s="112"/>
      <c r="ECB32" s="27"/>
      <c r="ECC32" s="112"/>
      <c r="ECD32" s="27"/>
      <c r="ECE32" s="112"/>
      <c r="ECF32" s="27"/>
      <c r="ECG32" s="113"/>
      <c r="ECH32" s="27"/>
      <c r="ECI32" s="112"/>
      <c r="ECJ32" s="27"/>
      <c r="ECK32" s="112"/>
      <c r="ECL32" s="27"/>
      <c r="ECM32" s="112"/>
      <c r="ECN32" s="27"/>
      <c r="ECO32" s="112"/>
      <c r="ECP32" s="27"/>
      <c r="ECQ32" s="112"/>
      <c r="ECR32" s="27"/>
      <c r="ECS32" s="112"/>
      <c r="ECT32" s="27"/>
      <c r="ECU32" s="112"/>
      <c r="ECV32" s="20"/>
      <c r="ECW32" s="112"/>
      <c r="ECX32" s="27"/>
      <c r="ECY32" s="112"/>
      <c r="ECZ32" s="27"/>
      <c r="EDA32" s="112"/>
      <c r="EDB32" s="27"/>
      <c r="EDC32" s="112"/>
      <c r="EDD32" s="27"/>
      <c r="EDE32" s="112"/>
      <c r="EDF32" s="20"/>
      <c r="EDG32" s="112"/>
      <c r="EDH32" s="27"/>
      <c r="EDI32" s="112"/>
      <c r="EDJ32" s="27"/>
      <c r="EDK32" s="112"/>
      <c r="EDL32" s="27"/>
      <c r="EDM32" s="112"/>
      <c r="EDN32" s="20"/>
      <c r="EDO32" s="106"/>
      <c r="EDP32" s="106"/>
      <c r="EDQ32" s="106"/>
      <c r="EDR32" s="30"/>
      <c r="EDS32" s="112"/>
      <c r="EDT32" s="30"/>
      <c r="EDU32" s="112"/>
      <c r="EDV32" s="23"/>
      <c r="EDW32" s="112"/>
      <c r="EDX32" s="23"/>
      <c r="EDY32" s="112"/>
      <c r="EDZ32" s="23"/>
      <c r="EEA32" s="112"/>
      <c r="EEB32" s="23"/>
      <c r="EEC32" s="112"/>
      <c r="EED32" s="23"/>
      <c r="EEE32" s="112"/>
      <c r="EEF32" s="23"/>
      <c r="EEG32" s="112"/>
      <c r="EEH32" s="23"/>
      <c r="EEI32" s="112"/>
      <c r="EEJ32" s="27"/>
      <c r="EEK32" s="112"/>
      <c r="EEL32" s="27"/>
      <c r="EEM32" s="112"/>
      <c r="EEN32" s="27"/>
      <c r="EEO32" s="112"/>
      <c r="EEP32" s="27"/>
      <c r="EEQ32" s="112"/>
      <c r="EER32" s="27"/>
      <c r="EES32" s="112"/>
      <c r="EET32" s="27"/>
      <c r="EEU32" s="112"/>
      <c r="EEV32" s="27"/>
      <c r="EEW32" s="112"/>
      <c r="EEX32" s="27"/>
      <c r="EEY32" s="112"/>
      <c r="EEZ32" s="27"/>
      <c r="EFA32" s="112"/>
      <c r="EFB32" s="27"/>
      <c r="EFC32" s="112"/>
      <c r="EFD32" s="27"/>
      <c r="EFE32" s="113"/>
      <c r="EFF32" s="27"/>
      <c r="EFG32" s="112"/>
      <c r="EFH32" s="27"/>
      <c r="EFI32" s="112"/>
      <c r="EFJ32" s="27"/>
      <c r="EFK32" s="112"/>
      <c r="EFL32" s="27"/>
      <c r="EFM32" s="112"/>
      <c r="EFN32" s="27"/>
      <c r="EFO32" s="112"/>
      <c r="EFP32" s="27"/>
      <c r="EFQ32" s="112"/>
      <c r="EFR32" s="27"/>
      <c r="EFS32" s="112"/>
      <c r="EFT32" s="20"/>
      <c r="EFU32" s="112"/>
      <c r="EFV32" s="27"/>
      <c r="EFW32" s="112"/>
      <c r="EFX32" s="27"/>
      <c r="EFY32" s="112"/>
      <c r="EFZ32" s="27"/>
      <c r="EGA32" s="112"/>
      <c r="EGB32" s="27"/>
      <c r="EGC32" s="112"/>
      <c r="EGD32" s="20"/>
      <c r="EGE32" s="112"/>
      <c r="EGF32" s="27"/>
      <c r="EGG32" s="112"/>
      <c r="EGH32" s="27"/>
      <c r="EGI32" s="112"/>
      <c r="EGJ32" s="27"/>
      <c r="EGK32" s="112"/>
      <c r="EGL32" s="20"/>
      <c r="EGM32" s="106"/>
      <c r="EGN32" s="106"/>
      <c r="EGO32" s="106"/>
      <c r="EGP32" s="30"/>
      <c r="EGQ32" s="112"/>
      <c r="EGR32" s="30"/>
      <c r="EGS32" s="112"/>
      <c r="EGT32" s="23"/>
      <c r="EGU32" s="112"/>
      <c r="EGV32" s="23"/>
      <c r="EGW32" s="112"/>
      <c r="EGX32" s="23"/>
      <c r="EGY32" s="112"/>
      <c r="EGZ32" s="23"/>
      <c r="EHA32" s="112"/>
      <c r="EHB32" s="23"/>
      <c r="EHC32" s="112"/>
      <c r="EHD32" s="23"/>
      <c r="EHE32" s="112"/>
      <c r="EHF32" s="23"/>
      <c r="EHG32" s="112"/>
      <c r="EHH32" s="27"/>
      <c r="EHI32" s="112"/>
      <c r="EHJ32" s="27"/>
      <c r="EHK32" s="112"/>
      <c r="EHL32" s="27"/>
      <c r="EHM32" s="112"/>
      <c r="EHN32" s="27"/>
      <c r="EHO32" s="112"/>
      <c r="EHP32" s="27"/>
      <c r="EHQ32" s="112"/>
      <c r="EHR32" s="27"/>
      <c r="EHS32" s="112"/>
      <c r="EHT32" s="27"/>
      <c r="EHU32" s="112"/>
      <c r="EHV32" s="27"/>
      <c r="EHW32" s="112"/>
      <c r="EHX32" s="27"/>
      <c r="EHY32" s="112"/>
      <c r="EHZ32" s="27"/>
      <c r="EIA32" s="112"/>
      <c r="EIB32" s="27"/>
      <c r="EIC32" s="113"/>
      <c r="EID32" s="27"/>
      <c r="EIE32" s="112"/>
      <c r="EIF32" s="27"/>
      <c r="EIG32" s="112"/>
      <c r="EIH32" s="27"/>
      <c r="EII32" s="112"/>
      <c r="EIJ32" s="27"/>
      <c r="EIK32" s="112"/>
      <c r="EIL32" s="27"/>
      <c r="EIM32" s="112"/>
      <c r="EIN32" s="27"/>
      <c r="EIO32" s="112"/>
      <c r="EIP32" s="27"/>
      <c r="EIQ32" s="112"/>
      <c r="EIR32" s="20"/>
      <c r="EIS32" s="112"/>
      <c r="EIT32" s="27"/>
      <c r="EIU32" s="112"/>
      <c r="EIV32" s="27"/>
      <c r="EIW32" s="112"/>
      <c r="EIX32" s="27"/>
      <c r="EIY32" s="112"/>
      <c r="EIZ32" s="27"/>
      <c r="EJA32" s="112"/>
      <c r="EJB32" s="20"/>
      <c r="EJC32" s="112"/>
      <c r="EJD32" s="27"/>
      <c r="EJE32" s="112"/>
      <c r="EJF32" s="27"/>
      <c r="EJG32" s="112"/>
      <c r="EJH32" s="27"/>
      <c r="EJI32" s="112"/>
      <c r="EJJ32" s="20"/>
      <c r="EJK32" s="106"/>
      <c r="EJL32" s="106"/>
      <c r="EJM32" s="106"/>
      <c r="EJN32" s="30"/>
      <c r="EJO32" s="112"/>
      <c r="EJP32" s="30"/>
      <c r="EJQ32" s="112"/>
      <c r="EJR32" s="23"/>
      <c r="EJS32" s="112"/>
      <c r="EJT32" s="23"/>
      <c r="EJU32" s="112"/>
      <c r="EJV32" s="23"/>
      <c r="EJW32" s="112"/>
      <c r="EJX32" s="23"/>
      <c r="EJY32" s="112"/>
      <c r="EJZ32" s="23"/>
      <c r="EKA32" s="112"/>
      <c r="EKB32" s="23"/>
      <c r="EKC32" s="112"/>
      <c r="EKD32" s="23"/>
      <c r="EKE32" s="112"/>
      <c r="EKF32" s="27"/>
      <c r="EKG32" s="112"/>
      <c r="EKH32" s="27"/>
      <c r="EKI32" s="112"/>
      <c r="EKJ32" s="27"/>
      <c r="EKK32" s="112"/>
      <c r="EKL32" s="27"/>
      <c r="EKM32" s="112"/>
      <c r="EKN32" s="27"/>
      <c r="EKO32" s="112"/>
      <c r="EKP32" s="27"/>
      <c r="EKQ32" s="112"/>
      <c r="EKR32" s="27"/>
      <c r="EKS32" s="112"/>
      <c r="EKT32" s="27"/>
      <c r="EKU32" s="112"/>
      <c r="EKV32" s="27"/>
      <c r="EKW32" s="112"/>
      <c r="EKX32" s="27"/>
      <c r="EKY32" s="112"/>
      <c r="EKZ32" s="27"/>
      <c r="ELA32" s="113"/>
      <c r="ELB32" s="27"/>
      <c r="ELC32" s="112"/>
      <c r="ELD32" s="27"/>
      <c r="ELE32" s="112"/>
      <c r="ELF32" s="27"/>
      <c r="ELG32" s="112"/>
      <c r="ELH32" s="27"/>
      <c r="ELI32" s="112"/>
      <c r="ELJ32" s="27"/>
      <c r="ELK32" s="112"/>
      <c r="ELL32" s="27"/>
      <c r="ELM32" s="112"/>
      <c r="ELN32" s="27"/>
      <c r="ELO32" s="112"/>
      <c r="ELP32" s="20"/>
      <c r="ELQ32" s="112"/>
      <c r="ELR32" s="27"/>
      <c r="ELS32" s="112"/>
      <c r="ELT32" s="27"/>
      <c r="ELU32" s="112"/>
      <c r="ELV32" s="27"/>
      <c r="ELW32" s="112"/>
      <c r="ELX32" s="27"/>
      <c r="ELY32" s="112"/>
      <c r="ELZ32" s="20"/>
      <c r="EMA32" s="112"/>
      <c r="EMB32" s="27"/>
      <c r="EMC32" s="112"/>
      <c r="EMD32" s="27"/>
      <c r="EME32" s="112"/>
      <c r="EMF32" s="27"/>
      <c r="EMG32" s="112"/>
      <c r="EMH32" s="20"/>
      <c r="EMI32" s="106"/>
      <c r="EMJ32" s="106"/>
      <c r="EMK32" s="106"/>
      <c r="EML32" s="30"/>
      <c r="EMM32" s="112"/>
      <c r="EMN32" s="30"/>
      <c r="EMO32" s="112"/>
      <c r="EMP32" s="23"/>
      <c r="EMQ32" s="112"/>
      <c r="EMR32" s="23"/>
      <c r="EMS32" s="112"/>
      <c r="EMT32" s="23"/>
      <c r="EMU32" s="112"/>
      <c r="EMV32" s="23"/>
      <c r="EMW32" s="112"/>
      <c r="EMX32" s="23"/>
      <c r="EMY32" s="112"/>
      <c r="EMZ32" s="23"/>
      <c r="ENA32" s="112"/>
      <c r="ENB32" s="23"/>
      <c r="ENC32" s="112"/>
      <c r="END32" s="27"/>
      <c r="ENE32" s="112"/>
      <c r="ENF32" s="27"/>
      <c r="ENG32" s="112"/>
      <c r="ENH32" s="27"/>
      <c r="ENI32" s="112"/>
      <c r="ENJ32" s="27"/>
      <c r="ENK32" s="112"/>
      <c r="ENL32" s="27"/>
      <c r="ENM32" s="112"/>
      <c r="ENN32" s="27"/>
      <c r="ENO32" s="112"/>
      <c r="ENP32" s="27"/>
      <c r="ENQ32" s="112"/>
      <c r="ENR32" s="27"/>
      <c r="ENS32" s="112"/>
      <c r="ENT32" s="27"/>
      <c r="ENU32" s="112"/>
      <c r="ENV32" s="27"/>
      <c r="ENW32" s="112"/>
      <c r="ENX32" s="27"/>
      <c r="ENY32" s="113"/>
      <c r="ENZ32" s="27"/>
      <c r="EOA32" s="112"/>
      <c r="EOB32" s="27"/>
      <c r="EOC32" s="112"/>
      <c r="EOD32" s="27"/>
      <c r="EOE32" s="112"/>
      <c r="EOF32" s="27"/>
      <c r="EOG32" s="112"/>
      <c r="EOH32" s="27"/>
      <c r="EOI32" s="112"/>
      <c r="EOJ32" s="27"/>
      <c r="EOK32" s="112"/>
      <c r="EOL32" s="27"/>
      <c r="EOM32" s="112"/>
      <c r="EON32" s="20"/>
      <c r="EOO32" s="112"/>
      <c r="EOP32" s="27"/>
      <c r="EOQ32" s="112"/>
      <c r="EOR32" s="27"/>
      <c r="EOS32" s="112"/>
      <c r="EOT32" s="27"/>
      <c r="EOU32" s="112"/>
      <c r="EOV32" s="27"/>
      <c r="EOW32" s="112"/>
      <c r="EOX32" s="20"/>
      <c r="EOY32" s="112"/>
      <c r="EOZ32" s="27"/>
      <c r="EPA32" s="112"/>
      <c r="EPB32" s="27"/>
      <c r="EPC32" s="112"/>
      <c r="EPD32" s="27"/>
      <c r="EPE32" s="112"/>
      <c r="EPF32" s="20"/>
      <c r="EPG32" s="106"/>
      <c r="EPH32" s="106"/>
      <c r="EPI32" s="106"/>
      <c r="EPJ32" s="30"/>
      <c r="EPK32" s="112"/>
      <c r="EPL32" s="30"/>
      <c r="EPM32" s="112"/>
      <c r="EPN32" s="23"/>
      <c r="EPO32" s="112"/>
      <c r="EPP32" s="23"/>
      <c r="EPQ32" s="112"/>
      <c r="EPR32" s="23"/>
      <c r="EPS32" s="112"/>
      <c r="EPT32" s="23"/>
      <c r="EPU32" s="112"/>
      <c r="EPV32" s="23"/>
      <c r="EPW32" s="112"/>
      <c r="EPX32" s="23"/>
      <c r="EPY32" s="112"/>
      <c r="EPZ32" s="23"/>
      <c r="EQA32" s="112"/>
      <c r="EQB32" s="27"/>
      <c r="EQC32" s="112"/>
      <c r="EQD32" s="27"/>
      <c r="EQE32" s="112"/>
      <c r="EQF32" s="27"/>
      <c r="EQG32" s="112"/>
      <c r="EQH32" s="27"/>
      <c r="EQI32" s="112"/>
      <c r="EQJ32" s="27"/>
      <c r="EQK32" s="112"/>
      <c r="EQL32" s="27"/>
      <c r="EQM32" s="112"/>
      <c r="EQN32" s="27"/>
      <c r="EQO32" s="112"/>
      <c r="EQP32" s="27"/>
      <c r="EQQ32" s="112"/>
      <c r="EQR32" s="27"/>
      <c r="EQS32" s="112"/>
      <c r="EQT32" s="27"/>
      <c r="EQU32" s="112"/>
      <c r="EQV32" s="27"/>
      <c r="EQW32" s="113"/>
      <c r="EQX32" s="27"/>
      <c r="EQY32" s="112"/>
      <c r="EQZ32" s="27"/>
      <c r="ERA32" s="112"/>
      <c r="ERB32" s="27"/>
      <c r="ERC32" s="112"/>
      <c r="ERD32" s="27"/>
      <c r="ERE32" s="112"/>
      <c r="ERF32" s="27"/>
      <c r="ERG32" s="112"/>
      <c r="ERH32" s="27"/>
      <c r="ERI32" s="112"/>
      <c r="ERJ32" s="27"/>
      <c r="ERK32" s="112"/>
      <c r="ERL32" s="20"/>
      <c r="ERM32" s="112"/>
      <c r="ERN32" s="27"/>
      <c r="ERO32" s="112"/>
      <c r="ERP32" s="27"/>
      <c r="ERQ32" s="112"/>
      <c r="ERR32" s="27"/>
      <c r="ERS32" s="112"/>
      <c r="ERT32" s="27"/>
      <c r="ERU32" s="112"/>
      <c r="ERV32" s="20"/>
      <c r="ERW32" s="112"/>
      <c r="ERX32" s="27"/>
      <c r="ERY32" s="112"/>
      <c r="ERZ32" s="27"/>
      <c r="ESA32" s="112"/>
      <c r="ESB32" s="27"/>
      <c r="ESC32" s="112"/>
      <c r="ESD32" s="20"/>
      <c r="ESE32" s="106"/>
      <c r="ESF32" s="106"/>
      <c r="ESG32" s="106"/>
      <c r="ESH32" s="30"/>
      <c r="ESI32" s="112"/>
      <c r="ESJ32" s="30"/>
      <c r="ESK32" s="112"/>
      <c r="ESL32" s="23"/>
      <c r="ESM32" s="112"/>
      <c r="ESN32" s="23"/>
      <c r="ESO32" s="112"/>
      <c r="ESP32" s="23"/>
      <c r="ESQ32" s="112"/>
      <c r="ESR32" s="23"/>
      <c r="ESS32" s="112"/>
      <c r="EST32" s="23"/>
      <c r="ESU32" s="112"/>
      <c r="ESV32" s="23"/>
      <c r="ESW32" s="112"/>
      <c r="ESX32" s="23"/>
      <c r="ESY32" s="112"/>
      <c r="ESZ32" s="27"/>
      <c r="ETA32" s="112"/>
      <c r="ETB32" s="27"/>
      <c r="ETC32" s="112"/>
      <c r="ETD32" s="27"/>
      <c r="ETE32" s="112"/>
      <c r="ETF32" s="27"/>
      <c r="ETG32" s="112"/>
      <c r="ETH32" s="27"/>
      <c r="ETI32" s="112"/>
      <c r="ETJ32" s="27"/>
      <c r="ETK32" s="112"/>
      <c r="ETL32" s="27"/>
      <c r="ETM32" s="112"/>
      <c r="ETN32" s="27"/>
      <c r="ETO32" s="112"/>
      <c r="ETP32" s="27"/>
      <c r="ETQ32" s="112"/>
      <c r="ETR32" s="27"/>
      <c r="ETS32" s="112"/>
      <c r="ETT32" s="27"/>
      <c r="ETU32" s="113"/>
      <c r="ETV32" s="27"/>
      <c r="ETW32" s="112"/>
      <c r="ETX32" s="27"/>
      <c r="ETY32" s="112"/>
      <c r="ETZ32" s="27"/>
      <c r="EUA32" s="112"/>
      <c r="EUB32" s="27"/>
      <c r="EUC32" s="112"/>
      <c r="EUD32" s="27"/>
      <c r="EUE32" s="112"/>
      <c r="EUF32" s="27"/>
      <c r="EUG32" s="112"/>
      <c r="EUH32" s="27"/>
      <c r="EUI32" s="112"/>
      <c r="EUJ32" s="20"/>
      <c r="EUK32" s="112"/>
      <c r="EUL32" s="27"/>
      <c r="EUM32" s="112"/>
      <c r="EUN32" s="27"/>
      <c r="EUO32" s="112"/>
      <c r="EUP32" s="27"/>
      <c r="EUQ32" s="112"/>
      <c r="EUR32" s="27"/>
      <c r="EUS32" s="112"/>
      <c r="EUT32" s="20"/>
      <c r="EUU32" s="112"/>
      <c r="EUV32" s="27"/>
      <c r="EUW32" s="112"/>
      <c r="EUX32" s="27"/>
      <c r="EUY32" s="112"/>
      <c r="EUZ32" s="27"/>
      <c r="EVA32" s="112"/>
      <c r="EVB32" s="20"/>
      <c r="EVC32" s="106"/>
      <c r="EVD32" s="106"/>
      <c r="EVE32" s="106"/>
      <c r="EVF32" s="30"/>
      <c r="EVG32" s="112"/>
      <c r="EVH32" s="30"/>
      <c r="EVI32" s="112"/>
      <c r="EVJ32" s="23"/>
      <c r="EVK32" s="112"/>
      <c r="EVL32" s="23"/>
      <c r="EVM32" s="112"/>
      <c r="EVN32" s="23"/>
      <c r="EVO32" s="112"/>
      <c r="EVP32" s="23"/>
      <c r="EVQ32" s="112"/>
      <c r="EVR32" s="23"/>
      <c r="EVS32" s="112"/>
      <c r="EVT32" s="23"/>
      <c r="EVU32" s="112"/>
      <c r="EVV32" s="23"/>
      <c r="EVW32" s="112"/>
      <c r="EVX32" s="27"/>
      <c r="EVY32" s="112"/>
      <c r="EVZ32" s="27"/>
      <c r="EWA32" s="112"/>
      <c r="EWB32" s="27"/>
      <c r="EWC32" s="112"/>
      <c r="EWD32" s="27"/>
      <c r="EWE32" s="112"/>
      <c r="EWF32" s="27"/>
      <c r="EWG32" s="112"/>
      <c r="EWH32" s="27"/>
      <c r="EWI32" s="112"/>
      <c r="EWJ32" s="27"/>
      <c r="EWK32" s="112"/>
      <c r="EWL32" s="27"/>
      <c r="EWM32" s="112"/>
      <c r="EWN32" s="27"/>
      <c r="EWO32" s="112"/>
      <c r="EWP32" s="27"/>
      <c r="EWQ32" s="112"/>
      <c r="EWR32" s="27"/>
      <c r="EWS32" s="113"/>
      <c r="EWT32" s="27"/>
      <c r="EWU32" s="112"/>
      <c r="EWV32" s="27"/>
      <c r="EWW32" s="112"/>
      <c r="EWX32" s="27"/>
      <c r="EWY32" s="112"/>
      <c r="EWZ32" s="27"/>
      <c r="EXA32" s="112"/>
      <c r="EXB32" s="27"/>
      <c r="EXC32" s="112"/>
      <c r="EXD32" s="27"/>
      <c r="EXE32" s="112"/>
      <c r="EXF32" s="27"/>
      <c r="EXG32" s="112"/>
      <c r="EXH32" s="20"/>
      <c r="EXI32" s="112"/>
      <c r="EXJ32" s="27"/>
      <c r="EXK32" s="112"/>
      <c r="EXL32" s="27"/>
      <c r="EXM32" s="112"/>
      <c r="EXN32" s="27"/>
      <c r="EXO32" s="112"/>
      <c r="EXP32" s="27"/>
      <c r="EXQ32" s="112"/>
      <c r="EXR32" s="20"/>
      <c r="EXS32" s="112"/>
      <c r="EXT32" s="27"/>
      <c r="EXU32" s="112"/>
      <c r="EXV32" s="27"/>
      <c r="EXW32" s="112"/>
      <c r="EXX32" s="27"/>
      <c r="EXY32" s="112"/>
      <c r="EXZ32" s="20"/>
      <c r="EYA32" s="106"/>
      <c r="EYB32" s="106"/>
      <c r="EYC32" s="106"/>
      <c r="EYD32" s="30"/>
      <c r="EYE32" s="112"/>
      <c r="EYF32" s="30"/>
      <c r="EYG32" s="112"/>
      <c r="EYH32" s="23"/>
      <c r="EYI32" s="112"/>
      <c r="EYJ32" s="23"/>
      <c r="EYK32" s="112"/>
      <c r="EYL32" s="23"/>
      <c r="EYM32" s="112"/>
      <c r="EYN32" s="23"/>
      <c r="EYO32" s="112"/>
      <c r="EYP32" s="23"/>
      <c r="EYQ32" s="112"/>
      <c r="EYR32" s="23"/>
      <c r="EYS32" s="112"/>
      <c r="EYT32" s="23"/>
      <c r="EYU32" s="112"/>
      <c r="EYV32" s="27"/>
      <c r="EYW32" s="112"/>
      <c r="EYX32" s="27"/>
      <c r="EYY32" s="112"/>
      <c r="EYZ32" s="27"/>
      <c r="EZA32" s="112"/>
      <c r="EZB32" s="27"/>
      <c r="EZC32" s="112"/>
      <c r="EZD32" s="27"/>
      <c r="EZE32" s="112"/>
      <c r="EZF32" s="27"/>
      <c r="EZG32" s="112"/>
      <c r="EZH32" s="27"/>
      <c r="EZI32" s="112"/>
      <c r="EZJ32" s="27"/>
      <c r="EZK32" s="112"/>
      <c r="EZL32" s="27"/>
      <c r="EZM32" s="112"/>
      <c r="EZN32" s="27"/>
      <c r="EZO32" s="112"/>
      <c r="EZP32" s="27"/>
      <c r="EZQ32" s="113"/>
      <c r="EZR32" s="27"/>
      <c r="EZS32" s="112"/>
      <c r="EZT32" s="27"/>
      <c r="EZU32" s="112"/>
      <c r="EZV32" s="27"/>
      <c r="EZW32" s="112"/>
      <c r="EZX32" s="27"/>
      <c r="EZY32" s="112"/>
      <c r="EZZ32" s="27"/>
      <c r="FAA32" s="112"/>
      <c r="FAB32" s="27"/>
      <c r="FAC32" s="112"/>
      <c r="FAD32" s="27"/>
      <c r="FAE32" s="112"/>
      <c r="FAF32" s="20"/>
      <c r="FAG32" s="112"/>
      <c r="FAH32" s="27"/>
      <c r="FAI32" s="112"/>
      <c r="FAJ32" s="27"/>
      <c r="FAK32" s="112"/>
      <c r="FAL32" s="27"/>
      <c r="FAM32" s="112"/>
      <c r="FAN32" s="27"/>
      <c r="FAO32" s="112"/>
      <c r="FAP32" s="20"/>
      <c r="FAQ32" s="112"/>
      <c r="FAR32" s="27"/>
      <c r="FAS32" s="112"/>
      <c r="FAT32" s="27"/>
      <c r="FAU32" s="112"/>
      <c r="FAV32" s="27"/>
      <c r="FAW32" s="112"/>
      <c r="FAX32" s="20"/>
      <c r="FAY32" s="106"/>
      <c r="FAZ32" s="106"/>
      <c r="FBA32" s="106"/>
      <c r="FBB32" s="30"/>
      <c r="FBC32" s="112"/>
      <c r="FBD32" s="30"/>
      <c r="FBE32" s="112"/>
      <c r="FBF32" s="23"/>
      <c r="FBG32" s="112"/>
      <c r="FBH32" s="23"/>
      <c r="FBI32" s="112"/>
      <c r="FBJ32" s="23"/>
      <c r="FBK32" s="112"/>
      <c r="FBL32" s="23"/>
      <c r="FBM32" s="112"/>
      <c r="FBN32" s="23"/>
      <c r="FBO32" s="112"/>
      <c r="FBP32" s="23"/>
      <c r="FBQ32" s="112"/>
      <c r="FBR32" s="23"/>
      <c r="FBS32" s="112"/>
      <c r="FBT32" s="27"/>
      <c r="FBU32" s="112"/>
      <c r="FBV32" s="27"/>
      <c r="FBW32" s="112"/>
      <c r="FBX32" s="27"/>
      <c r="FBY32" s="112"/>
      <c r="FBZ32" s="27"/>
      <c r="FCA32" s="112"/>
      <c r="FCB32" s="27"/>
      <c r="FCC32" s="112"/>
      <c r="FCD32" s="27"/>
      <c r="FCE32" s="112"/>
      <c r="FCF32" s="27"/>
      <c r="FCG32" s="112"/>
      <c r="FCH32" s="27"/>
      <c r="FCI32" s="112"/>
      <c r="FCJ32" s="27"/>
      <c r="FCK32" s="112"/>
      <c r="FCL32" s="27"/>
      <c r="FCM32" s="112"/>
      <c r="FCN32" s="27"/>
      <c r="FCO32" s="113"/>
      <c r="FCP32" s="27"/>
      <c r="FCQ32" s="112"/>
      <c r="FCR32" s="27"/>
      <c r="FCS32" s="112"/>
      <c r="FCT32" s="27"/>
      <c r="FCU32" s="112"/>
      <c r="FCV32" s="27"/>
      <c r="FCW32" s="112"/>
      <c r="FCX32" s="27"/>
      <c r="FCY32" s="112"/>
      <c r="FCZ32" s="27"/>
      <c r="FDA32" s="112"/>
      <c r="FDB32" s="27"/>
      <c r="FDC32" s="112"/>
      <c r="FDD32" s="20"/>
      <c r="FDE32" s="112"/>
      <c r="FDF32" s="27"/>
      <c r="FDG32" s="112"/>
      <c r="FDH32" s="27"/>
      <c r="FDI32" s="112"/>
      <c r="FDJ32" s="27"/>
      <c r="FDK32" s="112"/>
      <c r="FDL32" s="27"/>
      <c r="FDM32" s="112"/>
      <c r="FDN32" s="20"/>
      <c r="FDO32" s="112"/>
      <c r="FDP32" s="27"/>
      <c r="FDQ32" s="112"/>
      <c r="FDR32" s="27"/>
      <c r="FDS32" s="112"/>
      <c r="FDT32" s="27"/>
      <c r="FDU32" s="112"/>
      <c r="FDV32" s="20"/>
      <c r="FDW32" s="106"/>
      <c r="FDX32" s="106"/>
      <c r="FDY32" s="106"/>
      <c r="FDZ32" s="30"/>
      <c r="FEA32" s="112"/>
      <c r="FEB32" s="30"/>
      <c r="FEC32" s="112"/>
      <c r="FED32" s="23"/>
      <c r="FEE32" s="112"/>
      <c r="FEF32" s="23"/>
      <c r="FEG32" s="112"/>
      <c r="FEH32" s="23"/>
      <c r="FEI32" s="112"/>
      <c r="FEJ32" s="23"/>
      <c r="FEK32" s="112"/>
      <c r="FEL32" s="23"/>
      <c r="FEM32" s="112"/>
      <c r="FEN32" s="23"/>
      <c r="FEO32" s="112"/>
      <c r="FEP32" s="23"/>
      <c r="FEQ32" s="112"/>
      <c r="FER32" s="27"/>
      <c r="FES32" s="112"/>
      <c r="FET32" s="27"/>
      <c r="FEU32" s="112"/>
      <c r="FEV32" s="27"/>
      <c r="FEW32" s="112"/>
      <c r="FEX32" s="27"/>
      <c r="FEY32" s="112"/>
      <c r="FEZ32" s="27"/>
      <c r="FFA32" s="112"/>
      <c r="FFB32" s="27"/>
      <c r="FFC32" s="112"/>
      <c r="FFD32" s="27"/>
      <c r="FFE32" s="112"/>
      <c r="FFF32" s="27"/>
      <c r="FFG32" s="112"/>
      <c r="FFH32" s="27"/>
      <c r="FFI32" s="112"/>
      <c r="FFJ32" s="27"/>
      <c r="FFK32" s="112"/>
      <c r="FFL32" s="27"/>
      <c r="FFM32" s="113"/>
      <c r="FFN32" s="27"/>
      <c r="FFO32" s="112"/>
      <c r="FFP32" s="27"/>
      <c r="FFQ32" s="112"/>
      <c r="FFR32" s="27"/>
      <c r="FFS32" s="112"/>
      <c r="FFT32" s="27"/>
      <c r="FFU32" s="112"/>
      <c r="FFV32" s="27"/>
      <c r="FFW32" s="112"/>
      <c r="FFX32" s="27"/>
      <c r="FFY32" s="112"/>
      <c r="FFZ32" s="27"/>
      <c r="FGA32" s="112"/>
      <c r="FGB32" s="20"/>
      <c r="FGC32" s="112"/>
      <c r="FGD32" s="27"/>
      <c r="FGE32" s="112"/>
      <c r="FGF32" s="27"/>
      <c r="FGG32" s="112"/>
      <c r="FGH32" s="27"/>
      <c r="FGI32" s="112"/>
      <c r="FGJ32" s="27"/>
      <c r="FGK32" s="112"/>
      <c r="FGL32" s="20"/>
      <c r="FGM32" s="112"/>
      <c r="FGN32" s="27"/>
      <c r="FGO32" s="112"/>
      <c r="FGP32" s="27"/>
      <c r="FGQ32" s="112"/>
      <c r="FGR32" s="27"/>
      <c r="FGS32" s="112"/>
      <c r="FGT32" s="20"/>
      <c r="FGU32" s="106"/>
      <c r="FGV32" s="106"/>
      <c r="FGW32" s="106"/>
      <c r="FGX32" s="30"/>
      <c r="FGY32" s="112"/>
      <c r="FGZ32" s="30"/>
      <c r="FHA32" s="112"/>
      <c r="FHB32" s="23"/>
      <c r="FHC32" s="112"/>
      <c r="FHD32" s="23"/>
      <c r="FHE32" s="112"/>
      <c r="FHF32" s="23"/>
      <c r="FHG32" s="112"/>
      <c r="FHH32" s="23"/>
      <c r="FHI32" s="112"/>
      <c r="FHJ32" s="23"/>
      <c r="FHK32" s="112"/>
      <c r="FHL32" s="23"/>
      <c r="FHM32" s="112"/>
      <c r="FHN32" s="23"/>
      <c r="FHO32" s="112"/>
      <c r="FHP32" s="27"/>
      <c r="FHQ32" s="112"/>
      <c r="FHR32" s="27"/>
      <c r="FHS32" s="112"/>
      <c r="FHT32" s="27"/>
      <c r="FHU32" s="112"/>
      <c r="FHV32" s="27"/>
      <c r="FHW32" s="112"/>
      <c r="FHX32" s="27"/>
      <c r="FHY32" s="112"/>
      <c r="FHZ32" s="27"/>
      <c r="FIA32" s="112"/>
      <c r="FIB32" s="27"/>
      <c r="FIC32" s="112"/>
      <c r="FID32" s="27"/>
      <c r="FIE32" s="112"/>
      <c r="FIF32" s="27"/>
      <c r="FIG32" s="112"/>
      <c r="FIH32" s="27"/>
      <c r="FII32" s="112"/>
      <c r="FIJ32" s="27"/>
      <c r="FIK32" s="113"/>
      <c r="FIL32" s="27"/>
      <c r="FIM32" s="112"/>
      <c r="FIN32" s="27"/>
      <c r="FIO32" s="112"/>
      <c r="FIP32" s="27"/>
      <c r="FIQ32" s="112"/>
      <c r="FIR32" s="27"/>
      <c r="FIS32" s="112"/>
      <c r="FIT32" s="27"/>
      <c r="FIU32" s="112"/>
      <c r="FIV32" s="27"/>
      <c r="FIW32" s="112"/>
      <c r="FIX32" s="27"/>
      <c r="FIY32" s="112"/>
      <c r="FIZ32" s="20"/>
      <c r="FJA32" s="112"/>
      <c r="FJB32" s="27"/>
      <c r="FJC32" s="112"/>
      <c r="FJD32" s="27"/>
      <c r="FJE32" s="112"/>
      <c r="FJF32" s="27"/>
      <c r="FJG32" s="112"/>
      <c r="FJH32" s="27"/>
      <c r="FJI32" s="112"/>
      <c r="FJJ32" s="20"/>
      <c r="FJK32" s="112"/>
      <c r="FJL32" s="27"/>
      <c r="FJM32" s="112"/>
      <c r="FJN32" s="27"/>
      <c r="FJO32" s="112"/>
      <c r="FJP32" s="27"/>
      <c r="FJQ32" s="112"/>
      <c r="FJR32" s="20"/>
      <c r="FJS32" s="106"/>
      <c r="FJT32" s="106"/>
      <c r="FJU32" s="106"/>
      <c r="FJV32" s="30"/>
      <c r="FJW32" s="112"/>
      <c r="FJX32" s="30"/>
      <c r="FJY32" s="112"/>
      <c r="FJZ32" s="23"/>
      <c r="FKA32" s="112"/>
      <c r="FKB32" s="23"/>
      <c r="FKC32" s="112"/>
      <c r="FKD32" s="23"/>
      <c r="FKE32" s="112"/>
      <c r="FKF32" s="23"/>
      <c r="FKG32" s="112"/>
      <c r="FKH32" s="23"/>
      <c r="FKI32" s="112"/>
      <c r="FKJ32" s="23"/>
      <c r="FKK32" s="112"/>
      <c r="FKL32" s="23"/>
      <c r="FKM32" s="112"/>
      <c r="FKN32" s="27"/>
      <c r="FKO32" s="112"/>
      <c r="FKP32" s="27"/>
      <c r="FKQ32" s="112"/>
      <c r="FKR32" s="27"/>
      <c r="FKS32" s="112"/>
      <c r="FKT32" s="27"/>
      <c r="FKU32" s="112"/>
      <c r="FKV32" s="27"/>
      <c r="FKW32" s="112"/>
      <c r="FKX32" s="27"/>
      <c r="FKY32" s="112"/>
      <c r="FKZ32" s="27"/>
      <c r="FLA32" s="112"/>
      <c r="FLB32" s="27"/>
      <c r="FLC32" s="112"/>
      <c r="FLD32" s="27"/>
      <c r="FLE32" s="112"/>
      <c r="FLF32" s="27"/>
      <c r="FLG32" s="112"/>
      <c r="FLH32" s="27"/>
      <c r="FLI32" s="113"/>
      <c r="FLJ32" s="27"/>
      <c r="FLK32" s="112"/>
      <c r="FLL32" s="27"/>
      <c r="FLM32" s="112"/>
      <c r="FLN32" s="27"/>
      <c r="FLO32" s="112"/>
      <c r="FLP32" s="27"/>
      <c r="FLQ32" s="112"/>
      <c r="FLR32" s="27"/>
      <c r="FLS32" s="112"/>
      <c r="FLT32" s="27"/>
      <c r="FLU32" s="112"/>
      <c r="FLV32" s="27"/>
      <c r="FLW32" s="112"/>
      <c r="FLX32" s="20"/>
      <c r="FLY32" s="112"/>
      <c r="FLZ32" s="27"/>
      <c r="FMA32" s="112"/>
      <c r="FMB32" s="27"/>
      <c r="FMC32" s="112"/>
      <c r="FMD32" s="27"/>
      <c r="FME32" s="112"/>
      <c r="FMF32" s="27"/>
      <c r="FMG32" s="112"/>
      <c r="FMH32" s="20"/>
      <c r="FMI32" s="112"/>
      <c r="FMJ32" s="27"/>
      <c r="FMK32" s="112"/>
      <c r="FML32" s="27"/>
      <c r="FMM32" s="112"/>
      <c r="FMN32" s="27"/>
      <c r="FMO32" s="112"/>
      <c r="FMP32" s="20"/>
      <c r="FMQ32" s="106"/>
      <c r="FMR32" s="106"/>
      <c r="FMS32" s="106"/>
      <c r="FMT32" s="30"/>
      <c r="FMU32" s="112"/>
      <c r="FMV32" s="30"/>
      <c r="FMW32" s="112"/>
      <c r="FMX32" s="23"/>
      <c r="FMY32" s="112"/>
      <c r="FMZ32" s="23"/>
      <c r="FNA32" s="112"/>
      <c r="FNB32" s="23"/>
      <c r="FNC32" s="112"/>
      <c r="FND32" s="23"/>
      <c r="FNE32" s="112"/>
      <c r="FNF32" s="23"/>
      <c r="FNG32" s="112"/>
      <c r="FNH32" s="23"/>
      <c r="FNI32" s="112"/>
      <c r="FNJ32" s="23"/>
      <c r="FNK32" s="112"/>
      <c r="FNL32" s="27"/>
      <c r="FNM32" s="112"/>
      <c r="FNN32" s="27"/>
      <c r="FNO32" s="112"/>
      <c r="FNP32" s="27"/>
      <c r="FNQ32" s="112"/>
      <c r="FNR32" s="27"/>
      <c r="FNS32" s="112"/>
      <c r="FNT32" s="27"/>
      <c r="FNU32" s="112"/>
      <c r="FNV32" s="27"/>
      <c r="FNW32" s="112"/>
      <c r="FNX32" s="27"/>
      <c r="FNY32" s="112"/>
      <c r="FNZ32" s="27"/>
      <c r="FOA32" s="112"/>
      <c r="FOB32" s="27"/>
      <c r="FOC32" s="112"/>
      <c r="FOD32" s="27"/>
      <c r="FOE32" s="112"/>
      <c r="FOF32" s="27"/>
      <c r="FOG32" s="113"/>
      <c r="FOH32" s="27"/>
      <c r="FOI32" s="112"/>
      <c r="FOJ32" s="27"/>
      <c r="FOK32" s="112"/>
      <c r="FOL32" s="27"/>
      <c r="FOM32" s="112"/>
      <c r="FON32" s="27"/>
      <c r="FOO32" s="112"/>
      <c r="FOP32" s="27"/>
      <c r="FOQ32" s="112"/>
      <c r="FOR32" s="27"/>
      <c r="FOS32" s="112"/>
      <c r="FOT32" s="27"/>
      <c r="FOU32" s="112"/>
      <c r="FOV32" s="20"/>
      <c r="FOW32" s="112"/>
      <c r="FOX32" s="27"/>
      <c r="FOY32" s="112"/>
      <c r="FOZ32" s="27"/>
      <c r="FPA32" s="112"/>
      <c r="FPB32" s="27"/>
      <c r="FPC32" s="112"/>
      <c r="FPD32" s="27"/>
      <c r="FPE32" s="112"/>
      <c r="FPF32" s="20"/>
      <c r="FPG32" s="112"/>
      <c r="FPH32" s="27"/>
      <c r="FPI32" s="112"/>
      <c r="FPJ32" s="27"/>
      <c r="FPK32" s="112"/>
      <c r="FPL32" s="27"/>
      <c r="FPM32" s="112"/>
      <c r="FPN32" s="20"/>
      <c r="FPO32" s="106"/>
      <c r="FPP32" s="106"/>
      <c r="FPQ32" s="106"/>
      <c r="FPR32" s="30"/>
      <c r="FPS32" s="112"/>
      <c r="FPT32" s="30"/>
      <c r="FPU32" s="112"/>
      <c r="FPV32" s="23"/>
      <c r="FPW32" s="112"/>
      <c r="FPX32" s="23"/>
      <c r="FPY32" s="112"/>
      <c r="FPZ32" s="23"/>
      <c r="FQA32" s="112"/>
      <c r="FQB32" s="23"/>
      <c r="FQC32" s="112"/>
      <c r="FQD32" s="23"/>
      <c r="FQE32" s="112"/>
      <c r="FQF32" s="23"/>
      <c r="FQG32" s="112"/>
      <c r="FQH32" s="23"/>
      <c r="FQI32" s="112"/>
      <c r="FQJ32" s="27"/>
      <c r="FQK32" s="112"/>
      <c r="FQL32" s="27"/>
      <c r="FQM32" s="112"/>
      <c r="FQN32" s="27"/>
      <c r="FQO32" s="112"/>
      <c r="FQP32" s="27"/>
      <c r="FQQ32" s="112"/>
      <c r="FQR32" s="27"/>
      <c r="FQS32" s="112"/>
      <c r="FQT32" s="27"/>
      <c r="FQU32" s="112"/>
      <c r="FQV32" s="27"/>
      <c r="FQW32" s="112"/>
      <c r="FQX32" s="27"/>
      <c r="FQY32" s="112"/>
      <c r="FQZ32" s="27"/>
      <c r="FRA32" s="112"/>
      <c r="FRB32" s="27"/>
      <c r="FRC32" s="112"/>
      <c r="FRD32" s="27"/>
      <c r="FRE32" s="113"/>
      <c r="FRF32" s="27"/>
      <c r="FRG32" s="112"/>
      <c r="FRH32" s="27"/>
      <c r="FRI32" s="112"/>
      <c r="FRJ32" s="27"/>
      <c r="FRK32" s="112"/>
      <c r="FRL32" s="27"/>
      <c r="FRM32" s="112"/>
      <c r="FRN32" s="27"/>
      <c r="FRO32" s="112"/>
      <c r="FRP32" s="27"/>
      <c r="FRQ32" s="112"/>
      <c r="FRR32" s="27"/>
      <c r="FRS32" s="112"/>
      <c r="FRT32" s="20"/>
      <c r="FRU32" s="112"/>
      <c r="FRV32" s="27"/>
      <c r="FRW32" s="112"/>
      <c r="FRX32" s="27"/>
      <c r="FRY32" s="112"/>
      <c r="FRZ32" s="27"/>
      <c r="FSA32" s="112"/>
      <c r="FSB32" s="27"/>
      <c r="FSC32" s="112"/>
      <c r="FSD32" s="20"/>
      <c r="FSE32" s="112"/>
      <c r="FSF32" s="27"/>
      <c r="FSG32" s="112"/>
      <c r="FSH32" s="27"/>
      <c r="FSI32" s="112"/>
      <c r="FSJ32" s="27"/>
      <c r="FSK32" s="112"/>
      <c r="FSL32" s="20"/>
      <c r="FSM32" s="106"/>
      <c r="FSN32" s="106"/>
      <c r="FSO32" s="106"/>
      <c r="FSP32" s="30"/>
      <c r="FSQ32" s="112"/>
      <c r="FSR32" s="30"/>
      <c r="FSS32" s="112"/>
      <c r="FST32" s="23"/>
      <c r="FSU32" s="112"/>
      <c r="FSV32" s="23"/>
      <c r="FSW32" s="112"/>
      <c r="FSX32" s="23"/>
      <c r="FSY32" s="112"/>
      <c r="FSZ32" s="23"/>
      <c r="FTA32" s="112"/>
      <c r="FTB32" s="23"/>
      <c r="FTC32" s="112"/>
      <c r="FTD32" s="23"/>
      <c r="FTE32" s="112"/>
      <c r="FTF32" s="23"/>
      <c r="FTG32" s="112"/>
      <c r="FTH32" s="27"/>
      <c r="FTI32" s="112"/>
      <c r="FTJ32" s="27"/>
      <c r="FTK32" s="112"/>
      <c r="FTL32" s="27"/>
      <c r="FTM32" s="112"/>
      <c r="FTN32" s="27"/>
      <c r="FTO32" s="112"/>
      <c r="FTP32" s="27"/>
      <c r="FTQ32" s="112"/>
      <c r="FTR32" s="27"/>
      <c r="FTS32" s="112"/>
      <c r="FTT32" s="27"/>
      <c r="FTU32" s="112"/>
      <c r="FTV32" s="27"/>
      <c r="FTW32" s="112"/>
      <c r="FTX32" s="27"/>
      <c r="FTY32" s="112"/>
      <c r="FTZ32" s="27"/>
      <c r="FUA32" s="112"/>
      <c r="FUB32" s="27"/>
      <c r="FUC32" s="113"/>
      <c r="FUD32" s="27"/>
      <c r="FUE32" s="112"/>
      <c r="FUF32" s="27"/>
      <c r="FUG32" s="112"/>
      <c r="FUH32" s="27"/>
      <c r="FUI32" s="112"/>
      <c r="FUJ32" s="27"/>
      <c r="FUK32" s="112"/>
      <c r="FUL32" s="27"/>
      <c r="FUM32" s="112"/>
      <c r="FUN32" s="27"/>
      <c r="FUO32" s="112"/>
      <c r="FUP32" s="27"/>
      <c r="FUQ32" s="112"/>
      <c r="FUR32" s="20"/>
      <c r="FUS32" s="112"/>
      <c r="FUT32" s="27"/>
      <c r="FUU32" s="112"/>
      <c r="FUV32" s="27"/>
      <c r="FUW32" s="112"/>
      <c r="FUX32" s="27"/>
      <c r="FUY32" s="112"/>
      <c r="FUZ32" s="27"/>
      <c r="FVA32" s="112"/>
      <c r="FVB32" s="20"/>
      <c r="FVC32" s="112"/>
      <c r="FVD32" s="27"/>
      <c r="FVE32" s="112"/>
      <c r="FVF32" s="27"/>
      <c r="FVG32" s="112"/>
      <c r="FVH32" s="27"/>
      <c r="FVI32" s="112"/>
      <c r="FVJ32" s="20"/>
      <c r="FVK32" s="106"/>
      <c r="FVL32" s="106"/>
      <c r="FVM32" s="106"/>
      <c r="FVN32" s="30"/>
      <c r="FVO32" s="112"/>
      <c r="FVP32" s="30"/>
      <c r="FVQ32" s="112"/>
      <c r="FVR32" s="23"/>
      <c r="FVS32" s="112"/>
      <c r="FVT32" s="23"/>
      <c r="FVU32" s="112"/>
      <c r="FVV32" s="23"/>
      <c r="FVW32" s="112"/>
      <c r="FVX32" s="23"/>
      <c r="FVY32" s="112"/>
      <c r="FVZ32" s="23"/>
      <c r="FWA32" s="112"/>
      <c r="FWB32" s="23"/>
      <c r="FWC32" s="112"/>
      <c r="FWD32" s="23"/>
      <c r="FWE32" s="112"/>
      <c r="FWF32" s="27"/>
      <c r="FWG32" s="112"/>
      <c r="FWH32" s="27"/>
      <c r="FWI32" s="112"/>
      <c r="FWJ32" s="27"/>
      <c r="FWK32" s="112"/>
      <c r="FWL32" s="27"/>
      <c r="FWM32" s="112"/>
      <c r="FWN32" s="27"/>
      <c r="FWO32" s="112"/>
      <c r="FWP32" s="27"/>
      <c r="FWQ32" s="112"/>
      <c r="FWR32" s="27"/>
      <c r="FWS32" s="112"/>
      <c r="FWT32" s="27"/>
      <c r="FWU32" s="112"/>
      <c r="FWV32" s="27"/>
      <c r="FWW32" s="112"/>
      <c r="FWX32" s="27"/>
      <c r="FWY32" s="112"/>
      <c r="FWZ32" s="27"/>
      <c r="FXA32" s="113"/>
      <c r="FXB32" s="27"/>
      <c r="FXC32" s="112"/>
      <c r="FXD32" s="27"/>
      <c r="FXE32" s="112"/>
      <c r="FXF32" s="27"/>
      <c r="FXG32" s="112"/>
      <c r="FXH32" s="27"/>
      <c r="FXI32" s="112"/>
      <c r="FXJ32" s="27"/>
      <c r="FXK32" s="112"/>
      <c r="FXL32" s="27"/>
      <c r="FXM32" s="112"/>
      <c r="FXN32" s="27"/>
      <c r="FXO32" s="112"/>
      <c r="FXP32" s="20"/>
      <c r="FXQ32" s="112"/>
      <c r="FXR32" s="27"/>
      <c r="FXS32" s="112"/>
      <c r="FXT32" s="27"/>
      <c r="FXU32" s="112"/>
      <c r="FXV32" s="27"/>
      <c r="FXW32" s="112"/>
      <c r="FXX32" s="27"/>
      <c r="FXY32" s="112"/>
      <c r="FXZ32" s="20"/>
      <c r="FYA32" s="112"/>
      <c r="FYB32" s="27"/>
      <c r="FYC32" s="112"/>
      <c r="FYD32" s="27"/>
      <c r="FYE32" s="112"/>
      <c r="FYF32" s="27"/>
      <c r="FYG32" s="112"/>
      <c r="FYH32" s="20"/>
      <c r="FYI32" s="106"/>
      <c r="FYJ32" s="106"/>
      <c r="FYK32" s="106"/>
      <c r="FYL32" s="30"/>
      <c r="FYM32" s="112"/>
      <c r="FYN32" s="30"/>
      <c r="FYO32" s="112"/>
      <c r="FYP32" s="23"/>
      <c r="FYQ32" s="112"/>
      <c r="FYR32" s="23"/>
      <c r="FYS32" s="112"/>
      <c r="FYT32" s="23"/>
      <c r="FYU32" s="112"/>
      <c r="FYV32" s="23"/>
      <c r="FYW32" s="112"/>
      <c r="FYX32" s="23"/>
      <c r="FYY32" s="112"/>
      <c r="FYZ32" s="23"/>
      <c r="FZA32" s="112"/>
      <c r="FZB32" s="23"/>
      <c r="FZC32" s="112"/>
      <c r="FZD32" s="27"/>
      <c r="FZE32" s="112"/>
      <c r="FZF32" s="27"/>
      <c r="FZG32" s="112"/>
      <c r="FZH32" s="27"/>
      <c r="FZI32" s="112"/>
      <c r="FZJ32" s="27"/>
      <c r="FZK32" s="112"/>
      <c r="FZL32" s="27"/>
      <c r="FZM32" s="112"/>
      <c r="FZN32" s="27"/>
      <c r="FZO32" s="112"/>
      <c r="FZP32" s="27"/>
      <c r="FZQ32" s="112"/>
      <c r="FZR32" s="27"/>
      <c r="FZS32" s="112"/>
      <c r="FZT32" s="27"/>
      <c r="FZU32" s="112"/>
      <c r="FZV32" s="27"/>
      <c r="FZW32" s="112"/>
      <c r="FZX32" s="27"/>
      <c r="FZY32" s="113"/>
      <c r="FZZ32" s="27"/>
      <c r="GAA32" s="112"/>
      <c r="GAB32" s="27"/>
      <c r="GAC32" s="112"/>
      <c r="GAD32" s="27"/>
      <c r="GAE32" s="112"/>
      <c r="GAF32" s="27"/>
      <c r="GAG32" s="112"/>
      <c r="GAH32" s="27"/>
      <c r="GAI32" s="112"/>
      <c r="GAJ32" s="27"/>
      <c r="GAK32" s="112"/>
      <c r="GAL32" s="27"/>
      <c r="GAM32" s="112"/>
      <c r="GAN32" s="20"/>
      <c r="GAO32" s="112"/>
      <c r="GAP32" s="27"/>
      <c r="GAQ32" s="112"/>
      <c r="GAR32" s="27"/>
      <c r="GAS32" s="112"/>
      <c r="GAT32" s="27"/>
      <c r="GAU32" s="112"/>
      <c r="GAV32" s="27"/>
      <c r="GAW32" s="112"/>
      <c r="GAX32" s="20"/>
      <c r="GAY32" s="112"/>
      <c r="GAZ32" s="27"/>
      <c r="GBA32" s="112"/>
      <c r="GBB32" s="27"/>
      <c r="GBC32" s="112"/>
      <c r="GBD32" s="27"/>
      <c r="GBE32" s="112"/>
      <c r="GBF32" s="20"/>
      <c r="GBG32" s="106"/>
      <c r="GBH32" s="106"/>
      <c r="GBI32" s="106"/>
      <c r="GBJ32" s="30"/>
      <c r="GBK32" s="112"/>
      <c r="GBL32" s="30"/>
      <c r="GBM32" s="112"/>
      <c r="GBN32" s="23"/>
      <c r="GBO32" s="112"/>
      <c r="GBP32" s="23"/>
      <c r="GBQ32" s="112"/>
      <c r="GBR32" s="23"/>
      <c r="GBS32" s="112"/>
      <c r="GBT32" s="23"/>
      <c r="GBU32" s="112"/>
      <c r="GBV32" s="23"/>
      <c r="GBW32" s="112"/>
      <c r="GBX32" s="23"/>
      <c r="GBY32" s="112"/>
      <c r="GBZ32" s="23"/>
      <c r="GCA32" s="112"/>
      <c r="GCB32" s="27"/>
      <c r="GCC32" s="112"/>
      <c r="GCD32" s="27"/>
      <c r="GCE32" s="112"/>
      <c r="GCF32" s="27"/>
      <c r="GCG32" s="112"/>
      <c r="GCH32" s="27"/>
      <c r="GCI32" s="112"/>
      <c r="GCJ32" s="27"/>
      <c r="GCK32" s="112"/>
      <c r="GCL32" s="27"/>
      <c r="GCM32" s="112"/>
      <c r="GCN32" s="27"/>
      <c r="GCO32" s="112"/>
      <c r="GCP32" s="27"/>
      <c r="GCQ32" s="112"/>
      <c r="GCR32" s="27"/>
      <c r="GCS32" s="112"/>
      <c r="GCT32" s="27"/>
      <c r="GCU32" s="112"/>
      <c r="GCV32" s="27"/>
      <c r="GCW32" s="113"/>
      <c r="GCX32" s="27"/>
      <c r="GCY32" s="112"/>
      <c r="GCZ32" s="27"/>
      <c r="GDA32" s="112"/>
      <c r="GDB32" s="27"/>
      <c r="GDC32" s="112"/>
      <c r="GDD32" s="27"/>
      <c r="GDE32" s="112"/>
      <c r="GDF32" s="27"/>
      <c r="GDG32" s="112"/>
      <c r="GDH32" s="27"/>
      <c r="GDI32" s="112"/>
      <c r="GDJ32" s="27"/>
      <c r="GDK32" s="112"/>
      <c r="GDL32" s="20"/>
      <c r="GDM32" s="112"/>
      <c r="GDN32" s="27"/>
      <c r="GDO32" s="112"/>
      <c r="GDP32" s="27"/>
      <c r="GDQ32" s="112"/>
      <c r="GDR32" s="27"/>
      <c r="GDS32" s="112"/>
      <c r="GDT32" s="27"/>
      <c r="GDU32" s="112"/>
      <c r="GDV32" s="20"/>
      <c r="GDW32" s="112"/>
      <c r="GDX32" s="27"/>
      <c r="GDY32" s="112"/>
      <c r="GDZ32" s="27"/>
      <c r="GEA32" s="112"/>
      <c r="GEB32" s="27"/>
      <c r="GEC32" s="112"/>
      <c r="GED32" s="20"/>
      <c r="GEE32" s="106"/>
      <c r="GEF32" s="106"/>
      <c r="GEG32" s="106"/>
      <c r="GEH32" s="30"/>
      <c r="GEI32" s="112"/>
      <c r="GEJ32" s="30"/>
      <c r="GEK32" s="112"/>
      <c r="GEL32" s="23"/>
      <c r="GEM32" s="112"/>
      <c r="GEN32" s="23"/>
      <c r="GEO32" s="112"/>
      <c r="GEP32" s="23"/>
      <c r="GEQ32" s="112"/>
      <c r="GER32" s="23"/>
      <c r="GES32" s="112"/>
      <c r="GET32" s="23"/>
      <c r="GEU32" s="112"/>
      <c r="GEV32" s="23"/>
      <c r="GEW32" s="112"/>
      <c r="GEX32" s="23"/>
      <c r="GEY32" s="112"/>
      <c r="GEZ32" s="27"/>
      <c r="GFA32" s="112"/>
      <c r="GFB32" s="27"/>
      <c r="GFC32" s="112"/>
      <c r="GFD32" s="27"/>
      <c r="GFE32" s="112"/>
      <c r="GFF32" s="27"/>
      <c r="GFG32" s="112"/>
      <c r="GFH32" s="27"/>
      <c r="GFI32" s="112"/>
      <c r="GFJ32" s="27"/>
      <c r="GFK32" s="112"/>
      <c r="GFL32" s="27"/>
      <c r="GFM32" s="112"/>
      <c r="GFN32" s="27"/>
      <c r="GFO32" s="112"/>
      <c r="GFP32" s="27"/>
      <c r="GFQ32" s="112"/>
      <c r="GFR32" s="27"/>
      <c r="GFS32" s="112"/>
      <c r="GFT32" s="27"/>
      <c r="GFU32" s="113"/>
      <c r="GFV32" s="27"/>
      <c r="GFW32" s="112"/>
      <c r="GFX32" s="27"/>
      <c r="GFY32" s="112"/>
      <c r="GFZ32" s="27"/>
      <c r="GGA32" s="112"/>
      <c r="GGB32" s="27"/>
      <c r="GGC32" s="112"/>
      <c r="GGD32" s="27"/>
      <c r="GGE32" s="112"/>
      <c r="GGF32" s="27"/>
      <c r="GGG32" s="112"/>
      <c r="GGH32" s="27"/>
      <c r="GGI32" s="112"/>
      <c r="GGJ32" s="20"/>
      <c r="GGK32" s="112"/>
      <c r="GGL32" s="27"/>
      <c r="GGM32" s="112"/>
      <c r="GGN32" s="27"/>
      <c r="GGO32" s="112"/>
      <c r="GGP32" s="27"/>
      <c r="GGQ32" s="112"/>
      <c r="GGR32" s="27"/>
      <c r="GGS32" s="112"/>
      <c r="GGT32" s="20"/>
      <c r="GGU32" s="112"/>
      <c r="GGV32" s="27"/>
      <c r="GGW32" s="112"/>
      <c r="GGX32" s="27"/>
      <c r="GGY32" s="112"/>
      <c r="GGZ32" s="27"/>
      <c r="GHA32" s="112"/>
      <c r="GHB32" s="20"/>
      <c r="GHC32" s="106"/>
      <c r="GHD32" s="106"/>
      <c r="GHE32" s="106"/>
      <c r="GHF32" s="30"/>
      <c r="GHG32" s="112"/>
      <c r="GHH32" s="30"/>
      <c r="GHI32" s="112"/>
      <c r="GHJ32" s="23"/>
      <c r="GHK32" s="112"/>
      <c r="GHL32" s="23"/>
      <c r="GHM32" s="112"/>
      <c r="GHN32" s="23"/>
      <c r="GHO32" s="112"/>
      <c r="GHP32" s="23"/>
      <c r="GHQ32" s="112"/>
      <c r="GHR32" s="23"/>
      <c r="GHS32" s="112"/>
      <c r="GHT32" s="23"/>
      <c r="GHU32" s="112"/>
      <c r="GHV32" s="23"/>
      <c r="GHW32" s="112"/>
      <c r="GHX32" s="27"/>
      <c r="GHY32" s="112"/>
      <c r="GHZ32" s="27"/>
      <c r="GIA32" s="112"/>
      <c r="GIB32" s="27"/>
      <c r="GIC32" s="112"/>
      <c r="GID32" s="27"/>
      <c r="GIE32" s="112"/>
      <c r="GIF32" s="27"/>
      <c r="GIG32" s="112"/>
      <c r="GIH32" s="27"/>
      <c r="GII32" s="112"/>
      <c r="GIJ32" s="27"/>
      <c r="GIK32" s="112"/>
      <c r="GIL32" s="27"/>
      <c r="GIM32" s="112"/>
      <c r="GIN32" s="27"/>
      <c r="GIO32" s="112"/>
      <c r="GIP32" s="27"/>
      <c r="GIQ32" s="112"/>
      <c r="GIR32" s="27"/>
      <c r="GIS32" s="113"/>
      <c r="GIT32" s="27"/>
      <c r="GIU32" s="112"/>
      <c r="GIV32" s="27"/>
      <c r="GIW32" s="112"/>
      <c r="GIX32" s="27"/>
      <c r="GIY32" s="112"/>
      <c r="GIZ32" s="27"/>
      <c r="GJA32" s="112"/>
      <c r="GJB32" s="27"/>
      <c r="GJC32" s="112"/>
      <c r="GJD32" s="27"/>
      <c r="GJE32" s="112"/>
      <c r="GJF32" s="27"/>
      <c r="GJG32" s="112"/>
      <c r="GJH32" s="20"/>
      <c r="GJI32" s="112"/>
      <c r="GJJ32" s="27"/>
      <c r="GJK32" s="112"/>
      <c r="GJL32" s="27"/>
      <c r="GJM32" s="112"/>
      <c r="GJN32" s="27"/>
      <c r="GJO32" s="112"/>
      <c r="GJP32" s="27"/>
      <c r="GJQ32" s="112"/>
      <c r="GJR32" s="20"/>
      <c r="GJS32" s="112"/>
      <c r="GJT32" s="27"/>
      <c r="GJU32" s="112"/>
      <c r="GJV32" s="27"/>
      <c r="GJW32" s="112"/>
      <c r="GJX32" s="27"/>
      <c r="GJY32" s="112"/>
      <c r="GJZ32" s="20"/>
      <c r="GKA32" s="106"/>
      <c r="GKB32" s="106"/>
      <c r="GKC32" s="106"/>
      <c r="GKD32" s="30"/>
      <c r="GKE32" s="112"/>
      <c r="GKF32" s="30"/>
      <c r="GKG32" s="112"/>
      <c r="GKH32" s="23"/>
      <c r="GKI32" s="112"/>
      <c r="GKJ32" s="23"/>
      <c r="GKK32" s="112"/>
      <c r="GKL32" s="23"/>
      <c r="GKM32" s="112"/>
      <c r="GKN32" s="23"/>
      <c r="GKO32" s="112"/>
      <c r="GKP32" s="23"/>
      <c r="GKQ32" s="112"/>
      <c r="GKR32" s="23"/>
      <c r="GKS32" s="112"/>
      <c r="GKT32" s="23"/>
      <c r="GKU32" s="112"/>
      <c r="GKV32" s="27"/>
      <c r="GKW32" s="112"/>
      <c r="GKX32" s="27"/>
      <c r="GKY32" s="112"/>
      <c r="GKZ32" s="27"/>
      <c r="GLA32" s="112"/>
      <c r="GLB32" s="27"/>
      <c r="GLC32" s="112"/>
      <c r="GLD32" s="27"/>
      <c r="GLE32" s="112"/>
      <c r="GLF32" s="27"/>
      <c r="GLG32" s="112"/>
      <c r="GLH32" s="27"/>
      <c r="GLI32" s="112"/>
      <c r="GLJ32" s="27"/>
      <c r="GLK32" s="112"/>
      <c r="GLL32" s="27"/>
      <c r="GLM32" s="112"/>
      <c r="GLN32" s="27"/>
      <c r="GLO32" s="112"/>
      <c r="GLP32" s="27"/>
      <c r="GLQ32" s="113"/>
      <c r="GLR32" s="27"/>
      <c r="GLS32" s="112"/>
      <c r="GLT32" s="27"/>
      <c r="GLU32" s="112"/>
      <c r="GLV32" s="27"/>
      <c r="GLW32" s="112"/>
      <c r="GLX32" s="27"/>
      <c r="GLY32" s="112"/>
      <c r="GLZ32" s="27"/>
      <c r="GMA32" s="112"/>
      <c r="GMB32" s="27"/>
      <c r="GMC32" s="112"/>
      <c r="GMD32" s="27"/>
      <c r="GME32" s="112"/>
      <c r="GMF32" s="20"/>
      <c r="GMG32" s="112"/>
      <c r="GMH32" s="27"/>
      <c r="GMI32" s="112"/>
      <c r="GMJ32" s="27"/>
      <c r="GMK32" s="112"/>
      <c r="GML32" s="27"/>
      <c r="GMM32" s="112"/>
      <c r="GMN32" s="27"/>
      <c r="GMO32" s="112"/>
      <c r="GMP32" s="20"/>
      <c r="GMQ32" s="112"/>
      <c r="GMR32" s="27"/>
      <c r="GMS32" s="112"/>
      <c r="GMT32" s="27"/>
      <c r="GMU32" s="112"/>
      <c r="GMV32" s="27"/>
      <c r="GMW32" s="112"/>
      <c r="GMX32" s="20"/>
      <c r="GMY32" s="106"/>
      <c r="GMZ32" s="106"/>
      <c r="GNA32" s="106"/>
      <c r="GNB32" s="30"/>
      <c r="GNC32" s="112"/>
      <c r="GND32" s="30"/>
      <c r="GNE32" s="112"/>
      <c r="GNF32" s="23"/>
      <c r="GNG32" s="112"/>
      <c r="GNH32" s="23"/>
      <c r="GNI32" s="112"/>
      <c r="GNJ32" s="23"/>
      <c r="GNK32" s="112"/>
      <c r="GNL32" s="23"/>
      <c r="GNM32" s="112"/>
      <c r="GNN32" s="23"/>
      <c r="GNO32" s="112"/>
      <c r="GNP32" s="23"/>
      <c r="GNQ32" s="112"/>
      <c r="GNR32" s="23"/>
      <c r="GNS32" s="112"/>
      <c r="GNT32" s="27"/>
      <c r="GNU32" s="112"/>
      <c r="GNV32" s="27"/>
      <c r="GNW32" s="112"/>
      <c r="GNX32" s="27"/>
      <c r="GNY32" s="112"/>
      <c r="GNZ32" s="27"/>
      <c r="GOA32" s="112"/>
      <c r="GOB32" s="27"/>
      <c r="GOC32" s="112"/>
      <c r="GOD32" s="27"/>
      <c r="GOE32" s="112"/>
      <c r="GOF32" s="27"/>
      <c r="GOG32" s="112"/>
      <c r="GOH32" s="27"/>
      <c r="GOI32" s="112"/>
      <c r="GOJ32" s="27"/>
      <c r="GOK32" s="112"/>
      <c r="GOL32" s="27"/>
      <c r="GOM32" s="112"/>
      <c r="GON32" s="27"/>
      <c r="GOO32" s="113"/>
      <c r="GOP32" s="27"/>
      <c r="GOQ32" s="112"/>
      <c r="GOR32" s="27"/>
      <c r="GOS32" s="112"/>
      <c r="GOT32" s="27"/>
      <c r="GOU32" s="112"/>
      <c r="GOV32" s="27"/>
      <c r="GOW32" s="112"/>
      <c r="GOX32" s="27"/>
      <c r="GOY32" s="112"/>
      <c r="GOZ32" s="27"/>
      <c r="GPA32" s="112"/>
      <c r="GPB32" s="27"/>
      <c r="GPC32" s="112"/>
      <c r="GPD32" s="20"/>
      <c r="GPE32" s="112"/>
      <c r="GPF32" s="27"/>
      <c r="GPG32" s="112"/>
      <c r="GPH32" s="27"/>
      <c r="GPI32" s="112"/>
      <c r="GPJ32" s="27"/>
      <c r="GPK32" s="112"/>
      <c r="GPL32" s="27"/>
      <c r="GPM32" s="112"/>
      <c r="GPN32" s="20"/>
      <c r="GPO32" s="112"/>
      <c r="GPP32" s="27"/>
      <c r="GPQ32" s="112"/>
      <c r="GPR32" s="27"/>
      <c r="GPS32" s="112"/>
      <c r="GPT32" s="27"/>
      <c r="GPU32" s="112"/>
      <c r="GPV32" s="20"/>
      <c r="GPW32" s="106"/>
      <c r="GPX32" s="106"/>
      <c r="GPY32" s="106"/>
      <c r="GPZ32" s="30"/>
      <c r="GQA32" s="112"/>
      <c r="GQB32" s="30"/>
      <c r="GQC32" s="112"/>
      <c r="GQD32" s="23"/>
      <c r="GQE32" s="112"/>
      <c r="GQF32" s="23"/>
      <c r="GQG32" s="112"/>
      <c r="GQH32" s="23"/>
      <c r="GQI32" s="112"/>
      <c r="GQJ32" s="23"/>
      <c r="GQK32" s="112"/>
      <c r="GQL32" s="23"/>
      <c r="GQM32" s="112"/>
      <c r="GQN32" s="23"/>
      <c r="GQO32" s="112"/>
      <c r="GQP32" s="23"/>
      <c r="GQQ32" s="112"/>
      <c r="GQR32" s="27"/>
      <c r="GQS32" s="112"/>
      <c r="GQT32" s="27"/>
      <c r="GQU32" s="112"/>
      <c r="GQV32" s="27"/>
      <c r="GQW32" s="112"/>
      <c r="GQX32" s="27"/>
      <c r="GQY32" s="112"/>
      <c r="GQZ32" s="27"/>
      <c r="GRA32" s="112"/>
      <c r="GRB32" s="27"/>
      <c r="GRC32" s="112"/>
      <c r="GRD32" s="27"/>
      <c r="GRE32" s="112"/>
      <c r="GRF32" s="27"/>
      <c r="GRG32" s="112"/>
      <c r="GRH32" s="27"/>
      <c r="GRI32" s="112"/>
      <c r="GRJ32" s="27"/>
      <c r="GRK32" s="112"/>
      <c r="GRL32" s="27"/>
      <c r="GRM32" s="113"/>
      <c r="GRN32" s="27"/>
      <c r="GRO32" s="112"/>
      <c r="GRP32" s="27"/>
      <c r="GRQ32" s="112"/>
      <c r="GRR32" s="27"/>
      <c r="GRS32" s="112"/>
      <c r="GRT32" s="27"/>
      <c r="GRU32" s="112"/>
      <c r="GRV32" s="27"/>
      <c r="GRW32" s="112"/>
      <c r="GRX32" s="27"/>
      <c r="GRY32" s="112"/>
      <c r="GRZ32" s="27"/>
      <c r="GSA32" s="112"/>
      <c r="GSB32" s="20"/>
      <c r="GSC32" s="112"/>
      <c r="GSD32" s="27"/>
      <c r="GSE32" s="112"/>
      <c r="GSF32" s="27"/>
      <c r="GSG32" s="112"/>
      <c r="GSH32" s="27"/>
      <c r="GSI32" s="112"/>
      <c r="GSJ32" s="27"/>
      <c r="GSK32" s="112"/>
      <c r="GSL32" s="20"/>
      <c r="GSM32" s="112"/>
      <c r="GSN32" s="27"/>
      <c r="GSO32" s="112"/>
      <c r="GSP32" s="27"/>
      <c r="GSQ32" s="112"/>
      <c r="GSR32" s="27"/>
      <c r="GSS32" s="112"/>
      <c r="GST32" s="20"/>
      <c r="GSU32" s="106"/>
      <c r="GSV32" s="106"/>
      <c r="GSW32" s="106"/>
      <c r="GSX32" s="30"/>
      <c r="GSY32" s="112"/>
      <c r="GSZ32" s="30"/>
      <c r="GTA32" s="112"/>
      <c r="GTB32" s="23"/>
      <c r="GTC32" s="112"/>
      <c r="GTD32" s="23"/>
      <c r="GTE32" s="112"/>
      <c r="GTF32" s="23"/>
      <c r="GTG32" s="112"/>
      <c r="GTH32" s="23"/>
      <c r="GTI32" s="112"/>
      <c r="GTJ32" s="23"/>
      <c r="GTK32" s="112"/>
      <c r="GTL32" s="23"/>
      <c r="GTM32" s="112"/>
      <c r="GTN32" s="23"/>
      <c r="GTO32" s="112"/>
      <c r="GTP32" s="27"/>
      <c r="GTQ32" s="112"/>
      <c r="GTR32" s="27"/>
      <c r="GTS32" s="112"/>
      <c r="GTT32" s="27"/>
      <c r="GTU32" s="112"/>
      <c r="GTV32" s="27"/>
      <c r="GTW32" s="112"/>
      <c r="GTX32" s="27"/>
      <c r="GTY32" s="112"/>
      <c r="GTZ32" s="27"/>
      <c r="GUA32" s="112"/>
      <c r="GUB32" s="27"/>
      <c r="GUC32" s="112"/>
      <c r="GUD32" s="27"/>
      <c r="GUE32" s="112"/>
      <c r="GUF32" s="27"/>
      <c r="GUG32" s="112"/>
      <c r="GUH32" s="27"/>
      <c r="GUI32" s="112"/>
      <c r="GUJ32" s="27"/>
      <c r="GUK32" s="113"/>
      <c r="GUL32" s="27"/>
      <c r="GUM32" s="112"/>
      <c r="GUN32" s="27"/>
      <c r="GUO32" s="112"/>
      <c r="GUP32" s="27"/>
      <c r="GUQ32" s="112"/>
      <c r="GUR32" s="27"/>
      <c r="GUS32" s="112"/>
      <c r="GUT32" s="27"/>
      <c r="GUU32" s="112"/>
      <c r="GUV32" s="27"/>
      <c r="GUW32" s="112"/>
      <c r="GUX32" s="27"/>
      <c r="GUY32" s="112"/>
      <c r="GUZ32" s="20"/>
      <c r="GVA32" s="112"/>
      <c r="GVB32" s="27"/>
      <c r="GVC32" s="112"/>
      <c r="GVD32" s="27"/>
      <c r="GVE32" s="112"/>
      <c r="GVF32" s="27"/>
      <c r="GVG32" s="112"/>
      <c r="GVH32" s="27"/>
      <c r="GVI32" s="112"/>
      <c r="GVJ32" s="20"/>
      <c r="GVK32" s="112"/>
      <c r="GVL32" s="27"/>
      <c r="GVM32" s="112"/>
      <c r="GVN32" s="27"/>
      <c r="GVO32" s="112"/>
      <c r="GVP32" s="27"/>
      <c r="GVQ32" s="112"/>
      <c r="GVR32" s="20"/>
      <c r="GVS32" s="106"/>
      <c r="GVT32" s="106"/>
      <c r="GVU32" s="106"/>
      <c r="GVV32" s="30"/>
      <c r="GVW32" s="112"/>
      <c r="GVX32" s="30"/>
      <c r="GVY32" s="112"/>
      <c r="GVZ32" s="23"/>
      <c r="GWA32" s="112"/>
      <c r="GWB32" s="23"/>
      <c r="GWC32" s="112"/>
      <c r="GWD32" s="23"/>
      <c r="GWE32" s="112"/>
      <c r="GWF32" s="23"/>
      <c r="GWG32" s="112"/>
      <c r="GWH32" s="23"/>
      <c r="GWI32" s="112"/>
      <c r="GWJ32" s="23"/>
      <c r="GWK32" s="112"/>
      <c r="GWL32" s="23"/>
      <c r="GWM32" s="112"/>
      <c r="GWN32" s="27"/>
      <c r="GWO32" s="112"/>
      <c r="GWP32" s="27"/>
      <c r="GWQ32" s="112"/>
      <c r="GWR32" s="27"/>
      <c r="GWS32" s="112"/>
      <c r="GWT32" s="27"/>
      <c r="GWU32" s="112"/>
      <c r="GWV32" s="27"/>
      <c r="GWW32" s="112"/>
      <c r="GWX32" s="27"/>
      <c r="GWY32" s="112"/>
      <c r="GWZ32" s="27"/>
      <c r="GXA32" s="112"/>
      <c r="GXB32" s="27"/>
      <c r="GXC32" s="112"/>
      <c r="GXD32" s="27"/>
      <c r="GXE32" s="112"/>
      <c r="GXF32" s="27"/>
      <c r="GXG32" s="112"/>
      <c r="GXH32" s="27"/>
      <c r="GXI32" s="113"/>
      <c r="GXJ32" s="27"/>
      <c r="GXK32" s="112"/>
      <c r="GXL32" s="27"/>
      <c r="GXM32" s="112"/>
      <c r="GXN32" s="27"/>
      <c r="GXO32" s="112"/>
      <c r="GXP32" s="27"/>
      <c r="GXQ32" s="112"/>
      <c r="GXR32" s="27"/>
      <c r="GXS32" s="112"/>
      <c r="GXT32" s="27"/>
      <c r="GXU32" s="112"/>
      <c r="GXV32" s="27"/>
      <c r="GXW32" s="112"/>
      <c r="GXX32" s="20"/>
      <c r="GXY32" s="112"/>
      <c r="GXZ32" s="27"/>
      <c r="GYA32" s="112"/>
      <c r="GYB32" s="27"/>
      <c r="GYC32" s="112"/>
      <c r="GYD32" s="27"/>
      <c r="GYE32" s="112"/>
      <c r="GYF32" s="27"/>
      <c r="GYG32" s="112"/>
      <c r="GYH32" s="20"/>
      <c r="GYI32" s="112"/>
      <c r="GYJ32" s="27"/>
      <c r="GYK32" s="112"/>
      <c r="GYL32" s="27"/>
      <c r="GYM32" s="112"/>
      <c r="GYN32" s="27"/>
      <c r="GYO32" s="112"/>
      <c r="GYP32" s="20"/>
      <c r="GYQ32" s="106"/>
      <c r="GYR32" s="106"/>
      <c r="GYS32" s="106"/>
      <c r="GYT32" s="30"/>
      <c r="GYU32" s="112"/>
      <c r="GYV32" s="30"/>
      <c r="GYW32" s="112"/>
      <c r="GYX32" s="23"/>
      <c r="GYY32" s="112"/>
      <c r="GYZ32" s="23"/>
      <c r="GZA32" s="112"/>
      <c r="GZB32" s="23"/>
      <c r="GZC32" s="112"/>
      <c r="GZD32" s="23"/>
      <c r="GZE32" s="112"/>
      <c r="GZF32" s="23"/>
      <c r="GZG32" s="112"/>
      <c r="GZH32" s="23"/>
      <c r="GZI32" s="112"/>
      <c r="GZJ32" s="23"/>
      <c r="GZK32" s="112"/>
      <c r="GZL32" s="27"/>
      <c r="GZM32" s="112"/>
      <c r="GZN32" s="27"/>
      <c r="GZO32" s="112"/>
      <c r="GZP32" s="27"/>
      <c r="GZQ32" s="112"/>
      <c r="GZR32" s="27"/>
      <c r="GZS32" s="112"/>
      <c r="GZT32" s="27"/>
      <c r="GZU32" s="112"/>
      <c r="GZV32" s="27"/>
      <c r="GZW32" s="112"/>
      <c r="GZX32" s="27"/>
      <c r="GZY32" s="112"/>
      <c r="GZZ32" s="27"/>
      <c r="HAA32" s="112"/>
      <c r="HAB32" s="27"/>
      <c r="HAC32" s="112"/>
      <c r="HAD32" s="27"/>
      <c r="HAE32" s="112"/>
      <c r="HAF32" s="27"/>
      <c r="HAG32" s="113"/>
      <c r="HAH32" s="27"/>
      <c r="HAI32" s="112"/>
      <c r="HAJ32" s="27"/>
      <c r="HAK32" s="112"/>
      <c r="HAL32" s="27"/>
      <c r="HAM32" s="112"/>
      <c r="HAN32" s="27"/>
      <c r="HAO32" s="112"/>
      <c r="HAP32" s="27"/>
      <c r="HAQ32" s="112"/>
      <c r="HAR32" s="27"/>
      <c r="HAS32" s="112"/>
      <c r="HAT32" s="27"/>
      <c r="HAU32" s="112"/>
      <c r="HAV32" s="20"/>
      <c r="HAW32" s="112"/>
      <c r="HAX32" s="27"/>
      <c r="HAY32" s="112"/>
      <c r="HAZ32" s="27"/>
      <c r="HBA32" s="112"/>
      <c r="HBB32" s="27"/>
      <c r="HBC32" s="112"/>
      <c r="HBD32" s="27"/>
      <c r="HBE32" s="112"/>
      <c r="HBF32" s="20"/>
      <c r="HBG32" s="112"/>
      <c r="HBH32" s="27"/>
      <c r="HBI32" s="112"/>
      <c r="HBJ32" s="27"/>
      <c r="HBK32" s="112"/>
      <c r="HBL32" s="27"/>
      <c r="HBM32" s="112"/>
      <c r="HBN32" s="20"/>
      <c r="HBO32" s="106"/>
      <c r="HBP32" s="106"/>
      <c r="HBQ32" s="106"/>
      <c r="HBR32" s="30"/>
      <c r="HBS32" s="112"/>
      <c r="HBT32" s="30"/>
      <c r="HBU32" s="112"/>
      <c r="HBV32" s="23"/>
      <c r="HBW32" s="112"/>
      <c r="HBX32" s="23"/>
      <c r="HBY32" s="112"/>
      <c r="HBZ32" s="23"/>
      <c r="HCA32" s="112"/>
      <c r="HCB32" s="23"/>
      <c r="HCC32" s="112"/>
      <c r="HCD32" s="23"/>
      <c r="HCE32" s="112"/>
      <c r="HCF32" s="23"/>
      <c r="HCG32" s="112"/>
      <c r="HCH32" s="23"/>
      <c r="HCI32" s="112"/>
      <c r="HCJ32" s="27"/>
      <c r="HCK32" s="112"/>
      <c r="HCL32" s="27"/>
      <c r="HCM32" s="112"/>
      <c r="HCN32" s="27"/>
      <c r="HCO32" s="112"/>
      <c r="HCP32" s="27"/>
      <c r="HCQ32" s="112"/>
      <c r="HCR32" s="27"/>
      <c r="HCS32" s="112"/>
      <c r="HCT32" s="27"/>
      <c r="HCU32" s="112"/>
      <c r="HCV32" s="27"/>
      <c r="HCW32" s="112"/>
      <c r="HCX32" s="27"/>
      <c r="HCY32" s="112"/>
      <c r="HCZ32" s="27"/>
      <c r="HDA32" s="112"/>
      <c r="HDB32" s="27"/>
      <c r="HDC32" s="112"/>
      <c r="HDD32" s="27"/>
      <c r="HDE32" s="113"/>
      <c r="HDF32" s="27"/>
      <c r="HDG32" s="112"/>
      <c r="HDH32" s="27"/>
      <c r="HDI32" s="112"/>
      <c r="HDJ32" s="27"/>
      <c r="HDK32" s="112"/>
      <c r="HDL32" s="27"/>
      <c r="HDM32" s="112"/>
      <c r="HDN32" s="27"/>
      <c r="HDO32" s="112"/>
      <c r="HDP32" s="27"/>
      <c r="HDQ32" s="112"/>
      <c r="HDR32" s="27"/>
      <c r="HDS32" s="112"/>
      <c r="HDT32" s="20"/>
      <c r="HDU32" s="112"/>
      <c r="HDV32" s="27"/>
      <c r="HDW32" s="112"/>
      <c r="HDX32" s="27"/>
      <c r="HDY32" s="112"/>
      <c r="HDZ32" s="27"/>
      <c r="HEA32" s="112"/>
      <c r="HEB32" s="27"/>
      <c r="HEC32" s="112"/>
      <c r="HED32" s="20"/>
      <c r="HEE32" s="112"/>
      <c r="HEF32" s="27"/>
      <c r="HEG32" s="112"/>
      <c r="HEH32" s="27"/>
      <c r="HEI32" s="112"/>
      <c r="HEJ32" s="27"/>
      <c r="HEK32" s="112"/>
      <c r="HEL32" s="20"/>
      <c r="HEM32" s="106"/>
      <c r="HEN32" s="106"/>
      <c r="HEO32" s="106"/>
      <c r="HEP32" s="30"/>
      <c r="HEQ32" s="112"/>
      <c r="HER32" s="30"/>
      <c r="HES32" s="112"/>
      <c r="HET32" s="23"/>
      <c r="HEU32" s="112"/>
      <c r="HEV32" s="23"/>
      <c r="HEW32" s="112"/>
      <c r="HEX32" s="23"/>
      <c r="HEY32" s="112"/>
      <c r="HEZ32" s="23"/>
      <c r="HFA32" s="112"/>
      <c r="HFB32" s="23"/>
      <c r="HFC32" s="112"/>
      <c r="HFD32" s="23"/>
      <c r="HFE32" s="112"/>
      <c r="HFF32" s="23"/>
      <c r="HFG32" s="112"/>
      <c r="HFH32" s="27"/>
      <c r="HFI32" s="112"/>
      <c r="HFJ32" s="27"/>
      <c r="HFK32" s="112"/>
      <c r="HFL32" s="27"/>
      <c r="HFM32" s="112"/>
      <c r="HFN32" s="27"/>
      <c r="HFO32" s="112"/>
      <c r="HFP32" s="27"/>
      <c r="HFQ32" s="112"/>
      <c r="HFR32" s="27"/>
      <c r="HFS32" s="112"/>
      <c r="HFT32" s="27"/>
      <c r="HFU32" s="112"/>
      <c r="HFV32" s="27"/>
      <c r="HFW32" s="112"/>
      <c r="HFX32" s="27"/>
      <c r="HFY32" s="112"/>
      <c r="HFZ32" s="27"/>
      <c r="HGA32" s="112"/>
      <c r="HGB32" s="27"/>
      <c r="HGC32" s="113"/>
      <c r="HGD32" s="27"/>
      <c r="HGE32" s="112"/>
      <c r="HGF32" s="27"/>
      <c r="HGG32" s="112"/>
      <c r="HGH32" s="27"/>
      <c r="HGI32" s="112"/>
      <c r="HGJ32" s="27"/>
      <c r="HGK32" s="112"/>
      <c r="HGL32" s="27"/>
      <c r="HGM32" s="112"/>
      <c r="HGN32" s="27"/>
      <c r="HGO32" s="112"/>
      <c r="HGP32" s="27"/>
      <c r="HGQ32" s="112"/>
      <c r="HGR32" s="20"/>
      <c r="HGS32" s="112"/>
      <c r="HGT32" s="27"/>
      <c r="HGU32" s="112"/>
      <c r="HGV32" s="27"/>
      <c r="HGW32" s="112"/>
      <c r="HGX32" s="27"/>
      <c r="HGY32" s="112"/>
      <c r="HGZ32" s="27"/>
      <c r="HHA32" s="112"/>
      <c r="HHB32" s="20"/>
      <c r="HHC32" s="112"/>
      <c r="HHD32" s="27"/>
      <c r="HHE32" s="112"/>
      <c r="HHF32" s="27"/>
      <c r="HHG32" s="112"/>
      <c r="HHH32" s="27"/>
      <c r="HHI32" s="112"/>
      <c r="HHJ32" s="20"/>
      <c r="HHK32" s="106"/>
      <c r="HHL32" s="106"/>
      <c r="HHM32" s="106"/>
      <c r="HHN32" s="30"/>
      <c r="HHO32" s="112"/>
      <c r="HHP32" s="30"/>
      <c r="HHQ32" s="112"/>
      <c r="HHR32" s="23"/>
      <c r="HHS32" s="112"/>
      <c r="HHT32" s="23"/>
      <c r="HHU32" s="112"/>
      <c r="HHV32" s="23"/>
      <c r="HHW32" s="112"/>
      <c r="HHX32" s="23"/>
      <c r="HHY32" s="112"/>
      <c r="HHZ32" s="23"/>
      <c r="HIA32" s="112"/>
      <c r="HIB32" s="23"/>
      <c r="HIC32" s="112"/>
      <c r="HID32" s="23"/>
      <c r="HIE32" s="112"/>
      <c r="HIF32" s="27"/>
      <c r="HIG32" s="112"/>
      <c r="HIH32" s="27"/>
      <c r="HII32" s="112"/>
      <c r="HIJ32" s="27"/>
      <c r="HIK32" s="112"/>
      <c r="HIL32" s="27"/>
      <c r="HIM32" s="112"/>
      <c r="HIN32" s="27"/>
      <c r="HIO32" s="112"/>
      <c r="HIP32" s="27"/>
      <c r="HIQ32" s="112"/>
      <c r="HIR32" s="27"/>
      <c r="HIS32" s="112"/>
      <c r="HIT32" s="27"/>
      <c r="HIU32" s="112"/>
      <c r="HIV32" s="27"/>
      <c r="HIW32" s="112"/>
      <c r="HIX32" s="27"/>
      <c r="HIY32" s="112"/>
      <c r="HIZ32" s="27"/>
      <c r="HJA32" s="113"/>
      <c r="HJB32" s="27"/>
      <c r="HJC32" s="112"/>
      <c r="HJD32" s="27"/>
      <c r="HJE32" s="112"/>
      <c r="HJF32" s="27"/>
      <c r="HJG32" s="112"/>
      <c r="HJH32" s="27"/>
      <c r="HJI32" s="112"/>
      <c r="HJJ32" s="27"/>
      <c r="HJK32" s="112"/>
      <c r="HJL32" s="27"/>
      <c r="HJM32" s="112"/>
      <c r="HJN32" s="27"/>
      <c r="HJO32" s="112"/>
      <c r="HJP32" s="20"/>
      <c r="HJQ32" s="112"/>
      <c r="HJR32" s="27"/>
      <c r="HJS32" s="112"/>
      <c r="HJT32" s="27"/>
      <c r="HJU32" s="112"/>
      <c r="HJV32" s="27"/>
      <c r="HJW32" s="112"/>
      <c r="HJX32" s="27"/>
      <c r="HJY32" s="112"/>
      <c r="HJZ32" s="20"/>
      <c r="HKA32" s="112"/>
      <c r="HKB32" s="27"/>
      <c r="HKC32" s="112"/>
      <c r="HKD32" s="27"/>
      <c r="HKE32" s="112"/>
      <c r="HKF32" s="27"/>
      <c r="HKG32" s="112"/>
      <c r="HKH32" s="20"/>
      <c r="HKI32" s="106"/>
      <c r="HKJ32" s="106"/>
      <c r="HKK32" s="106"/>
      <c r="HKL32" s="30"/>
      <c r="HKM32" s="112"/>
      <c r="HKN32" s="30"/>
      <c r="HKO32" s="112"/>
      <c r="HKP32" s="23"/>
      <c r="HKQ32" s="112"/>
      <c r="HKR32" s="23"/>
      <c r="HKS32" s="112"/>
      <c r="HKT32" s="23"/>
      <c r="HKU32" s="112"/>
      <c r="HKV32" s="23"/>
      <c r="HKW32" s="112"/>
      <c r="HKX32" s="23"/>
      <c r="HKY32" s="112"/>
      <c r="HKZ32" s="23"/>
      <c r="HLA32" s="112"/>
      <c r="HLB32" s="23"/>
      <c r="HLC32" s="112"/>
      <c r="HLD32" s="27"/>
      <c r="HLE32" s="112"/>
      <c r="HLF32" s="27"/>
      <c r="HLG32" s="112"/>
      <c r="HLH32" s="27"/>
      <c r="HLI32" s="112"/>
      <c r="HLJ32" s="27"/>
      <c r="HLK32" s="112"/>
      <c r="HLL32" s="27"/>
      <c r="HLM32" s="112"/>
      <c r="HLN32" s="27"/>
      <c r="HLO32" s="112"/>
      <c r="HLP32" s="27"/>
      <c r="HLQ32" s="112"/>
      <c r="HLR32" s="27"/>
      <c r="HLS32" s="112"/>
      <c r="HLT32" s="27"/>
      <c r="HLU32" s="112"/>
      <c r="HLV32" s="27"/>
      <c r="HLW32" s="112"/>
      <c r="HLX32" s="27"/>
      <c r="HLY32" s="113"/>
      <c r="HLZ32" s="27"/>
      <c r="HMA32" s="112"/>
      <c r="HMB32" s="27"/>
      <c r="HMC32" s="112"/>
      <c r="HMD32" s="27"/>
      <c r="HME32" s="112"/>
      <c r="HMF32" s="27"/>
      <c r="HMG32" s="112"/>
      <c r="HMH32" s="27"/>
      <c r="HMI32" s="112"/>
      <c r="HMJ32" s="27"/>
      <c r="HMK32" s="112"/>
      <c r="HML32" s="27"/>
      <c r="HMM32" s="112"/>
      <c r="HMN32" s="20"/>
      <c r="HMO32" s="112"/>
      <c r="HMP32" s="27"/>
      <c r="HMQ32" s="112"/>
      <c r="HMR32" s="27"/>
      <c r="HMS32" s="112"/>
      <c r="HMT32" s="27"/>
      <c r="HMU32" s="112"/>
      <c r="HMV32" s="27"/>
      <c r="HMW32" s="112"/>
      <c r="HMX32" s="20"/>
      <c r="HMY32" s="112"/>
      <c r="HMZ32" s="27"/>
      <c r="HNA32" s="112"/>
      <c r="HNB32" s="27"/>
      <c r="HNC32" s="112"/>
      <c r="HND32" s="27"/>
      <c r="HNE32" s="112"/>
      <c r="HNF32" s="20"/>
      <c r="HNG32" s="106"/>
      <c r="HNH32" s="106"/>
      <c r="HNI32" s="106"/>
      <c r="HNJ32" s="30"/>
      <c r="HNK32" s="112"/>
      <c r="HNL32" s="30"/>
      <c r="HNM32" s="112"/>
      <c r="HNN32" s="23"/>
      <c r="HNO32" s="112"/>
      <c r="HNP32" s="23"/>
      <c r="HNQ32" s="112"/>
      <c r="HNR32" s="23"/>
      <c r="HNS32" s="112"/>
      <c r="HNT32" s="23"/>
      <c r="HNU32" s="112"/>
      <c r="HNV32" s="23"/>
      <c r="HNW32" s="112"/>
      <c r="HNX32" s="23"/>
      <c r="HNY32" s="112"/>
      <c r="HNZ32" s="23"/>
      <c r="HOA32" s="112"/>
      <c r="HOB32" s="27"/>
      <c r="HOC32" s="112"/>
      <c r="HOD32" s="27"/>
      <c r="HOE32" s="112"/>
      <c r="HOF32" s="27"/>
      <c r="HOG32" s="112"/>
      <c r="HOH32" s="27"/>
      <c r="HOI32" s="112"/>
      <c r="HOJ32" s="27"/>
      <c r="HOK32" s="112"/>
      <c r="HOL32" s="27"/>
      <c r="HOM32" s="112"/>
      <c r="HON32" s="27"/>
      <c r="HOO32" s="112"/>
      <c r="HOP32" s="27"/>
      <c r="HOQ32" s="112"/>
      <c r="HOR32" s="27"/>
      <c r="HOS32" s="112"/>
      <c r="HOT32" s="27"/>
      <c r="HOU32" s="112"/>
      <c r="HOV32" s="27"/>
      <c r="HOW32" s="113"/>
      <c r="HOX32" s="27"/>
      <c r="HOY32" s="112"/>
      <c r="HOZ32" s="27"/>
      <c r="HPA32" s="112"/>
      <c r="HPB32" s="27"/>
      <c r="HPC32" s="112"/>
      <c r="HPD32" s="27"/>
      <c r="HPE32" s="112"/>
      <c r="HPF32" s="27"/>
      <c r="HPG32" s="112"/>
      <c r="HPH32" s="27"/>
      <c r="HPI32" s="112"/>
      <c r="HPJ32" s="27"/>
      <c r="HPK32" s="112"/>
      <c r="HPL32" s="20"/>
      <c r="HPM32" s="112"/>
      <c r="HPN32" s="27"/>
      <c r="HPO32" s="112"/>
      <c r="HPP32" s="27"/>
      <c r="HPQ32" s="112"/>
      <c r="HPR32" s="27"/>
      <c r="HPS32" s="112"/>
      <c r="HPT32" s="27"/>
      <c r="HPU32" s="112"/>
      <c r="HPV32" s="20"/>
      <c r="HPW32" s="112"/>
      <c r="HPX32" s="27"/>
      <c r="HPY32" s="112"/>
      <c r="HPZ32" s="27"/>
      <c r="HQA32" s="112"/>
      <c r="HQB32" s="27"/>
      <c r="HQC32" s="112"/>
      <c r="HQD32" s="20"/>
      <c r="HQE32" s="106"/>
      <c r="HQF32" s="106"/>
      <c r="HQG32" s="106"/>
      <c r="HQH32" s="30"/>
      <c r="HQI32" s="112"/>
      <c r="HQJ32" s="30"/>
      <c r="HQK32" s="112"/>
      <c r="HQL32" s="23"/>
      <c r="HQM32" s="112"/>
      <c r="HQN32" s="23"/>
      <c r="HQO32" s="112"/>
      <c r="HQP32" s="23"/>
      <c r="HQQ32" s="112"/>
      <c r="HQR32" s="23"/>
      <c r="HQS32" s="112"/>
      <c r="HQT32" s="23"/>
      <c r="HQU32" s="112"/>
      <c r="HQV32" s="23"/>
      <c r="HQW32" s="112"/>
      <c r="HQX32" s="23"/>
      <c r="HQY32" s="112"/>
      <c r="HQZ32" s="27"/>
      <c r="HRA32" s="112"/>
      <c r="HRB32" s="27"/>
      <c r="HRC32" s="112"/>
      <c r="HRD32" s="27"/>
      <c r="HRE32" s="112"/>
      <c r="HRF32" s="27"/>
      <c r="HRG32" s="112"/>
      <c r="HRH32" s="27"/>
      <c r="HRI32" s="112"/>
      <c r="HRJ32" s="27"/>
      <c r="HRK32" s="112"/>
      <c r="HRL32" s="27"/>
      <c r="HRM32" s="112"/>
      <c r="HRN32" s="27"/>
      <c r="HRO32" s="112"/>
      <c r="HRP32" s="27"/>
      <c r="HRQ32" s="112"/>
      <c r="HRR32" s="27"/>
      <c r="HRS32" s="112"/>
      <c r="HRT32" s="27"/>
      <c r="HRU32" s="113"/>
      <c r="HRV32" s="27"/>
      <c r="HRW32" s="112"/>
      <c r="HRX32" s="27"/>
      <c r="HRY32" s="112"/>
      <c r="HRZ32" s="27"/>
      <c r="HSA32" s="112"/>
      <c r="HSB32" s="27"/>
      <c r="HSC32" s="112"/>
      <c r="HSD32" s="27"/>
      <c r="HSE32" s="112"/>
      <c r="HSF32" s="27"/>
      <c r="HSG32" s="112"/>
      <c r="HSH32" s="27"/>
      <c r="HSI32" s="112"/>
      <c r="HSJ32" s="20"/>
      <c r="HSK32" s="112"/>
      <c r="HSL32" s="27"/>
      <c r="HSM32" s="112"/>
      <c r="HSN32" s="27"/>
      <c r="HSO32" s="112"/>
      <c r="HSP32" s="27"/>
      <c r="HSQ32" s="112"/>
      <c r="HSR32" s="27"/>
      <c r="HSS32" s="112"/>
      <c r="HST32" s="20"/>
      <c r="HSU32" s="112"/>
      <c r="HSV32" s="27"/>
      <c r="HSW32" s="112"/>
      <c r="HSX32" s="27"/>
      <c r="HSY32" s="112"/>
      <c r="HSZ32" s="27"/>
      <c r="HTA32" s="112"/>
      <c r="HTB32" s="20"/>
      <c r="HTC32" s="106"/>
      <c r="HTD32" s="106"/>
      <c r="HTE32" s="106"/>
      <c r="HTF32" s="30"/>
      <c r="HTG32" s="112"/>
      <c r="HTH32" s="30"/>
      <c r="HTI32" s="112"/>
      <c r="HTJ32" s="23"/>
      <c r="HTK32" s="112"/>
      <c r="HTL32" s="23"/>
      <c r="HTM32" s="112"/>
      <c r="HTN32" s="23"/>
      <c r="HTO32" s="112"/>
      <c r="HTP32" s="23"/>
      <c r="HTQ32" s="112"/>
      <c r="HTR32" s="23"/>
      <c r="HTS32" s="112"/>
      <c r="HTT32" s="23"/>
      <c r="HTU32" s="112"/>
      <c r="HTV32" s="23"/>
      <c r="HTW32" s="112"/>
      <c r="HTX32" s="27"/>
      <c r="HTY32" s="112"/>
      <c r="HTZ32" s="27"/>
      <c r="HUA32" s="112"/>
      <c r="HUB32" s="27"/>
      <c r="HUC32" s="112"/>
      <c r="HUD32" s="27"/>
      <c r="HUE32" s="112"/>
      <c r="HUF32" s="27"/>
      <c r="HUG32" s="112"/>
      <c r="HUH32" s="27"/>
      <c r="HUI32" s="112"/>
      <c r="HUJ32" s="27"/>
      <c r="HUK32" s="112"/>
      <c r="HUL32" s="27"/>
      <c r="HUM32" s="112"/>
      <c r="HUN32" s="27"/>
      <c r="HUO32" s="112"/>
      <c r="HUP32" s="27"/>
      <c r="HUQ32" s="112"/>
      <c r="HUR32" s="27"/>
      <c r="HUS32" s="113"/>
      <c r="HUT32" s="27"/>
      <c r="HUU32" s="112"/>
      <c r="HUV32" s="27"/>
      <c r="HUW32" s="112"/>
      <c r="HUX32" s="27"/>
      <c r="HUY32" s="112"/>
      <c r="HUZ32" s="27"/>
      <c r="HVA32" s="112"/>
      <c r="HVB32" s="27"/>
      <c r="HVC32" s="112"/>
      <c r="HVD32" s="27"/>
      <c r="HVE32" s="112"/>
      <c r="HVF32" s="27"/>
      <c r="HVG32" s="112"/>
      <c r="HVH32" s="20"/>
      <c r="HVI32" s="112"/>
      <c r="HVJ32" s="27"/>
      <c r="HVK32" s="112"/>
      <c r="HVL32" s="27"/>
      <c r="HVM32" s="112"/>
      <c r="HVN32" s="27"/>
      <c r="HVO32" s="112"/>
      <c r="HVP32" s="27"/>
      <c r="HVQ32" s="112"/>
      <c r="HVR32" s="20"/>
      <c r="HVS32" s="112"/>
      <c r="HVT32" s="27"/>
      <c r="HVU32" s="112"/>
      <c r="HVV32" s="27"/>
      <c r="HVW32" s="112"/>
      <c r="HVX32" s="27"/>
      <c r="HVY32" s="112"/>
      <c r="HVZ32" s="20"/>
      <c r="HWA32" s="106"/>
      <c r="HWB32" s="106"/>
      <c r="HWC32" s="106"/>
      <c r="HWD32" s="30"/>
      <c r="HWE32" s="112"/>
      <c r="HWF32" s="30"/>
      <c r="HWG32" s="112"/>
      <c r="HWH32" s="23"/>
      <c r="HWI32" s="112"/>
      <c r="HWJ32" s="23"/>
      <c r="HWK32" s="112"/>
      <c r="HWL32" s="23"/>
      <c r="HWM32" s="112"/>
      <c r="HWN32" s="23"/>
      <c r="HWO32" s="112"/>
      <c r="HWP32" s="23"/>
      <c r="HWQ32" s="112"/>
      <c r="HWR32" s="23"/>
      <c r="HWS32" s="112"/>
      <c r="HWT32" s="23"/>
      <c r="HWU32" s="112"/>
      <c r="HWV32" s="27"/>
      <c r="HWW32" s="112"/>
      <c r="HWX32" s="27"/>
      <c r="HWY32" s="112"/>
      <c r="HWZ32" s="27"/>
      <c r="HXA32" s="112"/>
      <c r="HXB32" s="27"/>
      <c r="HXC32" s="112"/>
      <c r="HXD32" s="27"/>
      <c r="HXE32" s="112"/>
      <c r="HXF32" s="27"/>
      <c r="HXG32" s="112"/>
      <c r="HXH32" s="27"/>
      <c r="HXI32" s="112"/>
      <c r="HXJ32" s="27"/>
      <c r="HXK32" s="112"/>
      <c r="HXL32" s="27"/>
      <c r="HXM32" s="112"/>
      <c r="HXN32" s="27"/>
      <c r="HXO32" s="112"/>
      <c r="HXP32" s="27"/>
      <c r="HXQ32" s="113"/>
      <c r="HXR32" s="27"/>
      <c r="HXS32" s="112"/>
      <c r="HXT32" s="27"/>
      <c r="HXU32" s="112"/>
      <c r="HXV32" s="27"/>
      <c r="HXW32" s="112"/>
      <c r="HXX32" s="27"/>
      <c r="HXY32" s="112"/>
      <c r="HXZ32" s="27"/>
      <c r="HYA32" s="112"/>
      <c r="HYB32" s="27"/>
      <c r="HYC32" s="112"/>
      <c r="HYD32" s="27"/>
      <c r="HYE32" s="112"/>
      <c r="HYF32" s="20"/>
      <c r="HYG32" s="112"/>
      <c r="HYH32" s="27"/>
      <c r="HYI32" s="112"/>
      <c r="HYJ32" s="27"/>
      <c r="HYK32" s="112"/>
      <c r="HYL32" s="27"/>
      <c r="HYM32" s="112"/>
      <c r="HYN32" s="27"/>
      <c r="HYO32" s="112"/>
      <c r="HYP32" s="20"/>
      <c r="HYQ32" s="112"/>
      <c r="HYR32" s="27"/>
      <c r="HYS32" s="112"/>
      <c r="HYT32" s="27"/>
      <c r="HYU32" s="112"/>
      <c r="HYV32" s="27"/>
      <c r="HYW32" s="112"/>
      <c r="HYX32" s="20"/>
      <c r="HYY32" s="106"/>
      <c r="HYZ32" s="106"/>
      <c r="HZA32" s="106"/>
      <c r="HZB32" s="30"/>
      <c r="HZC32" s="112"/>
      <c r="HZD32" s="30"/>
      <c r="HZE32" s="112"/>
      <c r="HZF32" s="23"/>
      <c r="HZG32" s="112"/>
      <c r="HZH32" s="23"/>
      <c r="HZI32" s="112"/>
      <c r="HZJ32" s="23"/>
      <c r="HZK32" s="112"/>
      <c r="HZL32" s="23"/>
      <c r="HZM32" s="112"/>
      <c r="HZN32" s="23"/>
      <c r="HZO32" s="112"/>
      <c r="HZP32" s="23"/>
      <c r="HZQ32" s="112"/>
      <c r="HZR32" s="23"/>
      <c r="HZS32" s="112"/>
      <c r="HZT32" s="27"/>
      <c r="HZU32" s="112"/>
      <c r="HZV32" s="27"/>
      <c r="HZW32" s="112"/>
      <c r="HZX32" s="27"/>
      <c r="HZY32" s="112"/>
      <c r="HZZ32" s="27"/>
      <c r="IAA32" s="112"/>
      <c r="IAB32" s="27"/>
      <c r="IAC32" s="112"/>
      <c r="IAD32" s="27"/>
      <c r="IAE32" s="112"/>
      <c r="IAF32" s="27"/>
      <c r="IAG32" s="112"/>
      <c r="IAH32" s="27"/>
      <c r="IAI32" s="112"/>
      <c r="IAJ32" s="27"/>
      <c r="IAK32" s="112"/>
      <c r="IAL32" s="27"/>
      <c r="IAM32" s="112"/>
      <c r="IAN32" s="27"/>
      <c r="IAO32" s="113"/>
      <c r="IAP32" s="27"/>
      <c r="IAQ32" s="112"/>
      <c r="IAR32" s="27"/>
      <c r="IAS32" s="112"/>
      <c r="IAT32" s="27"/>
      <c r="IAU32" s="112"/>
      <c r="IAV32" s="27"/>
      <c r="IAW32" s="112"/>
      <c r="IAX32" s="27"/>
      <c r="IAY32" s="112"/>
      <c r="IAZ32" s="27"/>
      <c r="IBA32" s="112"/>
      <c r="IBB32" s="27"/>
      <c r="IBC32" s="112"/>
      <c r="IBD32" s="20"/>
      <c r="IBE32" s="112"/>
      <c r="IBF32" s="27"/>
      <c r="IBG32" s="112"/>
      <c r="IBH32" s="27"/>
      <c r="IBI32" s="112"/>
      <c r="IBJ32" s="27"/>
      <c r="IBK32" s="112"/>
      <c r="IBL32" s="27"/>
      <c r="IBM32" s="112"/>
      <c r="IBN32" s="20"/>
      <c r="IBO32" s="112"/>
      <c r="IBP32" s="27"/>
      <c r="IBQ32" s="112"/>
      <c r="IBR32" s="27"/>
      <c r="IBS32" s="112"/>
      <c r="IBT32" s="27"/>
      <c r="IBU32" s="112"/>
      <c r="IBV32" s="20"/>
      <c r="IBW32" s="106"/>
      <c r="IBX32" s="106"/>
      <c r="IBY32" s="106"/>
      <c r="IBZ32" s="30"/>
      <c r="ICA32" s="112"/>
      <c r="ICB32" s="30"/>
      <c r="ICC32" s="112"/>
      <c r="ICD32" s="23"/>
      <c r="ICE32" s="112"/>
      <c r="ICF32" s="23"/>
      <c r="ICG32" s="112"/>
      <c r="ICH32" s="23"/>
      <c r="ICI32" s="112"/>
      <c r="ICJ32" s="23"/>
      <c r="ICK32" s="112"/>
      <c r="ICL32" s="23"/>
      <c r="ICM32" s="112"/>
      <c r="ICN32" s="23"/>
      <c r="ICO32" s="112"/>
      <c r="ICP32" s="23"/>
      <c r="ICQ32" s="112"/>
      <c r="ICR32" s="27"/>
      <c r="ICS32" s="112"/>
      <c r="ICT32" s="27"/>
      <c r="ICU32" s="112"/>
      <c r="ICV32" s="27"/>
      <c r="ICW32" s="112"/>
      <c r="ICX32" s="27"/>
      <c r="ICY32" s="112"/>
      <c r="ICZ32" s="27"/>
      <c r="IDA32" s="112"/>
      <c r="IDB32" s="27"/>
      <c r="IDC32" s="112"/>
      <c r="IDD32" s="27"/>
      <c r="IDE32" s="112"/>
      <c r="IDF32" s="27"/>
      <c r="IDG32" s="112"/>
      <c r="IDH32" s="27"/>
      <c r="IDI32" s="112"/>
      <c r="IDJ32" s="27"/>
      <c r="IDK32" s="112"/>
      <c r="IDL32" s="27"/>
      <c r="IDM32" s="113"/>
      <c r="IDN32" s="27"/>
      <c r="IDO32" s="112"/>
      <c r="IDP32" s="27"/>
      <c r="IDQ32" s="112"/>
      <c r="IDR32" s="27"/>
      <c r="IDS32" s="112"/>
      <c r="IDT32" s="27"/>
      <c r="IDU32" s="112"/>
      <c r="IDV32" s="27"/>
      <c r="IDW32" s="112"/>
      <c r="IDX32" s="27"/>
      <c r="IDY32" s="112"/>
      <c r="IDZ32" s="27"/>
      <c r="IEA32" s="112"/>
      <c r="IEB32" s="20"/>
      <c r="IEC32" s="112"/>
      <c r="IED32" s="27"/>
      <c r="IEE32" s="112"/>
      <c r="IEF32" s="27"/>
      <c r="IEG32" s="112"/>
      <c r="IEH32" s="27"/>
      <c r="IEI32" s="112"/>
      <c r="IEJ32" s="27"/>
      <c r="IEK32" s="112"/>
      <c r="IEL32" s="20"/>
      <c r="IEM32" s="112"/>
      <c r="IEN32" s="27"/>
      <c r="IEO32" s="112"/>
      <c r="IEP32" s="27"/>
      <c r="IEQ32" s="112"/>
      <c r="IER32" s="27"/>
      <c r="IES32" s="112"/>
      <c r="IET32" s="20"/>
      <c r="IEU32" s="106"/>
      <c r="IEV32" s="106"/>
      <c r="IEW32" s="106"/>
      <c r="IEX32" s="30"/>
      <c r="IEY32" s="112"/>
      <c r="IEZ32" s="30"/>
      <c r="IFA32" s="112"/>
      <c r="IFB32" s="23"/>
      <c r="IFC32" s="112"/>
      <c r="IFD32" s="23"/>
      <c r="IFE32" s="112"/>
      <c r="IFF32" s="23"/>
      <c r="IFG32" s="112"/>
      <c r="IFH32" s="23"/>
      <c r="IFI32" s="112"/>
      <c r="IFJ32" s="23"/>
      <c r="IFK32" s="112"/>
      <c r="IFL32" s="23"/>
      <c r="IFM32" s="112"/>
      <c r="IFN32" s="23"/>
      <c r="IFO32" s="112"/>
      <c r="IFP32" s="27"/>
      <c r="IFQ32" s="112"/>
      <c r="IFR32" s="27"/>
      <c r="IFS32" s="112"/>
      <c r="IFT32" s="27"/>
      <c r="IFU32" s="112"/>
      <c r="IFV32" s="27"/>
      <c r="IFW32" s="112"/>
      <c r="IFX32" s="27"/>
      <c r="IFY32" s="112"/>
      <c r="IFZ32" s="27"/>
      <c r="IGA32" s="112"/>
      <c r="IGB32" s="27"/>
      <c r="IGC32" s="112"/>
      <c r="IGD32" s="27"/>
      <c r="IGE32" s="112"/>
      <c r="IGF32" s="27"/>
      <c r="IGG32" s="112"/>
      <c r="IGH32" s="27"/>
      <c r="IGI32" s="112"/>
      <c r="IGJ32" s="27"/>
      <c r="IGK32" s="113"/>
      <c r="IGL32" s="27"/>
      <c r="IGM32" s="112"/>
      <c r="IGN32" s="27"/>
      <c r="IGO32" s="112"/>
      <c r="IGP32" s="27"/>
      <c r="IGQ32" s="112"/>
      <c r="IGR32" s="27"/>
      <c r="IGS32" s="112"/>
      <c r="IGT32" s="27"/>
      <c r="IGU32" s="112"/>
      <c r="IGV32" s="27"/>
      <c r="IGW32" s="112"/>
      <c r="IGX32" s="27"/>
      <c r="IGY32" s="112"/>
      <c r="IGZ32" s="20"/>
      <c r="IHA32" s="112"/>
      <c r="IHB32" s="27"/>
      <c r="IHC32" s="112"/>
      <c r="IHD32" s="27"/>
      <c r="IHE32" s="112"/>
      <c r="IHF32" s="27"/>
      <c r="IHG32" s="112"/>
      <c r="IHH32" s="27"/>
      <c r="IHI32" s="112"/>
      <c r="IHJ32" s="20"/>
      <c r="IHK32" s="112"/>
      <c r="IHL32" s="27"/>
      <c r="IHM32" s="112"/>
      <c r="IHN32" s="27"/>
      <c r="IHO32" s="112"/>
      <c r="IHP32" s="27"/>
      <c r="IHQ32" s="112"/>
      <c r="IHR32" s="20"/>
      <c r="IHS32" s="106"/>
      <c r="IHT32" s="106"/>
      <c r="IHU32" s="106"/>
      <c r="IHV32" s="30"/>
      <c r="IHW32" s="112"/>
      <c r="IHX32" s="30"/>
      <c r="IHY32" s="112"/>
      <c r="IHZ32" s="23"/>
      <c r="IIA32" s="112"/>
      <c r="IIB32" s="23"/>
      <c r="IIC32" s="112"/>
      <c r="IID32" s="23"/>
      <c r="IIE32" s="112"/>
      <c r="IIF32" s="23"/>
      <c r="IIG32" s="112"/>
      <c r="IIH32" s="23"/>
      <c r="III32" s="112"/>
      <c r="IIJ32" s="23"/>
      <c r="IIK32" s="112"/>
      <c r="IIL32" s="23"/>
      <c r="IIM32" s="112"/>
      <c r="IIN32" s="27"/>
      <c r="IIO32" s="112"/>
      <c r="IIP32" s="27"/>
      <c r="IIQ32" s="112"/>
      <c r="IIR32" s="27"/>
      <c r="IIS32" s="112"/>
      <c r="IIT32" s="27"/>
      <c r="IIU32" s="112"/>
      <c r="IIV32" s="27"/>
      <c r="IIW32" s="112"/>
      <c r="IIX32" s="27"/>
      <c r="IIY32" s="112"/>
      <c r="IIZ32" s="27"/>
      <c r="IJA32" s="112"/>
      <c r="IJB32" s="27"/>
      <c r="IJC32" s="112"/>
      <c r="IJD32" s="27"/>
      <c r="IJE32" s="112"/>
      <c r="IJF32" s="27"/>
      <c r="IJG32" s="112"/>
      <c r="IJH32" s="27"/>
      <c r="IJI32" s="113"/>
      <c r="IJJ32" s="27"/>
      <c r="IJK32" s="112"/>
      <c r="IJL32" s="27"/>
      <c r="IJM32" s="112"/>
      <c r="IJN32" s="27"/>
      <c r="IJO32" s="112"/>
      <c r="IJP32" s="27"/>
      <c r="IJQ32" s="112"/>
      <c r="IJR32" s="27"/>
      <c r="IJS32" s="112"/>
      <c r="IJT32" s="27"/>
      <c r="IJU32" s="112"/>
      <c r="IJV32" s="27"/>
      <c r="IJW32" s="112"/>
      <c r="IJX32" s="20"/>
      <c r="IJY32" s="112"/>
      <c r="IJZ32" s="27"/>
      <c r="IKA32" s="112"/>
      <c r="IKB32" s="27"/>
      <c r="IKC32" s="112"/>
      <c r="IKD32" s="27"/>
      <c r="IKE32" s="112"/>
      <c r="IKF32" s="27"/>
      <c r="IKG32" s="112"/>
      <c r="IKH32" s="20"/>
      <c r="IKI32" s="112"/>
      <c r="IKJ32" s="27"/>
      <c r="IKK32" s="112"/>
      <c r="IKL32" s="27"/>
      <c r="IKM32" s="112"/>
      <c r="IKN32" s="27"/>
      <c r="IKO32" s="112"/>
      <c r="IKP32" s="20"/>
      <c r="IKQ32" s="106"/>
      <c r="IKR32" s="106"/>
      <c r="IKS32" s="106"/>
      <c r="IKT32" s="30"/>
      <c r="IKU32" s="112"/>
      <c r="IKV32" s="30"/>
      <c r="IKW32" s="112"/>
      <c r="IKX32" s="23"/>
      <c r="IKY32" s="112"/>
      <c r="IKZ32" s="23"/>
      <c r="ILA32" s="112"/>
      <c r="ILB32" s="23"/>
      <c r="ILC32" s="112"/>
      <c r="ILD32" s="23"/>
      <c r="ILE32" s="112"/>
      <c r="ILF32" s="23"/>
      <c r="ILG32" s="112"/>
      <c r="ILH32" s="23"/>
      <c r="ILI32" s="112"/>
      <c r="ILJ32" s="23"/>
      <c r="ILK32" s="112"/>
      <c r="ILL32" s="27"/>
      <c r="ILM32" s="112"/>
      <c r="ILN32" s="27"/>
      <c r="ILO32" s="112"/>
      <c r="ILP32" s="27"/>
      <c r="ILQ32" s="112"/>
      <c r="ILR32" s="27"/>
      <c r="ILS32" s="112"/>
      <c r="ILT32" s="27"/>
      <c r="ILU32" s="112"/>
      <c r="ILV32" s="27"/>
      <c r="ILW32" s="112"/>
      <c r="ILX32" s="27"/>
      <c r="ILY32" s="112"/>
      <c r="ILZ32" s="27"/>
      <c r="IMA32" s="112"/>
      <c r="IMB32" s="27"/>
      <c r="IMC32" s="112"/>
      <c r="IMD32" s="27"/>
      <c r="IME32" s="112"/>
      <c r="IMF32" s="27"/>
      <c r="IMG32" s="113"/>
      <c r="IMH32" s="27"/>
      <c r="IMI32" s="112"/>
      <c r="IMJ32" s="27"/>
      <c r="IMK32" s="112"/>
      <c r="IML32" s="27"/>
      <c r="IMM32" s="112"/>
      <c r="IMN32" s="27"/>
      <c r="IMO32" s="112"/>
      <c r="IMP32" s="27"/>
      <c r="IMQ32" s="112"/>
      <c r="IMR32" s="27"/>
      <c r="IMS32" s="112"/>
      <c r="IMT32" s="27"/>
      <c r="IMU32" s="112"/>
      <c r="IMV32" s="20"/>
      <c r="IMW32" s="112"/>
      <c r="IMX32" s="27"/>
      <c r="IMY32" s="112"/>
      <c r="IMZ32" s="27"/>
      <c r="INA32" s="112"/>
      <c r="INB32" s="27"/>
      <c r="INC32" s="112"/>
      <c r="IND32" s="27"/>
      <c r="INE32" s="112"/>
      <c r="INF32" s="20"/>
      <c r="ING32" s="112"/>
      <c r="INH32" s="27"/>
      <c r="INI32" s="112"/>
      <c r="INJ32" s="27"/>
      <c r="INK32" s="112"/>
      <c r="INL32" s="27"/>
      <c r="INM32" s="112"/>
      <c r="INN32" s="20"/>
      <c r="INO32" s="106"/>
      <c r="INP32" s="106"/>
      <c r="INQ32" s="106"/>
      <c r="INR32" s="30"/>
      <c r="INS32" s="112"/>
      <c r="INT32" s="30"/>
      <c r="INU32" s="112"/>
      <c r="INV32" s="23"/>
      <c r="INW32" s="112"/>
      <c r="INX32" s="23"/>
      <c r="INY32" s="112"/>
      <c r="INZ32" s="23"/>
      <c r="IOA32" s="112"/>
      <c r="IOB32" s="23"/>
      <c r="IOC32" s="112"/>
      <c r="IOD32" s="23"/>
      <c r="IOE32" s="112"/>
      <c r="IOF32" s="23"/>
      <c r="IOG32" s="112"/>
      <c r="IOH32" s="23"/>
      <c r="IOI32" s="112"/>
      <c r="IOJ32" s="27"/>
      <c r="IOK32" s="112"/>
      <c r="IOL32" s="27"/>
      <c r="IOM32" s="112"/>
      <c r="ION32" s="27"/>
      <c r="IOO32" s="112"/>
      <c r="IOP32" s="27"/>
      <c r="IOQ32" s="112"/>
      <c r="IOR32" s="27"/>
      <c r="IOS32" s="112"/>
      <c r="IOT32" s="27"/>
      <c r="IOU32" s="112"/>
      <c r="IOV32" s="27"/>
      <c r="IOW32" s="112"/>
      <c r="IOX32" s="27"/>
      <c r="IOY32" s="112"/>
      <c r="IOZ32" s="27"/>
      <c r="IPA32" s="112"/>
      <c r="IPB32" s="27"/>
      <c r="IPC32" s="112"/>
      <c r="IPD32" s="27"/>
      <c r="IPE32" s="113"/>
      <c r="IPF32" s="27"/>
      <c r="IPG32" s="112"/>
      <c r="IPH32" s="27"/>
      <c r="IPI32" s="112"/>
      <c r="IPJ32" s="27"/>
      <c r="IPK32" s="112"/>
      <c r="IPL32" s="27"/>
      <c r="IPM32" s="112"/>
      <c r="IPN32" s="27"/>
      <c r="IPO32" s="112"/>
      <c r="IPP32" s="27"/>
      <c r="IPQ32" s="112"/>
      <c r="IPR32" s="27"/>
      <c r="IPS32" s="112"/>
      <c r="IPT32" s="20"/>
      <c r="IPU32" s="112"/>
      <c r="IPV32" s="27"/>
      <c r="IPW32" s="112"/>
      <c r="IPX32" s="27"/>
      <c r="IPY32" s="112"/>
      <c r="IPZ32" s="27"/>
      <c r="IQA32" s="112"/>
      <c r="IQB32" s="27"/>
      <c r="IQC32" s="112"/>
      <c r="IQD32" s="20"/>
      <c r="IQE32" s="112"/>
      <c r="IQF32" s="27"/>
      <c r="IQG32" s="112"/>
      <c r="IQH32" s="27"/>
      <c r="IQI32" s="112"/>
      <c r="IQJ32" s="27"/>
      <c r="IQK32" s="112"/>
      <c r="IQL32" s="20"/>
      <c r="IQM32" s="106"/>
      <c r="IQN32" s="106"/>
      <c r="IQO32" s="106"/>
      <c r="IQP32" s="30"/>
      <c r="IQQ32" s="112"/>
      <c r="IQR32" s="30"/>
      <c r="IQS32" s="112"/>
      <c r="IQT32" s="23"/>
      <c r="IQU32" s="112"/>
      <c r="IQV32" s="23"/>
      <c r="IQW32" s="112"/>
      <c r="IQX32" s="23"/>
      <c r="IQY32" s="112"/>
      <c r="IQZ32" s="23"/>
      <c r="IRA32" s="112"/>
      <c r="IRB32" s="23"/>
      <c r="IRC32" s="112"/>
      <c r="IRD32" s="23"/>
      <c r="IRE32" s="112"/>
      <c r="IRF32" s="23"/>
      <c r="IRG32" s="112"/>
      <c r="IRH32" s="27"/>
      <c r="IRI32" s="112"/>
      <c r="IRJ32" s="27"/>
      <c r="IRK32" s="112"/>
      <c r="IRL32" s="27"/>
      <c r="IRM32" s="112"/>
      <c r="IRN32" s="27"/>
      <c r="IRO32" s="112"/>
      <c r="IRP32" s="27"/>
      <c r="IRQ32" s="112"/>
      <c r="IRR32" s="27"/>
      <c r="IRS32" s="112"/>
      <c r="IRT32" s="27"/>
      <c r="IRU32" s="112"/>
      <c r="IRV32" s="27"/>
      <c r="IRW32" s="112"/>
      <c r="IRX32" s="27"/>
      <c r="IRY32" s="112"/>
      <c r="IRZ32" s="27"/>
      <c r="ISA32" s="112"/>
      <c r="ISB32" s="27"/>
      <c r="ISC32" s="113"/>
      <c r="ISD32" s="27"/>
      <c r="ISE32" s="112"/>
      <c r="ISF32" s="27"/>
      <c r="ISG32" s="112"/>
      <c r="ISH32" s="27"/>
      <c r="ISI32" s="112"/>
      <c r="ISJ32" s="27"/>
      <c r="ISK32" s="112"/>
      <c r="ISL32" s="27"/>
      <c r="ISM32" s="112"/>
      <c r="ISN32" s="27"/>
      <c r="ISO32" s="112"/>
      <c r="ISP32" s="27"/>
      <c r="ISQ32" s="112"/>
      <c r="ISR32" s="20"/>
      <c r="ISS32" s="112"/>
      <c r="IST32" s="27"/>
      <c r="ISU32" s="112"/>
      <c r="ISV32" s="27"/>
      <c r="ISW32" s="112"/>
      <c r="ISX32" s="27"/>
      <c r="ISY32" s="112"/>
      <c r="ISZ32" s="27"/>
      <c r="ITA32" s="112"/>
      <c r="ITB32" s="20"/>
      <c r="ITC32" s="112"/>
      <c r="ITD32" s="27"/>
      <c r="ITE32" s="112"/>
      <c r="ITF32" s="27"/>
      <c r="ITG32" s="112"/>
      <c r="ITH32" s="27"/>
      <c r="ITI32" s="112"/>
      <c r="ITJ32" s="20"/>
      <c r="ITK32" s="106"/>
      <c r="ITL32" s="106"/>
      <c r="ITM32" s="106"/>
      <c r="ITN32" s="30"/>
      <c r="ITO32" s="112"/>
      <c r="ITP32" s="30"/>
      <c r="ITQ32" s="112"/>
      <c r="ITR32" s="23"/>
      <c r="ITS32" s="112"/>
      <c r="ITT32" s="23"/>
      <c r="ITU32" s="112"/>
      <c r="ITV32" s="23"/>
      <c r="ITW32" s="112"/>
      <c r="ITX32" s="23"/>
      <c r="ITY32" s="112"/>
      <c r="ITZ32" s="23"/>
      <c r="IUA32" s="112"/>
      <c r="IUB32" s="23"/>
      <c r="IUC32" s="112"/>
      <c r="IUD32" s="23"/>
      <c r="IUE32" s="112"/>
      <c r="IUF32" s="27"/>
      <c r="IUG32" s="112"/>
      <c r="IUH32" s="27"/>
      <c r="IUI32" s="112"/>
      <c r="IUJ32" s="27"/>
      <c r="IUK32" s="112"/>
      <c r="IUL32" s="27"/>
      <c r="IUM32" s="112"/>
      <c r="IUN32" s="27"/>
      <c r="IUO32" s="112"/>
      <c r="IUP32" s="27"/>
      <c r="IUQ32" s="112"/>
      <c r="IUR32" s="27"/>
      <c r="IUS32" s="112"/>
      <c r="IUT32" s="27"/>
      <c r="IUU32" s="112"/>
      <c r="IUV32" s="27"/>
      <c r="IUW32" s="112"/>
      <c r="IUX32" s="27"/>
      <c r="IUY32" s="112"/>
      <c r="IUZ32" s="27"/>
      <c r="IVA32" s="113"/>
      <c r="IVB32" s="27"/>
      <c r="IVC32" s="112"/>
      <c r="IVD32" s="27"/>
      <c r="IVE32" s="112"/>
      <c r="IVF32" s="27"/>
      <c r="IVG32" s="112"/>
      <c r="IVH32" s="27"/>
      <c r="IVI32" s="112"/>
      <c r="IVJ32" s="27"/>
      <c r="IVK32" s="112"/>
      <c r="IVL32" s="27"/>
      <c r="IVM32" s="112"/>
      <c r="IVN32" s="27"/>
      <c r="IVO32" s="112"/>
      <c r="IVP32" s="20"/>
      <c r="IVQ32" s="112"/>
      <c r="IVR32" s="27"/>
      <c r="IVS32" s="112"/>
      <c r="IVT32" s="27"/>
      <c r="IVU32" s="112"/>
      <c r="IVV32" s="27"/>
      <c r="IVW32" s="112"/>
      <c r="IVX32" s="27"/>
      <c r="IVY32" s="112"/>
      <c r="IVZ32" s="20"/>
      <c r="IWA32" s="112"/>
      <c r="IWB32" s="27"/>
      <c r="IWC32" s="112"/>
      <c r="IWD32" s="27"/>
      <c r="IWE32" s="112"/>
      <c r="IWF32" s="27"/>
      <c r="IWG32" s="112"/>
      <c r="IWH32" s="20"/>
      <c r="IWI32" s="106"/>
      <c r="IWJ32" s="106"/>
      <c r="IWK32" s="106"/>
      <c r="IWL32" s="30"/>
      <c r="IWM32" s="112"/>
      <c r="IWN32" s="30"/>
      <c r="IWO32" s="112"/>
      <c r="IWP32" s="23"/>
      <c r="IWQ32" s="112"/>
      <c r="IWR32" s="23"/>
      <c r="IWS32" s="112"/>
      <c r="IWT32" s="23"/>
      <c r="IWU32" s="112"/>
      <c r="IWV32" s="23"/>
      <c r="IWW32" s="112"/>
      <c r="IWX32" s="23"/>
      <c r="IWY32" s="112"/>
      <c r="IWZ32" s="23"/>
      <c r="IXA32" s="112"/>
      <c r="IXB32" s="23"/>
      <c r="IXC32" s="112"/>
      <c r="IXD32" s="27"/>
      <c r="IXE32" s="112"/>
      <c r="IXF32" s="27"/>
      <c r="IXG32" s="112"/>
      <c r="IXH32" s="27"/>
      <c r="IXI32" s="112"/>
      <c r="IXJ32" s="27"/>
      <c r="IXK32" s="112"/>
      <c r="IXL32" s="27"/>
      <c r="IXM32" s="112"/>
      <c r="IXN32" s="27"/>
      <c r="IXO32" s="112"/>
      <c r="IXP32" s="27"/>
      <c r="IXQ32" s="112"/>
      <c r="IXR32" s="27"/>
      <c r="IXS32" s="112"/>
      <c r="IXT32" s="27"/>
      <c r="IXU32" s="112"/>
      <c r="IXV32" s="27"/>
      <c r="IXW32" s="112"/>
      <c r="IXX32" s="27"/>
      <c r="IXY32" s="113"/>
      <c r="IXZ32" s="27"/>
      <c r="IYA32" s="112"/>
      <c r="IYB32" s="27"/>
      <c r="IYC32" s="112"/>
      <c r="IYD32" s="27"/>
      <c r="IYE32" s="112"/>
      <c r="IYF32" s="27"/>
      <c r="IYG32" s="112"/>
      <c r="IYH32" s="27"/>
      <c r="IYI32" s="112"/>
      <c r="IYJ32" s="27"/>
      <c r="IYK32" s="112"/>
      <c r="IYL32" s="27"/>
      <c r="IYM32" s="112"/>
      <c r="IYN32" s="20"/>
      <c r="IYO32" s="112"/>
      <c r="IYP32" s="27"/>
      <c r="IYQ32" s="112"/>
      <c r="IYR32" s="27"/>
      <c r="IYS32" s="112"/>
      <c r="IYT32" s="27"/>
      <c r="IYU32" s="112"/>
      <c r="IYV32" s="27"/>
      <c r="IYW32" s="112"/>
      <c r="IYX32" s="20"/>
      <c r="IYY32" s="112"/>
      <c r="IYZ32" s="27"/>
      <c r="IZA32" s="112"/>
      <c r="IZB32" s="27"/>
      <c r="IZC32" s="112"/>
      <c r="IZD32" s="27"/>
      <c r="IZE32" s="112"/>
      <c r="IZF32" s="20"/>
      <c r="IZG32" s="106"/>
      <c r="IZH32" s="106"/>
      <c r="IZI32" s="106"/>
      <c r="IZJ32" s="30"/>
      <c r="IZK32" s="112"/>
      <c r="IZL32" s="30"/>
      <c r="IZM32" s="112"/>
      <c r="IZN32" s="23"/>
      <c r="IZO32" s="112"/>
      <c r="IZP32" s="23"/>
      <c r="IZQ32" s="112"/>
      <c r="IZR32" s="23"/>
      <c r="IZS32" s="112"/>
      <c r="IZT32" s="23"/>
      <c r="IZU32" s="112"/>
      <c r="IZV32" s="23"/>
      <c r="IZW32" s="112"/>
      <c r="IZX32" s="23"/>
      <c r="IZY32" s="112"/>
      <c r="IZZ32" s="23"/>
      <c r="JAA32" s="112"/>
      <c r="JAB32" s="27"/>
      <c r="JAC32" s="112"/>
      <c r="JAD32" s="27"/>
      <c r="JAE32" s="112"/>
      <c r="JAF32" s="27"/>
      <c r="JAG32" s="112"/>
      <c r="JAH32" s="27"/>
      <c r="JAI32" s="112"/>
      <c r="JAJ32" s="27"/>
      <c r="JAK32" s="112"/>
      <c r="JAL32" s="27"/>
      <c r="JAM32" s="112"/>
      <c r="JAN32" s="27"/>
      <c r="JAO32" s="112"/>
      <c r="JAP32" s="27"/>
      <c r="JAQ32" s="112"/>
      <c r="JAR32" s="27"/>
      <c r="JAS32" s="112"/>
      <c r="JAT32" s="27"/>
      <c r="JAU32" s="112"/>
      <c r="JAV32" s="27"/>
      <c r="JAW32" s="113"/>
      <c r="JAX32" s="27"/>
      <c r="JAY32" s="112"/>
      <c r="JAZ32" s="27"/>
      <c r="JBA32" s="112"/>
      <c r="JBB32" s="27"/>
      <c r="JBC32" s="112"/>
      <c r="JBD32" s="27"/>
      <c r="JBE32" s="112"/>
      <c r="JBF32" s="27"/>
      <c r="JBG32" s="112"/>
      <c r="JBH32" s="27"/>
      <c r="JBI32" s="112"/>
      <c r="JBJ32" s="27"/>
      <c r="JBK32" s="112"/>
      <c r="JBL32" s="20"/>
      <c r="JBM32" s="112"/>
      <c r="JBN32" s="27"/>
      <c r="JBO32" s="112"/>
      <c r="JBP32" s="27"/>
      <c r="JBQ32" s="112"/>
      <c r="JBR32" s="27"/>
      <c r="JBS32" s="112"/>
      <c r="JBT32" s="27"/>
      <c r="JBU32" s="112"/>
      <c r="JBV32" s="20"/>
      <c r="JBW32" s="112"/>
      <c r="JBX32" s="27"/>
      <c r="JBY32" s="112"/>
      <c r="JBZ32" s="27"/>
      <c r="JCA32" s="112"/>
      <c r="JCB32" s="27"/>
      <c r="JCC32" s="112"/>
      <c r="JCD32" s="20"/>
      <c r="JCE32" s="106"/>
      <c r="JCF32" s="106"/>
      <c r="JCG32" s="106"/>
      <c r="JCH32" s="30"/>
      <c r="JCI32" s="112"/>
      <c r="JCJ32" s="30"/>
      <c r="JCK32" s="112"/>
      <c r="JCL32" s="23"/>
      <c r="JCM32" s="112"/>
      <c r="JCN32" s="23"/>
      <c r="JCO32" s="112"/>
      <c r="JCP32" s="23"/>
      <c r="JCQ32" s="112"/>
      <c r="JCR32" s="23"/>
      <c r="JCS32" s="112"/>
      <c r="JCT32" s="23"/>
      <c r="JCU32" s="112"/>
      <c r="JCV32" s="23"/>
      <c r="JCW32" s="112"/>
      <c r="JCX32" s="23"/>
      <c r="JCY32" s="112"/>
      <c r="JCZ32" s="27"/>
      <c r="JDA32" s="112"/>
      <c r="JDB32" s="27"/>
      <c r="JDC32" s="112"/>
      <c r="JDD32" s="27"/>
      <c r="JDE32" s="112"/>
      <c r="JDF32" s="27"/>
      <c r="JDG32" s="112"/>
      <c r="JDH32" s="27"/>
      <c r="JDI32" s="112"/>
      <c r="JDJ32" s="27"/>
      <c r="JDK32" s="112"/>
      <c r="JDL32" s="27"/>
      <c r="JDM32" s="112"/>
      <c r="JDN32" s="27"/>
      <c r="JDO32" s="112"/>
      <c r="JDP32" s="27"/>
      <c r="JDQ32" s="112"/>
      <c r="JDR32" s="27"/>
      <c r="JDS32" s="112"/>
      <c r="JDT32" s="27"/>
      <c r="JDU32" s="113"/>
      <c r="JDV32" s="27"/>
      <c r="JDW32" s="112"/>
      <c r="JDX32" s="27"/>
      <c r="JDY32" s="112"/>
      <c r="JDZ32" s="27"/>
      <c r="JEA32" s="112"/>
      <c r="JEB32" s="27"/>
      <c r="JEC32" s="112"/>
      <c r="JED32" s="27"/>
      <c r="JEE32" s="112"/>
      <c r="JEF32" s="27"/>
      <c r="JEG32" s="112"/>
      <c r="JEH32" s="27"/>
      <c r="JEI32" s="112"/>
      <c r="JEJ32" s="20"/>
      <c r="JEK32" s="112"/>
      <c r="JEL32" s="27"/>
      <c r="JEM32" s="112"/>
      <c r="JEN32" s="27"/>
      <c r="JEO32" s="112"/>
      <c r="JEP32" s="27"/>
      <c r="JEQ32" s="112"/>
      <c r="JER32" s="27"/>
      <c r="JES32" s="112"/>
      <c r="JET32" s="20"/>
      <c r="JEU32" s="112"/>
      <c r="JEV32" s="27"/>
      <c r="JEW32" s="112"/>
      <c r="JEX32" s="27"/>
      <c r="JEY32" s="112"/>
      <c r="JEZ32" s="27"/>
      <c r="JFA32" s="112"/>
      <c r="JFB32" s="20"/>
      <c r="JFC32" s="106"/>
      <c r="JFD32" s="106"/>
      <c r="JFE32" s="106"/>
      <c r="JFF32" s="30"/>
      <c r="JFG32" s="112"/>
      <c r="JFH32" s="30"/>
      <c r="JFI32" s="112"/>
      <c r="JFJ32" s="23"/>
      <c r="JFK32" s="112"/>
      <c r="JFL32" s="23"/>
      <c r="JFM32" s="112"/>
      <c r="JFN32" s="23"/>
      <c r="JFO32" s="112"/>
      <c r="JFP32" s="23"/>
      <c r="JFQ32" s="112"/>
      <c r="JFR32" s="23"/>
      <c r="JFS32" s="112"/>
      <c r="JFT32" s="23"/>
      <c r="JFU32" s="112"/>
      <c r="JFV32" s="23"/>
      <c r="JFW32" s="112"/>
      <c r="JFX32" s="27"/>
      <c r="JFY32" s="112"/>
      <c r="JFZ32" s="27"/>
      <c r="JGA32" s="112"/>
      <c r="JGB32" s="27"/>
      <c r="JGC32" s="112"/>
      <c r="JGD32" s="27"/>
      <c r="JGE32" s="112"/>
      <c r="JGF32" s="27"/>
      <c r="JGG32" s="112"/>
      <c r="JGH32" s="27"/>
      <c r="JGI32" s="112"/>
      <c r="JGJ32" s="27"/>
      <c r="JGK32" s="112"/>
      <c r="JGL32" s="27"/>
      <c r="JGM32" s="112"/>
      <c r="JGN32" s="27"/>
      <c r="JGO32" s="112"/>
      <c r="JGP32" s="27"/>
      <c r="JGQ32" s="112"/>
      <c r="JGR32" s="27"/>
      <c r="JGS32" s="113"/>
      <c r="JGT32" s="27"/>
      <c r="JGU32" s="112"/>
      <c r="JGV32" s="27"/>
      <c r="JGW32" s="112"/>
      <c r="JGX32" s="27"/>
      <c r="JGY32" s="112"/>
      <c r="JGZ32" s="27"/>
      <c r="JHA32" s="112"/>
      <c r="JHB32" s="27"/>
      <c r="JHC32" s="112"/>
      <c r="JHD32" s="27"/>
      <c r="JHE32" s="112"/>
      <c r="JHF32" s="27"/>
      <c r="JHG32" s="112"/>
      <c r="JHH32" s="20"/>
      <c r="JHI32" s="112"/>
      <c r="JHJ32" s="27"/>
      <c r="JHK32" s="112"/>
      <c r="JHL32" s="27"/>
      <c r="JHM32" s="112"/>
      <c r="JHN32" s="27"/>
      <c r="JHO32" s="112"/>
      <c r="JHP32" s="27"/>
      <c r="JHQ32" s="112"/>
      <c r="JHR32" s="20"/>
      <c r="JHS32" s="112"/>
      <c r="JHT32" s="27"/>
      <c r="JHU32" s="112"/>
      <c r="JHV32" s="27"/>
      <c r="JHW32" s="112"/>
      <c r="JHX32" s="27"/>
      <c r="JHY32" s="112"/>
      <c r="JHZ32" s="20"/>
      <c r="JIA32" s="106"/>
      <c r="JIB32" s="106"/>
      <c r="JIC32" s="106"/>
      <c r="JID32" s="30"/>
      <c r="JIE32" s="112"/>
      <c r="JIF32" s="30"/>
      <c r="JIG32" s="112"/>
      <c r="JIH32" s="23"/>
      <c r="JII32" s="112"/>
      <c r="JIJ32" s="23"/>
      <c r="JIK32" s="112"/>
      <c r="JIL32" s="23"/>
      <c r="JIM32" s="112"/>
      <c r="JIN32" s="23"/>
      <c r="JIO32" s="112"/>
      <c r="JIP32" s="23"/>
      <c r="JIQ32" s="112"/>
      <c r="JIR32" s="23"/>
      <c r="JIS32" s="112"/>
      <c r="JIT32" s="23"/>
      <c r="JIU32" s="112"/>
      <c r="JIV32" s="27"/>
      <c r="JIW32" s="112"/>
      <c r="JIX32" s="27"/>
      <c r="JIY32" s="112"/>
      <c r="JIZ32" s="27"/>
      <c r="JJA32" s="112"/>
      <c r="JJB32" s="27"/>
      <c r="JJC32" s="112"/>
      <c r="JJD32" s="27"/>
      <c r="JJE32" s="112"/>
      <c r="JJF32" s="27"/>
      <c r="JJG32" s="112"/>
      <c r="JJH32" s="27"/>
      <c r="JJI32" s="112"/>
      <c r="JJJ32" s="27"/>
      <c r="JJK32" s="112"/>
      <c r="JJL32" s="27"/>
      <c r="JJM32" s="112"/>
      <c r="JJN32" s="27"/>
      <c r="JJO32" s="112"/>
      <c r="JJP32" s="27"/>
      <c r="JJQ32" s="113"/>
      <c r="JJR32" s="27"/>
      <c r="JJS32" s="112"/>
      <c r="JJT32" s="27"/>
      <c r="JJU32" s="112"/>
      <c r="JJV32" s="27"/>
      <c r="JJW32" s="112"/>
      <c r="JJX32" s="27"/>
      <c r="JJY32" s="112"/>
      <c r="JJZ32" s="27"/>
      <c r="JKA32" s="112"/>
      <c r="JKB32" s="27"/>
      <c r="JKC32" s="112"/>
      <c r="JKD32" s="27"/>
      <c r="JKE32" s="112"/>
      <c r="JKF32" s="20"/>
      <c r="JKG32" s="112"/>
      <c r="JKH32" s="27"/>
      <c r="JKI32" s="112"/>
      <c r="JKJ32" s="27"/>
      <c r="JKK32" s="112"/>
      <c r="JKL32" s="27"/>
      <c r="JKM32" s="112"/>
      <c r="JKN32" s="27"/>
      <c r="JKO32" s="112"/>
      <c r="JKP32" s="20"/>
      <c r="JKQ32" s="112"/>
      <c r="JKR32" s="27"/>
      <c r="JKS32" s="112"/>
      <c r="JKT32" s="27"/>
      <c r="JKU32" s="112"/>
      <c r="JKV32" s="27"/>
      <c r="JKW32" s="112"/>
      <c r="JKX32" s="20"/>
      <c r="JKY32" s="106"/>
      <c r="JKZ32" s="106"/>
      <c r="JLA32" s="106"/>
      <c r="JLB32" s="30"/>
      <c r="JLC32" s="112"/>
      <c r="JLD32" s="30"/>
      <c r="JLE32" s="112"/>
      <c r="JLF32" s="23"/>
      <c r="JLG32" s="112"/>
      <c r="JLH32" s="23"/>
      <c r="JLI32" s="112"/>
      <c r="JLJ32" s="23"/>
      <c r="JLK32" s="112"/>
      <c r="JLL32" s="23"/>
      <c r="JLM32" s="112"/>
      <c r="JLN32" s="23"/>
      <c r="JLO32" s="112"/>
      <c r="JLP32" s="23"/>
      <c r="JLQ32" s="112"/>
      <c r="JLR32" s="23"/>
      <c r="JLS32" s="112"/>
      <c r="JLT32" s="27"/>
      <c r="JLU32" s="112"/>
      <c r="JLV32" s="27"/>
      <c r="JLW32" s="112"/>
      <c r="JLX32" s="27"/>
      <c r="JLY32" s="112"/>
      <c r="JLZ32" s="27"/>
      <c r="JMA32" s="112"/>
      <c r="JMB32" s="27"/>
      <c r="JMC32" s="112"/>
      <c r="JMD32" s="27"/>
      <c r="JME32" s="112"/>
      <c r="JMF32" s="27"/>
      <c r="JMG32" s="112"/>
      <c r="JMH32" s="27"/>
      <c r="JMI32" s="112"/>
      <c r="JMJ32" s="27"/>
      <c r="JMK32" s="112"/>
      <c r="JML32" s="27"/>
      <c r="JMM32" s="112"/>
      <c r="JMN32" s="27"/>
      <c r="JMO32" s="113"/>
      <c r="JMP32" s="27"/>
      <c r="JMQ32" s="112"/>
      <c r="JMR32" s="27"/>
      <c r="JMS32" s="112"/>
      <c r="JMT32" s="27"/>
      <c r="JMU32" s="112"/>
      <c r="JMV32" s="27"/>
      <c r="JMW32" s="112"/>
      <c r="JMX32" s="27"/>
      <c r="JMY32" s="112"/>
      <c r="JMZ32" s="27"/>
      <c r="JNA32" s="112"/>
      <c r="JNB32" s="27"/>
      <c r="JNC32" s="112"/>
      <c r="JND32" s="20"/>
      <c r="JNE32" s="112"/>
      <c r="JNF32" s="27"/>
      <c r="JNG32" s="112"/>
      <c r="JNH32" s="27"/>
      <c r="JNI32" s="112"/>
      <c r="JNJ32" s="27"/>
      <c r="JNK32" s="112"/>
      <c r="JNL32" s="27"/>
      <c r="JNM32" s="112"/>
      <c r="JNN32" s="20"/>
      <c r="JNO32" s="112"/>
      <c r="JNP32" s="27"/>
      <c r="JNQ32" s="112"/>
      <c r="JNR32" s="27"/>
      <c r="JNS32" s="112"/>
      <c r="JNT32" s="27"/>
      <c r="JNU32" s="112"/>
      <c r="JNV32" s="20"/>
      <c r="JNW32" s="106"/>
      <c r="JNX32" s="106"/>
      <c r="JNY32" s="106"/>
      <c r="JNZ32" s="30"/>
      <c r="JOA32" s="112"/>
      <c r="JOB32" s="30"/>
      <c r="JOC32" s="112"/>
      <c r="JOD32" s="23"/>
      <c r="JOE32" s="112"/>
      <c r="JOF32" s="23"/>
      <c r="JOG32" s="112"/>
      <c r="JOH32" s="23"/>
      <c r="JOI32" s="112"/>
      <c r="JOJ32" s="23"/>
      <c r="JOK32" s="112"/>
      <c r="JOL32" s="23"/>
      <c r="JOM32" s="112"/>
      <c r="JON32" s="23"/>
      <c r="JOO32" s="112"/>
      <c r="JOP32" s="23"/>
      <c r="JOQ32" s="112"/>
      <c r="JOR32" s="27"/>
      <c r="JOS32" s="112"/>
      <c r="JOT32" s="27"/>
      <c r="JOU32" s="112"/>
      <c r="JOV32" s="27"/>
      <c r="JOW32" s="112"/>
      <c r="JOX32" s="27"/>
      <c r="JOY32" s="112"/>
      <c r="JOZ32" s="27"/>
      <c r="JPA32" s="112"/>
      <c r="JPB32" s="27"/>
      <c r="JPC32" s="112"/>
      <c r="JPD32" s="27"/>
      <c r="JPE32" s="112"/>
      <c r="JPF32" s="27"/>
      <c r="JPG32" s="112"/>
      <c r="JPH32" s="27"/>
      <c r="JPI32" s="112"/>
      <c r="JPJ32" s="27"/>
      <c r="JPK32" s="112"/>
      <c r="JPL32" s="27"/>
      <c r="JPM32" s="113"/>
      <c r="JPN32" s="27"/>
      <c r="JPO32" s="112"/>
      <c r="JPP32" s="27"/>
      <c r="JPQ32" s="112"/>
      <c r="JPR32" s="27"/>
      <c r="JPS32" s="112"/>
      <c r="JPT32" s="27"/>
      <c r="JPU32" s="112"/>
      <c r="JPV32" s="27"/>
      <c r="JPW32" s="112"/>
      <c r="JPX32" s="27"/>
      <c r="JPY32" s="112"/>
      <c r="JPZ32" s="27"/>
      <c r="JQA32" s="112"/>
      <c r="JQB32" s="20"/>
      <c r="JQC32" s="112"/>
      <c r="JQD32" s="27"/>
      <c r="JQE32" s="112"/>
      <c r="JQF32" s="27"/>
      <c r="JQG32" s="112"/>
      <c r="JQH32" s="27"/>
      <c r="JQI32" s="112"/>
      <c r="JQJ32" s="27"/>
      <c r="JQK32" s="112"/>
      <c r="JQL32" s="20"/>
      <c r="JQM32" s="112"/>
      <c r="JQN32" s="27"/>
      <c r="JQO32" s="112"/>
      <c r="JQP32" s="27"/>
      <c r="JQQ32" s="112"/>
      <c r="JQR32" s="27"/>
      <c r="JQS32" s="112"/>
      <c r="JQT32" s="20"/>
      <c r="JQU32" s="106"/>
      <c r="JQV32" s="106"/>
      <c r="JQW32" s="106"/>
      <c r="JQX32" s="30"/>
      <c r="JQY32" s="112"/>
      <c r="JQZ32" s="30"/>
      <c r="JRA32" s="112"/>
      <c r="JRB32" s="23"/>
      <c r="JRC32" s="112"/>
      <c r="JRD32" s="23"/>
      <c r="JRE32" s="112"/>
      <c r="JRF32" s="23"/>
      <c r="JRG32" s="112"/>
      <c r="JRH32" s="23"/>
      <c r="JRI32" s="112"/>
      <c r="JRJ32" s="23"/>
      <c r="JRK32" s="112"/>
      <c r="JRL32" s="23"/>
      <c r="JRM32" s="112"/>
      <c r="JRN32" s="23"/>
      <c r="JRO32" s="112"/>
      <c r="JRP32" s="27"/>
      <c r="JRQ32" s="112"/>
      <c r="JRR32" s="27"/>
      <c r="JRS32" s="112"/>
      <c r="JRT32" s="27"/>
      <c r="JRU32" s="112"/>
      <c r="JRV32" s="27"/>
      <c r="JRW32" s="112"/>
      <c r="JRX32" s="27"/>
      <c r="JRY32" s="112"/>
      <c r="JRZ32" s="27"/>
      <c r="JSA32" s="112"/>
      <c r="JSB32" s="27"/>
      <c r="JSC32" s="112"/>
      <c r="JSD32" s="27"/>
      <c r="JSE32" s="112"/>
      <c r="JSF32" s="27"/>
      <c r="JSG32" s="112"/>
      <c r="JSH32" s="27"/>
      <c r="JSI32" s="112"/>
      <c r="JSJ32" s="27"/>
      <c r="JSK32" s="113"/>
      <c r="JSL32" s="27"/>
      <c r="JSM32" s="112"/>
      <c r="JSN32" s="27"/>
      <c r="JSO32" s="112"/>
      <c r="JSP32" s="27"/>
      <c r="JSQ32" s="112"/>
      <c r="JSR32" s="27"/>
      <c r="JSS32" s="112"/>
      <c r="JST32" s="27"/>
      <c r="JSU32" s="112"/>
      <c r="JSV32" s="27"/>
      <c r="JSW32" s="112"/>
      <c r="JSX32" s="27"/>
      <c r="JSY32" s="112"/>
      <c r="JSZ32" s="20"/>
      <c r="JTA32" s="112"/>
      <c r="JTB32" s="27"/>
      <c r="JTC32" s="112"/>
      <c r="JTD32" s="27"/>
      <c r="JTE32" s="112"/>
      <c r="JTF32" s="27"/>
      <c r="JTG32" s="112"/>
      <c r="JTH32" s="27"/>
      <c r="JTI32" s="112"/>
      <c r="JTJ32" s="20"/>
      <c r="JTK32" s="112"/>
      <c r="JTL32" s="27"/>
      <c r="JTM32" s="112"/>
      <c r="JTN32" s="27"/>
      <c r="JTO32" s="112"/>
      <c r="JTP32" s="27"/>
      <c r="JTQ32" s="112"/>
      <c r="JTR32" s="20"/>
      <c r="JTS32" s="106"/>
      <c r="JTT32" s="106"/>
      <c r="JTU32" s="106"/>
      <c r="JTV32" s="30"/>
      <c r="JTW32" s="112"/>
      <c r="JTX32" s="30"/>
      <c r="JTY32" s="112"/>
      <c r="JTZ32" s="23"/>
      <c r="JUA32" s="112"/>
      <c r="JUB32" s="23"/>
      <c r="JUC32" s="112"/>
      <c r="JUD32" s="23"/>
      <c r="JUE32" s="112"/>
      <c r="JUF32" s="23"/>
      <c r="JUG32" s="112"/>
      <c r="JUH32" s="23"/>
      <c r="JUI32" s="112"/>
      <c r="JUJ32" s="23"/>
      <c r="JUK32" s="112"/>
      <c r="JUL32" s="23"/>
      <c r="JUM32" s="112"/>
      <c r="JUN32" s="27"/>
      <c r="JUO32" s="112"/>
      <c r="JUP32" s="27"/>
      <c r="JUQ32" s="112"/>
      <c r="JUR32" s="27"/>
      <c r="JUS32" s="112"/>
      <c r="JUT32" s="27"/>
      <c r="JUU32" s="112"/>
      <c r="JUV32" s="27"/>
      <c r="JUW32" s="112"/>
      <c r="JUX32" s="27"/>
      <c r="JUY32" s="112"/>
      <c r="JUZ32" s="27"/>
      <c r="JVA32" s="112"/>
      <c r="JVB32" s="27"/>
      <c r="JVC32" s="112"/>
      <c r="JVD32" s="27"/>
      <c r="JVE32" s="112"/>
      <c r="JVF32" s="27"/>
      <c r="JVG32" s="112"/>
      <c r="JVH32" s="27"/>
      <c r="JVI32" s="113"/>
      <c r="JVJ32" s="27"/>
      <c r="JVK32" s="112"/>
      <c r="JVL32" s="27"/>
      <c r="JVM32" s="112"/>
      <c r="JVN32" s="27"/>
      <c r="JVO32" s="112"/>
      <c r="JVP32" s="27"/>
      <c r="JVQ32" s="112"/>
      <c r="JVR32" s="27"/>
      <c r="JVS32" s="112"/>
      <c r="JVT32" s="27"/>
      <c r="JVU32" s="112"/>
      <c r="JVV32" s="27"/>
      <c r="JVW32" s="112"/>
      <c r="JVX32" s="20"/>
      <c r="JVY32" s="112"/>
      <c r="JVZ32" s="27"/>
      <c r="JWA32" s="112"/>
      <c r="JWB32" s="27"/>
      <c r="JWC32" s="112"/>
      <c r="JWD32" s="27"/>
      <c r="JWE32" s="112"/>
      <c r="JWF32" s="27"/>
      <c r="JWG32" s="112"/>
      <c r="JWH32" s="20"/>
      <c r="JWI32" s="112"/>
      <c r="JWJ32" s="27"/>
      <c r="JWK32" s="112"/>
      <c r="JWL32" s="27"/>
      <c r="JWM32" s="112"/>
      <c r="JWN32" s="27"/>
      <c r="JWO32" s="112"/>
      <c r="JWP32" s="20"/>
      <c r="JWQ32" s="106"/>
      <c r="JWR32" s="106"/>
      <c r="JWS32" s="106"/>
      <c r="JWT32" s="30"/>
      <c r="JWU32" s="112"/>
      <c r="JWV32" s="30"/>
      <c r="JWW32" s="112"/>
      <c r="JWX32" s="23"/>
      <c r="JWY32" s="112"/>
      <c r="JWZ32" s="23"/>
      <c r="JXA32" s="112"/>
      <c r="JXB32" s="23"/>
      <c r="JXC32" s="112"/>
      <c r="JXD32" s="23"/>
      <c r="JXE32" s="112"/>
      <c r="JXF32" s="23"/>
      <c r="JXG32" s="112"/>
      <c r="JXH32" s="23"/>
      <c r="JXI32" s="112"/>
      <c r="JXJ32" s="23"/>
      <c r="JXK32" s="112"/>
      <c r="JXL32" s="27"/>
      <c r="JXM32" s="112"/>
      <c r="JXN32" s="27"/>
      <c r="JXO32" s="112"/>
      <c r="JXP32" s="27"/>
      <c r="JXQ32" s="112"/>
      <c r="JXR32" s="27"/>
      <c r="JXS32" s="112"/>
      <c r="JXT32" s="27"/>
      <c r="JXU32" s="112"/>
      <c r="JXV32" s="27"/>
      <c r="JXW32" s="112"/>
      <c r="JXX32" s="27"/>
      <c r="JXY32" s="112"/>
      <c r="JXZ32" s="27"/>
      <c r="JYA32" s="112"/>
      <c r="JYB32" s="27"/>
      <c r="JYC32" s="112"/>
      <c r="JYD32" s="27"/>
      <c r="JYE32" s="112"/>
      <c r="JYF32" s="27"/>
      <c r="JYG32" s="113"/>
      <c r="JYH32" s="27"/>
      <c r="JYI32" s="112"/>
      <c r="JYJ32" s="27"/>
      <c r="JYK32" s="112"/>
      <c r="JYL32" s="27"/>
      <c r="JYM32" s="112"/>
      <c r="JYN32" s="27"/>
      <c r="JYO32" s="112"/>
      <c r="JYP32" s="27"/>
      <c r="JYQ32" s="112"/>
      <c r="JYR32" s="27"/>
      <c r="JYS32" s="112"/>
      <c r="JYT32" s="27"/>
      <c r="JYU32" s="112"/>
      <c r="JYV32" s="20"/>
      <c r="JYW32" s="112"/>
      <c r="JYX32" s="27"/>
      <c r="JYY32" s="112"/>
      <c r="JYZ32" s="27"/>
      <c r="JZA32" s="112"/>
      <c r="JZB32" s="27"/>
      <c r="JZC32" s="112"/>
      <c r="JZD32" s="27"/>
      <c r="JZE32" s="112"/>
      <c r="JZF32" s="20"/>
      <c r="JZG32" s="112"/>
      <c r="JZH32" s="27"/>
      <c r="JZI32" s="112"/>
      <c r="JZJ32" s="27"/>
      <c r="JZK32" s="112"/>
      <c r="JZL32" s="27"/>
      <c r="JZM32" s="112"/>
      <c r="JZN32" s="20"/>
      <c r="JZO32" s="106"/>
      <c r="JZP32" s="106"/>
      <c r="JZQ32" s="106"/>
      <c r="JZR32" s="30"/>
      <c r="JZS32" s="112"/>
      <c r="JZT32" s="30"/>
      <c r="JZU32" s="112"/>
      <c r="JZV32" s="23"/>
      <c r="JZW32" s="112"/>
      <c r="JZX32" s="23"/>
      <c r="JZY32" s="112"/>
      <c r="JZZ32" s="23"/>
      <c r="KAA32" s="112"/>
      <c r="KAB32" s="23"/>
      <c r="KAC32" s="112"/>
      <c r="KAD32" s="23"/>
      <c r="KAE32" s="112"/>
      <c r="KAF32" s="23"/>
      <c r="KAG32" s="112"/>
      <c r="KAH32" s="23"/>
      <c r="KAI32" s="112"/>
      <c r="KAJ32" s="27"/>
      <c r="KAK32" s="112"/>
      <c r="KAL32" s="27"/>
      <c r="KAM32" s="112"/>
      <c r="KAN32" s="27"/>
      <c r="KAO32" s="112"/>
      <c r="KAP32" s="27"/>
      <c r="KAQ32" s="112"/>
      <c r="KAR32" s="27"/>
      <c r="KAS32" s="112"/>
      <c r="KAT32" s="27"/>
      <c r="KAU32" s="112"/>
      <c r="KAV32" s="27"/>
      <c r="KAW32" s="112"/>
      <c r="KAX32" s="27"/>
      <c r="KAY32" s="112"/>
      <c r="KAZ32" s="27"/>
      <c r="KBA32" s="112"/>
      <c r="KBB32" s="27"/>
      <c r="KBC32" s="112"/>
      <c r="KBD32" s="27"/>
      <c r="KBE32" s="113"/>
      <c r="KBF32" s="27"/>
      <c r="KBG32" s="112"/>
      <c r="KBH32" s="27"/>
      <c r="KBI32" s="112"/>
      <c r="KBJ32" s="27"/>
      <c r="KBK32" s="112"/>
      <c r="KBL32" s="27"/>
      <c r="KBM32" s="112"/>
      <c r="KBN32" s="27"/>
      <c r="KBO32" s="112"/>
      <c r="KBP32" s="27"/>
      <c r="KBQ32" s="112"/>
      <c r="KBR32" s="27"/>
      <c r="KBS32" s="112"/>
      <c r="KBT32" s="20"/>
      <c r="KBU32" s="112"/>
      <c r="KBV32" s="27"/>
      <c r="KBW32" s="112"/>
      <c r="KBX32" s="27"/>
      <c r="KBY32" s="112"/>
      <c r="KBZ32" s="27"/>
      <c r="KCA32" s="112"/>
      <c r="KCB32" s="27"/>
      <c r="KCC32" s="112"/>
      <c r="KCD32" s="20"/>
      <c r="KCE32" s="112"/>
      <c r="KCF32" s="27"/>
      <c r="KCG32" s="112"/>
      <c r="KCH32" s="27"/>
      <c r="KCI32" s="112"/>
      <c r="KCJ32" s="27"/>
      <c r="KCK32" s="112"/>
      <c r="KCL32" s="20"/>
      <c r="KCM32" s="106"/>
      <c r="KCN32" s="106"/>
      <c r="KCO32" s="106"/>
      <c r="KCP32" s="30"/>
      <c r="KCQ32" s="112"/>
      <c r="KCR32" s="30"/>
      <c r="KCS32" s="112"/>
      <c r="KCT32" s="23"/>
      <c r="KCU32" s="112"/>
      <c r="KCV32" s="23"/>
      <c r="KCW32" s="112"/>
      <c r="KCX32" s="23"/>
      <c r="KCY32" s="112"/>
      <c r="KCZ32" s="23"/>
      <c r="KDA32" s="112"/>
      <c r="KDB32" s="23"/>
      <c r="KDC32" s="112"/>
      <c r="KDD32" s="23"/>
      <c r="KDE32" s="112"/>
      <c r="KDF32" s="23"/>
      <c r="KDG32" s="112"/>
      <c r="KDH32" s="27"/>
      <c r="KDI32" s="112"/>
      <c r="KDJ32" s="27"/>
      <c r="KDK32" s="112"/>
      <c r="KDL32" s="27"/>
      <c r="KDM32" s="112"/>
      <c r="KDN32" s="27"/>
      <c r="KDO32" s="112"/>
      <c r="KDP32" s="27"/>
      <c r="KDQ32" s="112"/>
      <c r="KDR32" s="27"/>
      <c r="KDS32" s="112"/>
      <c r="KDT32" s="27"/>
      <c r="KDU32" s="112"/>
      <c r="KDV32" s="27"/>
      <c r="KDW32" s="112"/>
      <c r="KDX32" s="27"/>
      <c r="KDY32" s="112"/>
      <c r="KDZ32" s="27"/>
      <c r="KEA32" s="112"/>
      <c r="KEB32" s="27"/>
      <c r="KEC32" s="113"/>
      <c r="KED32" s="27"/>
      <c r="KEE32" s="112"/>
      <c r="KEF32" s="27"/>
      <c r="KEG32" s="112"/>
      <c r="KEH32" s="27"/>
      <c r="KEI32" s="112"/>
      <c r="KEJ32" s="27"/>
      <c r="KEK32" s="112"/>
      <c r="KEL32" s="27"/>
      <c r="KEM32" s="112"/>
      <c r="KEN32" s="27"/>
      <c r="KEO32" s="112"/>
      <c r="KEP32" s="27"/>
      <c r="KEQ32" s="112"/>
      <c r="KER32" s="20"/>
      <c r="KES32" s="112"/>
      <c r="KET32" s="27"/>
      <c r="KEU32" s="112"/>
      <c r="KEV32" s="27"/>
      <c r="KEW32" s="112"/>
      <c r="KEX32" s="27"/>
      <c r="KEY32" s="112"/>
      <c r="KEZ32" s="27"/>
      <c r="KFA32" s="112"/>
      <c r="KFB32" s="20"/>
      <c r="KFC32" s="112"/>
      <c r="KFD32" s="27"/>
      <c r="KFE32" s="112"/>
      <c r="KFF32" s="27"/>
      <c r="KFG32" s="112"/>
      <c r="KFH32" s="27"/>
      <c r="KFI32" s="112"/>
      <c r="KFJ32" s="20"/>
      <c r="KFK32" s="106"/>
      <c r="KFL32" s="106"/>
      <c r="KFM32" s="106"/>
      <c r="KFN32" s="30"/>
      <c r="KFO32" s="112"/>
      <c r="KFP32" s="30"/>
      <c r="KFQ32" s="112"/>
      <c r="KFR32" s="23"/>
      <c r="KFS32" s="112"/>
      <c r="KFT32" s="23"/>
      <c r="KFU32" s="112"/>
      <c r="KFV32" s="23"/>
      <c r="KFW32" s="112"/>
      <c r="KFX32" s="23"/>
      <c r="KFY32" s="112"/>
      <c r="KFZ32" s="23"/>
      <c r="KGA32" s="112"/>
      <c r="KGB32" s="23"/>
      <c r="KGC32" s="112"/>
      <c r="KGD32" s="23"/>
      <c r="KGE32" s="112"/>
      <c r="KGF32" s="27"/>
      <c r="KGG32" s="112"/>
      <c r="KGH32" s="27"/>
      <c r="KGI32" s="112"/>
      <c r="KGJ32" s="27"/>
      <c r="KGK32" s="112"/>
      <c r="KGL32" s="27"/>
      <c r="KGM32" s="112"/>
      <c r="KGN32" s="27"/>
      <c r="KGO32" s="112"/>
      <c r="KGP32" s="27"/>
      <c r="KGQ32" s="112"/>
      <c r="KGR32" s="27"/>
      <c r="KGS32" s="112"/>
      <c r="KGT32" s="27"/>
      <c r="KGU32" s="112"/>
      <c r="KGV32" s="27"/>
      <c r="KGW32" s="112"/>
      <c r="KGX32" s="27"/>
      <c r="KGY32" s="112"/>
      <c r="KGZ32" s="27"/>
      <c r="KHA32" s="113"/>
      <c r="KHB32" s="27"/>
      <c r="KHC32" s="112"/>
      <c r="KHD32" s="27"/>
      <c r="KHE32" s="112"/>
      <c r="KHF32" s="27"/>
      <c r="KHG32" s="112"/>
      <c r="KHH32" s="27"/>
      <c r="KHI32" s="112"/>
      <c r="KHJ32" s="27"/>
      <c r="KHK32" s="112"/>
      <c r="KHL32" s="27"/>
      <c r="KHM32" s="112"/>
      <c r="KHN32" s="27"/>
      <c r="KHO32" s="112"/>
      <c r="KHP32" s="20"/>
      <c r="KHQ32" s="112"/>
      <c r="KHR32" s="27"/>
      <c r="KHS32" s="112"/>
      <c r="KHT32" s="27"/>
      <c r="KHU32" s="112"/>
      <c r="KHV32" s="27"/>
      <c r="KHW32" s="112"/>
      <c r="KHX32" s="27"/>
      <c r="KHY32" s="112"/>
      <c r="KHZ32" s="20"/>
      <c r="KIA32" s="112"/>
      <c r="KIB32" s="27"/>
      <c r="KIC32" s="112"/>
      <c r="KID32" s="27"/>
      <c r="KIE32" s="112"/>
      <c r="KIF32" s="27"/>
      <c r="KIG32" s="112"/>
      <c r="KIH32" s="20"/>
      <c r="KII32" s="106"/>
      <c r="KIJ32" s="106"/>
      <c r="KIK32" s="106"/>
      <c r="KIL32" s="30"/>
      <c r="KIM32" s="112"/>
      <c r="KIN32" s="30"/>
      <c r="KIO32" s="112"/>
      <c r="KIP32" s="23"/>
      <c r="KIQ32" s="112"/>
      <c r="KIR32" s="23"/>
      <c r="KIS32" s="112"/>
      <c r="KIT32" s="23"/>
      <c r="KIU32" s="112"/>
      <c r="KIV32" s="23"/>
      <c r="KIW32" s="112"/>
      <c r="KIX32" s="23"/>
      <c r="KIY32" s="112"/>
      <c r="KIZ32" s="23"/>
      <c r="KJA32" s="112"/>
      <c r="KJB32" s="23"/>
      <c r="KJC32" s="112"/>
      <c r="KJD32" s="27"/>
      <c r="KJE32" s="112"/>
      <c r="KJF32" s="27"/>
      <c r="KJG32" s="112"/>
      <c r="KJH32" s="27"/>
      <c r="KJI32" s="112"/>
      <c r="KJJ32" s="27"/>
      <c r="KJK32" s="112"/>
      <c r="KJL32" s="27"/>
      <c r="KJM32" s="112"/>
      <c r="KJN32" s="27"/>
      <c r="KJO32" s="112"/>
      <c r="KJP32" s="27"/>
      <c r="KJQ32" s="112"/>
      <c r="KJR32" s="27"/>
      <c r="KJS32" s="112"/>
      <c r="KJT32" s="27"/>
      <c r="KJU32" s="112"/>
      <c r="KJV32" s="27"/>
      <c r="KJW32" s="112"/>
      <c r="KJX32" s="27"/>
      <c r="KJY32" s="113"/>
      <c r="KJZ32" s="27"/>
      <c r="KKA32" s="112"/>
      <c r="KKB32" s="27"/>
      <c r="KKC32" s="112"/>
      <c r="KKD32" s="27"/>
      <c r="KKE32" s="112"/>
      <c r="KKF32" s="27"/>
      <c r="KKG32" s="112"/>
      <c r="KKH32" s="27"/>
      <c r="KKI32" s="112"/>
      <c r="KKJ32" s="27"/>
      <c r="KKK32" s="112"/>
      <c r="KKL32" s="27"/>
      <c r="KKM32" s="112"/>
      <c r="KKN32" s="20"/>
      <c r="KKO32" s="112"/>
      <c r="KKP32" s="27"/>
      <c r="KKQ32" s="112"/>
      <c r="KKR32" s="27"/>
      <c r="KKS32" s="112"/>
      <c r="KKT32" s="27"/>
      <c r="KKU32" s="112"/>
      <c r="KKV32" s="27"/>
      <c r="KKW32" s="112"/>
      <c r="KKX32" s="20"/>
      <c r="KKY32" s="112"/>
      <c r="KKZ32" s="27"/>
      <c r="KLA32" s="112"/>
      <c r="KLB32" s="27"/>
      <c r="KLC32" s="112"/>
      <c r="KLD32" s="27"/>
      <c r="KLE32" s="112"/>
      <c r="KLF32" s="20"/>
      <c r="KLG32" s="106"/>
      <c r="KLH32" s="106"/>
      <c r="KLI32" s="106"/>
      <c r="KLJ32" s="30"/>
      <c r="KLK32" s="112"/>
      <c r="KLL32" s="30"/>
      <c r="KLM32" s="112"/>
      <c r="KLN32" s="23"/>
      <c r="KLO32" s="112"/>
      <c r="KLP32" s="23"/>
      <c r="KLQ32" s="112"/>
      <c r="KLR32" s="23"/>
      <c r="KLS32" s="112"/>
      <c r="KLT32" s="23"/>
      <c r="KLU32" s="112"/>
      <c r="KLV32" s="23"/>
      <c r="KLW32" s="112"/>
      <c r="KLX32" s="23"/>
      <c r="KLY32" s="112"/>
      <c r="KLZ32" s="23"/>
      <c r="KMA32" s="112"/>
      <c r="KMB32" s="27"/>
      <c r="KMC32" s="112"/>
      <c r="KMD32" s="27"/>
      <c r="KME32" s="112"/>
      <c r="KMF32" s="27"/>
      <c r="KMG32" s="112"/>
      <c r="KMH32" s="27"/>
      <c r="KMI32" s="112"/>
      <c r="KMJ32" s="27"/>
      <c r="KMK32" s="112"/>
      <c r="KML32" s="27"/>
      <c r="KMM32" s="112"/>
      <c r="KMN32" s="27"/>
      <c r="KMO32" s="112"/>
      <c r="KMP32" s="27"/>
      <c r="KMQ32" s="112"/>
      <c r="KMR32" s="27"/>
      <c r="KMS32" s="112"/>
      <c r="KMT32" s="27"/>
      <c r="KMU32" s="112"/>
      <c r="KMV32" s="27"/>
      <c r="KMW32" s="113"/>
      <c r="KMX32" s="27"/>
      <c r="KMY32" s="112"/>
      <c r="KMZ32" s="27"/>
      <c r="KNA32" s="112"/>
      <c r="KNB32" s="27"/>
      <c r="KNC32" s="112"/>
      <c r="KND32" s="27"/>
      <c r="KNE32" s="112"/>
      <c r="KNF32" s="27"/>
      <c r="KNG32" s="112"/>
      <c r="KNH32" s="27"/>
      <c r="KNI32" s="112"/>
      <c r="KNJ32" s="27"/>
      <c r="KNK32" s="112"/>
      <c r="KNL32" s="20"/>
      <c r="KNM32" s="112"/>
      <c r="KNN32" s="27"/>
      <c r="KNO32" s="112"/>
      <c r="KNP32" s="27"/>
      <c r="KNQ32" s="112"/>
      <c r="KNR32" s="27"/>
      <c r="KNS32" s="112"/>
      <c r="KNT32" s="27"/>
      <c r="KNU32" s="112"/>
      <c r="KNV32" s="20"/>
      <c r="KNW32" s="112"/>
      <c r="KNX32" s="27"/>
      <c r="KNY32" s="112"/>
      <c r="KNZ32" s="27"/>
      <c r="KOA32" s="112"/>
      <c r="KOB32" s="27"/>
      <c r="KOC32" s="112"/>
      <c r="KOD32" s="20"/>
      <c r="KOE32" s="106"/>
      <c r="KOF32" s="106"/>
      <c r="KOG32" s="106"/>
      <c r="KOH32" s="30"/>
      <c r="KOI32" s="112"/>
      <c r="KOJ32" s="30"/>
      <c r="KOK32" s="112"/>
      <c r="KOL32" s="23"/>
      <c r="KOM32" s="112"/>
      <c r="KON32" s="23"/>
      <c r="KOO32" s="112"/>
      <c r="KOP32" s="23"/>
      <c r="KOQ32" s="112"/>
      <c r="KOR32" s="23"/>
      <c r="KOS32" s="112"/>
      <c r="KOT32" s="23"/>
      <c r="KOU32" s="112"/>
      <c r="KOV32" s="23"/>
      <c r="KOW32" s="112"/>
      <c r="KOX32" s="23"/>
      <c r="KOY32" s="112"/>
      <c r="KOZ32" s="27"/>
      <c r="KPA32" s="112"/>
      <c r="KPB32" s="27"/>
      <c r="KPC32" s="112"/>
      <c r="KPD32" s="27"/>
      <c r="KPE32" s="112"/>
      <c r="KPF32" s="27"/>
      <c r="KPG32" s="112"/>
      <c r="KPH32" s="27"/>
      <c r="KPI32" s="112"/>
      <c r="KPJ32" s="27"/>
      <c r="KPK32" s="112"/>
      <c r="KPL32" s="27"/>
      <c r="KPM32" s="112"/>
      <c r="KPN32" s="27"/>
      <c r="KPO32" s="112"/>
      <c r="KPP32" s="27"/>
      <c r="KPQ32" s="112"/>
      <c r="KPR32" s="27"/>
      <c r="KPS32" s="112"/>
      <c r="KPT32" s="27"/>
      <c r="KPU32" s="113"/>
      <c r="KPV32" s="27"/>
      <c r="KPW32" s="112"/>
      <c r="KPX32" s="27"/>
      <c r="KPY32" s="112"/>
      <c r="KPZ32" s="27"/>
      <c r="KQA32" s="112"/>
      <c r="KQB32" s="27"/>
      <c r="KQC32" s="112"/>
      <c r="KQD32" s="27"/>
      <c r="KQE32" s="112"/>
      <c r="KQF32" s="27"/>
      <c r="KQG32" s="112"/>
      <c r="KQH32" s="27"/>
      <c r="KQI32" s="112"/>
      <c r="KQJ32" s="20"/>
      <c r="KQK32" s="112"/>
      <c r="KQL32" s="27"/>
      <c r="KQM32" s="112"/>
      <c r="KQN32" s="27"/>
      <c r="KQO32" s="112"/>
      <c r="KQP32" s="27"/>
      <c r="KQQ32" s="112"/>
      <c r="KQR32" s="27"/>
      <c r="KQS32" s="112"/>
      <c r="KQT32" s="20"/>
      <c r="KQU32" s="112"/>
      <c r="KQV32" s="27"/>
      <c r="KQW32" s="112"/>
      <c r="KQX32" s="27"/>
      <c r="KQY32" s="112"/>
      <c r="KQZ32" s="27"/>
      <c r="KRA32" s="112"/>
      <c r="KRB32" s="20"/>
      <c r="KRC32" s="106"/>
      <c r="KRD32" s="106"/>
      <c r="KRE32" s="106"/>
      <c r="KRF32" s="30"/>
      <c r="KRG32" s="112"/>
      <c r="KRH32" s="30"/>
      <c r="KRI32" s="112"/>
      <c r="KRJ32" s="23"/>
      <c r="KRK32" s="112"/>
      <c r="KRL32" s="23"/>
      <c r="KRM32" s="112"/>
      <c r="KRN32" s="23"/>
      <c r="KRO32" s="112"/>
      <c r="KRP32" s="23"/>
      <c r="KRQ32" s="112"/>
      <c r="KRR32" s="23"/>
      <c r="KRS32" s="112"/>
      <c r="KRT32" s="23"/>
      <c r="KRU32" s="112"/>
      <c r="KRV32" s="23"/>
      <c r="KRW32" s="112"/>
      <c r="KRX32" s="27"/>
      <c r="KRY32" s="112"/>
      <c r="KRZ32" s="27"/>
      <c r="KSA32" s="112"/>
      <c r="KSB32" s="27"/>
      <c r="KSC32" s="112"/>
      <c r="KSD32" s="27"/>
      <c r="KSE32" s="112"/>
      <c r="KSF32" s="27"/>
      <c r="KSG32" s="112"/>
      <c r="KSH32" s="27"/>
      <c r="KSI32" s="112"/>
      <c r="KSJ32" s="27"/>
      <c r="KSK32" s="112"/>
      <c r="KSL32" s="27"/>
      <c r="KSM32" s="112"/>
      <c r="KSN32" s="27"/>
      <c r="KSO32" s="112"/>
      <c r="KSP32" s="27"/>
      <c r="KSQ32" s="112"/>
      <c r="KSR32" s="27"/>
      <c r="KSS32" s="113"/>
      <c r="KST32" s="27"/>
      <c r="KSU32" s="112"/>
      <c r="KSV32" s="27"/>
      <c r="KSW32" s="112"/>
      <c r="KSX32" s="27"/>
      <c r="KSY32" s="112"/>
      <c r="KSZ32" s="27"/>
      <c r="KTA32" s="112"/>
      <c r="KTB32" s="27"/>
      <c r="KTC32" s="112"/>
      <c r="KTD32" s="27"/>
      <c r="KTE32" s="112"/>
      <c r="KTF32" s="27"/>
      <c r="KTG32" s="112"/>
      <c r="KTH32" s="20"/>
      <c r="KTI32" s="112"/>
      <c r="KTJ32" s="27"/>
      <c r="KTK32" s="112"/>
      <c r="KTL32" s="27"/>
      <c r="KTM32" s="112"/>
      <c r="KTN32" s="27"/>
      <c r="KTO32" s="112"/>
      <c r="KTP32" s="27"/>
      <c r="KTQ32" s="112"/>
      <c r="KTR32" s="20"/>
      <c r="KTS32" s="112"/>
      <c r="KTT32" s="27"/>
      <c r="KTU32" s="112"/>
      <c r="KTV32" s="27"/>
      <c r="KTW32" s="112"/>
      <c r="KTX32" s="27"/>
      <c r="KTY32" s="112"/>
      <c r="KTZ32" s="20"/>
      <c r="KUA32" s="106"/>
      <c r="KUB32" s="106"/>
      <c r="KUC32" s="106"/>
      <c r="KUD32" s="30"/>
      <c r="KUE32" s="112"/>
      <c r="KUF32" s="30"/>
      <c r="KUG32" s="112"/>
      <c r="KUH32" s="23"/>
      <c r="KUI32" s="112"/>
      <c r="KUJ32" s="23"/>
      <c r="KUK32" s="112"/>
      <c r="KUL32" s="23"/>
      <c r="KUM32" s="112"/>
      <c r="KUN32" s="23"/>
      <c r="KUO32" s="112"/>
      <c r="KUP32" s="23"/>
      <c r="KUQ32" s="112"/>
      <c r="KUR32" s="23"/>
      <c r="KUS32" s="112"/>
      <c r="KUT32" s="23"/>
      <c r="KUU32" s="112"/>
      <c r="KUV32" s="27"/>
      <c r="KUW32" s="112"/>
      <c r="KUX32" s="27"/>
      <c r="KUY32" s="112"/>
      <c r="KUZ32" s="27"/>
      <c r="KVA32" s="112"/>
      <c r="KVB32" s="27"/>
      <c r="KVC32" s="112"/>
      <c r="KVD32" s="27"/>
      <c r="KVE32" s="112"/>
      <c r="KVF32" s="27"/>
      <c r="KVG32" s="112"/>
      <c r="KVH32" s="27"/>
      <c r="KVI32" s="112"/>
      <c r="KVJ32" s="27"/>
      <c r="KVK32" s="112"/>
      <c r="KVL32" s="27"/>
      <c r="KVM32" s="112"/>
      <c r="KVN32" s="27"/>
      <c r="KVO32" s="112"/>
      <c r="KVP32" s="27"/>
      <c r="KVQ32" s="113"/>
      <c r="KVR32" s="27"/>
      <c r="KVS32" s="112"/>
      <c r="KVT32" s="27"/>
      <c r="KVU32" s="112"/>
      <c r="KVV32" s="27"/>
      <c r="KVW32" s="112"/>
      <c r="KVX32" s="27"/>
      <c r="KVY32" s="112"/>
      <c r="KVZ32" s="27"/>
      <c r="KWA32" s="112"/>
      <c r="KWB32" s="27"/>
      <c r="KWC32" s="112"/>
      <c r="KWD32" s="27"/>
      <c r="KWE32" s="112"/>
      <c r="KWF32" s="20"/>
      <c r="KWG32" s="112"/>
      <c r="KWH32" s="27"/>
      <c r="KWI32" s="112"/>
      <c r="KWJ32" s="27"/>
      <c r="KWK32" s="112"/>
      <c r="KWL32" s="27"/>
      <c r="KWM32" s="112"/>
      <c r="KWN32" s="27"/>
      <c r="KWO32" s="112"/>
      <c r="KWP32" s="20"/>
      <c r="KWQ32" s="112"/>
      <c r="KWR32" s="27"/>
      <c r="KWS32" s="112"/>
      <c r="KWT32" s="27"/>
      <c r="KWU32" s="112"/>
      <c r="KWV32" s="27"/>
      <c r="KWW32" s="112"/>
      <c r="KWX32" s="20"/>
      <c r="KWY32" s="106"/>
      <c r="KWZ32" s="106"/>
      <c r="KXA32" s="106"/>
      <c r="KXB32" s="30"/>
      <c r="KXC32" s="112"/>
      <c r="KXD32" s="30"/>
      <c r="KXE32" s="112"/>
      <c r="KXF32" s="23"/>
      <c r="KXG32" s="112"/>
      <c r="KXH32" s="23"/>
      <c r="KXI32" s="112"/>
      <c r="KXJ32" s="23"/>
      <c r="KXK32" s="112"/>
      <c r="KXL32" s="23"/>
      <c r="KXM32" s="112"/>
      <c r="KXN32" s="23"/>
      <c r="KXO32" s="112"/>
      <c r="KXP32" s="23"/>
      <c r="KXQ32" s="112"/>
      <c r="KXR32" s="23"/>
      <c r="KXS32" s="112"/>
      <c r="KXT32" s="27"/>
      <c r="KXU32" s="112"/>
      <c r="KXV32" s="27"/>
      <c r="KXW32" s="112"/>
      <c r="KXX32" s="27"/>
      <c r="KXY32" s="112"/>
      <c r="KXZ32" s="27"/>
      <c r="KYA32" s="112"/>
      <c r="KYB32" s="27"/>
      <c r="KYC32" s="112"/>
      <c r="KYD32" s="27"/>
      <c r="KYE32" s="112"/>
      <c r="KYF32" s="27"/>
      <c r="KYG32" s="112"/>
      <c r="KYH32" s="27"/>
      <c r="KYI32" s="112"/>
      <c r="KYJ32" s="27"/>
      <c r="KYK32" s="112"/>
      <c r="KYL32" s="27"/>
      <c r="KYM32" s="112"/>
      <c r="KYN32" s="27"/>
      <c r="KYO32" s="113"/>
      <c r="KYP32" s="27"/>
      <c r="KYQ32" s="112"/>
      <c r="KYR32" s="27"/>
      <c r="KYS32" s="112"/>
      <c r="KYT32" s="27"/>
      <c r="KYU32" s="112"/>
      <c r="KYV32" s="27"/>
      <c r="KYW32" s="112"/>
      <c r="KYX32" s="27"/>
      <c r="KYY32" s="112"/>
      <c r="KYZ32" s="27"/>
      <c r="KZA32" s="112"/>
      <c r="KZB32" s="27"/>
      <c r="KZC32" s="112"/>
      <c r="KZD32" s="20"/>
      <c r="KZE32" s="112"/>
      <c r="KZF32" s="27"/>
      <c r="KZG32" s="112"/>
      <c r="KZH32" s="27"/>
      <c r="KZI32" s="112"/>
      <c r="KZJ32" s="27"/>
      <c r="KZK32" s="112"/>
      <c r="KZL32" s="27"/>
      <c r="KZM32" s="112"/>
      <c r="KZN32" s="20"/>
      <c r="KZO32" s="112"/>
      <c r="KZP32" s="27"/>
      <c r="KZQ32" s="112"/>
      <c r="KZR32" s="27"/>
      <c r="KZS32" s="112"/>
      <c r="KZT32" s="27"/>
      <c r="KZU32" s="112"/>
      <c r="KZV32" s="20"/>
      <c r="KZW32" s="106"/>
      <c r="KZX32" s="106"/>
      <c r="KZY32" s="106"/>
      <c r="KZZ32" s="30"/>
      <c r="LAA32" s="112"/>
      <c r="LAB32" s="30"/>
      <c r="LAC32" s="112"/>
      <c r="LAD32" s="23"/>
      <c r="LAE32" s="112"/>
      <c r="LAF32" s="23"/>
      <c r="LAG32" s="112"/>
      <c r="LAH32" s="23"/>
      <c r="LAI32" s="112"/>
      <c r="LAJ32" s="23"/>
      <c r="LAK32" s="112"/>
      <c r="LAL32" s="23"/>
      <c r="LAM32" s="112"/>
      <c r="LAN32" s="23"/>
      <c r="LAO32" s="112"/>
      <c r="LAP32" s="23"/>
      <c r="LAQ32" s="112"/>
      <c r="LAR32" s="27"/>
      <c r="LAS32" s="112"/>
      <c r="LAT32" s="27"/>
      <c r="LAU32" s="112"/>
      <c r="LAV32" s="27"/>
      <c r="LAW32" s="112"/>
      <c r="LAX32" s="27"/>
      <c r="LAY32" s="112"/>
      <c r="LAZ32" s="27"/>
      <c r="LBA32" s="112"/>
      <c r="LBB32" s="27"/>
      <c r="LBC32" s="112"/>
      <c r="LBD32" s="27"/>
      <c r="LBE32" s="112"/>
      <c r="LBF32" s="27"/>
      <c r="LBG32" s="112"/>
      <c r="LBH32" s="27"/>
      <c r="LBI32" s="112"/>
      <c r="LBJ32" s="27"/>
      <c r="LBK32" s="112"/>
      <c r="LBL32" s="27"/>
      <c r="LBM32" s="113"/>
      <c r="LBN32" s="27"/>
      <c r="LBO32" s="112"/>
      <c r="LBP32" s="27"/>
      <c r="LBQ32" s="112"/>
      <c r="LBR32" s="27"/>
      <c r="LBS32" s="112"/>
      <c r="LBT32" s="27"/>
      <c r="LBU32" s="112"/>
      <c r="LBV32" s="27"/>
      <c r="LBW32" s="112"/>
      <c r="LBX32" s="27"/>
      <c r="LBY32" s="112"/>
      <c r="LBZ32" s="27"/>
      <c r="LCA32" s="112"/>
      <c r="LCB32" s="20"/>
      <c r="LCC32" s="112"/>
      <c r="LCD32" s="27"/>
      <c r="LCE32" s="112"/>
      <c r="LCF32" s="27"/>
      <c r="LCG32" s="112"/>
      <c r="LCH32" s="27"/>
      <c r="LCI32" s="112"/>
      <c r="LCJ32" s="27"/>
      <c r="LCK32" s="112"/>
      <c r="LCL32" s="20"/>
      <c r="LCM32" s="112"/>
      <c r="LCN32" s="27"/>
      <c r="LCO32" s="112"/>
      <c r="LCP32" s="27"/>
      <c r="LCQ32" s="112"/>
      <c r="LCR32" s="27"/>
      <c r="LCS32" s="112"/>
      <c r="LCT32" s="20"/>
      <c r="LCU32" s="106"/>
      <c r="LCV32" s="106"/>
      <c r="LCW32" s="106"/>
      <c r="LCX32" s="30"/>
      <c r="LCY32" s="112"/>
      <c r="LCZ32" s="30"/>
      <c r="LDA32" s="112"/>
      <c r="LDB32" s="23"/>
      <c r="LDC32" s="112"/>
      <c r="LDD32" s="23"/>
      <c r="LDE32" s="112"/>
      <c r="LDF32" s="23"/>
      <c r="LDG32" s="112"/>
      <c r="LDH32" s="23"/>
      <c r="LDI32" s="112"/>
      <c r="LDJ32" s="23"/>
      <c r="LDK32" s="112"/>
      <c r="LDL32" s="23"/>
      <c r="LDM32" s="112"/>
      <c r="LDN32" s="23"/>
      <c r="LDO32" s="112"/>
      <c r="LDP32" s="27"/>
      <c r="LDQ32" s="112"/>
      <c r="LDR32" s="27"/>
      <c r="LDS32" s="112"/>
      <c r="LDT32" s="27"/>
      <c r="LDU32" s="112"/>
      <c r="LDV32" s="27"/>
      <c r="LDW32" s="112"/>
      <c r="LDX32" s="27"/>
      <c r="LDY32" s="112"/>
      <c r="LDZ32" s="27"/>
      <c r="LEA32" s="112"/>
      <c r="LEB32" s="27"/>
      <c r="LEC32" s="112"/>
      <c r="LED32" s="27"/>
      <c r="LEE32" s="112"/>
      <c r="LEF32" s="27"/>
      <c r="LEG32" s="112"/>
      <c r="LEH32" s="27"/>
      <c r="LEI32" s="112"/>
      <c r="LEJ32" s="27"/>
      <c r="LEK32" s="113"/>
      <c r="LEL32" s="27"/>
      <c r="LEM32" s="112"/>
      <c r="LEN32" s="27"/>
      <c r="LEO32" s="112"/>
      <c r="LEP32" s="27"/>
      <c r="LEQ32" s="112"/>
      <c r="LER32" s="27"/>
      <c r="LES32" s="112"/>
      <c r="LET32" s="27"/>
      <c r="LEU32" s="112"/>
      <c r="LEV32" s="27"/>
      <c r="LEW32" s="112"/>
      <c r="LEX32" s="27"/>
      <c r="LEY32" s="112"/>
      <c r="LEZ32" s="20"/>
      <c r="LFA32" s="112"/>
      <c r="LFB32" s="27"/>
      <c r="LFC32" s="112"/>
      <c r="LFD32" s="27"/>
      <c r="LFE32" s="112"/>
      <c r="LFF32" s="27"/>
      <c r="LFG32" s="112"/>
      <c r="LFH32" s="27"/>
      <c r="LFI32" s="112"/>
      <c r="LFJ32" s="20"/>
      <c r="LFK32" s="112"/>
      <c r="LFL32" s="27"/>
      <c r="LFM32" s="112"/>
      <c r="LFN32" s="27"/>
      <c r="LFO32" s="112"/>
      <c r="LFP32" s="27"/>
      <c r="LFQ32" s="112"/>
      <c r="LFR32" s="20"/>
      <c r="LFS32" s="106"/>
      <c r="LFT32" s="106"/>
      <c r="LFU32" s="106"/>
      <c r="LFV32" s="30"/>
      <c r="LFW32" s="112"/>
      <c r="LFX32" s="30"/>
      <c r="LFY32" s="112"/>
      <c r="LFZ32" s="23"/>
      <c r="LGA32" s="112"/>
      <c r="LGB32" s="23"/>
      <c r="LGC32" s="112"/>
      <c r="LGD32" s="23"/>
      <c r="LGE32" s="112"/>
      <c r="LGF32" s="23"/>
      <c r="LGG32" s="112"/>
      <c r="LGH32" s="23"/>
      <c r="LGI32" s="112"/>
      <c r="LGJ32" s="23"/>
      <c r="LGK32" s="112"/>
      <c r="LGL32" s="23"/>
      <c r="LGM32" s="112"/>
      <c r="LGN32" s="27"/>
      <c r="LGO32" s="112"/>
      <c r="LGP32" s="27"/>
      <c r="LGQ32" s="112"/>
      <c r="LGR32" s="27"/>
      <c r="LGS32" s="112"/>
      <c r="LGT32" s="27"/>
      <c r="LGU32" s="112"/>
      <c r="LGV32" s="27"/>
      <c r="LGW32" s="112"/>
      <c r="LGX32" s="27"/>
      <c r="LGY32" s="112"/>
      <c r="LGZ32" s="27"/>
      <c r="LHA32" s="112"/>
      <c r="LHB32" s="27"/>
      <c r="LHC32" s="112"/>
      <c r="LHD32" s="27"/>
      <c r="LHE32" s="112"/>
      <c r="LHF32" s="27"/>
      <c r="LHG32" s="112"/>
      <c r="LHH32" s="27"/>
      <c r="LHI32" s="113"/>
      <c r="LHJ32" s="27"/>
      <c r="LHK32" s="112"/>
      <c r="LHL32" s="27"/>
      <c r="LHM32" s="112"/>
      <c r="LHN32" s="27"/>
      <c r="LHO32" s="112"/>
      <c r="LHP32" s="27"/>
      <c r="LHQ32" s="112"/>
      <c r="LHR32" s="27"/>
      <c r="LHS32" s="112"/>
      <c r="LHT32" s="27"/>
      <c r="LHU32" s="112"/>
      <c r="LHV32" s="27"/>
      <c r="LHW32" s="112"/>
      <c r="LHX32" s="20"/>
      <c r="LHY32" s="112"/>
      <c r="LHZ32" s="27"/>
      <c r="LIA32" s="112"/>
      <c r="LIB32" s="27"/>
      <c r="LIC32" s="112"/>
      <c r="LID32" s="27"/>
      <c r="LIE32" s="112"/>
      <c r="LIF32" s="27"/>
      <c r="LIG32" s="112"/>
      <c r="LIH32" s="20"/>
      <c r="LII32" s="112"/>
      <c r="LIJ32" s="27"/>
      <c r="LIK32" s="112"/>
      <c r="LIL32" s="27"/>
      <c r="LIM32" s="112"/>
      <c r="LIN32" s="27"/>
      <c r="LIO32" s="112"/>
      <c r="LIP32" s="20"/>
      <c r="LIQ32" s="106"/>
      <c r="LIR32" s="106"/>
      <c r="LIS32" s="106"/>
      <c r="LIT32" s="30"/>
      <c r="LIU32" s="112"/>
      <c r="LIV32" s="30"/>
      <c r="LIW32" s="112"/>
      <c r="LIX32" s="23"/>
      <c r="LIY32" s="112"/>
      <c r="LIZ32" s="23"/>
      <c r="LJA32" s="112"/>
      <c r="LJB32" s="23"/>
      <c r="LJC32" s="112"/>
      <c r="LJD32" s="23"/>
      <c r="LJE32" s="112"/>
      <c r="LJF32" s="23"/>
      <c r="LJG32" s="112"/>
      <c r="LJH32" s="23"/>
      <c r="LJI32" s="112"/>
      <c r="LJJ32" s="23"/>
      <c r="LJK32" s="112"/>
      <c r="LJL32" s="27"/>
      <c r="LJM32" s="112"/>
      <c r="LJN32" s="27"/>
      <c r="LJO32" s="112"/>
      <c r="LJP32" s="27"/>
      <c r="LJQ32" s="112"/>
      <c r="LJR32" s="27"/>
      <c r="LJS32" s="112"/>
      <c r="LJT32" s="27"/>
      <c r="LJU32" s="112"/>
      <c r="LJV32" s="27"/>
      <c r="LJW32" s="112"/>
      <c r="LJX32" s="27"/>
      <c r="LJY32" s="112"/>
      <c r="LJZ32" s="27"/>
      <c r="LKA32" s="112"/>
      <c r="LKB32" s="27"/>
      <c r="LKC32" s="112"/>
      <c r="LKD32" s="27"/>
      <c r="LKE32" s="112"/>
      <c r="LKF32" s="27"/>
      <c r="LKG32" s="113"/>
      <c r="LKH32" s="27"/>
      <c r="LKI32" s="112"/>
      <c r="LKJ32" s="27"/>
      <c r="LKK32" s="112"/>
      <c r="LKL32" s="27"/>
      <c r="LKM32" s="112"/>
      <c r="LKN32" s="27"/>
      <c r="LKO32" s="112"/>
      <c r="LKP32" s="27"/>
      <c r="LKQ32" s="112"/>
      <c r="LKR32" s="27"/>
      <c r="LKS32" s="112"/>
      <c r="LKT32" s="27"/>
      <c r="LKU32" s="112"/>
      <c r="LKV32" s="20"/>
      <c r="LKW32" s="112"/>
      <c r="LKX32" s="27"/>
      <c r="LKY32" s="112"/>
      <c r="LKZ32" s="27"/>
      <c r="LLA32" s="112"/>
      <c r="LLB32" s="27"/>
      <c r="LLC32" s="112"/>
      <c r="LLD32" s="27"/>
      <c r="LLE32" s="112"/>
      <c r="LLF32" s="20"/>
      <c r="LLG32" s="112"/>
      <c r="LLH32" s="27"/>
      <c r="LLI32" s="112"/>
      <c r="LLJ32" s="27"/>
      <c r="LLK32" s="112"/>
      <c r="LLL32" s="27"/>
      <c r="LLM32" s="112"/>
      <c r="LLN32" s="20"/>
      <c r="LLO32" s="106"/>
      <c r="LLP32" s="106"/>
      <c r="LLQ32" s="106"/>
      <c r="LLR32" s="30"/>
      <c r="LLS32" s="112"/>
      <c r="LLT32" s="30"/>
      <c r="LLU32" s="112"/>
      <c r="LLV32" s="23"/>
      <c r="LLW32" s="112"/>
      <c r="LLX32" s="23"/>
      <c r="LLY32" s="112"/>
      <c r="LLZ32" s="23"/>
      <c r="LMA32" s="112"/>
      <c r="LMB32" s="23"/>
      <c r="LMC32" s="112"/>
      <c r="LMD32" s="23"/>
      <c r="LME32" s="112"/>
      <c r="LMF32" s="23"/>
      <c r="LMG32" s="112"/>
      <c r="LMH32" s="23"/>
      <c r="LMI32" s="112"/>
      <c r="LMJ32" s="27"/>
      <c r="LMK32" s="112"/>
      <c r="LML32" s="27"/>
      <c r="LMM32" s="112"/>
      <c r="LMN32" s="27"/>
      <c r="LMO32" s="112"/>
      <c r="LMP32" s="27"/>
      <c r="LMQ32" s="112"/>
      <c r="LMR32" s="27"/>
      <c r="LMS32" s="112"/>
      <c r="LMT32" s="27"/>
      <c r="LMU32" s="112"/>
      <c r="LMV32" s="27"/>
      <c r="LMW32" s="112"/>
      <c r="LMX32" s="27"/>
      <c r="LMY32" s="112"/>
      <c r="LMZ32" s="27"/>
      <c r="LNA32" s="112"/>
      <c r="LNB32" s="27"/>
      <c r="LNC32" s="112"/>
      <c r="LND32" s="27"/>
      <c r="LNE32" s="113"/>
      <c r="LNF32" s="27"/>
      <c r="LNG32" s="112"/>
      <c r="LNH32" s="27"/>
      <c r="LNI32" s="112"/>
      <c r="LNJ32" s="27"/>
      <c r="LNK32" s="112"/>
      <c r="LNL32" s="27"/>
      <c r="LNM32" s="112"/>
      <c r="LNN32" s="27"/>
      <c r="LNO32" s="112"/>
      <c r="LNP32" s="27"/>
      <c r="LNQ32" s="112"/>
      <c r="LNR32" s="27"/>
      <c r="LNS32" s="112"/>
      <c r="LNT32" s="20"/>
      <c r="LNU32" s="112"/>
      <c r="LNV32" s="27"/>
      <c r="LNW32" s="112"/>
      <c r="LNX32" s="27"/>
      <c r="LNY32" s="112"/>
      <c r="LNZ32" s="27"/>
      <c r="LOA32" s="112"/>
      <c r="LOB32" s="27"/>
      <c r="LOC32" s="112"/>
      <c r="LOD32" s="20"/>
      <c r="LOE32" s="112"/>
      <c r="LOF32" s="27"/>
      <c r="LOG32" s="112"/>
      <c r="LOH32" s="27"/>
      <c r="LOI32" s="112"/>
      <c r="LOJ32" s="27"/>
      <c r="LOK32" s="112"/>
      <c r="LOL32" s="20"/>
      <c r="LOM32" s="106"/>
      <c r="LON32" s="106"/>
      <c r="LOO32" s="106"/>
      <c r="LOP32" s="30"/>
      <c r="LOQ32" s="112"/>
      <c r="LOR32" s="30"/>
      <c r="LOS32" s="112"/>
      <c r="LOT32" s="23"/>
      <c r="LOU32" s="112"/>
      <c r="LOV32" s="23"/>
      <c r="LOW32" s="112"/>
      <c r="LOX32" s="23"/>
      <c r="LOY32" s="112"/>
      <c r="LOZ32" s="23"/>
      <c r="LPA32" s="112"/>
      <c r="LPB32" s="23"/>
      <c r="LPC32" s="112"/>
      <c r="LPD32" s="23"/>
      <c r="LPE32" s="112"/>
      <c r="LPF32" s="23"/>
      <c r="LPG32" s="112"/>
      <c r="LPH32" s="27"/>
      <c r="LPI32" s="112"/>
      <c r="LPJ32" s="27"/>
      <c r="LPK32" s="112"/>
      <c r="LPL32" s="27"/>
      <c r="LPM32" s="112"/>
      <c r="LPN32" s="27"/>
      <c r="LPO32" s="112"/>
      <c r="LPP32" s="27"/>
      <c r="LPQ32" s="112"/>
      <c r="LPR32" s="27"/>
      <c r="LPS32" s="112"/>
      <c r="LPT32" s="27"/>
      <c r="LPU32" s="112"/>
      <c r="LPV32" s="27"/>
      <c r="LPW32" s="112"/>
      <c r="LPX32" s="27"/>
      <c r="LPY32" s="112"/>
      <c r="LPZ32" s="27"/>
      <c r="LQA32" s="112"/>
      <c r="LQB32" s="27"/>
      <c r="LQC32" s="113"/>
      <c r="LQD32" s="27"/>
      <c r="LQE32" s="112"/>
      <c r="LQF32" s="27"/>
      <c r="LQG32" s="112"/>
      <c r="LQH32" s="27"/>
      <c r="LQI32" s="112"/>
      <c r="LQJ32" s="27"/>
      <c r="LQK32" s="112"/>
      <c r="LQL32" s="27"/>
      <c r="LQM32" s="112"/>
      <c r="LQN32" s="27"/>
      <c r="LQO32" s="112"/>
      <c r="LQP32" s="27"/>
      <c r="LQQ32" s="112"/>
      <c r="LQR32" s="20"/>
      <c r="LQS32" s="112"/>
      <c r="LQT32" s="27"/>
      <c r="LQU32" s="112"/>
      <c r="LQV32" s="27"/>
      <c r="LQW32" s="112"/>
      <c r="LQX32" s="27"/>
      <c r="LQY32" s="112"/>
      <c r="LQZ32" s="27"/>
      <c r="LRA32" s="112"/>
      <c r="LRB32" s="20"/>
      <c r="LRC32" s="112"/>
      <c r="LRD32" s="27"/>
      <c r="LRE32" s="112"/>
      <c r="LRF32" s="27"/>
      <c r="LRG32" s="112"/>
      <c r="LRH32" s="27"/>
      <c r="LRI32" s="112"/>
      <c r="LRJ32" s="20"/>
      <c r="LRK32" s="106"/>
      <c r="LRL32" s="106"/>
      <c r="LRM32" s="106"/>
      <c r="LRN32" s="30"/>
      <c r="LRO32" s="112"/>
      <c r="LRP32" s="30"/>
      <c r="LRQ32" s="112"/>
      <c r="LRR32" s="23"/>
      <c r="LRS32" s="112"/>
      <c r="LRT32" s="23"/>
      <c r="LRU32" s="112"/>
      <c r="LRV32" s="23"/>
      <c r="LRW32" s="112"/>
      <c r="LRX32" s="23"/>
      <c r="LRY32" s="112"/>
      <c r="LRZ32" s="23"/>
      <c r="LSA32" s="112"/>
      <c r="LSB32" s="23"/>
      <c r="LSC32" s="112"/>
      <c r="LSD32" s="23"/>
      <c r="LSE32" s="112"/>
      <c r="LSF32" s="27"/>
      <c r="LSG32" s="112"/>
      <c r="LSH32" s="27"/>
      <c r="LSI32" s="112"/>
      <c r="LSJ32" s="27"/>
      <c r="LSK32" s="112"/>
      <c r="LSL32" s="27"/>
      <c r="LSM32" s="112"/>
      <c r="LSN32" s="27"/>
      <c r="LSO32" s="112"/>
      <c r="LSP32" s="27"/>
      <c r="LSQ32" s="112"/>
      <c r="LSR32" s="27"/>
      <c r="LSS32" s="112"/>
      <c r="LST32" s="27"/>
      <c r="LSU32" s="112"/>
      <c r="LSV32" s="27"/>
      <c r="LSW32" s="112"/>
      <c r="LSX32" s="27"/>
      <c r="LSY32" s="112"/>
      <c r="LSZ32" s="27"/>
      <c r="LTA32" s="113"/>
      <c r="LTB32" s="27"/>
      <c r="LTC32" s="112"/>
      <c r="LTD32" s="27"/>
      <c r="LTE32" s="112"/>
      <c r="LTF32" s="27"/>
      <c r="LTG32" s="112"/>
      <c r="LTH32" s="27"/>
      <c r="LTI32" s="112"/>
      <c r="LTJ32" s="27"/>
      <c r="LTK32" s="112"/>
      <c r="LTL32" s="27"/>
      <c r="LTM32" s="112"/>
      <c r="LTN32" s="27"/>
      <c r="LTO32" s="112"/>
      <c r="LTP32" s="20"/>
      <c r="LTQ32" s="112"/>
      <c r="LTR32" s="27"/>
      <c r="LTS32" s="112"/>
      <c r="LTT32" s="27"/>
      <c r="LTU32" s="112"/>
      <c r="LTV32" s="27"/>
      <c r="LTW32" s="112"/>
      <c r="LTX32" s="27"/>
      <c r="LTY32" s="112"/>
      <c r="LTZ32" s="20"/>
      <c r="LUA32" s="112"/>
      <c r="LUB32" s="27"/>
      <c r="LUC32" s="112"/>
      <c r="LUD32" s="27"/>
      <c r="LUE32" s="112"/>
      <c r="LUF32" s="27"/>
      <c r="LUG32" s="112"/>
      <c r="LUH32" s="20"/>
      <c r="LUI32" s="106"/>
      <c r="LUJ32" s="106"/>
      <c r="LUK32" s="106"/>
      <c r="LUL32" s="30"/>
      <c r="LUM32" s="112"/>
      <c r="LUN32" s="30"/>
      <c r="LUO32" s="112"/>
      <c r="LUP32" s="23"/>
      <c r="LUQ32" s="112"/>
      <c r="LUR32" s="23"/>
      <c r="LUS32" s="112"/>
      <c r="LUT32" s="23"/>
      <c r="LUU32" s="112"/>
      <c r="LUV32" s="23"/>
      <c r="LUW32" s="112"/>
      <c r="LUX32" s="23"/>
      <c r="LUY32" s="112"/>
      <c r="LUZ32" s="23"/>
      <c r="LVA32" s="112"/>
      <c r="LVB32" s="23"/>
      <c r="LVC32" s="112"/>
      <c r="LVD32" s="27"/>
      <c r="LVE32" s="112"/>
      <c r="LVF32" s="27"/>
      <c r="LVG32" s="112"/>
      <c r="LVH32" s="27"/>
      <c r="LVI32" s="112"/>
      <c r="LVJ32" s="27"/>
      <c r="LVK32" s="112"/>
      <c r="LVL32" s="27"/>
      <c r="LVM32" s="112"/>
      <c r="LVN32" s="27"/>
      <c r="LVO32" s="112"/>
      <c r="LVP32" s="27"/>
      <c r="LVQ32" s="112"/>
      <c r="LVR32" s="27"/>
      <c r="LVS32" s="112"/>
      <c r="LVT32" s="27"/>
      <c r="LVU32" s="112"/>
      <c r="LVV32" s="27"/>
      <c r="LVW32" s="112"/>
      <c r="LVX32" s="27"/>
      <c r="LVY32" s="113"/>
      <c r="LVZ32" s="27"/>
      <c r="LWA32" s="112"/>
      <c r="LWB32" s="27"/>
      <c r="LWC32" s="112"/>
      <c r="LWD32" s="27"/>
      <c r="LWE32" s="112"/>
      <c r="LWF32" s="27"/>
      <c r="LWG32" s="112"/>
      <c r="LWH32" s="27"/>
      <c r="LWI32" s="112"/>
      <c r="LWJ32" s="27"/>
      <c r="LWK32" s="112"/>
      <c r="LWL32" s="27"/>
      <c r="LWM32" s="112"/>
      <c r="LWN32" s="20"/>
      <c r="LWO32" s="112"/>
      <c r="LWP32" s="27"/>
      <c r="LWQ32" s="112"/>
      <c r="LWR32" s="27"/>
      <c r="LWS32" s="112"/>
      <c r="LWT32" s="27"/>
      <c r="LWU32" s="112"/>
      <c r="LWV32" s="27"/>
      <c r="LWW32" s="112"/>
      <c r="LWX32" s="20"/>
      <c r="LWY32" s="112"/>
      <c r="LWZ32" s="27"/>
      <c r="LXA32" s="112"/>
      <c r="LXB32" s="27"/>
      <c r="LXC32" s="112"/>
      <c r="LXD32" s="27"/>
      <c r="LXE32" s="112"/>
      <c r="LXF32" s="20"/>
      <c r="LXG32" s="106"/>
      <c r="LXH32" s="106"/>
      <c r="LXI32" s="106"/>
      <c r="LXJ32" s="30"/>
      <c r="LXK32" s="112"/>
      <c r="LXL32" s="30"/>
      <c r="LXM32" s="112"/>
      <c r="LXN32" s="23"/>
      <c r="LXO32" s="112"/>
      <c r="LXP32" s="23"/>
      <c r="LXQ32" s="112"/>
      <c r="LXR32" s="23"/>
      <c r="LXS32" s="112"/>
      <c r="LXT32" s="23"/>
      <c r="LXU32" s="112"/>
      <c r="LXV32" s="23"/>
      <c r="LXW32" s="112"/>
      <c r="LXX32" s="23"/>
      <c r="LXY32" s="112"/>
      <c r="LXZ32" s="23"/>
      <c r="LYA32" s="112"/>
      <c r="LYB32" s="27"/>
      <c r="LYC32" s="112"/>
      <c r="LYD32" s="27"/>
      <c r="LYE32" s="112"/>
      <c r="LYF32" s="27"/>
      <c r="LYG32" s="112"/>
      <c r="LYH32" s="27"/>
      <c r="LYI32" s="112"/>
      <c r="LYJ32" s="27"/>
      <c r="LYK32" s="112"/>
      <c r="LYL32" s="27"/>
      <c r="LYM32" s="112"/>
      <c r="LYN32" s="27"/>
      <c r="LYO32" s="112"/>
      <c r="LYP32" s="27"/>
      <c r="LYQ32" s="112"/>
      <c r="LYR32" s="27"/>
      <c r="LYS32" s="112"/>
      <c r="LYT32" s="27"/>
      <c r="LYU32" s="112"/>
      <c r="LYV32" s="27"/>
      <c r="LYW32" s="113"/>
      <c r="LYX32" s="27"/>
      <c r="LYY32" s="112"/>
      <c r="LYZ32" s="27"/>
      <c r="LZA32" s="112"/>
      <c r="LZB32" s="27"/>
      <c r="LZC32" s="112"/>
      <c r="LZD32" s="27"/>
      <c r="LZE32" s="112"/>
      <c r="LZF32" s="27"/>
      <c r="LZG32" s="112"/>
      <c r="LZH32" s="27"/>
      <c r="LZI32" s="112"/>
      <c r="LZJ32" s="27"/>
      <c r="LZK32" s="112"/>
      <c r="LZL32" s="20"/>
      <c r="LZM32" s="112"/>
      <c r="LZN32" s="27"/>
      <c r="LZO32" s="112"/>
      <c r="LZP32" s="27"/>
      <c r="LZQ32" s="112"/>
      <c r="LZR32" s="27"/>
      <c r="LZS32" s="112"/>
      <c r="LZT32" s="27"/>
      <c r="LZU32" s="112"/>
      <c r="LZV32" s="20"/>
      <c r="LZW32" s="112"/>
      <c r="LZX32" s="27"/>
      <c r="LZY32" s="112"/>
      <c r="LZZ32" s="27"/>
      <c r="MAA32" s="112"/>
      <c r="MAB32" s="27"/>
      <c r="MAC32" s="112"/>
      <c r="MAD32" s="20"/>
      <c r="MAE32" s="106"/>
      <c r="MAF32" s="106"/>
      <c r="MAG32" s="106"/>
      <c r="MAH32" s="30"/>
      <c r="MAI32" s="112"/>
      <c r="MAJ32" s="30"/>
      <c r="MAK32" s="112"/>
      <c r="MAL32" s="23"/>
      <c r="MAM32" s="112"/>
      <c r="MAN32" s="23"/>
      <c r="MAO32" s="112"/>
      <c r="MAP32" s="23"/>
      <c r="MAQ32" s="112"/>
      <c r="MAR32" s="23"/>
      <c r="MAS32" s="112"/>
      <c r="MAT32" s="23"/>
      <c r="MAU32" s="112"/>
      <c r="MAV32" s="23"/>
      <c r="MAW32" s="112"/>
      <c r="MAX32" s="23"/>
      <c r="MAY32" s="112"/>
      <c r="MAZ32" s="27"/>
      <c r="MBA32" s="112"/>
      <c r="MBB32" s="27"/>
      <c r="MBC32" s="112"/>
      <c r="MBD32" s="27"/>
      <c r="MBE32" s="112"/>
      <c r="MBF32" s="27"/>
      <c r="MBG32" s="112"/>
      <c r="MBH32" s="27"/>
      <c r="MBI32" s="112"/>
      <c r="MBJ32" s="27"/>
      <c r="MBK32" s="112"/>
      <c r="MBL32" s="27"/>
      <c r="MBM32" s="112"/>
      <c r="MBN32" s="27"/>
      <c r="MBO32" s="112"/>
      <c r="MBP32" s="27"/>
      <c r="MBQ32" s="112"/>
      <c r="MBR32" s="27"/>
      <c r="MBS32" s="112"/>
      <c r="MBT32" s="27"/>
      <c r="MBU32" s="113"/>
      <c r="MBV32" s="27"/>
      <c r="MBW32" s="112"/>
      <c r="MBX32" s="27"/>
      <c r="MBY32" s="112"/>
      <c r="MBZ32" s="27"/>
      <c r="MCA32" s="112"/>
      <c r="MCB32" s="27"/>
      <c r="MCC32" s="112"/>
      <c r="MCD32" s="27"/>
      <c r="MCE32" s="112"/>
      <c r="MCF32" s="27"/>
      <c r="MCG32" s="112"/>
      <c r="MCH32" s="27"/>
      <c r="MCI32" s="112"/>
      <c r="MCJ32" s="20"/>
      <c r="MCK32" s="112"/>
      <c r="MCL32" s="27"/>
      <c r="MCM32" s="112"/>
      <c r="MCN32" s="27"/>
      <c r="MCO32" s="112"/>
      <c r="MCP32" s="27"/>
      <c r="MCQ32" s="112"/>
      <c r="MCR32" s="27"/>
      <c r="MCS32" s="112"/>
      <c r="MCT32" s="20"/>
      <c r="MCU32" s="112"/>
      <c r="MCV32" s="27"/>
      <c r="MCW32" s="112"/>
      <c r="MCX32" s="27"/>
      <c r="MCY32" s="112"/>
      <c r="MCZ32" s="27"/>
      <c r="MDA32" s="112"/>
      <c r="MDB32" s="20"/>
      <c r="MDC32" s="106"/>
      <c r="MDD32" s="106"/>
      <c r="MDE32" s="106"/>
      <c r="MDF32" s="30"/>
      <c r="MDG32" s="112"/>
      <c r="MDH32" s="30"/>
      <c r="MDI32" s="112"/>
      <c r="MDJ32" s="23"/>
      <c r="MDK32" s="112"/>
      <c r="MDL32" s="23"/>
      <c r="MDM32" s="112"/>
      <c r="MDN32" s="23"/>
      <c r="MDO32" s="112"/>
      <c r="MDP32" s="23"/>
      <c r="MDQ32" s="112"/>
      <c r="MDR32" s="23"/>
      <c r="MDS32" s="112"/>
      <c r="MDT32" s="23"/>
      <c r="MDU32" s="112"/>
      <c r="MDV32" s="23"/>
      <c r="MDW32" s="112"/>
      <c r="MDX32" s="27"/>
      <c r="MDY32" s="112"/>
      <c r="MDZ32" s="27"/>
      <c r="MEA32" s="112"/>
      <c r="MEB32" s="27"/>
      <c r="MEC32" s="112"/>
      <c r="MED32" s="27"/>
      <c r="MEE32" s="112"/>
      <c r="MEF32" s="27"/>
      <c r="MEG32" s="112"/>
      <c r="MEH32" s="27"/>
      <c r="MEI32" s="112"/>
      <c r="MEJ32" s="27"/>
      <c r="MEK32" s="112"/>
      <c r="MEL32" s="27"/>
      <c r="MEM32" s="112"/>
      <c r="MEN32" s="27"/>
      <c r="MEO32" s="112"/>
      <c r="MEP32" s="27"/>
      <c r="MEQ32" s="112"/>
      <c r="MER32" s="27"/>
      <c r="MES32" s="113"/>
      <c r="MET32" s="27"/>
      <c r="MEU32" s="112"/>
      <c r="MEV32" s="27"/>
      <c r="MEW32" s="112"/>
      <c r="MEX32" s="27"/>
      <c r="MEY32" s="112"/>
      <c r="MEZ32" s="27"/>
      <c r="MFA32" s="112"/>
      <c r="MFB32" s="27"/>
      <c r="MFC32" s="112"/>
      <c r="MFD32" s="27"/>
      <c r="MFE32" s="112"/>
      <c r="MFF32" s="27"/>
      <c r="MFG32" s="112"/>
      <c r="MFH32" s="20"/>
      <c r="MFI32" s="112"/>
      <c r="MFJ32" s="27"/>
      <c r="MFK32" s="112"/>
      <c r="MFL32" s="27"/>
      <c r="MFM32" s="112"/>
      <c r="MFN32" s="27"/>
      <c r="MFO32" s="112"/>
      <c r="MFP32" s="27"/>
      <c r="MFQ32" s="112"/>
      <c r="MFR32" s="20"/>
      <c r="MFS32" s="112"/>
      <c r="MFT32" s="27"/>
      <c r="MFU32" s="112"/>
      <c r="MFV32" s="27"/>
      <c r="MFW32" s="112"/>
      <c r="MFX32" s="27"/>
      <c r="MFY32" s="112"/>
      <c r="MFZ32" s="20"/>
      <c r="MGA32" s="106"/>
      <c r="MGB32" s="106"/>
      <c r="MGC32" s="106"/>
      <c r="MGD32" s="30"/>
      <c r="MGE32" s="112"/>
      <c r="MGF32" s="30"/>
      <c r="MGG32" s="112"/>
      <c r="MGH32" s="23"/>
      <c r="MGI32" s="112"/>
      <c r="MGJ32" s="23"/>
      <c r="MGK32" s="112"/>
      <c r="MGL32" s="23"/>
      <c r="MGM32" s="112"/>
      <c r="MGN32" s="23"/>
      <c r="MGO32" s="112"/>
      <c r="MGP32" s="23"/>
      <c r="MGQ32" s="112"/>
      <c r="MGR32" s="23"/>
      <c r="MGS32" s="112"/>
      <c r="MGT32" s="23"/>
      <c r="MGU32" s="112"/>
      <c r="MGV32" s="27"/>
      <c r="MGW32" s="112"/>
      <c r="MGX32" s="27"/>
      <c r="MGY32" s="112"/>
      <c r="MGZ32" s="27"/>
      <c r="MHA32" s="112"/>
      <c r="MHB32" s="27"/>
      <c r="MHC32" s="112"/>
      <c r="MHD32" s="27"/>
      <c r="MHE32" s="112"/>
      <c r="MHF32" s="27"/>
      <c r="MHG32" s="112"/>
      <c r="MHH32" s="27"/>
      <c r="MHI32" s="112"/>
      <c r="MHJ32" s="27"/>
      <c r="MHK32" s="112"/>
      <c r="MHL32" s="27"/>
      <c r="MHM32" s="112"/>
      <c r="MHN32" s="27"/>
      <c r="MHO32" s="112"/>
      <c r="MHP32" s="27"/>
      <c r="MHQ32" s="113"/>
      <c r="MHR32" s="27"/>
      <c r="MHS32" s="112"/>
      <c r="MHT32" s="27"/>
      <c r="MHU32" s="112"/>
      <c r="MHV32" s="27"/>
      <c r="MHW32" s="112"/>
      <c r="MHX32" s="27"/>
      <c r="MHY32" s="112"/>
      <c r="MHZ32" s="27"/>
      <c r="MIA32" s="112"/>
      <c r="MIB32" s="27"/>
      <c r="MIC32" s="112"/>
      <c r="MID32" s="27"/>
      <c r="MIE32" s="112"/>
      <c r="MIF32" s="20"/>
      <c r="MIG32" s="112"/>
      <c r="MIH32" s="27"/>
      <c r="MII32" s="112"/>
      <c r="MIJ32" s="27"/>
      <c r="MIK32" s="112"/>
      <c r="MIL32" s="27"/>
      <c r="MIM32" s="112"/>
      <c r="MIN32" s="27"/>
      <c r="MIO32" s="112"/>
      <c r="MIP32" s="20"/>
      <c r="MIQ32" s="112"/>
      <c r="MIR32" s="27"/>
      <c r="MIS32" s="112"/>
      <c r="MIT32" s="27"/>
      <c r="MIU32" s="112"/>
      <c r="MIV32" s="27"/>
      <c r="MIW32" s="112"/>
      <c r="MIX32" s="20"/>
      <c r="MIY32" s="106"/>
      <c r="MIZ32" s="106"/>
      <c r="MJA32" s="106"/>
      <c r="MJB32" s="30"/>
      <c r="MJC32" s="112"/>
      <c r="MJD32" s="30"/>
      <c r="MJE32" s="112"/>
      <c r="MJF32" s="23"/>
      <c r="MJG32" s="112"/>
      <c r="MJH32" s="23"/>
      <c r="MJI32" s="112"/>
      <c r="MJJ32" s="23"/>
      <c r="MJK32" s="112"/>
      <c r="MJL32" s="23"/>
      <c r="MJM32" s="112"/>
      <c r="MJN32" s="23"/>
      <c r="MJO32" s="112"/>
      <c r="MJP32" s="23"/>
      <c r="MJQ32" s="112"/>
      <c r="MJR32" s="23"/>
      <c r="MJS32" s="112"/>
      <c r="MJT32" s="27"/>
      <c r="MJU32" s="112"/>
      <c r="MJV32" s="27"/>
      <c r="MJW32" s="112"/>
      <c r="MJX32" s="27"/>
      <c r="MJY32" s="112"/>
      <c r="MJZ32" s="27"/>
      <c r="MKA32" s="112"/>
      <c r="MKB32" s="27"/>
      <c r="MKC32" s="112"/>
      <c r="MKD32" s="27"/>
      <c r="MKE32" s="112"/>
      <c r="MKF32" s="27"/>
      <c r="MKG32" s="112"/>
      <c r="MKH32" s="27"/>
      <c r="MKI32" s="112"/>
      <c r="MKJ32" s="27"/>
      <c r="MKK32" s="112"/>
      <c r="MKL32" s="27"/>
      <c r="MKM32" s="112"/>
      <c r="MKN32" s="27"/>
      <c r="MKO32" s="113"/>
      <c r="MKP32" s="27"/>
      <c r="MKQ32" s="112"/>
      <c r="MKR32" s="27"/>
      <c r="MKS32" s="112"/>
      <c r="MKT32" s="27"/>
      <c r="MKU32" s="112"/>
      <c r="MKV32" s="27"/>
      <c r="MKW32" s="112"/>
      <c r="MKX32" s="27"/>
      <c r="MKY32" s="112"/>
      <c r="MKZ32" s="27"/>
      <c r="MLA32" s="112"/>
      <c r="MLB32" s="27"/>
      <c r="MLC32" s="112"/>
      <c r="MLD32" s="20"/>
      <c r="MLE32" s="112"/>
      <c r="MLF32" s="27"/>
      <c r="MLG32" s="112"/>
      <c r="MLH32" s="27"/>
      <c r="MLI32" s="112"/>
      <c r="MLJ32" s="27"/>
      <c r="MLK32" s="112"/>
      <c r="MLL32" s="27"/>
      <c r="MLM32" s="112"/>
      <c r="MLN32" s="20"/>
      <c r="MLO32" s="112"/>
      <c r="MLP32" s="27"/>
      <c r="MLQ32" s="112"/>
      <c r="MLR32" s="27"/>
      <c r="MLS32" s="112"/>
      <c r="MLT32" s="27"/>
      <c r="MLU32" s="112"/>
      <c r="MLV32" s="20"/>
      <c r="MLW32" s="106"/>
      <c r="MLX32" s="106"/>
      <c r="MLY32" s="106"/>
      <c r="MLZ32" s="30"/>
      <c r="MMA32" s="112"/>
      <c r="MMB32" s="30"/>
      <c r="MMC32" s="112"/>
      <c r="MMD32" s="23"/>
      <c r="MME32" s="112"/>
      <c r="MMF32" s="23"/>
      <c r="MMG32" s="112"/>
      <c r="MMH32" s="23"/>
      <c r="MMI32" s="112"/>
      <c r="MMJ32" s="23"/>
      <c r="MMK32" s="112"/>
      <c r="MML32" s="23"/>
      <c r="MMM32" s="112"/>
      <c r="MMN32" s="23"/>
      <c r="MMO32" s="112"/>
      <c r="MMP32" s="23"/>
      <c r="MMQ32" s="112"/>
      <c r="MMR32" s="27"/>
      <c r="MMS32" s="112"/>
      <c r="MMT32" s="27"/>
      <c r="MMU32" s="112"/>
      <c r="MMV32" s="27"/>
      <c r="MMW32" s="112"/>
      <c r="MMX32" s="27"/>
      <c r="MMY32" s="112"/>
      <c r="MMZ32" s="27"/>
      <c r="MNA32" s="112"/>
      <c r="MNB32" s="27"/>
      <c r="MNC32" s="112"/>
      <c r="MND32" s="27"/>
      <c r="MNE32" s="112"/>
      <c r="MNF32" s="27"/>
      <c r="MNG32" s="112"/>
      <c r="MNH32" s="27"/>
      <c r="MNI32" s="112"/>
      <c r="MNJ32" s="27"/>
      <c r="MNK32" s="112"/>
      <c r="MNL32" s="27"/>
      <c r="MNM32" s="113"/>
      <c r="MNN32" s="27"/>
      <c r="MNO32" s="112"/>
      <c r="MNP32" s="27"/>
      <c r="MNQ32" s="112"/>
      <c r="MNR32" s="27"/>
      <c r="MNS32" s="112"/>
      <c r="MNT32" s="27"/>
      <c r="MNU32" s="112"/>
      <c r="MNV32" s="27"/>
      <c r="MNW32" s="112"/>
      <c r="MNX32" s="27"/>
      <c r="MNY32" s="112"/>
      <c r="MNZ32" s="27"/>
      <c r="MOA32" s="112"/>
      <c r="MOB32" s="20"/>
      <c r="MOC32" s="112"/>
      <c r="MOD32" s="27"/>
      <c r="MOE32" s="112"/>
      <c r="MOF32" s="27"/>
      <c r="MOG32" s="112"/>
      <c r="MOH32" s="27"/>
      <c r="MOI32" s="112"/>
      <c r="MOJ32" s="27"/>
      <c r="MOK32" s="112"/>
      <c r="MOL32" s="20"/>
      <c r="MOM32" s="112"/>
      <c r="MON32" s="27"/>
      <c r="MOO32" s="112"/>
      <c r="MOP32" s="27"/>
      <c r="MOQ32" s="112"/>
      <c r="MOR32" s="27"/>
      <c r="MOS32" s="112"/>
      <c r="MOT32" s="20"/>
      <c r="MOU32" s="106"/>
      <c r="MOV32" s="106"/>
      <c r="MOW32" s="106"/>
      <c r="MOX32" s="30"/>
      <c r="MOY32" s="112"/>
      <c r="MOZ32" s="30"/>
      <c r="MPA32" s="112"/>
      <c r="MPB32" s="23"/>
      <c r="MPC32" s="112"/>
      <c r="MPD32" s="23"/>
      <c r="MPE32" s="112"/>
      <c r="MPF32" s="23"/>
      <c r="MPG32" s="112"/>
      <c r="MPH32" s="23"/>
      <c r="MPI32" s="112"/>
      <c r="MPJ32" s="23"/>
      <c r="MPK32" s="112"/>
      <c r="MPL32" s="23"/>
      <c r="MPM32" s="112"/>
      <c r="MPN32" s="23"/>
      <c r="MPO32" s="112"/>
      <c r="MPP32" s="27"/>
      <c r="MPQ32" s="112"/>
      <c r="MPR32" s="27"/>
      <c r="MPS32" s="112"/>
      <c r="MPT32" s="27"/>
      <c r="MPU32" s="112"/>
      <c r="MPV32" s="27"/>
      <c r="MPW32" s="112"/>
      <c r="MPX32" s="27"/>
      <c r="MPY32" s="112"/>
      <c r="MPZ32" s="27"/>
      <c r="MQA32" s="112"/>
      <c r="MQB32" s="27"/>
      <c r="MQC32" s="112"/>
      <c r="MQD32" s="27"/>
      <c r="MQE32" s="112"/>
      <c r="MQF32" s="27"/>
      <c r="MQG32" s="112"/>
      <c r="MQH32" s="27"/>
      <c r="MQI32" s="112"/>
      <c r="MQJ32" s="27"/>
      <c r="MQK32" s="113"/>
      <c r="MQL32" s="27"/>
      <c r="MQM32" s="112"/>
      <c r="MQN32" s="27"/>
      <c r="MQO32" s="112"/>
      <c r="MQP32" s="27"/>
      <c r="MQQ32" s="112"/>
      <c r="MQR32" s="27"/>
      <c r="MQS32" s="112"/>
      <c r="MQT32" s="27"/>
      <c r="MQU32" s="112"/>
      <c r="MQV32" s="27"/>
      <c r="MQW32" s="112"/>
      <c r="MQX32" s="27"/>
      <c r="MQY32" s="112"/>
      <c r="MQZ32" s="20"/>
      <c r="MRA32" s="112"/>
      <c r="MRB32" s="27"/>
      <c r="MRC32" s="112"/>
      <c r="MRD32" s="27"/>
      <c r="MRE32" s="112"/>
      <c r="MRF32" s="27"/>
      <c r="MRG32" s="112"/>
      <c r="MRH32" s="27"/>
      <c r="MRI32" s="112"/>
      <c r="MRJ32" s="20"/>
      <c r="MRK32" s="112"/>
      <c r="MRL32" s="27"/>
      <c r="MRM32" s="112"/>
      <c r="MRN32" s="27"/>
      <c r="MRO32" s="112"/>
      <c r="MRP32" s="27"/>
      <c r="MRQ32" s="112"/>
      <c r="MRR32" s="20"/>
      <c r="MRS32" s="106"/>
      <c r="MRT32" s="106"/>
      <c r="MRU32" s="106"/>
      <c r="MRV32" s="30"/>
      <c r="MRW32" s="112"/>
      <c r="MRX32" s="30"/>
      <c r="MRY32" s="112"/>
      <c r="MRZ32" s="23"/>
      <c r="MSA32" s="112"/>
      <c r="MSB32" s="23"/>
      <c r="MSC32" s="112"/>
      <c r="MSD32" s="23"/>
      <c r="MSE32" s="112"/>
      <c r="MSF32" s="23"/>
      <c r="MSG32" s="112"/>
      <c r="MSH32" s="23"/>
      <c r="MSI32" s="112"/>
      <c r="MSJ32" s="23"/>
      <c r="MSK32" s="112"/>
      <c r="MSL32" s="23"/>
      <c r="MSM32" s="112"/>
      <c r="MSN32" s="27"/>
      <c r="MSO32" s="112"/>
      <c r="MSP32" s="27"/>
      <c r="MSQ32" s="112"/>
      <c r="MSR32" s="27"/>
      <c r="MSS32" s="112"/>
      <c r="MST32" s="27"/>
      <c r="MSU32" s="112"/>
      <c r="MSV32" s="27"/>
      <c r="MSW32" s="112"/>
      <c r="MSX32" s="27"/>
      <c r="MSY32" s="112"/>
      <c r="MSZ32" s="27"/>
      <c r="MTA32" s="112"/>
      <c r="MTB32" s="27"/>
      <c r="MTC32" s="112"/>
      <c r="MTD32" s="27"/>
      <c r="MTE32" s="112"/>
      <c r="MTF32" s="27"/>
      <c r="MTG32" s="112"/>
      <c r="MTH32" s="27"/>
      <c r="MTI32" s="113"/>
      <c r="MTJ32" s="27"/>
      <c r="MTK32" s="112"/>
      <c r="MTL32" s="27"/>
      <c r="MTM32" s="112"/>
      <c r="MTN32" s="27"/>
      <c r="MTO32" s="112"/>
      <c r="MTP32" s="27"/>
      <c r="MTQ32" s="112"/>
      <c r="MTR32" s="27"/>
      <c r="MTS32" s="112"/>
      <c r="MTT32" s="27"/>
      <c r="MTU32" s="112"/>
      <c r="MTV32" s="27"/>
      <c r="MTW32" s="112"/>
      <c r="MTX32" s="20"/>
      <c r="MTY32" s="112"/>
      <c r="MTZ32" s="27"/>
      <c r="MUA32" s="112"/>
      <c r="MUB32" s="27"/>
      <c r="MUC32" s="112"/>
      <c r="MUD32" s="27"/>
      <c r="MUE32" s="112"/>
      <c r="MUF32" s="27"/>
      <c r="MUG32" s="112"/>
      <c r="MUH32" s="20"/>
      <c r="MUI32" s="112"/>
      <c r="MUJ32" s="27"/>
      <c r="MUK32" s="112"/>
      <c r="MUL32" s="27"/>
      <c r="MUM32" s="112"/>
      <c r="MUN32" s="27"/>
      <c r="MUO32" s="112"/>
      <c r="MUP32" s="20"/>
      <c r="MUQ32" s="106"/>
      <c r="MUR32" s="106"/>
      <c r="MUS32" s="106"/>
      <c r="MUT32" s="30"/>
      <c r="MUU32" s="112"/>
      <c r="MUV32" s="30"/>
      <c r="MUW32" s="112"/>
      <c r="MUX32" s="23"/>
      <c r="MUY32" s="112"/>
      <c r="MUZ32" s="23"/>
      <c r="MVA32" s="112"/>
      <c r="MVB32" s="23"/>
      <c r="MVC32" s="112"/>
      <c r="MVD32" s="23"/>
      <c r="MVE32" s="112"/>
      <c r="MVF32" s="23"/>
      <c r="MVG32" s="112"/>
      <c r="MVH32" s="23"/>
      <c r="MVI32" s="112"/>
      <c r="MVJ32" s="23"/>
      <c r="MVK32" s="112"/>
      <c r="MVL32" s="27"/>
      <c r="MVM32" s="112"/>
      <c r="MVN32" s="27"/>
      <c r="MVO32" s="112"/>
      <c r="MVP32" s="27"/>
      <c r="MVQ32" s="112"/>
      <c r="MVR32" s="27"/>
      <c r="MVS32" s="112"/>
      <c r="MVT32" s="27"/>
      <c r="MVU32" s="112"/>
      <c r="MVV32" s="27"/>
      <c r="MVW32" s="112"/>
      <c r="MVX32" s="27"/>
      <c r="MVY32" s="112"/>
      <c r="MVZ32" s="27"/>
      <c r="MWA32" s="112"/>
      <c r="MWB32" s="27"/>
      <c r="MWC32" s="112"/>
      <c r="MWD32" s="27"/>
      <c r="MWE32" s="112"/>
      <c r="MWF32" s="27"/>
      <c r="MWG32" s="113"/>
      <c r="MWH32" s="27"/>
      <c r="MWI32" s="112"/>
      <c r="MWJ32" s="27"/>
      <c r="MWK32" s="112"/>
      <c r="MWL32" s="27"/>
      <c r="MWM32" s="112"/>
      <c r="MWN32" s="27"/>
      <c r="MWO32" s="112"/>
      <c r="MWP32" s="27"/>
      <c r="MWQ32" s="112"/>
      <c r="MWR32" s="27"/>
      <c r="MWS32" s="112"/>
      <c r="MWT32" s="27"/>
      <c r="MWU32" s="112"/>
      <c r="MWV32" s="20"/>
      <c r="MWW32" s="112"/>
      <c r="MWX32" s="27"/>
      <c r="MWY32" s="112"/>
      <c r="MWZ32" s="27"/>
      <c r="MXA32" s="112"/>
      <c r="MXB32" s="27"/>
      <c r="MXC32" s="112"/>
      <c r="MXD32" s="27"/>
      <c r="MXE32" s="112"/>
      <c r="MXF32" s="20"/>
      <c r="MXG32" s="112"/>
      <c r="MXH32" s="27"/>
      <c r="MXI32" s="112"/>
      <c r="MXJ32" s="27"/>
      <c r="MXK32" s="112"/>
      <c r="MXL32" s="27"/>
      <c r="MXM32" s="112"/>
      <c r="MXN32" s="20"/>
      <c r="MXO32" s="106"/>
      <c r="MXP32" s="106"/>
      <c r="MXQ32" s="106"/>
      <c r="MXR32" s="30"/>
      <c r="MXS32" s="112"/>
      <c r="MXT32" s="30"/>
      <c r="MXU32" s="112"/>
      <c r="MXV32" s="23"/>
      <c r="MXW32" s="112"/>
      <c r="MXX32" s="23"/>
      <c r="MXY32" s="112"/>
      <c r="MXZ32" s="23"/>
      <c r="MYA32" s="112"/>
      <c r="MYB32" s="23"/>
      <c r="MYC32" s="112"/>
      <c r="MYD32" s="23"/>
      <c r="MYE32" s="112"/>
      <c r="MYF32" s="23"/>
      <c r="MYG32" s="112"/>
      <c r="MYH32" s="23"/>
      <c r="MYI32" s="112"/>
      <c r="MYJ32" s="27"/>
      <c r="MYK32" s="112"/>
      <c r="MYL32" s="27"/>
      <c r="MYM32" s="112"/>
      <c r="MYN32" s="27"/>
      <c r="MYO32" s="112"/>
      <c r="MYP32" s="27"/>
      <c r="MYQ32" s="112"/>
      <c r="MYR32" s="27"/>
      <c r="MYS32" s="112"/>
      <c r="MYT32" s="27"/>
      <c r="MYU32" s="112"/>
      <c r="MYV32" s="27"/>
      <c r="MYW32" s="112"/>
      <c r="MYX32" s="27"/>
      <c r="MYY32" s="112"/>
      <c r="MYZ32" s="27"/>
      <c r="MZA32" s="112"/>
      <c r="MZB32" s="27"/>
      <c r="MZC32" s="112"/>
      <c r="MZD32" s="27"/>
      <c r="MZE32" s="113"/>
      <c r="MZF32" s="27"/>
      <c r="MZG32" s="112"/>
      <c r="MZH32" s="27"/>
      <c r="MZI32" s="112"/>
      <c r="MZJ32" s="27"/>
      <c r="MZK32" s="112"/>
      <c r="MZL32" s="27"/>
      <c r="MZM32" s="112"/>
      <c r="MZN32" s="27"/>
      <c r="MZO32" s="112"/>
      <c r="MZP32" s="27"/>
      <c r="MZQ32" s="112"/>
      <c r="MZR32" s="27"/>
      <c r="MZS32" s="112"/>
      <c r="MZT32" s="20"/>
      <c r="MZU32" s="112"/>
      <c r="MZV32" s="27"/>
      <c r="MZW32" s="112"/>
      <c r="MZX32" s="27"/>
      <c r="MZY32" s="112"/>
      <c r="MZZ32" s="27"/>
      <c r="NAA32" s="112"/>
      <c r="NAB32" s="27"/>
      <c r="NAC32" s="112"/>
      <c r="NAD32" s="20"/>
      <c r="NAE32" s="112"/>
      <c r="NAF32" s="27"/>
      <c r="NAG32" s="112"/>
      <c r="NAH32" s="27"/>
      <c r="NAI32" s="112"/>
      <c r="NAJ32" s="27"/>
      <c r="NAK32" s="112"/>
      <c r="NAL32" s="20"/>
      <c r="NAM32" s="106"/>
      <c r="NAN32" s="106"/>
      <c r="NAO32" s="106"/>
      <c r="NAP32" s="30"/>
      <c r="NAQ32" s="112"/>
      <c r="NAR32" s="30"/>
      <c r="NAS32" s="112"/>
      <c r="NAT32" s="23"/>
      <c r="NAU32" s="112"/>
      <c r="NAV32" s="23"/>
      <c r="NAW32" s="112"/>
      <c r="NAX32" s="23"/>
      <c r="NAY32" s="112"/>
      <c r="NAZ32" s="23"/>
      <c r="NBA32" s="112"/>
      <c r="NBB32" s="23"/>
      <c r="NBC32" s="112"/>
      <c r="NBD32" s="23"/>
      <c r="NBE32" s="112"/>
      <c r="NBF32" s="23"/>
      <c r="NBG32" s="112"/>
      <c r="NBH32" s="27"/>
      <c r="NBI32" s="112"/>
      <c r="NBJ32" s="27"/>
      <c r="NBK32" s="112"/>
      <c r="NBL32" s="27"/>
      <c r="NBM32" s="112"/>
      <c r="NBN32" s="27"/>
      <c r="NBO32" s="112"/>
      <c r="NBP32" s="27"/>
      <c r="NBQ32" s="112"/>
      <c r="NBR32" s="27"/>
      <c r="NBS32" s="112"/>
      <c r="NBT32" s="27"/>
      <c r="NBU32" s="112"/>
      <c r="NBV32" s="27"/>
      <c r="NBW32" s="112"/>
      <c r="NBX32" s="27"/>
      <c r="NBY32" s="112"/>
      <c r="NBZ32" s="27"/>
      <c r="NCA32" s="112"/>
      <c r="NCB32" s="27"/>
      <c r="NCC32" s="113"/>
      <c r="NCD32" s="27"/>
      <c r="NCE32" s="112"/>
      <c r="NCF32" s="27"/>
      <c r="NCG32" s="112"/>
      <c r="NCH32" s="27"/>
      <c r="NCI32" s="112"/>
      <c r="NCJ32" s="27"/>
      <c r="NCK32" s="112"/>
      <c r="NCL32" s="27"/>
      <c r="NCM32" s="112"/>
      <c r="NCN32" s="27"/>
      <c r="NCO32" s="112"/>
      <c r="NCP32" s="27"/>
      <c r="NCQ32" s="112"/>
      <c r="NCR32" s="20"/>
      <c r="NCS32" s="112"/>
      <c r="NCT32" s="27"/>
      <c r="NCU32" s="112"/>
      <c r="NCV32" s="27"/>
      <c r="NCW32" s="112"/>
      <c r="NCX32" s="27"/>
      <c r="NCY32" s="112"/>
      <c r="NCZ32" s="27"/>
      <c r="NDA32" s="112"/>
      <c r="NDB32" s="20"/>
      <c r="NDC32" s="112"/>
      <c r="NDD32" s="27"/>
      <c r="NDE32" s="112"/>
      <c r="NDF32" s="27"/>
      <c r="NDG32" s="112"/>
      <c r="NDH32" s="27"/>
      <c r="NDI32" s="112"/>
      <c r="NDJ32" s="20"/>
      <c r="NDK32" s="106"/>
      <c r="NDL32" s="106"/>
      <c r="NDM32" s="106"/>
      <c r="NDN32" s="30"/>
      <c r="NDO32" s="112"/>
      <c r="NDP32" s="30"/>
      <c r="NDQ32" s="112"/>
      <c r="NDR32" s="23"/>
      <c r="NDS32" s="112"/>
      <c r="NDT32" s="23"/>
      <c r="NDU32" s="112"/>
      <c r="NDV32" s="23"/>
      <c r="NDW32" s="112"/>
      <c r="NDX32" s="23"/>
      <c r="NDY32" s="112"/>
      <c r="NDZ32" s="23"/>
      <c r="NEA32" s="112"/>
      <c r="NEB32" s="23"/>
      <c r="NEC32" s="112"/>
      <c r="NED32" s="23"/>
      <c r="NEE32" s="112"/>
      <c r="NEF32" s="27"/>
      <c r="NEG32" s="112"/>
      <c r="NEH32" s="27"/>
      <c r="NEI32" s="112"/>
      <c r="NEJ32" s="27"/>
      <c r="NEK32" s="112"/>
      <c r="NEL32" s="27"/>
      <c r="NEM32" s="112"/>
      <c r="NEN32" s="27"/>
      <c r="NEO32" s="112"/>
      <c r="NEP32" s="27"/>
      <c r="NEQ32" s="112"/>
      <c r="NER32" s="27"/>
      <c r="NES32" s="112"/>
      <c r="NET32" s="27"/>
      <c r="NEU32" s="112"/>
      <c r="NEV32" s="27"/>
      <c r="NEW32" s="112"/>
      <c r="NEX32" s="27"/>
      <c r="NEY32" s="112"/>
      <c r="NEZ32" s="27"/>
      <c r="NFA32" s="113"/>
      <c r="NFB32" s="27"/>
      <c r="NFC32" s="112"/>
      <c r="NFD32" s="27"/>
      <c r="NFE32" s="112"/>
      <c r="NFF32" s="27"/>
      <c r="NFG32" s="112"/>
      <c r="NFH32" s="27"/>
      <c r="NFI32" s="112"/>
      <c r="NFJ32" s="27"/>
      <c r="NFK32" s="112"/>
      <c r="NFL32" s="27"/>
      <c r="NFM32" s="112"/>
      <c r="NFN32" s="27"/>
      <c r="NFO32" s="112"/>
      <c r="NFP32" s="20"/>
      <c r="NFQ32" s="112"/>
      <c r="NFR32" s="27"/>
      <c r="NFS32" s="112"/>
      <c r="NFT32" s="27"/>
      <c r="NFU32" s="112"/>
      <c r="NFV32" s="27"/>
      <c r="NFW32" s="112"/>
      <c r="NFX32" s="27"/>
      <c r="NFY32" s="112"/>
      <c r="NFZ32" s="20"/>
      <c r="NGA32" s="112"/>
      <c r="NGB32" s="27"/>
      <c r="NGC32" s="112"/>
      <c r="NGD32" s="27"/>
      <c r="NGE32" s="112"/>
      <c r="NGF32" s="27"/>
      <c r="NGG32" s="112"/>
      <c r="NGH32" s="20"/>
      <c r="NGI32" s="106"/>
      <c r="NGJ32" s="106"/>
      <c r="NGK32" s="106"/>
      <c r="NGL32" s="30"/>
      <c r="NGM32" s="112"/>
      <c r="NGN32" s="30"/>
      <c r="NGO32" s="112"/>
      <c r="NGP32" s="23"/>
      <c r="NGQ32" s="112"/>
      <c r="NGR32" s="23"/>
      <c r="NGS32" s="112"/>
      <c r="NGT32" s="23"/>
      <c r="NGU32" s="112"/>
      <c r="NGV32" s="23"/>
      <c r="NGW32" s="112"/>
      <c r="NGX32" s="23"/>
      <c r="NGY32" s="112"/>
      <c r="NGZ32" s="23"/>
      <c r="NHA32" s="112"/>
      <c r="NHB32" s="23"/>
      <c r="NHC32" s="112"/>
      <c r="NHD32" s="27"/>
      <c r="NHE32" s="112"/>
      <c r="NHF32" s="27"/>
      <c r="NHG32" s="112"/>
      <c r="NHH32" s="27"/>
      <c r="NHI32" s="112"/>
      <c r="NHJ32" s="27"/>
      <c r="NHK32" s="112"/>
      <c r="NHL32" s="27"/>
      <c r="NHM32" s="112"/>
      <c r="NHN32" s="27"/>
      <c r="NHO32" s="112"/>
      <c r="NHP32" s="27"/>
      <c r="NHQ32" s="112"/>
      <c r="NHR32" s="27"/>
      <c r="NHS32" s="112"/>
      <c r="NHT32" s="27"/>
      <c r="NHU32" s="112"/>
      <c r="NHV32" s="27"/>
      <c r="NHW32" s="112"/>
      <c r="NHX32" s="27"/>
      <c r="NHY32" s="113"/>
      <c r="NHZ32" s="27"/>
      <c r="NIA32" s="112"/>
      <c r="NIB32" s="27"/>
      <c r="NIC32" s="112"/>
      <c r="NID32" s="27"/>
      <c r="NIE32" s="112"/>
      <c r="NIF32" s="27"/>
      <c r="NIG32" s="112"/>
      <c r="NIH32" s="27"/>
      <c r="NII32" s="112"/>
      <c r="NIJ32" s="27"/>
      <c r="NIK32" s="112"/>
      <c r="NIL32" s="27"/>
      <c r="NIM32" s="112"/>
      <c r="NIN32" s="20"/>
      <c r="NIO32" s="112"/>
      <c r="NIP32" s="27"/>
      <c r="NIQ32" s="112"/>
      <c r="NIR32" s="27"/>
      <c r="NIS32" s="112"/>
      <c r="NIT32" s="27"/>
      <c r="NIU32" s="112"/>
      <c r="NIV32" s="27"/>
      <c r="NIW32" s="112"/>
      <c r="NIX32" s="20"/>
      <c r="NIY32" s="112"/>
      <c r="NIZ32" s="27"/>
      <c r="NJA32" s="112"/>
      <c r="NJB32" s="27"/>
      <c r="NJC32" s="112"/>
      <c r="NJD32" s="27"/>
      <c r="NJE32" s="112"/>
      <c r="NJF32" s="20"/>
      <c r="NJG32" s="106"/>
      <c r="NJH32" s="106"/>
      <c r="NJI32" s="106"/>
      <c r="NJJ32" s="30"/>
      <c r="NJK32" s="112"/>
      <c r="NJL32" s="30"/>
      <c r="NJM32" s="112"/>
      <c r="NJN32" s="23"/>
      <c r="NJO32" s="112"/>
      <c r="NJP32" s="23"/>
      <c r="NJQ32" s="112"/>
      <c r="NJR32" s="23"/>
      <c r="NJS32" s="112"/>
      <c r="NJT32" s="23"/>
      <c r="NJU32" s="112"/>
      <c r="NJV32" s="23"/>
      <c r="NJW32" s="112"/>
      <c r="NJX32" s="23"/>
      <c r="NJY32" s="112"/>
      <c r="NJZ32" s="23"/>
      <c r="NKA32" s="112"/>
      <c r="NKB32" s="27"/>
      <c r="NKC32" s="112"/>
      <c r="NKD32" s="27"/>
      <c r="NKE32" s="112"/>
      <c r="NKF32" s="27"/>
      <c r="NKG32" s="112"/>
      <c r="NKH32" s="27"/>
      <c r="NKI32" s="112"/>
      <c r="NKJ32" s="27"/>
      <c r="NKK32" s="112"/>
      <c r="NKL32" s="27"/>
      <c r="NKM32" s="112"/>
      <c r="NKN32" s="27"/>
      <c r="NKO32" s="112"/>
      <c r="NKP32" s="27"/>
      <c r="NKQ32" s="112"/>
      <c r="NKR32" s="27"/>
      <c r="NKS32" s="112"/>
      <c r="NKT32" s="27"/>
      <c r="NKU32" s="112"/>
      <c r="NKV32" s="27"/>
      <c r="NKW32" s="113"/>
      <c r="NKX32" s="27"/>
      <c r="NKY32" s="112"/>
      <c r="NKZ32" s="27"/>
      <c r="NLA32" s="112"/>
      <c r="NLB32" s="27"/>
      <c r="NLC32" s="112"/>
      <c r="NLD32" s="27"/>
      <c r="NLE32" s="112"/>
      <c r="NLF32" s="27"/>
      <c r="NLG32" s="112"/>
      <c r="NLH32" s="27"/>
      <c r="NLI32" s="112"/>
      <c r="NLJ32" s="27"/>
      <c r="NLK32" s="112"/>
      <c r="NLL32" s="20"/>
      <c r="NLM32" s="112"/>
      <c r="NLN32" s="27"/>
      <c r="NLO32" s="112"/>
      <c r="NLP32" s="27"/>
      <c r="NLQ32" s="112"/>
      <c r="NLR32" s="27"/>
      <c r="NLS32" s="112"/>
      <c r="NLT32" s="27"/>
      <c r="NLU32" s="112"/>
      <c r="NLV32" s="20"/>
      <c r="NLW32" s="112"/>
      <c r="NLX32" s="27"/>
      <c r="NLY32" s="112"/>
      <c r="NLZ32" s="27"/>
      <c r="NMA32" s="112"/>
      <c r="NMB32" s="27"/>
      <c r="NMC32" s="112"/>
      <c r="NMD32" s="20"/>
      <c r="NME32" s="106"/>
      <c r="NMF32" s="106"/>
      <c r="NMG32" s="106"/>
      <c r="NMH32" s="30"/>
      <c r="NMI32" s="112"/>
      <c r="NMJ32" s="30"/>
      <c r="NMK32" s="112"/>
      <c r="NML32" s="23"/>
      <c r="NMM32" s="112"/>
      <c r="NMN32" s="23"/>
      <c r="NMO32" s="112"/>
      <c r="NMP32" s="23"/>
      <c r="NMQ32" s="112"/>
      <c r="NMR32" s="23"/>
      <c r="NMS32" s="112"/>
      <c r="NMT32" s="23"/>
      <c r="NMU32" s="112"/>
      <c r="NMV32" s="23"/>
      <c r="NMW32" s="112"/>
      <c r="NMX32" s="23"/>
      <c r="NMY32" s="112"/>
      <c r="NMZ32" s="27"/>
      <c r="NNA32" s="112"/>
      <c r="NNB32" s="27"/>
      <c r="NNC32" s="112"/>
      <c r="NND32" s="27"/>
      <c r="NNE32" s="112"/>
      <c r="NNF32" s="27"/>
      <c r="NNG32" s="112"/>
      <c r="NNH32" s="27"/>
      <c r="NNI32" s="112"/>
      <c r="NNJ32" s="27"/>
      <c r="NNK32" s="112"/>
      <c r="NNL32" s="27"/>
      <c r="NNM32" s="112"/>
      <c r="NNN32" s="27"/>
      <c r="NNO32" s="112"/>
      <c r="NNP32" s="27"/>
      <c r="NNQ32" s="112"/>
      <c r="NNR32" s="27"/>
      <c r="NNS32" s="112"/>
      <c r="NNT32" s="27"/>
      <c r="NNU32" s="113"/>
      <c r="NNV32" s="27"/>
      <c r="NNW32" s="112"/>
      <c r="NNX32" s="27"/>
      <c r="NNY32" s="112"/>
      <c r="NNZ32" s="27"/>
      <c r="NOA32" s="112"/>
      <c r="NOB32" s="27"/>
      <c r="NOC32" s="112"/>
      <c r="NOD32" s="27"/>
      <c r="NOE32" s="112"/>
      <c r="NOF32" s="27"/>
      <c r="NOG32" s="112"/>
      <c r="NOH32" s="27"/>
      <c r="NOI32" s="112"/>
      <c r="NOJ32" s="20"/>
      <c r="NOK32" s="112"/>
      <c r="NOL32" s="27"/>
      <c r="NOM32" s="112"/>
      <c r="NON32" s="27"/>
      <c r="NOO32" s="112"/>
      <c r="NOP32" s="27"/>
      <c r="NOQ32" s="112"/>
      <c r="NOR32" s="27"/>
      <c r="NOS32" s="112"/>
      <c r="NOT32" s="20"/>
      <c r="NOU32" s="112"/>
      <c r="NOV32" s="27"/>
      <c r="NOW32" s="112"/>
      <c r="NOX32" s="27"/>
      <c r="NOY32" s="112"/>
      <c r="NOZ32" s="27"/>
      <c r="NPA32" s="112"/>
      <c r="NPB32" s="20"/>
      <c r="NPC32" s="106"/>
      <c r="NPD32" s="106"/>
      <c r="NPE32" s="106"/>
      <c r="NPF32" s="30"/>
      <c r="NPG32" s="112"/>
      <c r="NPH32" s="30"/>
      <c r="NPI32" s="112"/>
      <c r="NPJ32" s="23"/>
      <c r="NPK32" s="112"/>
      <c r="NPL32" s="23"/>
      <c r="NPM32" s="112"/>
      <c r="NPN32" s="23"/>
      <c r="NPO32" s="112"/>
      <c r="NPP32" s="23"/>
      <c r="NPQ32" s="112"/>
      <c r="NPR32" s="23"/>
      <c r="NPS32" s="112"/>
      <c r="NPT32" s="23"/>
      <c r="NPU32" s="112"/>
      <c r="NPV32" s="23"/>
      <c r="NPW32" s="112"/>
      <c r="NPX32" s="27"/>
      <c r="NPY32" s="112"/>
      <c r="NPZ32" s="27"/>
      <c r="NQA32" s="112"/>
      <c r="NQB32" s="27"/>
      <c r="NQC32" s="112"/>
      <c r="NQD32" s="27"/>
      <c r="NQE32" s="112"/>
      <c r="NQF32" s="27"/>
      <c r="NQG32" s="112"/>
      <c r="NQH32" s="27"/>
      <c r="NQI32" s="112"/>
      <c r="NQJ32" s="27"/>
      <c r="NQK32" s="112"/>
      <c r="NQL32" s="27"/>
      <c r="NQM32" s="112"/>
      <c r="NQN32" s="27"/>
      <c r="NQO32" s="112"/>
      <c r="NQP32" s="27"/>
      <c r="NQQ32" s="112"/>
      <c r="NQR32" s="27"/>
      <c r="NQS32" s="113"/>
      <c r="NQT32" s="27"/>
      <c r="NQU32" s="112"/>
      <c r="NQV32" s="27"/>
      <c r="NQW32" s="112"/>
      <c r="NQX32" s="27"/>
      <c r="NQY32" s="112"/>
      <c r="NQZ32" s="27"/>
      <c r="NRA32" s="112"/>
      <c r="NRB32" s="27"/>
      <c r="NRC32" s="112"/>
      <c r="NRD32" s="27"/>
      <c r="NRE32" s="112"/>
      <c r="NRF32" s="27"/>
      <c r="NRG32" s="112"/>
      <c r="NRH32" s="20"/>
      <c r="NRI32" s="112"/>
      <c r="NRJ32" s="27"/>
      <c r="NRK32" s="112"/>
      <c r="NRL32" s="27"/>
      <c r="NRM32" s="112"/>
      <c r="NRN32" s="27"/>
      <c r="NRO32" s="112"/>
      <c r="NRP32" s="27"/>
      <c r="NRQ32" s="112"/>
      <c r="NRR32" s="20"/>
      <c r="NRS32" s="112"/>
      <c r="NRT32" s="27"/>
      <c r="NRU32" s="112"/>
      <c r="NRV32" s="27"/>
      <c r="NRW32" s="112"/>
      <c r="NRX32" s="27"/>
      <c r="NRY32" s="112"/>
      <c r="NRZ32" s="20"/>
      <c r="NSA32" s="106"/>
      <c r="NSB32" s="106"/>
      <c r="NSC32" s="106"/>
      <c r="NSD32" s="30"/>
      <c r="NSE32" s="112"/>
      <c r="NSF32" s="30"/>
      <c r="NSG32" s="112"/>
      <c r="NSH32" s="23"/>
      <c r="NSI32" s="112"/>
      <c r="NSJ32" s="23"/>
      <c r="NSK32" s="112"/>
      <c r="NSL32" s="23"/>
      <c r="NSM32" s="112"/>
      <c r="NSN32" s="23"/>
      <c r="NSO32" s="112"/>
      <c r="NSP32" s="23"/>
      <c r="NSQ32" s="112"/>
      <c r="NSR32" s="23"/>
      <c r="NSS32" s="112"/>
      <c r="NST32" s="23"/>
      <c r="NSU32" s="112"/>
      <c r="NSV32" s="27"/>
      <c r="NSW32" s="112"/>
      <c r="NSX32" s="27"/>
      <c r="NSY32" s="112"/>
      <c r="NSZ32" s="27"/>
      <c r="NTA32" s="112"/>
      <c r="NTB32" s="27"/>
      <c r="NTC32" s="112"/>
      <c r="NTD32" s="27"/>
      <c r="NTE32" s="112"/>
      <c r="NTF32" s="27"/>
      <c r="NTG32" s="112"/>
      <c r="NTH32" s="27"/>
      <c r="NTI32" s="112"/>
      <c r="NTJ32" s="27"/>
      <c r="NTK32" s="112"/>
      <c r="NTL32" s="27"/>
      <c r="NTM32" s="112"/>
      <c r="NTN32" s="27"/>
      <c r="NTO32" s="112"/>
      <c r="NTP32" s="27"/>
      <c r="NTQ32" s="113"/>
      <c r="NTR32" s="27"/>
      <c r="NTS32" s="112"/>
      <c r="NTT32" s="27"/>
      <c r="NTU32" s="112"/>
      <c r="NTV32" s="27"/>
      <c r="NTW32" s="112"/>
      <c r="NTX32" s="27"/>
      <c r="NTY32" s="112"/>
      <c r="NTZ32" s="27"/>
      <c r="NUA32" s="112"/>
      <c r="NUB32" s="27"/>
      <c r="NUC32" s="112"/>
      <c r="NUD32" s="27"/>
      <c r="NUE32" s="112"/>
      <c r="NUF32" s="20"/>
      <c r="NUG32" s="112"/>
      <c r="NUH32" s="27"/>
      <c r="NUI32" s="112"/>
      <c r="NUJ32" s="27"/>
      <c r="NUK32" s="112"/>
      <c r="NUL32" s="27"/>
      <c r="NUM32" s="112"/>
      <c r="NUN32" s="27"/>
      <c r="NUO32" s="112"/>
      <c r="NUP32" s="20"/>
      <c r="NUQ32" s="112"/>
      <c r="NUR32" s="27"/>
      <c r="NUS32" s="112"/>
      <c r="NUT32" s="27"/>
      <c r="NUU32" s="112"/>
      <c r="NUV32" s="27"/>
      <c r="NUW32" s="112"/>
      <c r="NUX32" s="20"/>
      <c r="NUY32" s="106"/>
      <c r="NUZ32" s="106"/>
      <c r="NVA32" s="106"/>
      <c r="NVB32" s="30"/>
      <c r="NVC32" s="112"/>
      <c r="NVD32" s="30"/>
      <c r="NVE32" s="112"/>
      <c r="NVF32" s="23"/>
      <c r="NVG32" s="112"/>
      <c r="NVH32" s="23"/>
      <c r="NVI32" s="112"/>
      <c r="NVJ32" s="23"/>
      <c r="NVK32" s="112"/>
      <c r="NVL32" s="23"/>
      <c r="NVM32" s="112"/>
      <c r="NVN32" s="23"/>
      <c r="NVO32" s="112"/>
      <c r="NVP32" s="23"/>
      <c r="NVQ32" s="112"/>
      <c r="NVR32" s="23"/>
      <c r="NVS32" s="112"/>
      <c r="NVT32" s="27"/>
      <c r="NVU32" s="112"/>
      <c r="NVV32" s="27"/>
      <c r="NVW32" s="112"/>
      <c r="NVX32" s="27"/>
      <c r="NVY32" s="112"/>
      <c r="NVZ32" s="27"/>
      <c r="NWA32" s="112"/>
      <c r="NWB32" s="27"/>
      <c r="NWC32" s="112"/>
      <c r="NWD32" s="27"/>
      <c r="NWE32" s="112"/>
      <c r="NWF32" s="27"/>
      <c r="NWG32" s="112"/>
      <c r="NWH32" s="27"/>
      <c r="NWI32" s="112"/>
      <c r="NWJ32" s="27"/>
      <c r="NWK32" s="112"/>
      <c r="NWL32" s="27"/>
      <c r="NWM32" s="112"/>
      <c r="NWN32" s="27"/>
      <c r="NWO32" s="113"/>
      <c r="NWP32" s="27"/>
      <c r="NWQ32" s="112"/>
      <c r="NWR32" s="27"/>
      <c r="NWS32" s="112"/>
      <c r="NWT32" s="27"/>
      <c r="NWU32" s="112"/>
      <c r="NWV32" s="27"/>
      <c r="NWW32" s="112"/>
      <c r="NWX32" s="27"/>
      <c r="NWY32" s="112"/>
      <c r="NWZ32" s="27"/>
      <c r="NXA32" s="112"/>
      <c r="NXB32" s="27"/>
      <c r="NXC32" s="112"/>
      <c r="NXD32" s="20"/>
      <c r="NXE32" s="112"/>
      <c r="NXF32" s="27"/>
      <c r="NXG32" s="112"/>
      <c r="NXH32" s="27"/>
      <c r="NXI32" s="112"/>
      <c r="NXJ32" s="27"/>
      <c r="NXK32" s="112"/>
      <c r="NXL32" s="27"/>
      <c r="NXM32" s="112"/>
      <c r="NXN32" s="20"/>
      <c r="NXO32" s="112"/>
      <c r="NXP32" s="27"/>
      <c r="NXQ32" s="112"/>
      <c r="NXR32" s="27"/>
      <c r="NXS32" s="112"/>
      <c r="NXT32" s="27"/>
      <c r="NXU32" s="112"/>
      <c r="NXV32" s="20"/>
      <c r="NXW32" s="106"/>
      <c r="NXX32" s="106"/>
      <c r="NXY32" s="106"/>
      <c r="NXZ32" s="30"/>
      <c r="NYA32" s="112"/>
      <c r="NYB32" s="30"/>
      <c r="NYC32" s="112"/>
      <c r="NYD32" s="23"/>
      <c r="NYE32" s="112"/>
      <c r="NYF32" s="23"/>
      <c r="NYG32" s="112"/>
      <c r="NYH32" s="23"/>
      <c r="NYI32" s="112"/>
      <c r="NYJ32" s="23"/>
      <c r="NYK32" s="112"/>
      <c r="NYL32" s="23"/>
      <c r="NYM32" s="112"/>
      <c r="NYN32" s="23"/>
      <c r="NYO32" s="112"/>
      <c r="NYP32" s="23"/>
      <c r="NYQ32" s="112"/>
      <c r="NYR32" s="27"/>
      <c r="NYS32" s="112"/>
      <c r="NYT32" s="27"/>
      <c r="NYU32" s="112"/>
      <c r="NYV32" s="27"/>
      <c r="NYW32" s="112"/>
      <c r="NYX32" s="27"/>
      <c r="NYY32" s="112"/>
      <c r="NYZ32" s="27"/>
      <c r="NZA32" s="112"/>
      <c r="NZB32" s="27"/>
      <c r="NZC32" s="112"/>
      <c r="NZD32" s="27"/>
      <c r="NZE32" s="112"/>
      <c r="NZF32" s="27"/>
      <c r="NZG32" s="112"/>
      <c r="NZH32" s="27"/>
      <c r="NZI32" s="112"/>
      <c r="NZJ32" s="27"/>
      <c r="NZK32" s="112"/>
      <c r="NZL32" s="27"/>
      <c r="NZM32" s="113"/>
      <c r="NZN32" s="27"/>
      <c r="NZO32" s="112"/>
      <c r="NZP32" s="27"/>
      <c r="NZQ32" s="112"/>
      <c r="NZR32" s="27"/>
      <c r="NZS32" s="112"/>
      <c r="NZT32" s="27"/>
      <c r="NZU32" s="112"/>
      <c r="NZV32" s="27"/>
      <c r="NZW32" s="112"/>
      <c r="NZX32" s="27"/>
      <c r="NZY32" s="112"/>
      <c r="NZZ32" s="27"/>
      <c r="OAA32" s="112"/>
      <c r="OAB32" s="20"/>
      <c r="OAC32" s="112"/>
      <c r="OAD32" s="27"/>
      <c r="OAE32" s="112"/>
      <c r="OAF32" s="27"/>
      <c r="OAG32" s="112"/>
      <c r="OAH32" s="27"/>
      <c r="OAI32" s="112"/>
      <c r="OAJ32" s="27"/>
      <c r="OAK32" s="112"/>
      <c r="OAL32" s="20"/>
      <c r="OAM32" s="112"/>
      <c r="OAN32" s="27"/>
      <c r="OAO32" s="112"/>
      <c r="OAP32" s="27"/>
      <c r="OAQ32" s="112"/>
      <c r="OAR32" s="27"/>
      <c r="OAS32" s="112"/>
      <c r="OAT32" s="20"/>
      <c r="OAU32" s="106"/>
      <c r="OAV32" s="106"/>
      <c r="OAW32" s="106"/>
      <c r="OAX32" s="30"/>
      <c r="OAY32" s="112"/>
      <c r="OAZ32" s="30"/>
      <c r="OBA32" s="112"/>
      <c r="OBB32" s="23"/>
      <c r="OBC32" s="112"/>
      <c r="OBD32" s="23"/>
      <c r="OBE32" s="112"/>
      <c r="OBF32" s="23"/>
      <c r="OBG32" s="112"/>
      <c r="OBH32" s="23"/>
      <c r="OBI32" s="112"/>
      <c r="OBJ32" s="23"/>
      <c r="OBK32" s="112"/>
      <c r="OBL32" s="23"/>
      <c r="OBM32" s="112"/>
      <c r="OBN32" s="23"/>
      <c r="OBO32" s="112"/>
      <c r="OBP32" s="27"/>
      <c r="OBQ32" s="112"/>
      <c r="OBR32" s="27"/>
      <c r="OBS32" s="112"/>
      <c r="OBT32" s="27"/>
      <c r="OBU32" s="112"/>
      <c r="OBV32" s="27"/>
      <c r="OBW32" s="112"/>
      <c r="OBX32" s="27"/>
      <c r="OBY32" s="112"/>
      <c r="OBZ32" s="27"/>
      <c r="OCA32" s="112"/>
      <c r="OCB32" s="27"/>
      <c r="OCC32" s="112"/>
      <c r="OCD32" s="27"/>
      <c r="OCE32" s="112"/>
      <c r="OCF32" s="27"/>
      <c r="OCG32" s="112"/>
      <c r="OCH32" s="27"/>
      <c r="OCI32" s="112"/>
      <c r="OCJ32" s="27"/>
      <c r="OCK32" s="113"/>
      <c r="OCL32" s="27"/>
      <c r="OCM32" s="112"/>
      <c r="OCN32" s="27"/>
      <c r="OCO32" s="112"/>
      <c r="OCP32" s="27"/>
      <c r="OCQ32" s="112"/>
      <c r="OCR32" s="27"/>
      <c r="OCS32" s="112"/>
      <c r="OCT32" s="27"/>
      <c r="OCU32" s="112"/>
      <c r="OCV32" s="27"/>
      <c r="OCW32" s="112"/>
      <c r="OCX32" s="27"/>
      <c r="OCY32" s="112"/>
      <c r="OCZ32" s="20"/>
      <c r="ODA32" s="112"/>
      <c r="ODB32" s="27"/>
      <c r="ODC32" s="112"/>
      <c r="ODD32" s="27"/>
      <c r="ODE32" s="112"/>
      <c r="ODF32" s="27"/>
      <c r="ODG32" s="112"/>
      <c r="ODH32" s="27"/>
      <c r="ODI32" s="112"/>
      <c r="ODJ32" s="20"/>
      <c r="ODK32" s="112"/>
      <c r="ODL32" s="27"/>
      <c r="ODM32" s="112"/>
      <c r="ODN32" s="27"/>
      <c r="ODO32" s="112"/>
      <c r="ODP32" s="27"/>
      <c r="ODQ32" s="112"/>
      <c r="ODR32" s="20"/>
      <c r="ODS32" s="106"/>
      <c r="ODT32" s="106"/>
      <c r="ODU32" s="106"/>
      <c r="ODV32" s="30"/>
      <c r="ODW32" s="112"/>
      <c r="ODX32" s="30"/>
      <c r="ODY32" s="112"/>
      <c r="ODZ32" s="23"/>
      <c r="OEA32" s="112"/>
      <c r="OEB32" s="23"/>
      <c r="OEC32" s="112"/>
      <c r="OED32" s="23"/>
      <c r="OEE32" s="112"/>
      <c r="OEF32" s="23"/>
      <c r="OEG32" s="112"/>
      <c r="OEH32" s="23"/>
      <c r="OEI32" s="112"/>
      <c r="OEJ32" s="23"/>
      <c r="OEK32" s="112"/>
      <c r="OEL32" s="23"/>
      <c r="OEM32" s="112"/>
      <c r="OEN32" s="27"/>
      <c r="OEO32" s="112"/>
      <c r="OEP32" s="27"/>
      <c r="OEQ32" s="112"/>
      <c r="OER32" s="27"/>
      <c r="OES32" s="112"/>
      <c r="OET32" s="27"/>
      <c r="OEU32" s="112"/>
      <c r="OEV32" s="27"/>
      <c r="OEW32" s="112"/>
      <c r="OEX32" s="27"/>
      <c r="OEY32" s="112"/>
      <c r="OEZ32" s="27"/>
      <c r="OFA32" s="112"/>
      <c r="OFB32" s="27"/>
      <c r="OFC32" s="112"/>
      <c r="OFD32" s="27"/>
      <c r="OFE32" s="112"/>
      <c r="OFF32" s="27"/>
      <c r="OFG32" s="112"/>
      <c r="OFH32" s="27"/>
      <c r="OFI32" s="113"/>
      <c r="OFJ32" s="27"/>
      <c r="OFK32" s="112"/>
      <c r="OFL32" s="27"/>
      <c r="OFM32" s="112"/>
      <c r="OFN32" s="27"/>
      <c r="OFO32" s="112"/>
      <c r="OFP32" s="27"/>
      <c r="OFQ32" s="112"/>
      <c r="OFR32" s="27"/>
      <c r="OFS32" s="112"/>
      <c r="OFT32" s="27"/>
      <c r="OFU32" s="112"/>
      <c r="OFV32" s="27"/>
      <c r="OFW32" s="112"/>
      <c r="OFX32" s="20"/>
      <c r="OFY32" s="112"/>
      <c r="OFZ32" s="27"/>
      <c r="OGA32" s="112"/>
      <c r="OGB32" s="27"/>
      <c r="OGC32" s="112"/>
      <c r="OGD32" s="27"/>
      <c r="OGE32" s="112"/>
      <c r="OGF32" s="27"/>
      <c r="OGG32" s="112"/>
      <c r="OGH32" s="20"/>
      <c r="OGI32" s="112"/>
      <c r="OGJ32" s="27"/>
      <c r="OGK32" s="112"/>
      <c r="OGL32" s="27"/>
      <c r="OGM32" s="112"/>
      <c r="OGN32" s="27"/>
      <c r="OGO32" s="112"/>
      <c r="OGP32" s="20"/>
      <c r="OGQ32" s="106"/>
      <c r="OGR32" s="106"/>
      <c r="OGS32" s="106"/>
      <c r="OGT32" s="30"/>
      <c r="OGU32" s="112"/>
      <c r="OGV32" s="30"/>
      <c r="OGW32" s="112"/>
      <c r="OGX32" s="23"/>
      <c r="OGY32" s="112"/>
      <c r="OGZ32" s="23"/>
      <c r="OHA32" s="112"/>
      <c r="OHB32" s="23"/>
      <c r="OHC32" s="112"/>
      <c r="OHD32" s="23"/>
      <c r="OHE32" s="112"/>
      <c r="OHF32" s="23"/>
      <c r="OHG32" s="112"/>
      <c r="OHH32" s="23"/>
      <c r="OHI32" s="112"/>
      <c r="OHJ32" s="23"/>
      <c r="OHK32" s="112"/>
      <c r="OHL32" s="27"/>
      <c r="OHM32" s="112"/>
      <c r="OHN32" s="27"/>
      <c r="OHO32" s="112"/>
      <c r="OHP32" s="27"/>
      <c r="OHQ32" s="112"/>
      <c r="OHR32" s="27"/>
      <c r="OHS32" s="112"/>
      <c r="OHT32" s="27"/>
      <c r="OHU32" s="112"/>
      <c r="OHV32" s="27"/>
      <c r="OHW32" s="112"/>
      <c r="OHX32" s="27"/>
      <c r="OHY32" s="112"/>
      <c r="OHZ32" s="27"/>
      <c r="OIA32" s="112"/>
      <c r="OIB32" s="27"/>
      <c r="OIC32" s="112"/>
      <c r="OID32" s="27"/>
      <c r="OIE32" s="112"/>
      <c r="OIF32" s="27"/>
      <c r="OIG32" s="113"/>
      <c r="OIH32" s="27"/>
      <c r="OII32" s="112"/>
      <c r="OIJ32" s="27"/>
      <c r="OIK32" s="112"/>
      <c r="OIL32" s="27"/>
      <c r="OIM32" s="112"/>
      <c r="OIN32" s="27"/>
      <c r="OIO32" s="112"/>
      <c r="OIP32" s="27"/>
      <c r="OIQ32" s="112"/>
      <c r="OIR32" s="27"/>
      <c r="OIS32" s="112"/>
      <c r="OIT32" s="27"/>
      <c r="OIU32" s="112"/>
      <c r="OIV32" s="20"/>
      <c r="OIW32" s="112"/>
      <c r="OIX32" s="27"/>
      <c r="OIY32" s="112"/>
      <c r="OIZ32" s="27"/>
      <c r="OJA32" s="112"/>
      <c r="OJB32" s="27"/>
      <c r="OJC32" s="112"/>
      <c r="OJD32" s="27"/>
      <c r="OJE32" s="112"/>
      <c r="OJF32" s="20"/>
      <c r="OJG32" s="112"/>
      <c r="OJH32" s="27"/>
      <c r="OJI32" s="112"/>
      <c r="OJJ32" s="27"/>
      <c r="OJK32" s="112"/>
      <c r="OJL32" s="27"/>
      <c r="OJM32" s="112"/>
      <c r="OJN32" s="20"/>
      <c r="OJO32" s="106"/>
      <c r="OJP32" s="106"/>
      <c r="OJQ32" s="106"/>
      <c r="OJR32" s="30"/>
      <c r="OJS32" s="112"/>
      <c r="OJT32" s="30"/>
      <c r="OJU32" s="112"/>
      <c r="OJV32" s="23"/>
      <c r="OJW32" s="112"/>
      <c r="OJX32" s="23"/>
      <c r="OJY32" s="112"/>
      <c r="OJZ32" s="23"/>
      <c r="OKA32" s="112"/>
      <c r="OKB32" s="23"/>
      <c r="OKC32" s="112"/>
      <c r="OKD32" s="23"/>
      <c r="OKE32" s="112"/>
      <c r="OKF32" s="23"/>
      <c r="OKG32" s="112"/>
      <c r="OKH32" s="23"/>
      <c r="OKI32" s="112"/>
      <c r="OKJ32" s="27"/>
      <c r="OKK32" s="112"/>
      <c r="OKL32" s="27"/>
      <c r="OKM32" s="112"/>
      <c r="OKN32" s="27"/>
      <c r="OKO32" s="112"/>
      <c r="OKP32" s="27"/>
      <c r="OKQ32" s="112"/>
      <c r="OKR32" s="27"/>
      <c r="OKS32" s="112"/>
      <c r="OKT32" s="27"/>
      <c r="OKU32" s="112"/>
      <c r="OKV32" s="27"/>
      <c r="OKW32" s="112"/>
      <c r="OKX32" s="27"/>
      <c r="OKY32" s="112"/>
      <c r="OKZ32" s="27"/>
      <c r="OLA32" s="112"/>
      <c r="OLB32" s="27"/>
      <c r="OLC32" s="112"/>
      <c r="OLD32" s="27"/>
      <c r="OLE32" s="113"/>
      <c r="OLF32" s="27"/>
      <c r="OLG32" s="112"/>
      <c r="OLH32" s="27"/>
      <c r="OLI32" s="112"/>
      <c r="OLJ32" s="27"/>
      <c r="OLK32" s="112"/>
      <c r="OLL32" s="27"/>
      <c r="OLM32" s="112"/>
      <c r="OLN32" s="27"/>
      <c r="OLO32" s="112"/>
      <c r="OLP32" s="27"/>
      <c r="OLQ32" s="112"/>
      <c r="OLR32" s="27"/>
      <c r="OLS32" s="112"/>
      <c r="OLT32" s="20"/>
      <c r="OLU32" s="112"/>
      <c r="OLV32" s="27"/>
      <c r="OLW32" s="112"/>
      <c r="OLX32" s="27"/>
      <c r="OLY32" s="112"/>
      <c r="OLZ32" s="27"/>
      <c r="OMA32" s="112"/>
      <c r="OMB32" s="27"/>
      <c r="OMC32" s="112"/>
      <c r="OMD32" s="20"/>
      <c r="OME32" s="112"/>
      <c r="OMF32" s="27"/>
      <c r="OMG32" s="112"/>
      <c r="OMH32" s="27"/>
      <c r="OMI32" s="112"/>
      <c r="OMJ32" s="27"/>
      <c r="OMK32" s="112"/>
      <c r="OML32" s="20"/>
      <c r="OMM32" s="106"/>
      <c r="OMN32" s="106"/>
      <c r="OMO32" s="106"/>
      <c r="OMP32" s="30"/>
      <c r="OMQ32" s="112"/>
      <c r="OMR32" s="30"/>
      <c r="OMS32" s="112"/>
      <c r="OMT32" s="23"/>
      <c r="OMU32" s="112"/>
      <c r="OMV32" s="23"/>
      <c r="OMW32" s="112"/>
      <c r="OMX32" s="23"/>
      <c r="OMY32" s="112"/>
      <c r="OMZ32" s="23"/>
      <c r="ONA32" s="112"/>
      <c r="ONB32" s="23"/>
      <c r="ONC32" s="112"/>
      <c r="OND32" s="23"/>
      <c r="ONE32" s="112"/>
      <c r="ONF32" s="23"/>
      <c r="ONG32" s="112"/>
      <c r="ONH32" s="27"/>
      <c r="ONI32" s="112"/>
      <c r="ONJ32" s="27"/>
      <c r="ONK32" s="112"/>
      <c r="ONL32" s="27"/>
      <c r="ONM32" s="112"/>
      <c r="ONN32" s="27"/>
      <c r="ONO32" s="112"/>
      <c r="ONP32" s="27"/>
      <c r="ONQ32" s="112"/>
      <c r="ONR32" s="27"/>
      <c r="ONS32" s="112"/>
      <c r="ONT32" s="27"/>
      <c r="ONU32" s="112"/>
      <c r="ONV32" s="27"/>
      <c r="ONW32" s="112"/>
      <c r="ONX32" s="27"/>
      <c r="ONY32" s="112"/>
      <c r="ONZ32" s="27"/>
      <c r="OOA32" s="112"/>
      <c r="OOB32" s="27"/>
      <c r="OOC32" s="113"/>
      <c r="OOD32" s="27"/>
      <c r="OOE32" s="112"/>
      <c r="OOF32" s="27"/>
      <c r="OOG32" s="112"/>
      <c r="OOH32" s="27"/>
      <c r="OOI32" s="112"/>
      <c r="OOJ32" s="27"/>
      <c r="OOK32" s="112"/>
      <c r="OOL32" s="27"/>
      <c r="OOM32" s="112"/>
      <c r="OON32" s="27"/>
      <c r="OOO32" s="112"/>
      <c r="OOP32" s="27"/>
      <c r="OOQ32" s="112"/>
      <c r="OOR32" s="20"/>
      <c r="OOS32" s="112"/>
      <c r="OOT32" s="27"/>
      <c r="OOU32" s="112"/>
      <c r="OOV32" s="27"/>
      <c r="OOW32" s="112"/>
      <c r="OOX32" s="27"/>
      <c r="OOY32" s="112"/>
      <c r="OOZ32" s="27"/>
      <c r="OPA32" s="112"/>
      <c r="OPB32" s="20"/>
      <c r="OPC32" s="112"/>
      <c r="OPD32" s="27"/>
      <c r="OPE32" s="112"/>
      <c r="OPF32" s="27"/>
      <c r="OPG32" s="112"/>
      <c r="OPH32" s="27"/>
      <c r="OPI32" s="112"/>
      <c r="OPJ32" s="20"/>
      <c r="OPK32" s="106"/>
      <c r="OPL32" s="106"/>
      <c r="OPM32" s="106"/>
      <c r="OPN32" s="30"/>
      <c r="OPO32" s="112"/>
      <c r="OPP32" s="30"/>
      <c r="OPQ32" s="112"/>
      <c r="OPR32" s="23"/>
      <c r="OPS32" s="112"/>
      <c r="OPT32" s="23"/>
      <c r="OPU32" s="112"/>
      <c r="OPV32" s="23"/>
      <c r="OPW32" s="112"/>
      <c r="OPX32" s="23"/>
      <c r="OPY32" s="112"/>
      <c r="OPZ32" s="23"/>
      <c r="OQA32" s="112"/>
      <c r="OQB32" s="23"/>
      <c r="OQC32" s="112"/>
      <c r="OQD32" s="23"/>
      <c r="OQE32" s="112"/>
      <c r="OQF32" s="27"/>
      <c r="OQG32" s="112"/>
      <c r="OQH32" s="27"/>
      <c r="OQI32" s="112"/>
      <c r="OQJ32" s="27"/>
      <c r="OQK32" s="112"/>
      <c r="OQL32" s="27"/>
      <c r="OQM32" s="112"/>
      <c r="OQN32" s="27"/>
      <c r="OQO32" s="112"/>
      <c r="OQP32" s="27"/>
      <c r="OQQ32" s="112"/>
      <c r="OQR32" s="27"/>
      <c r="OQS32" s="112"/>
      <c r="OQT32" s="27"/>
      <c r="OQU32" s="112"/>
      <c r="OQV32" s="27"/>
      <c r="OQW32" s="112"/>
      <c r="OQX32" s="27"/>
      <c r="OQY32" s="112"/>
      <c r="OQZ32" s="27"/>
      <c r="ORA32" s="113"/>
      <c r="ORB32" s="27"/>
      <c r="ORC32" s="112"/>
      <c r="ORD32" s="27"/>
      <c r="ORE32" s="112"/>
      <c r="ORF32" s="27"/>
      <c r="ORG32" s="112"/>
      <c r="ORH32" s="27"/>
      <c r="ORI32" s="112"/>
      <c r="ORJ32" s="27"/>
      <c r="ORK32" s="112"/>
      <c r="ORL32" s="27"/>
      <c r="ORM32" s="112"/>
      <c r="ORN32" s="27"/>
      <c r="ORO32" s="112"/>
      <c r="ORP32" s="20"/>
      <c r="ORQ32" s="112"/>
      <c r="ORR32" s="27"/>
      <c r="ORS32" s="112"/>
      <c r="ORT32" s="27"/>
      <c r="ORU32" s="112"/>
      <c r="ORV32" s="27"/>
      <c r="ORW32" s="112"/>
      <c r="ORX32" s="27"/>
      <c r="ORY32" s="112"/>
      <c r="ORZ32" s="20"/>
      <c r="OSA32" s="112"/>
      <c r="OSB32" s="27"/>
      <c r="OSC32" s="112"/>
      <c r="OSD32" s="27"/>
      <c r="OSE32" s="112"/>
      <c r="OSF32" s="27"/>
      <c r="OSG32" s="112"/>
      <c r="OSH32" s="20"/>
      <c r="OSI32" s="106"/>
      <c r="OSJ32" s="106"/>
      <c r="OSK32" s="106"/>
      <c r="OSL32" s="30"/>
      <c r="OSM32" s="112"/>
      <c r="OSN32" s="30"/>
      <c r="OSO32" s="112"/>
      <c r="OSP32" s="23"/>
      <c r="OSQ32" s="112"/>
      <c r="OSR32" s="23"/>
      <c r="OSS32" s="112"/>
      <c r="OST32" s="23"/>
      <c r="OSU32" s="112"/>
      <c r="OSV32" s="23"/>
      <c r="OSW32" s="112"/>
      <c r="OSX32" s="23"/>
      <c r="OSY32" s="112"/>
      <c r="OSZ32" s="23"/>
      <c r="OTA32" s="112"/>
      <c r="OTB32" s="23"/>
      <c r="OTC32" s="112"/>
      <c r="OTD32" s="27"/>
      <c r="OTE32" s="112"/>
      <c r="OTF32" s="27"/>
      <c r="OTG32" s="112"/>
      <c r="OTH32" s="27"/>
      <c r="OTI32" s="112"/>
      <c r="OTJ32" s="27"/>
      <c r="OTK32" s="112"/>
      <c r="OTL32" s="27"/>
      <c r="OTM32" s="112"/>
      <c r="OTN32" s="27"/>
      <c r="OTO32" s="112"/>
      <c r="OTP32" s="27"/>
      <c r="OTQ32" s="112"/>
      <c r="OTR32" s="27"/>
      <c r="OTS32" s="112"/>
      <c r="OTT32" s="27"/>
      <c r="OTU32" s="112"/>
      <c r="OTV32" s="27"/>
      <c r="OTW32" s="112"/>
      <c r="OTX32" s="27"/>
      <c r="OTY32" s="113"/>
      <c r="OTZ32" s="27"/>
      <c r="OUA32" s="112"/>
      <c r="OUB32" s="27"/>
      <c r="OUC32" s="112"/>
      <c r="OUD32" s="27"/>
      <c r="OUE32" s="112"/>
      <c r="OUF32" s="27"/>
      <c r="OUG32" s="112"/>
      <c r="OUH32" s="27"/>
      <c r="OUI32" s="112"/>
      <c r="OUJ32" s="27"/>
      <c r="OUK32" s="112"/>
      <c r="OUL32" s="27"/>
      <c r="OUM32" s="112"/>
      <c r="OUN32" s="20"/>
      <c r="OUO32" s="112"/>
      <c r="OUP32" s="27"/>
      <c r="OUQ32" s="112"/>
      <c r="OUR32" s="27"/>
      <c r="OUS32" s="112"/>
      <c r="OUT32" s="27"/>
      <c r="OUU32" s="112"/>
      <c r="OUV32" s="27"/>
      <c r="OUW32" s="112"/>
      <c r="OUX32" s="20"/>
      <c r="OUY32" s="112"/>
      <c r="OUZ32" s="27"/>
      <c r="OVA32" s="112"/>
      <c r="OVB32" s="27"/>
      <c r="OVC32" s="112"/>
      <c r="OVD32" s="27"/>
      <c r="OVE32" s="112"/>
      <c r="OVF32" s="20"/>
      <c r="OVG32" s="106"/>
      <c r="OVH32" s="106"/>
      <c r="OVI32" s="106"/>
      <c r="OVJ32" s="30"/>
      <c r="OVK32" s="112"/>
      <c r="OVL32" s="30"/>
      <c r="OVM32" s="112"/>
      <c r="OVN32" s="23"/>
      <c r="OVO32" s="112"/>
      <c r="OVP32" s="23"/>
      <c r="OVQ32" s="112"/>
      <c r="OVR32" s="23"/>
      <c r="OVS32" s="112"/>
      <c r="OVT32" s="23"/>
      <c r="OVU32" s="112"/>
      <c r="OVV32" s="23"/>
      <c r="OVW32" s="112"/>
      <c r="OVX32" s="23"/>
      <c r="OVY32" s="112"/>
      <c r="OVZ32" s="23"/>
      <c r="OWA32" s="112"/>
      <c r="OWB32" s="27"/>
      <c r="OWC32" s="112"/>
      <c r="OWD32" s="27"/>
      <c r="OWE32" s="112"/>
      <c r="OWF32" s="27"/>
      <c r="OWG32" s="112"/>
      <c r="OWH32" s="27"/>
      <c r="OWI32" s="112"/>
      <c r="OWJ32" s="27"/>
      <c r="OWK32" s="112"/>
      <c r="OWL32" s="27"/>
      <c r="OWM32" s="112"/>
      <c r="OWN32" s="27"/>
      <c r="OWO32" s="112"/>
      <c r="OWP32" s="27"/>
      <c r="OWQ32" s="112"/>
      <c r="OWR32" s="27"/>
      <c r="OWS32" s="112"/>
      <c r="OWT32" s="27"/>
      <c r="OWU32" s="112"/>
      <c r="OWV32" s="27"/>
      <c r="OWW32" s="113"/>
      <c r="OWX32" s="27"/>
      <c r="OWY32" s="112"/>
      <c r="OWZ32" s="27"/>
      <c r="OXA32" s="112"/>
      <c r="OXB32" s="27"/>
      <c r="OXC32" s="112"/>
      <c r="OXD32" s="27"/>
      <c r="OXE32" s="112"/>
      <c r="OXF32" s="27"/>
      <c r="OXG32" s="112"/>
      <c r="OXH32" s="27"/>
      <c r="OXI32" s="112"/>
      <c r="OXJ32" s="27"/>
      <c r="OXK32" s="112"/>
      <c r="OXL32" s="20"/>
      <c r="OXM32" s="112"/>
      <c r="OXN32" s="27"/>
      <c r="OXO32" s="112"/>
      <c r="OXP32" s="27"/>
      <c r="OXQ32" s="112"/>
      <c r="OXR32" s="27"/>
      <c r="OXS32" s="112"/>
      <c r="OXT32" s="27"/>
      <c r="OXU32" s="112"/>
      <c r="OXV32" s="20"/>
      <c r="OXW32" s="112"/>
      <c r="OXX32" s="27"/>
      <c r="OXY32" s="112"/>
      <c r="OXZ32" s="27"/>
      <c r="OYA32" s="112"/>
      <c r="OYB32" s="27"/>
      <c r="OYC32" s="112"/>
      <c r="OYD32" s="20"/>
      <c r="OYE32" s="106"/>
      <c r="OYF32" s="106"/>
      <c r="OYG32" s="106"/>
      <c r="OYH32" s="30"/>
      <c r="OYI32" s="112"/>
      <c r="OYJ32" s="30"/>
      <c r="OYK32" s="112"/>
      <c r="OYL32" s="23"/>
      <c r="OYM32" s="112"/>
      <c r="OYN32" s="23"/>
      <c r="OYO32" s="112"/>
      <c r="OYP32" s="23"/>
      <c r="OYQ32" s="112"/>
      <c r="OYR32" s="23"/>
      <c r="OYS32" s="112"/>
      <c r="OYT32" s="23"/>
      <c r="OYU32" s="112"/>
      <c r="OYV32" s="23"/>
      <c r="OYW32" s="112"/>
      <c r="OYX32" s="23"/>
      <c r="OYY32" s="112"/>
      <c r="OYZ32" s="27"/>
      <c r="OZA32" s="112"/>
      <c r="OZB32" s="27"/>
      <c r="OZC32" s="112"/>
      <c r="OZD32" s="27"/>
      <c r="OZE32" s="112"/>
      <c r="OZF32" s="27"/>
      <c r="OZG32" s="112"/>
      <c r="OZH32" s="27"/>
      <c r="OZI32" s="112"/>
      <c r="OZJ32" s="27"/>
      <c r="OZK32" s="112"/>
      <c r="OZL32" s="27"/>
      <c r="OZM32" s="112"/>
      <c r="OZN32" s="27"/>
      <c r="OZO32" s="112"/>
      <c r="OZP32" s="27"/>
      <c r="OZQ32" s="112"/>
      <c r="OZR32" s="27"/>
      <c r="OZS32" s="112"/>
      <c r="OZT32" s="27"/>
      <c r="OZU32" s="113"/>
      <c r="OZV32" s="27"/>
      <c r="OZW32" s="112"/>
      <c r="OZX32" s="27"/>
      <c r="OZY32" s="112"/>
      <c r="OZZ32" s="27"/>
      <c r="PAA32" s="112"/>
      <c r="PAB32" s="27"/>
      <c r="PAC32" s="112"/>
      <c r="PAD32" s="27"/>
      <c r="PAE32" s="112"/>
      <c r="PAF32" s="27"/>
      <c r="PAG32" s="112"/>
      <c r="PAH32" s="27"/>
      <c r="PAI32" s="112"/>
      <c r="PAJ32" s="20"/>
      <c r="PAK32" s="112"/>
      <c r="PAL32" s="27"/>
      <c r="PAM32" s="112"/>
      <c r="PAN32" s="27"/>
      <c r="PAO32" s="112"/>
      <c r="PAP32" s="27"/>
      <c r="PAQ32" s="112"/>
      <c r="PAR32" s="27"/>
      <c r="PAS32" s="112"/>
      <c r="PAT32" s="20"/>
      <c r="PAU32" s="112"/>
      <c r="PAV32" s="27"/>
      <c r="PAW32" s="112"/>
      <c r="PAX32" s="27"/>
      <c r="PAY32" s="112"/>
      <c r="PAZ32" s="27"/>
      <c r="PBA32" s="112"/>
      <c r="PBB32" s="20"/>
      <c r="PBC32" s="106"/>
      <c r="PBD32" s="106"/>
      <c r="PBE32" s="106"/>
      <c r="PBF32" s="30"/>
      <c r="PBG32" s="112"/>
      <c r="PBH32" s="30"/>
      <c r="PBI32" s="112"/>
      <c r="PBJ32" s="23"/>
      <c r="PBK32" s="112"/>
      <c r="PBL32" s="23"/>
      <c r="PBM32" s="112"/>
      <c r="PBN32" s="23"/>
      <c r="PBO32" s="112"/>
      <c r="PBP32" s="23"/>
      <c r="PBQ32" s="112"/>
      <c r="PBR32" s="23"/>
      <c r="PBS32" s="112"/>
      <c r="PBT32" s="23"/>
      <c r="PBU32" s="112"/>
      <c r="PBV32" s="23"/>
      <c r="PBW32" s="112"/>
      <c r="PBX32" s="27"/>
      <c r="PBY32" s="112"/>
      <c r="PBZ32" s="27"/>
      <c r="PCA32" s="112"/>
      <c r="PCB32" s="27"/>
      <c r="PCC32" s="112"/>
      <c r="PCD32" s="27"/>
      <c r="PCE32" s="112"/>
      <c r="PCF32" s="27"/>
      <c r="PCG32" s="112"/>
      <c r="PCH32" s="27"/>
      <c r="PCI32" s="112"/>
      <c r="PCJ32" s="27"/>
      <c r="PCK32" s="112"/>
      <c r="PCL32" s="27"/>
      <c r="PCM32" s="112"/>
      <c r="PCN32" s="27"/>
      <c r="PCO32" s="112"/>
      <c r="PCP32" s="27"/>
      <c r="PCQ32" s="112"/>
      <c r="PCR32" s="27"/>
      <c r="PCS32" s="113"/>
      <c r="PCT32" s="27"/>
      <c r="PCU32" s="112"/>
      <c r="PCV32" s="27"/>
      <c r="PCW32" s="112"/>
      <c r="PCX32" s="27"/>
      <c r="PCY32" s="112"/>
      <c r="PCZ32" s="27"/>
      <c r="PDA32" s="112"/>
      <c r="PDB32" s="27"/>
      <c r="PDC32" s="112"/>
      <c r="PDD32" s="27"/>
      <c r="PDE32" s="112"/>
      <c r="PDF32" s="27"/>
      <c r="PDG32" s="112"/>
      <c r="PDH32" s="20"/>
      <c r="PDI32" s="112"/>
      <c r="PDJ32" s="27"/>
      <c r="PDK32" s="112"/>
      <c r="PDL32" s="27"/>
      <c r="PDM32" s="112"/>
      <c r="PDN32" s="27"/>
      <c r="PDO32" s="112"/>
      <c r="PDP32" s="27"/>
      <c r="PDQ32" s="112"/>
      <c r="PDR32" s="20"/>
      <c r="PDS32" s="112"/>
      <c r="PDT32" s="27"/>
      <c r="PDU32" s="112"/>
      <c r="PDV32" s="27"/>
      <c r="PDW32" s="112"/>
      <c r="PDX32" s="27"/>
      <c r="PDY32" s="112"/>
      <c r="PDZ32" s="20"/>
      <c r="PEA32" s="106"/>
      <c r="PEB32" s="106"/>
      <c r="PEC32" s="106"/>
      <c r="PED32" s="30"/>
      <c r="PEE32" s="112"/>
      <c r="PEF32" s="30"/>
      <c r="PEG32" s="112"/>
      <c r="PEH32" s="23"/>
      <c r="PEI32" s="112"/>
      <c r="PEJ32" s="23"/>
      <c r="PEK32" s="112"/>
      <c r="PEL32" s="23"/>
      <c r="PEM32" s="112"/>
      <c r="PEN32" s="23"/>
      <c r="PEO32" s="112"/>
      <c r="PEP32" s="23"/>
      <c r="PEQ32" s="112"/>
      <c r="PER32" s="23"/>
      <c r="PES32" s="112"/>
      <c r="PET32" s="23"/>
      <c r="PEU32" s="112"/>
      <c r="PEV32" s="27"/>
      <c r="PEW32" s="112"/>
      <c r="PEX32" s="27"/>
      <c r="PEY32" s="112"/>
      <c r="PEZ32" s="27"/>
      <c r="PFA32" s="112"/>
      <c r="PFB32" s="27"/>
      <c r="PFC32" s="112"/>
      <c r="PFD32" s="27"/>
      <c r="PFE32" s="112"/>
      <c r="PFF32" s="27"/>
      <c r="PFG32" s="112"/>
      <c r="PFH32" s="27"/>
      <c r="PFI32" s="112"/>
      <c r="PFJ32" s="27"/>
      <c r="PFK32" s="112"/>
      <c r="PFL32" s="27"/>
      <c r="PFM32" s="112"/>
      <c r="PFN32" s="27"/>
      <c r="PFO32" s="112"/>
      <c r="PFP32" s="27"/>
      <c r="PFQ32" s="113"/>
      <c r="PFR32" s="27"/>
      <c r="PFS32" s="112"/>
      <c r="PFT32" s="27"/>
      <c r="PFU32" s="112"/>
      <c r="PFV32" s="27"/>
      <c r="PFW32" s="112"/>
      <c r="PFX32" s="27"/>
      <c r="PFY32" s="112"/>
      <c r="PFZ32" s="27"/>
      <c r="PGA32" s="112"/>
      <c r="PGB32" s="27"/>
      <c r="PGC32" s="112"/>
      <c r="PGD32" s="27"/>
      <c r="PGE32" s="112"/>
      <c r="PGF32" s="20"/>
      <c r="PGG32" s="112"/>
      <c r="PGH32" s="27"/>
      <c r="PGI32" s="112"/>
      <c r="PGJ32" s="27"/>
      <c r="PGK32" s="112"/>
      <c r="PGL32" s="27"/>
      <c r="PGM32" s="112"/>
      <c r="PGN32" s="27"/>
      <c r="PGO32" s="112"/>
      <c r="PGP32" s="20"/>
      <c r="PGQ32" s="112"/>
      <c r="PGR32" s="27"/>
      <c r="PGS32" s="112"/>
      <c r="PGT32" s="27"/>
      <c r="PGU32" s="112"/>
      <c r="PGV32" s="27"/>
      <c r="PGW32" s="112"/>
      <c r="PGX32" s="20"/>
      <c r="PGY32" s="106"/>
      <c r="PGZ32" s="106"/>
      <c r="PHA32" s="106"/>
      <c r="PHB32" s="30"/>
      <c r="PHC32" s="112"/>
      <c r="PHD32" s="30"/>
      <c r="PHE32" s="112"/>
      <c r="PHF32" s="23"/>
      <c r="PHG32" s="112"/>
      <c r="PHH32" s="23"/>
      <c r="PHI32" s="112"/>
      <c r="PHJ32" s="23"/>
      <c r="PHK32" s="112"/>
      <c r="PHL32" s="23"/>
      <c r="PHM32" s="112"/>
      <c r="PHN32" s="23"/>
      <c r="PHO32" s="112"/>
      <c r="PHP32" s="23"/>
      <c r="PHQ32" s="112"/>
      <c r="PHR32" s="23"/>
      <c r="PHS32" s="112"/>
      <c r="PHT32" s="27"/>
      <c r="PHU32" s="112"/>
      <c r="PHV32" s="27"/>
      <c r="PHW32" s="112"/>
      <c r="PHX32" s="27"/>
      <c r="PHY32" s="112"/>
      <c r="PHZ32" s="27"/>
      <c r="PIA32" s="112"/>
      <c r="PIB32" s="27"/>
      <c r="PIC32" s="112"/>
      <c r="PID32" s="27"/>
      <c r="PIE32" s="112"/>
      <c r="PIF32" s="27"/>
      <c r="PIG32" s="112"/>
      <c r="PIH32" s="27"/>
      <c r="PII32" s="112"/>
      <c r="PIJ32" s="27"/>
      <c r="PIK32" s="112"/>
      <c r="PIL32" s="27"/>
      <c r="PIM32" s="112"/>
      <c r="PIN32" s="27"/>
      <c r="PIO32" s="113"/>
      <c r="PIP32" s="27"/>
      <c r="PIQ32" s="112"/>
      <c r="PIR32" s="27"/>
      <c r="PIS32" s="112"/>
      <c r="PIT32" s="27"/>
      <c r="PIU32" s="112"/>
      <c r="PIV32" s="27"/>
      <c r="PIW32" s="112"/>
      <c r="PIX32" s="27"/>
      <c r="PIY32" s="112"/>
      <c r="PIZ32" s="27"/>
      <c r="PJA32" s="112"/>
      <c r="PJB32" s="27"/>
      <c r="PJC32" s="112"/>
      <c r="PJD32" s="20"/>
      <c r="PJE32" s="112"/>
      <c r="PJF32" s="27"/>
      <c r="PJG32" s="112"/>
      <c r="PJH32" s="27"/>
      <c r="PJI32" s="112"/>
      <c r="PJJ32" s="27"/>
      <c r="PJK32" s="112"/>
      <c r="PJL32" s="27"/>
      <c r="PJM32" s="112"/>
      <c r="PJN32" s="20"/>
      <c r="PJO32" s="112"/>
      <c r="PJP32" s="27"/>
      <c r="PJQ32" s="112"/>
      <c r="PJR32" s="27"/>
      <c r="PJS32" s="112"/>
      <c r="PJT32" s="27"/>
      <c r="PJU32" s="112"/>
      <c r="PJV32" s="20"/>
      <c r="PJW32" s="106"/>
      <c r="PJX32" s="106"/>
      <c r="PJY32" s="106"/>
      <c r="PJZ32" s="30"/>
      <c r="PKA32" s="112"/>
      <c r="PKB32" s="30"/>
      <c r="PKC32" s="112"/>
      <c r="PKD32" s="23"/>
      <c r="PKE32" s="112"/>
      <c r="PKF32" s="23"/>
      <c r="PKG32" s="112"/>
      <c r="PKH32" s="23"/>
      <c r="PKI32" s="112"/>
      <c r="PKJ32" s="23"/>
      <c r="PKK32" s="112"/>
      <c r="PKL32" s="23"/>
      <c r="PKM32" s="112"/>
      <c r="PKN32" s="23"/>
      <c r="PKO32" s="112"/>
      <c r="PKP32" s="23"/>
      <c r="PKQ32" s="112"/>
      <c r="PKR32" s="27"/>
      <c r="PKS32" s="112"/>
      <c r="PKT32" s="27"/>
      <c r="PKU32" s="112"/>
      <c r="PKV32" s="27"/>
      <c r="PKW32" s="112"/>
      <c r="PKX32" s="27"/>
      <c r="PKY32" s="112"/>
      <c r="PKZ32" s="27"/>
      <c r="PLA32" s="112"/>
      <c r="PLB32" s="27"/>
      <c r="PLC32" s="112"/>
      <c r="PLD32" s="27"/>
      <c r="PLE32" s="112"/>
      <c r="PLF32" s="27"/>
      <c r="PLG32" s="112"/>
      <c r="PLH32" s="27"/>
      <c r="PLI32" s="112"/>
      <c r="PLJ32" s="27"/>
      <c r="PLK32" s="112"/>
      <c r="PLL32" s="27"/>
      <c r="PLM32" s="113"/>
      <c r="PLN32" s="27"/>
      <c r="PLO32" s="112"/>
      <c r="PLP32" s="27"/>
      <c r="PLQ32" s="112"/>
      <c r="PLR32" s="27"/>
      <c r="PLS32" s="112"/>
      <c r="PLT32" s="27"/>
      <c r="PLU32" s="112"/>
      <c r="PLV32" s="27"/>
      <c r="PLW32" s="112"/>
      <c r="PLX32" s="27"/>
      <c r="PLY32" s="112"/>
      <c r="PLZ32" s="27"/>
      <c r="PMA32" s="112"/>
      <c r="PMB32" s="20"/>
      <c r="PMC32" s="112"/>
      <c r="PMD32" s="27"/>
      <c r="PME32" s="112"/>
      <c r="PMF32" s="27"/>
      <c r="PMG32" s="112"/>
      <c r="PMH32" s="27"/>
      <c r="PMI32" s="112"/>
      <c r="PMJ32" s="27"/>
      <c r="PMK32" s="112"/>
      <c r="PML32" s="20"/>
      <c r="PMM32" s="112"/>
      <c r="PMN32" s="27"/>
      <c r="PMO32" s="112"/>
      <c r="PMP32" s="27"/>
      <c r="PMQ32" s="112"/>
      <c r="PMR32" s="27"/>
      <c r="PMS32" s="112"/>
      <c r="PMT32" s="20"/>
      <c r="PMU32" s="106"/>
      <c r="PMV32" s="106"/>
      <c r="PMW32" s="106"/>
      <c r="PMX32" s="30"/>
      <c r="PMY32" s="112"/>
      <c r="PMZ32" s="30"/>
      <c r="PNA32" s="112"/>
      <c r="PNB32" s="23"/>
      <c r="PNC32" s="112"/>
      <c r="PND32" s="23"/>
      <c r="PNE32" s="112"/>
      <c r="PNF32" s="23"/>
      <c r="PNG32" s="112"/>
      <c r="PNH32" s="23"/>
      <c r="PNI32" s="112"/>
      <c r="PNJ32" s="23"/>
      <c r="PNK32" s="112"/>
      <c r="PNL32" s="23"/>
      <c r="PNM32" s="112"/>
      <c r="PNN32" s="23"/>
      <c r="PNO32" s="112"/>
      <c r="PNP32" s="27"/>
      <c r="PNQ32" s="112"/>
      <c r="PNR32" s="27"/>
      <c r="PNS32" s="112"/>
      <c r="PNT32" s="27"/>
      <c r="PNU32" s="112"/>
      <c r="PNV32" s="27"/>
      <c r="PNW32" s="112"/>
      <c r="PNX32" s="27"/>
      <c r="PNY32" s="112"/>
      <c r="PNZ32" s="27"/>
      <c r="POA32" s="112"/>
      <c r="POB32" s="27"/>
      <c r="POC32" s="112"/>
      <c r="POD32" s="27"/>
      <c r="POE32" s="112"/>
      <c r="POF32" s="27"/>
      <c r="POG32" s="112"/>
      <c r="POH32" s="27"/>
      <c r="POI32" s="112"/>
      <c r="POJ32" s="27"/>
      <c r="POK32" s="113"/>
      <c r="POL32" s="27"/>
      <c r="POM32" s="112"/>
      <c r="PON32" s="27"/>
      <c r="POO32" s="112"/>
      <c r="POP32" s="27"/>
      <c r="POQ32" s="112"/>
      <c r="POR32" s="27"/>
      <c r="POS32" s="112"/>
      <c r="POT32" s="27"/>
      <c r="POU32" s="112"/>
      <c r="POV32" s="27"/>
      <c r="POW32" s="112"/>
      <c r="POX32" s="27"/>
      <c r="POY32" s="112"/>
      <c r="POZ32" s="20"/>
      <c r="PPA32" s="112"/>
      <c r="PPB32" s="27"/>
      <c r="PPC32" s="112"/>
      <c r="PPD32" s="27"/>
      <c r="PPE32" s="112"/>
      <c r="PPF32" s="27"/>
      <c r="PPG32" s="112"/>
      <c r="PPH32" s="27"/>
      <c r="PPI32" s="112"/>
      <c r="PPJ32" s="20"/>
      <c r="PPK32" s="112"/>
      <c r="PPL32" s="27"/>
      <c r="PPM32" s="112"/>
      <c r="PPN32" s="27"/>
      <c r="PPO32" s="112"/>
      <c r="PPP32" s="27"/>
      <c r="PPQ32" s="112"/>
      <c r="PPR32" s="20"/>
      <c r="PPS32" s="106"/>
      <c r="PPT32" s="106"/>
      <c r="PPU32" s="106"/>
      <c r="PPV32" s="30"/>
      <c r="PPW32" s="112"/>
      <c r="PPX32" s="30"/>
      <c r="PPY32" s="112"/>
      <c r="PPZ32" s="23"/>
      <c r="PQA32" s="112"/>
      <c r="PQB32" s="23"/>
      <c r="PQC32" s="112"/>
      <c r="PQD32" s="23"/>
      <c r="PQE32" s="112"/>
      <c r="PQF32" s="23"/>
      <c r="PQG32" s="112"/>
      <c r="PQH32" s="23"/>
      <c r="PQI32" s="112"/>
      <c r="PQJ32" s="23"/>
      <c r="PQK32" s="112"/>
      <c r="PQL32" s="23"/>
      <c r="PQM32" s="112"/>
      <c r="PQN32" s="27"/>
      <c r="PQO32" s="112"/>
      <c r="PQP32" s="27"/>
      <c r="PQQ32" s="112"/>
      <c r="PQR32" s="27"/>
      <c r="PQS32" s="112"/>
      <c r="PQT32" s="27"/>
      <c r="PQU32" s="112"/>
      <c r="PQV32" s="27"/>
      <c r="PQW32" s="112"/>
      <c r="PQX32" s="27"/>
      <c r="PQY32" s="112"/>
      <c r="PQZ32" s="27"/>
      <c r="PRA32" s="112"/>
      <c r="PRB32" s="27"/>
      <c r="PRC32" s="112"/>
      <c r="PRD32" s="27"/>
      <c r="PRE32" s="112"/>
      <c r="PRF32" s="27"/>
      <c r="PRG32" s="112"/>
      <c r="PRH32" s="27"/>
      <c r="PRI32" s="113"/>
      <c r="PRJ32" s="27"/>
      <c r="PRK32" s="112"/>
      <c r="PRL32" s="27"/>
      <c r="PRM32" s="112"/>
      <c r="PRN32" s="27"/>
      <c r="PRO32" s="112"/>
      <c r="PRP32" s="27"/>
      <c r="PRQ32" s="112"/>
      <c r="PRR32" s="27"/>
      <c r="PRS32" s="112"/>
      <c r="PRT32" s="27"/>
      <c r="PRU32" s="112"/>
      <c r="PRV32" s="27"/>
      <c r="PRW32" s="112"/>
      <c r="PRX32" s="20"/>
      <c r="PRY32" s="112"/>
      <c r="PRZ32" s="27"/>
      <c r="PSA32" s="112"/>
      <c r="PSB32" s="27"/>
      <c r="PSC32" s="112"/>
      <c r="PSD32" s="27"/>
      <c r="PSE32" s="112"/>
      <c r="PSF32" s="27"/>
      <c r="PSG32" s="112"/>
      <c r="PSH32" s="20"/>
      <c r="PSI32" s="112"/>
      <c r="PSJ32" s="27"/>
      <c r="PSK32" s="112"/>
      <c r="PSL32" s="27"/>
      <c r="PSM32" s="112"/>
      <c r="PSN32" s="27"/>
      <c r="PSO32" s="112"/>
      <c r="PSP32" s="20"/>
      <c r="PSQ32" s="106"/>
      <c r="PSR32" s="106"/>
      <c r="PSS32" s="106"/>
      <c r="PST32" s="30"/>
      <c r="PSU32" s="112"/>
      <c r="PSV32" s="30"/>
      <c r="PSW32" s="112"/>
      <c r="PSX32" s="23"/>
      <c r="PSY32" s="112"/>
      <c r="PSZ32" s="23"/>
      <c r="PTA32" s="112"/>
      <c r="PTB32" s="23"/>
      <c r="PTC32" s="112"/>
      <c r="PTD32" s="23"/>
      <c r="PTE32" s="112"/>
      <c r="PTF32" s="23"/>
      <c r="PTG32" s="112"/>
      <c r="PTH32" s="23"/>
      <c r="PTI32" s="112"/>
      <c r="PTJ32" s="23"/>
      <c r="PTK32" s="112"/>
      <c r="PTL32" s="27"/>
      <c r="PTM32" s="112"/>
      <c r="PTN32" s="27"/>
      <c r="PTO32" s="112"/>
      <c r="PTP32" s="27"/>
      <c r="PTQ32" s="112"/>
      <c r="PTR32" s="27"/>
      <c r="PTS32" s="112"/>
      <c r="PTT32" s="27"/>
      <c r="PTU32" s="112"/>
      <c r="PTV32" s="27"/>
      <c r="PTW32" s="112"/>
      <c r="PTX32" s="27"/>
      <c r="PTY32" s="112"/>
      <c r="PTZ32" s="27"/>
      <c r="PUA32" s="112"/>
      <c r="PUB32" s="27"/>
      <c r="PUC32" s="112"/>
      <c r="PUD32" s="27"/>
      <c r="PUE32" s="112"/>
      <c r="PUF32" s="27"/>
      <c r="PUG32" s="113"/>
      <c r="PUH32" s="27"/>
      <c r="PUI32" s="112"/>
      <c r="PUJ32" s="27"/>
      <c r="PUK32" s="112"/>
      <c r="PUL32" s="27"/>
      <c r="PUM32" s="112"/>
      <c r="PUN32" s="27"/>
      <c r="PUO32" s="112"/>
      <c r="PUP32" s="27"/>
      <c r="PUQ32" s="112"/>
      <c r="PUR32" s="27"/>
      <c r="PUS32" s="112"/>
      <c r="PUT32" s="27"/>
      <c r="PUU32" s="112"/>
      <c r="PUV32" s="20"/>
      <c r="PUW32" s="112"/>
      <c r="PUX32" s="27"/>
      <c r="PUY32" s="112"/>
      <c r="PUZ32" s="27"/>
      <c r="PVA32" s="112"/>
      <c r="PVB32" s="27"/>
      <c r="PVC32" s="112"/>
      <c r="PVD32" s="27"/>
      <c r="PVE32" s="112"/>
      <c r="PVF32" s="20"/>
      <c r="PVG32" s="112"/>
      <c r="PVH32" s="27"/>
      <c r="PVI32" s="112"/>
      <c r="PVJ32" s="27"/>
      <c r="PVK32" s="112"/>
      <c r="PVL32" s="27"/>
      <c r="PVM32" s="112"/>
      <c r="PVN32" s="20"/>
      <c r="PVO32" s="106"/>
      <c r="PVP32" s="106"/>
      <c r="PVQ32" s="106"/>
      <c r="PVR32" s="30"/>
      <c r="PVS32" s="112"/>
      <c r="PVT32" s="30"/>
      <c r="PVU32" s="112"/>
      <c r="PVV32" s="23"/>
      <c r="PVW32" s="112"/>
      <c r="PVX32" s="23"/>
      <c r="PVY32" s="112"/>
      <c r="PVZ32" s="23"/>
      <c r="PWA32" s="112"/>
      <c r="PWB32" s="23"/>
      <c r="PWC32" s="112"/>
      <c r="PWD32" s="23"/>
      <c r="PWE32" s="112"/>
      <c r="PWF32" s="23"/>
      <c r="PWG32" s="112"/>
      <c r="PWH32" s="23"/>
      <c r="PWI32" s="112"/>
      <c r="PWJ32" s="27"/>
      <c r="PWK32" s="112"/>
      <c r="PWL32" s="27"/>
      <c r="PWM32" s="112"/>
      <c r="PWN32" s="27"/>
      <c r="PWO32" s="112"/>
      <c r="PWP32" s="27"/>
      <c r="PWQ32" s="112"/>
      <c r="PWR32" s="27"/>
      <c r="PWS32" s="112"/>
      <c r="PWT32" s="27"/>
      <c r="PWU32" s="112"/>
      <c r="PWV32" s="27"/>
      <c r="PWW32" s="112"/>
      <c r="PWX32" s="27"/>
      <c r="PWY32" s="112"/>
      <c r="PWZ32" s="27"/>
      <c r="PXA32" s="112"/>
      <c r="PXB32" s="27"/>
      <c r="PXC32" s="112"/>
      <c r="PXD32" s="27"/>
      <c r="PXE32" s="113"/>
      <c r="PXF32" s="27"/>
      <c r="PXG32" s="112"/>
      <c r="PXH32" s="27"/>
      <c r="PXI32" s="112"/>
      <c r="PXJ32" s="27"/>
      <c r="PXK32" s="112"/>
      <c r="PXL32" s="27"/>
      <c r="PXM32" s="112"/>
      <c r="PXN32" s="27"/>
      <c r="PXO32" s="112"/>
      <c r="PXP32" s="27"/>
      <c r="PXQ32" s="112"/>
      <c r="PXR32" s="27"/>
      <c r="PXS32" s="112"/>
      <c r="PXT32" s="20"/>
      <c r="PXU32" s="112"/>
      <c r="PXV32" s="27"/>
      <c r="PXW32" s="112"/>
      <c r="PXX32" s="27"/>
      <c r="PXY32" s="112"/>
      <c r="PXZ32" s="27"/>
      <c r="PYA32" s="112"/>
      <c r="PYB32" s="27"/>
      <c r="PYC32" s="112"/>
      <c r="PYD32" s="20"/>
      <c r="PYE32" s="112"/>
      <c r="PYF32" s="27"/>
      <c r="PYG32" s="112"/>
      <c r="PYH32" s="27"/>
      <c r="PYI32" s="112"/>
      <c r="PYJ32" s="27"/>
      <c r="PYK32" s="112"/>
      <c r="PYL32" s="20"/>
      <c r="PYM32" s="106"/>
      <c r="PYN32" s="106"/>
      <c r="PYO32" s="106"/>
      <c r="PYP32" s="30"/>
      <c r="PYQ32" s="112"/>
      <c r="PYR32" s="30"/>
      <c r="PYS32" s="112"/>
      <c r="PYT32" s="23"/>
      <c r="PYU32" s="112"/>
      <c r="PYV32" s="23"/>
      <c r="PYW32" s="112"/>
      <c r="PYX32" s="23"/>
      <c r="PYY32" s="112"/>
      <c r="PYZ32" s="23"/>
      <c r="PZA32" s="112"/>
      <c r="PZB32" s="23"/>
      <c r="PZC32" s="112"/>
      <c r="PZD32" s="23"/>
      <c r="PZE32" s="112"/>
      <c r="PZF32" s="23"/>
      <c r="PZG32" s="112"/>
      <c r="PZH32" s="27"/>
      <c r="PZI32" s="112"/>
      <c r="PZJ32" s="27"/>
      <c r="PZK32" s="112"/>
      <c r="PZL32" s="27"/>
      <c r="PZM32" s="112"/>
      <c r="PZN32" s="27"/>
      <c r="PZO32" s="112"/>
      <c r="PZP32" s="27"/>
      <c r="PZQ32" s="112"/>
      <c r="PZR32" s="27"/>
      <c r="PZS32" s="112"/>
      <c r="PZT32" s="27"/>
      <c r="PZU32" s="112"/>
      <c r="PZV32" s="27"/>
      <c r="PZW32" s="112"/>
      <c r="PZX32" s="27"/>
      <c r="PZY32" s="112"/>
      <c r="PZZ32" s="27"/>
      <c r="QAA32" s="112"/>
      <c r="QAB32" s="27"/>
      <c r="QAC32" s="113"/>
      <c r="QAD32" s="27"/>
      <c r="QAE32" s="112"/>
      <c r="QAF32" s="27"/>
      <c r="QAG32" s="112"/>
      <c r="QAH32" s="27"/>
      <c r="QAI32" s="112"/>
      <c r="QAJ32" s="27"/>
      <c r="QAK32" s="112"/>
      <c r="QAL32" s="27"/>
      <c r="QAM32" s="112"/>
      <c r="QAN32" s="27"/>
      <c r="QAO32" s="112"/>
      <c r="QAP32" s="27"/>
      <c r="QAQ32" s="112"/>
      <c r="QAR32" s="20"/>
      <c r="QAS32" s="112"/>
      <c r="QAT32" s="27"/>
      <c r="QAU32" s="112"/>
      <c r="QAV32" s="27"/>
      <c r="QAW32" s="112"/>
      <c r="QAX32" s="27"/>
      <c r="QAY32" s="112"/>
      <c r="QAZ32" s="27"/>
      <c r="QBA32" s="112"/>
      <c r="QBB32" s="20"/>
      <c r="QBC32" s="112"/>
      <c r="QBD32" s="27"/>
      <c r="QBE32" s="112"/>
      <c r="QBF32" s="27"/>
      <c r="QBG32" s="112"/>
      <c r="QBH32" s="27"/>
      <c r="QBI32" s="112"/>
      <c r="QBJ32" s="20"/>
      <c r="QBK32" s="106"/>
      <c r="QBL32" s="106"/>
      <c r="QBM32" s="106"/>
      <c r="QBN32" s="30"/>
      <c r="QBO32" s="112"/>
      <c r="QBP32" s="30"/>
      <c r="QBQ32" s="112"/>
      <c r="QBR32" s="23"/>
      <c r="QBS32" s="112"/>
      <c r="QBT32" s="23"/>
      <c r="QBU32" s="112"/>
      <c r="QBV32" s="23"/>
      <c r="QBW32" s="112"/>
      <c r="QBX32" s="23"/>
      <c r="QBY32" s="112"/>
      <c r="QBZ32" s="23"/>
      <c r="QCA32" s="112"/>
      <c r="QCB32" s="23"/>
      <c r="QCC32" s="112"/>
      <c r="QCD32" s="23"/>
      <c r="QCE32" s="112"/>
      <c r="QCF32" s="27"/>
      <c r="QCG32" s="112"/>
      <c r="QCH32" s="27"/>
      <c r="QCI32" s="112"/>
      <c r="QCJ32" s="27"/>
      <c r="QCK32" s="112"/>
      <c r="QCL32" s="27"/>
      <c r="QCM32" s="112"/>
      <c r="QCN32" s="27"/>
      <c r="QCO32" s="112"/>
      <c r="QCP32" s="27"/>
      <c r="QCQ32" s="112"/>
      <c r="QCR32" s="27"/>
      <c r="QCS32" s="112"/>
      <c r="QCT32" s="27"/>
      <c r="QCU32" s="112"/>
      <c r="QCV32" s="27"/>
      <c r="QCW32" s="112"/>
      <c r="QCX32" s="27"/>
      <c r="QCY32" s="112"/>
      <c r="QCZ32" s="27"/>
      <c r="QDA32" s="113"/>
      <c r="QDB32" s="27"/>
      <c r="QDC32" s="112"/>
      <c r="QDD32" s="27"/>
      <c r="QDE32" s="112"/>
      <c r="QDF32" s="27"/>
      <c r="QDG32" s="112"/>
      <c r="QDH32" s="27"/>
      <c r="QDI32" s="112"/>
      <c r="QDJ32" s="27"/>
      <c r="QDK32" s="112"/>
      <c r="QDL32" s="27"/>
      <c r="QDM32" s="112"/>
      <c r="QDN32" s="27"/>
      <c r="QDO32" s="112"/>
      <c r="QDP32" s="20"/>
      <c r="QDQ32" s="112"/>
      <c r="QDR32" s="27"/>
      <c r="QDS32" s="112"/>
      <c r="QDT32" s="27"/>
      <c r="QDU32" s="112"/>
      <c r="QDV32" s="27"/>
      <c r="QDW32" s="112"/>
      <c r="QDX32" s="27"/>
      <c r="QDY32" s="112"/>
      <c r="QDZ32" s="20"/>
      <c r="QEA32" s="112"/>
      <c r="QEB32" s="27"/>
      <c r="QEC32" s="112"/>
      <c r="QED32" s="27"/>
      <c r="QEE32" s="112"/>
      <c r="QEF32" s="27"/>
      <c r="QEG32" s="112"/>
      <c r="QEH32" s="20"/>
      <c r="QEI32" s="106"/>
      <c r="QEJ32" s="106"/>
      <c r="QEK32" s="106"/>
      <c r="QEL32" s="30"/>
      <c r="QEM32" s="112"/>
      <c r="QEN32" s="30"/>
      <c r="QEO32" s="112"/>
      <c r="QEP32" s="23"/>
      <c r="QEQ32" s="112"/>
      <c r="QER32" s="23"/>
      <c r="QES32" s="112"/>
      <c r="QET32" s="23"/>
      <c r="QEU32" s="112"/>
      <c r="QEV32" s="23"/>
      <c r="QEW32" s="112"/>
      <c r="QEX32" s="23"/>
      <c r="QEY32" s="112"/>
      <c r="QEZ32" s="23"/>
      <c r="QFA32" s="112"/>
      <c r="QFB32" s="23"/>
      <c r="QFC32" s="112"/>
      <c r="QFD32" s="27"/>
      <c r="QFE32" s="112"/>
      <c r="QFF32" s="27"/>
      <c r="QFG32" s="112"/>
      <c r="QFH32" s="27"/>
      <c r="QFI32" s="112"/>
      <c r="QFJ32" s="27"/>
      <c r="QFK32" s="112"/>
      <c r="QFL32" s="27"/>
      <c r="QFM32" s="112"/>
      <c r="QFN32" s="27"/>
      <c r="QFO32" s="112"/>
      <c r="QFP32" s="27"/>
      <c r="QFQ32" s="112"/>
      <c r="QFR32" s="27"/>
      <c r="QFS32" s="112"/>
      <c r="QFT32" s="27"/>
      <c r="QFU32" s="112"/>
      <c r="QFV32" s="27"/>
      <c r="QFW32" s="112"/>
      <c r="QFX32" s="27"/>
      <c r="QFY32" s="113"/>
      <c r="QFZ32" s="27"/>
      <c r="QGA32" s="112"/>
      <c r="QGB32" s="27"/>
      <c r="QGC32" s="112"/>
      <c r="QGD32" s="27"/>
      <c r="QGE32" s="112"/>
      <c r="QGF32" s="27"/>
      <c r="QGG32" s="112"/>
      <c r="QGH32" s="27"/>
      <c r="QGI32" s="112"/>
      <c r="QGJ32" s="27"/>
      <c r="QGK32" s="112"/>
      <c r="QGL32" s="27"/>
      <c r="QGM32" s="112"/>
      <c r="QGN32" s="20"/>
      <c r="QGO32" s="112"/>
      <c r="QGP32" s="27"/>
      <c r="QGQ32" s="112"/>
      <c r="QGR32" s="27"/>
      <c r="QGS32" s="112"/>
      <c r="QGT32" s="27"/>
      <c r="QGU32" s="112"/>
      <c r="QGV32" s="27"/>
      <c r="QGW32" s="112"/>
      <c r="QGX32" s="20"/>
      <c r="QGY32" s="112"/>
      <c r="QGZ32" s="27"/>
      <c r="QHA32" s="112"/>
      <c r="QHB32" s="27"/>
      <c r="QHC32" s="112"/>
      <c r="QHD32" s="27"/>
      <c r="QHE32" s="112"/>
      <c r="QHF32" s="20"/>
      <c r="QHG32" s="106"/>
      <c r="QHH32" s="106"/>
      <c r="QHI32" s="106"/>
      <c r="QHJ32" s="30"/>
      <c r="QHK32" s="112"/>
      <c r="QHL32" s="30"/>
      <c r="QHM32" s="112"/>
      <c r="QHN32" s="23"/>
      <c r="QHO32" s="112"/>
      <c r="QHP32" s="23"/>
      <c r="QHQ32" s="112"/>
      <c r="QHR32" s="23"/>
      <c r="QHS32" s="112"/>
      <c r="QHT32" s="23"/>
      <c r="QHU32" s="112"/>
      <c r="QHV32" s="23"/>
      <c r="QHW32" s="112"/>
      <c r="QHX32" s="23"/>
      <c r="QHY32" s="112"/>
      <c r="QHZ32" s="23"/>
      <c r="QIA32" s="112"/>
      <c r="QIB32" s="27"/>
      <c r="QIC32" s="112"/>
      <c r="QID32" s="27"/>
      <c r="QIE32" s="112"/>
      <c r="QIF32" s="27"/>
      <c r="QIG32" s="112"/>
      <c r="QIH32" s="27"/>
      <c r="QII32" s="112"/>
      <c r="QIJ32" s="27"/>
      <c r="QIK32" s="112"/>
      <c r="QIL32" s="27"/>
      <c r="QIM32" s="112"/>
      <c r="QIN32" s="27"/>
      <c r="QIO32" s="112"/>
      <c r="QIP32" s="27"/>
      <c r="QIQ32" s="112"/>
      <c r="QIR32" s="27"/>
      <c r="QIS32" s="112"/>
      <c r="QIT32" s="27"/>
      <c r="QIU32" s="112"/>
      <c r="QIV32" s="27"/>
      <c r="QIW32" s="113"/>
      <c r="QIX32" s="27"/>
      <c r="QIY32" s="112"/>
      <c r="QIZ32" s="27"/>
      <c r="QJA32" s="112"/>
      <c r="QJB32" s="27"/>
      <c r="QJC32" s="112"/>
      <c r="QJD32" s="27"/>
      <c r="QJE32" s="112"/>
      <c r="QJF32" s="27"/>
      <c r="QJG32" s="112"/>
      <c r="QJH32" s="27"/>
      <c r="QJI32" s="112"/>
      <c r="QJJ32" s="27"/>
      <c r="QJK32" s="112"/>
      <c r="QJL32" s="20"/>
      <c r="QJM32" s="112"/>
      <c r="QJN32" s="27"/>
      <c r="QJO32" s="112"/>
      <c r="QJP32" s="27"/>
      <c r="QJQ32" s="112"/>
      <c r="QJR32" s="27"/>
      <c r="QJS32" s="112"/>
      <c r="QJT32" s="27"/>
      <c r="QJU32" s="112"/>
      <c r="QJV32" s="20"/>
      <c r="QJW32" s="112"/>
      <c r="QJX32" s="27"/>
      <c r="QJY32" s="112"/>
      <c r="QJZ32" s="27"/>
      <c r="QKA32" s="112"/>
      <c r="QKB32" s="27"/>
      <c r="QKC32" s="112"/>
      <c r="QKD32" s="20"/>
      <c r="QKE32" s="106"/>
      <c r="QKF32" s="106"/>
      <c r="QKG32" s="106"/>
      <c r="QKH32" s="30"/>
      <c r="QKI32" s="112"/>
      <c r="QKJ32" s="30"/>
      <c r="QKK32" s="112"/>
      <c r="QKL32" s="23"/>
      <c r="QKM32" s="112"/>
      <c r="QKN32" s="23"/>
      <c r="QKO32" s="112"/>
      <c r="QKP32" s="23"/>
      <c r="QKQ32" s="112"/>
      <c r="QKR32" s="23"/>
      <c r="QKS32" s="112"/>
      <c r="QKT32" s="23"/>
      <c r="QKU32" s="112"/>
      <c r="QKV32" s="23"/>
      <c r="QKW32" s="112"/>
      <c r="QKX32" s="23"/>
      <c r="QKY32" s="112"/>
      <c r="QKZ32" s="27"/>
      <c r="QLA32" s="112"/>
      <c r="QLB32" s="27"/>
      <c r="QLC32" s="112"/>
      <c r="QLD32" s="27"/>
      <c r="QLE32" s="112"/>
      <c r="QLF32" s="27"/>
      <c r="QLG32" s="112"/>
      <c r="QLH32" s="27"/>
      <c r="QLI32" s="112"/>
      <c r="QLJ32" s="27"/>
      <c r="QLK32" s="112"/>
      <c r="QLL32" s="27"/>
      <c r="QLM32" s="112"/>
      <c r="QLN32" s="27"/>
      <c r="QLO32" s="112"/>
      <c r="QLP32" s="27"/>
      <c r="QLQ32" s="112"/>
      <c r="QLR32" s="27"/>
      <c r="QLS32" s="112"/>
      <c r="QLT32" s="27"/>
      <c r="QLU32" s="113"/>
      <c r="QLV32" s="27"/>
      <c r="QLW32" s="112"/>
      <c r="QLX32" s="27"/>
      <c r="QLY32" s="112"/>
      <c r="QLZ32" s="27"/>
      <c r="QMA32" s="112"/>
      <c r="QMB32" s="27"/>
      <c r="QMC32" s="112"/>
      <c r="QMD32" s="27"/>
      <c r="QME32" s="112"/>
      <c r="QMF32" s="27"/>
      <c r="QMG32" s="112"/>
      <c r="QMH32" s="27"/>
      <c r="QMI32" s="112"/>
      <c r="QMJ32" s="20"/>
      <c r="QMK32" s="112"/>
      <c r="QML32" s="27"/>
      <c r="QMM32" s="112"/>
      <c r="QMN32" s="27"/>
      <c r="QMO32" s="112"/>
      <c r="QMP32" s="27"/>
      <c r="QMQ32" s="112"/>
      <c r="QMR32" s="27"/>
      <c r="QMS32" s="112"/>
      <c r="QMT32" s="20"/>
      <c r="QMU32" s="112"/>
      <c r="QMV32" s="27"/>
      <c r="QMW32" s="112"/>
      <c r="QMX32" s="27"/>
      <c r="QMY32" s="112"/>
      <c r="QMZ32" s="27"/>
      <c r="QNA32" s="112"/>
      <c r="QNB32" s="20"/>
      <c r="QNC32" s="106"/>
      <c r="QND32" s="106"/>
      <c r="QNE32" s="106"/>
      <c r="QNF32" s="30"/>
      <c r="QNG32" s="112"/>
      <c r="QNH32" s="30"/>
      <c r="QNI32" s="112"/>
      <c r="QNJ32" s="23"/>
      <c r="QNK32" s="112"/>
      <c r="QNL32" s="23"/>
      <c r="QNM32" s="112"/>
      <c r="QNN32" s="23"/>
      <c r="QNO32" s="112"/>
      <c r="QNP32" s="23"/>
      <c r="QNQ32" s="112"/>
      <c r="QNR32" s="23"/>
      <c r="QNS32" s="112"/>
      <c r="QNT32" s="23"/>
      <c r="QNU32" s="112"/>
      <c r="QNV32" s="23"/>
      <c r="QNW32" s="112"/>
      <c r="QNX32" s="27"/>
      <c r="QNY32" s="112"/>
      <c r="QNZ32" s="27"/>
      <c r="QOA32" s="112"/>
      <c r="QOB32" s="27"/>
      <c r="QOC32" s="112"/>
      <c r="QOD32" s="27"/>
      <c r="QOE32" s="112"/>
      <c r="QOF32" s="27"/>
      <c r="QOG32" s="112"/>
      <c r="QOH32" s="27"/>
      <c r="QOI32" s="112"/>
      <c r="QOJ32" s="27"/>
      <c r="QOK32" s="112"/>
      <c r="QOL32" s="27"/>
      <c r="QOM32" s="112"/>
      <c r="QON32" s="27"/>
      <c r="QOO32" s="112"/>
      <c r="QOP32" s="27"/>
      <c r="QOQ32" s="112"/>
      <c r="QOR32" s="27"/>
      <c r="QOS32" s="113"/>
      <c r="QOT32" s="27"/>
      <c r="QOU32" s="112"/>
      <c r="QOV32" s="27"/>
      <c r="QOW32" s="112"/>
      <c r="QOX32" s="27"/>
      <c r="QOY32" s="112"/>
      <c r="QOZ32" s="27"/>
      <c r="QPA32" s="112"/>
      <c r="QPB32" s="27"/>
      <c r="QPC32" s="112"/>
      <c r="QPD32" s="27"/>
      <c r="QPE32" s="112"/>
      <c r="QPF32" s="27"/>
      <c r="QPG32" s="112"/>
      <c r="QPH32" s="20"/>
      <c r="QPI32" s="112"/>
      <c r="QPJ32" s="27"/>
      <c r="QPK32" s="112"/>
      <c r="QPL32" s="27"/>
      <c r="QPM32" s="112"/>
      <c r="QPN32" s="27"/>
      <c r="QPO32" s="112"/>
      <c r="QPP32" s="27"/>
      <c r="QPQ32" s="112"/>
      <c r="QPR32" s="20"/>
      <c r="QPS32" s="112"/>
      <c r="QPT32" s="27"/>
      <c r="QPU32" s="112"/>
      <c r="QPV32" s="27"/>
      <c r="QPW32" s="112"/>
      <c r="QPX32" s="27"/>
      <c r="QPY32" s="112"/>
      <c r="QPZ32" s="20"/>
      <c r="QQA32" s="106"/>
      <c r="QQB32" s="106"/>
      <c r="QQC32" s="106"/>
      <c r="QQD32" s="30"/>
      <c r="QQE32" s="112"/>
      <c r="QQF32" s="30"/>
      <c r="QQG32" s="112"/>
      <c r="QQH32" s="23"/>
      <c r="QQI32" s="112"/>
      <c r="QQJ32" s="23"/>
      <c r="QQK32" s="112"/>
      <c r="QQL32" s="23"/>
      <c r="QQM32" s="112"/>
      <c r="QQN32" s="23"/>
      <c r="QQO32" s="112"/>
      <c r="QQP32" s="23"/>
      <c r="QQQ32" s="112"/>
      <c r="QQR32" s="23"/>
      <c r="QQS32" s="112"/>
      <c r="QQT32" s="23"/>
      <c r="QQU32" s="112"/>
      <c r="QQV32" s="27"/>
      <c r="QQW32" s="112"/>
      <c r="QQX32" s="27"/>
      <c r="QQY32" s="112"/>
      <c r="QQZ32" s="27"/>
      <c r="QRA32" s="112"/>
      <c r="QRB32" s="27"/>
      <c r="QRC32" s="112"/>
      <c r="QRD32" s="27"/>
      <c r="QRE32" s="112"/>
      <c r="QRF32" s="27"/>
      <c r="QRG32" s="112"/>
      <c r="QRH32" s="27"/>
      <c r="QRI32" s="112"/>
      <c r="QRJ32" s="27"/>
      <c r="QRK32" s="112"/>
      <c r="QRL32" s="27"/>
      <c r="QRM32" s="112"/>
      <c r="QRN32" s="27"/>
      <c r="QRO32" s="112"/>
      <c r="QRP32" s="27"/>
      <c r="QRQ32" s="113"/>
      <c r="QRR32" s="27"/>
      <c r="QRS32" s="112"/>
      <c r="QRT32" s="27"/>
      <c r="QRU32" s="112"/>
      <c r="QRV32" s="27"/>
      <c r="QRW32" s="112"/>
      <c r="QRX32" s="27"/>
      <c r="QRY32" s="112"/>
      <c r="QRZ32" s="27"/>
      <c r="QSA32" s="112"/>
      <c r="QSB32" s="27"/>
      <c r="QSC32" s="112"/>
      <c r="QSD32" s="27"/>
      <c r="QSE32" s="112"/>
      <c r="QSF32" s="20"/>
      <c r="QSG32" s="112"/>
      <c r="QSH32" s="27"/>
      <c r="QSI32" s="112"/>
      <c r="QSJ32" s="27"/>
      <c r="QSK32" s="112"/>
      <c r="QSL32" s="27"/>
      <c r="QSM32" s="112"/>
      <c r="QSN32" s="27"/>
      <c r="QSO32" s="112"/>
      <c r="QSP32" s="20"/>
      <c r="QSQ32" s="112"/>
      <c r="QSR32" s="27"/>
      <c r="QSS32" s="112"/>
      <c r="QST32" s="27"/>
      <c r="QSU32" s="112"/>
      <c r="QSV32" s="27"/>
      <c r="QSW32" s="112"/>
      <c r="QSX32" s="20"/>
      <c r="QSY32" s="106"/>
      <c r="QSZ32" s="106"/>
      <c r="QTA32" s="106"/>
      <c r="QTB32" s="30"/>
      <c r="QTC32" s="112"/>
      <c r="QTD32" s="30"/>
      <c r="QTE32" s="112"/>
      <c r="QTF32" s="23"/>
      <c r="QTG32" s="112"/>
      <c r="QTH32" s="23"/>
      <c r="QTI32" s="112"/>
      <c r="QTJ32" s="23"/>
      <c r="QTK32" s="112"/>
      <c r="QTL32" s="23"/>
      <c r="QTM32" s="112"/>
      <c r="QTN32" s="23"/>
      <c r="QTO32" s="112"/>
      <c r="QTP32" s="23"/>
      <c r="QTQ32" s="112"/>
      <c r="QTR32" s="23"/>
      <c r="QTS32" s="112"/>
      <c r="QTT32" s="27"/>
      <c r="QTU32" s="112"/>
      <c r="QTV32" s="27"/>
      <c r="QTW32" s="112"/>
      <c r="QTX32" s="27"/>
      <c r="QTY32" s="112"/>
      <c r="QTZ32" s="27"/>
      <c r="QUA32" s="112"/>
      <c r="QUB32" s="27"/>
      <c r="QUC32" s="112"/>
      <c r="QUD32" s="27"/>
      <c r="QUE32" s="112"/>
      <c r="QUF32" s="27"/>
      <c r="QUG32" s="112"/>
      <c r="QUH32" s="27"/>
      <c r="QUI32" s="112"/>
      <c r="QUJ32" s="27"/>
      <c r="QUK32" s="112"/>
      <c r="QUL32" s="27"/>
      <c r="QUM32" s="112"/>
      <c r="QUN32" s="27"/>
      <c r="QUO32" s="113"/>
      <c r="QUP32" s="27"/>
      <c r="QUQ32" s="112"/>
      <c r="QUR32" s="27"/>
      <c r="QUS32" s="112"/>
      <c r="QUT32" s="27"/>
      <c r="QUU32" s="112"/>
      <c r="QUV32" s="27"/>
      <c r="QUW32" s="112"/>
      <c r="QUX32" s="27"/>
      <c r="QUY32" s="112"/>
      <c r="QUZ32" s="27"/>
      <c r="QVA32" s="112"/>
      <c r="QVB32" s="27"/>
      <c r="QVC32" s="112"/>
      <c r="QVD32" s="20"/>
      <c r="QVE32" s="112"/>
      <c r="QVF32" s="27"/>
      <c r="QVG32" s="112"/>
      <c r="QVH32" s="27"/>
      <c r="QVI32" s="112"/>
      <c r="QVJ32" s="27"/>
      <c r="QVK32" s="112"/>
      <c r="QVL32" s="27"/>
      <c r="QVM32" s="112"/>
      <c r="QVN32" s="20"/>
      <c r="QVO32" s="112"/>
      <c r="QVP32" s="27"/>
      <c r="QVQ32" s="112"/>
      <c r="QVR32" s="27"/>
      <c r="QVS32" s="112"/>
      <c r="QVT32" s="27"/>
      <c r="QVU32" s="112"/>
      <c r="QVV32" s="20"/>
      <c r="QVW32" s="106"/>
      <c r="QVX32" s="106"/>
      <c r="QVY32" s="106"/>
      <c r="QVZ32" s="30"/>
      <c r="QWA32" s="112"/>
      <c r="QWB32" s="30"/>
      <c r="QWC32" s="112"/>
      <c r="QWD32" s="23"/>
      <c r="QWE32" s="112"/>
      <c r="QWF32" s="23"/>
      <c r="QWG32" s="112"/>
      <c r="QWH32" s="23"/>
      <c r="QWI32" s="112"/>
      <c r="QWJ32" s="23"/>
      <c r="QWK32" s="112"/>
      <c r="QWL32" s="23"/>
      <c r="QWM32" s="112"/>
      <c r="QWN32" s="23"/>
      <c r="QWO32" s="112"/>
      <c r="QWP32" s="23"/>
      <c r="QWQ32" s="112"/>
      <c r="QWR32" s="27"/>
      <c r="QWS32" s="112"/>
      <c r="QWT32" s="27"/>
      <c r="QWU32" s="112"/>
      <c r="QWV32" s="27"/>
      <c r="QWW32" s="112"/>
      <c r="QWX32" s="27"/>
      <c r="QWY32" s="112"/>
      <c r="QWZ32" s="27"/>
      <c r="QXA32" s="112"/>
      <c r="QXB32" s="27"/>
      <c r="QXC32" s="112"/>
      <c r="QXD32" s="27"/>
      <c r="QXE32" s="112"/>
      <c r="QXF32" s="27"/>
      <c r="QXG32" s="112"/>
      <c r="QXH32" s="27"/>
      <c r="QXI32" s="112"/>
      <c r="QXJ32" s="27"/>
      <c r="QXK32" s="112"/>
      <c r="QXL32" s="27"/>
      <c r="QXM32" s="113"/>
      <c r="QXN32" s="27"/>
      <c r="QXO32" s="112"/>
      <c r="QXP32" s="27"/>
      <c r="QXQ32" s="112"/>
      <c r="QXR32" s="27"/>
      <c r="QXS32" s="112"/>
      <c r="QXT32" s="27"/>
      <c r="QXU32" s="112"/>
      <c r="QXV32" s="27"/>
      <c r="QXW32" s="112"/>
      <c r="QXX32" s="27"/>
      <c r="QXY32" s="112"/>
      <c r="QXZ32" s="27"/>
      <c r="QYA32" s="112"/>
      <c r="QYB32" s="20"/>
      <c r="QYC32" s="112"/>
      <c r="QYD32" s="27"/>
      <c r="QYE32" s="112"/>
      <c r="QYF32" s="27"/>
      <c r="QYG32" s="112"/>
      <c r="QYH32" s="27"/>
      <c r="QYI32" s="112"/>
      <c r="QYJ32" s="27"/>
      <c r="QYK32" s="112"/>
      <c r="QYL32" s="20"/>
      <c r="QYM32" s="112"/>
      <c r="QYN32" s="27"/>
      <c r="QYO32" s="112"/>
      <c r="QYP32" s="27"/>
      <c r="QYQ32" s="112"/>
      <c r="QYR32" s="27"/>
      <c r="QYS32" s="112"/>
      <c r="QYT32" s="20"/>
      <c r="QYU32" s="106"/>
      <c r="QYV32" s="106"/>
      <c r="QYW32" s="106"/>
      <c r="QYX32" s="30"/>
      <c r="QYY32" s="112"/>
      <c r="QYZ32" s="30"/>
      <c r="QZA32" s="112"/>
      <c r="QZB32" s="23"/>
      <c r="QZC32" s="112"/>
      <c r="QZD32" s="23"/>
      <c r="QZE32" s="112"/>
      <c r="QZF32" s="23"/>
      <c r="QZG32" s="112"/>
      <c r="QZH32" s="23"/>
      <c r="QZI32" s="112"/>
      <c r="QZJ32" s="23"/>
      <c r="QZK32" s="112"/>
      <c r="QZL32" s="23"/>
      <c r="QZM32" s="112"/>
      <c r="QZN32" s="23"/>
      <c r="QZO32" s="112"/>
      <c r="QZP32" s="27"/>
      <c r="QZQ32" s="112"/>
      <c r="QZR32" s="27"/>
      <c r="QZS32" s="112"/>
      <c r="QZT32" s="27"/>
      <c r="QZU32" s="112"/>
      <c r="QZV32" s="27"/>
      <c r="QZW32" s="112"/>
      <c r="QZX32" s="27"/>
      <c r="QZY32" s="112"/>
      <c r="QZZ32" s="27"/>
      <c r="RAA32" s="112"/>
      <c r="RAB32" s="27"/>
      <c r="RAC32" s="112"/>
      <c r="RAD32" s="27"/>
      <c r="RAE32" s="112"/>
      <c r="RAF32" s="27"/>
      <c r="RAG32" s="112"/>
      <c r="RAH32" s="27"/>
      <c r="RAI32" s="112"/>
      <c r="RAJ32" s="27"/>
      <c r="RAK32" s="113"/>
      <c r="RAL32" s="27"/>
      <c r="RAM32" s="112"/>
      <c r="RAN32" s="27"/>
      <c r="RAO32" s="112"/>
      <c r="RAP32" s="27"/>
      <c r="RAQ32" s="112"/>
      <c r="RAR32" s="27"/>
      <c r="RAS32" s="112"/>
      <c r="RAT32" s="27"/>
      <c r="RAU32" s="112"/>
      <c r="RAV32" s="27"/>
      <c r="RAW32" s="112"/>
      <c r="RAX32" s="27"/>
      <c r="RAY32" s="112"/>
      <c r="RAZ32" s="20"/>
      <c r="RBA32" s="112"/>
      <c r="RBB32" s="27"/>
      <c r="RBC32" s="112"/>
      <c r="RBD32" s="27"/>
      <c r="RBE32" s="112"/>
      <c r="RBF32" s="27"/>
      <c r="RBG32" s="112"/>
      <c r="RBH32" s="27"/>
      <c r="RBI32" s="112"/>
      <c r="RBJ32" s="20"/>
      <c r="RBK32" s="112"/>
      <c r="RBL32" s="27"/>
      <c r="RBM32" s="112"/>
      <c r="RBN32" s="27"/>
      <c r="RBO32" s="112"/>
      <c r="RBP32" s="27"/>
      <c r="RBQ32" s="112"/>
      <c r="RBR32" s="20"/>
      <c r="RBS32" s="106"/>
      <c r="RBT32" s="106"/>
      <c r="RBU32" s="106"/>
      <c r="RBV32" s="30"/>
      <c r="RBW32" s="112"/>
      <c r="RBX32" s="30"/>
      <c r="RBY32" s="112"/>
      <c r="RBZ32" s="23"/>
      <c r="RCA32" s="112"/>
      <c r="RCB32" s="23"/>
      <c r="RCC32" s="112"/>
      <c r="RCD32" s="23"/>
      <c r="RCE32" s="112"/>
      <c r="RCF32" s="23"/>
      <c r="RCG32" s="112"/>
      <c r="RCH32" s="23"/>
      <c r="RCI32" s="112"/>
      <c r="RCJ32" s="23"/>
      <c r="RCK32" s="112"/>
      <c r="RCL32" s="23"/>
      <c r="RCM32" s="112"/>
      <c r="RCN32" s="27"/>
      <c r="RCO32" s="112"/>
      <c r="RCP32" s="27"/>
      <c r="RCQ32" s="112"/>
      <c r="RCR32" s="27"/>
      <c r="RCS32" s="112"/>
      <c r="RCT32" s="27"/>
      <c r="RCU32" s="112"/>
      <c r="RCV32" s="27"/>
      <c r="RCW32" s="112"/>
      <c r="RCX32" s="27"/>
      <c r="RCY32" s="112"/>
      <c r="RCZ32" s="27"/>
      <c r="RDA32" s="112"/>
      <c r="RDB32" s="27"/>
      <c r="RDC32" s="112"/>
      <c r="RDD32" s="27"/>
      <c r="RDE32" s="112"/>
      <c r="RDF32" s="27"/>
      <c r="RDG32" s="112"/>
      <c r="RDH32" s="27"/>
      <c r="RDI32" s="113"/>
      <c r="RDJ32" s="27"/>
      <c r="RDK32" s="112"/>
      <c r="RDL32" s="27"/>
      <c r="RDM32" s="112"/>
      <c r="RDN32" s="27"/>
      <c r="RDO32" s="112"/>
      <c r="RDP32" s="27"/>
      <c r="RDQ32" s="112"/>
      <c r="RDR32" s="27"/>
      <c r="RDS32" s="112"/>
      <c r="RDT32" s="27"/>
      <c r="RDU32" s="112"/>
      <c r="RDV32" s="27"/>
      <c r="RDW32" s="112"/>
      <c r="RDX32" s="20"/>
      <c r="RDY32" s="112"/>
      <c r="RDZ32" s="27"/>
      <c r="REA32" s="112"/>
      <c r="REB32" s="27"/>
      <c r="REC32" s="112"/>
      <c r="RED32" s="27"/>
      <c r="REE32" s="112"/>
      <c r="REF32" s="27"/>
      <c r="REG32" s="112"/>
      <c r="REH32" s="20"/>
      <c r="REI32" s="112"/>
      <c r="REJ32" s="27"/>
      <c r="REK32" s="112"/>
      <c r="REL32" s="27"/>
      <c r="REM32" s="112"/>
      <c r="REN32" s="27"/>
      <c r="REO32" s="112"/>
      <c r="REP32" s="20"/>
      <c r="REQ32" s="106"/>
      <c r="RER32" s="106"/>
      <c r="RES32" s="106"/>
      <c r="RET32" s="30"/>
      <c r="REU32" s="112"/>
      <c r="REV32" s="30"/>
      <c r="REW32" s="112"/>
      <c r="REX32" s="23"/>
      <c r="REY32" s="112"/>
      <c r="REZ32" s="23"/>
      <c r="RFA32" s="112"/>
      <c r="RFB32" s="23"/>
      <c r="RFC32" s="112"/>
      <c r="RFD32" s="23"/>
      <c r="RFE32" s="112"/>
      <c r="RFF32" s="23"/>
      <c r="RFG32" s="112"/>
      <c r="RFH32" s="23"/>
      <c r="RFI32" s="112"/>
      <c r="RFJ32" s="23"/>
      <c r="RFK32" s="112"/>
      <c r="RFL32" s="27"/>
      <c r="RFM32" s="112"/>
      <c r="RFN32" s="27"/>
      <c r="RFO32" s="112"/>
      <c r="RFP32" s="27"/>
      <c r="RFQ32" s="112"/>
      <c r="RFR32" s="27"/>
      <c r="RFS32" s="112"/>
      <c r="RFT32" s="27"/>
      <c r="RFU32" s="112"/>
      <c r="RFV32" s="27"/>
      <c r="RFW32" s="112"/>
      <c r="RFX32" s="27"/>
      <c r="RFY32" s="112"/>
      <c r="RFZ32" s="27"/>
      <c r="RGA32" s="112"/>
      <c r="RGB32" s="27"/>
      <c r="RGC32" s="112"/>
      <c r="RGD32" s="27"/>
      <c r="RGE32" s="112"/>
      <c r="RGF32" s="27"/>
      <c r="RGG32" s="113"/>
      <c r="RGH32" s="27"/>
      <c r="RGI32" s="112"/>
      <c r="RGJ32" s="27"/>
      <c r="RGK32" s="112"/>
      <c r="RGL32" s="27"/>
      <c r="RGM32" s="112"/>
      <c r="RGN32" s="27"/>
      <c r="RGO32" s="112"/>
      <c r="RGP32" s="27"/>
      <c r="RGQ32" s="112"/>
      <c r="RGR32" s="27"/>
      <c r="RGS32" s="112"/>
      <c r="RGT32" s="27"/>
      <c r="RGU32" s="112"/>
      <c r="RGV32" s="20"/>
      <c r="RGW32" s="112"/>
      <c r="RGX32" s="27"/>
      <c r="RGY32" s="112"/>
      <c r="RGZ32" s="27"/>
      <c r="RHA32" s="112"/>
      <c r="RHB32" s="27"/>
      <c r="RHC32" s="112"/>
      <c r="RHD32" s="27"/>
      <c r="RHE32" s="112"/>
      <c r="RHF32" s="20"/>
      <c r="RHG32" s="112"/>
      <c r="RHH32" s="27"/>
      <c r="RHI32" s="112"/>
      <c r="RHJ32" s="27"/>
      <c r="RHK32" s="112"/>
      <c r="RHL32" s="27"/>
      <c r="RHM32" s="112"/>
      <c r="RHN32" s="20"/>
      <c r="RHO32" s="106"/>
      <c r="RHP32" s="106"/>
      <c r="RHQ32" s="106"/>
      <c r="RHR32" s="30"/>
      <c r="RHS32" s="112"/>
      <c r="RHT32" s="30"/>
      <c r="RHU32" s="112"/>
      <c r="RHV32" s="23"/>
      <c r="RHW32" s="112"/>
      <c r="RHX32" s="23"/>
      <c r="RHY32" s="112"/>
      <c r="RHZ32" s="23"/>
      <c r="RIA32" s="112"/>
      <c r="RIB32" s="23"/>
      <c r="RIC32" s="112"/>
      <c r="RID32" s="23"/>
      <c r="RIE32" s="112"/>
      <c r="RIF32" s="23"/>
      <c r="RIG32" s="112"/>
      <c r="RIH32" s="23"/>
      <c r="RII32" s="112"/>
      <c r="RIJ32" s="27"/>
      <c r="RIK32" s="112"/>
      <c r="RIL32" s="27"/>
      <c r="RIM32" s="112"/>
      <c r="RIN32" s="27"/>
      <c r="RIO32" s="112"/>
      <c r="RIP32" s="27"/>
      <c r="RIQ32" s="112"/>
      <c r="RIR32" s="27"/>
      <c r="RIS32" s="112"/>
      <c r="RIT32" s="27"/>
      <c r="RIU32" s="112"/>
      <c r="RIV32" s="27"/>
      <c r="RIW32" s="112"/>
      <c r="RIX32" s="27"/>
      <c r="RIY32" s="112"/>
      <c r="RIZ32" s="27"/>
      <c r="RJA32" s="112"/>
      <c r="RJB32" s="27"/>
      <c r="RJC32" s="112"/>
      <c r="RJD32" s="27"/>
      <c r="RJE32" s="113"/>
      <c r="RJF32" s="27"/>
      <c r="RJG32" s="112"/>
      <c r="RJH32" s="27"/>
      <c r="RJI32" s="112"/>
      <c r="RJJ32" s="27"/>
      <c r="RJK32" s="112"/>
      <c r="RJL32" s="27"/>
      <c r="RJM32" s="112"/>
      <c r="RJN32" s="27"/>
      <c r="RJO32" s="112"/>
      <c r="RJP32" s="27"/>
      <c r="RJQ32" s="112"/>
      <c r="RJR32" s="27"/>
      <c r="RJS32" s="112"/>
      <c r="RJT32" s="20"/>
      <c r="RJU32" s="112"/>
      <c r="RJV32" s="27"/>
      <c r="RJW32" s="112"/>
      <c r="RJX32" s="27"/>
      <c r="RJY32" s="112"/>
      <c r="RJZ32" s="27"/>
      <c r="RKA32" s="112"/>
      <c r="RKB32" s="27"/>
      <c r="RKC32" s="112"/>
      <c r="RKD32" s="20"/>
      <c r="RKE32" s="112"/>
      <c r="RKF32" s="27"/>
      <c r="RKG32" s="112"/>
      <c r="RKH32" s="27"/>
      <c r="RKI32" s="112"/>
      <c r="RKJ32" s="27"/>
      <c r="RKK32" s="112"/>
      <c r="RKL32" s="20"/>
      <c r="RKM32" s="106"/>
      <c r="RKN32" s="106"/>
      <c r="RKO32" s="106"/>
      <c r="RKP32" s="30"/>
      <c r="RKQ32" s="112"/>
      <c r="RKR32" s="30"/>
      <c r="RKS32" s="112"/>
      <c r="RKT32" s="23"/>
      <c r="RKU32" s="112"/>
      <c r="RKV32" s="23"/>
      <c r="RKW32" s="112"/>
      <c r="RKX32" s="23"/>
      <c r="RKY32" s="112"/>
      <c r="RKZ32" s="23"/>
      <c r="RLA32" s="112"/>
      <c r="RLB32" s="23"/>
      <c r="RLC32" s="112"/>
      <c r="RLD32" s="23"/>
      <c r="RLE32" s="112"/>
      <c r="RLF32" s="23"/>
      <c r="RLG32" s="112"/>
      <c r="RLH32" s="27"/>
      <c r="RLI32" s="112"/>
      <c r="RLJ32" s="27"/>
      <c r="RLK32" s="112"/>
      <c r="RLL32" s="27"/>
      <c r="RLM32" s="112"/>
      <c r="RLN32" s="27"/>
      <c r="RLO32" s="112"/>
      <c r="RLP32" s="27"/>
      <c r="RLQ32" s="112"/>
      <c r="RLR32" s="27"/>
      <c r="RLS32" s="112"/>
      <c r="RLT32" s="27"/>
      <c r="RLU32" s="112"/>
      <c r="RLV32" s="27"/>
      <c r="RLW32" s="112"/>
      <c r="RLX32" s="27"/>
      <c r="RLY32" s="112"/>
      <c r="RLZ32" s="27"/>
      <c r="RMA32" s="112"/>
      <c r="RMB32" s="27"/>
      <c r="RMC32" s="113"/>
      <c r="RMD32" s="27"/>
      <c r="RME32" s="112"/>
      <c r="RMF32" s="27"/>
      <c r="RMG32" s="112"/>
      <c r="RMH32" s="27"/>
      <c r="RMI32" s="112"/>
      <c r="RMJ32" s="27"/>
      <c r="RMK32" s="112"/>
      <c r="RML32" s="27"/>
      <c r="RMM32" s="112"/>
      <c r="RMN32" s="27"/>
      <c r="RMO32" s="112"/>
      <c r="RMP32" s="27"/>
      <c r="RMQ32" s="112"/>
      <c r="RMR32" s="20"/>
      <c r="RMS32" s="112"/>
      <c r="RMT32" s="27"/>
      <c r="RMU32" s="112"/>
      <c r="RMV32" s="27"/>
      <c r="RMW32" s="112"/>
      <c r="RMX32" s="27"/>
      <c r="RMY32" s="112"/>
      <c r="RMZ32" s="27"/>
      <c r="RNA32" s="112"/>
      <c r="RNB32" s="20"/>
      <c r="RNC32" s="112"/>
      <c r="RND32" s="27"/>
      <c r="RNE32" s="112"/>
      <c r="RNF32" s="27"/>
      <c r="RNG32" s="112"/>
      <c r="RNH32" s="27"/>
      <c r="RNI32" s="112"/>
      <c r="RNJ32" s="20"/>
      <c r="RNK32" s="106"/>
      <c r="RNL32" s="106"/>
      <c r="RNM32" s="106"/>
      <c r="RNN32" s="30"/>
      <c r="RNO32" s="112"/>
      <c r="RNP32" s="30"/>
      <c r="RNQ32" s="112"/>
      <c r="RNR32" s="23"/>
      <c r="RNS32" s="112"/>
      <c r="RNT32" s="23"/>
      <c r="RNU32" s="112"/>
      <c r="RNV32" s="23"/>
      <c r="RNW32" s="112"/>
      <c r="RNX32" s="23"/>
      <c r="RNY32" s="112"/>
      <c r="RNZ32" s="23"/>
      <c r="ROA32" s="112"/>
      <c r="ROB32" s="23"/>
      <c r="ROC32" s="112"/>
      <c r="ROD32" s="23"/>
      <c r="ROE32" s="112"/>
      <c r="ROF32" s="27"/>
      <c r="ROG32" s="112"/>
      <c r="ROH32" s="27"/>
      <c r="ROI32" s="112"/>
      <c r="ROJ32" s="27"/>
      <c r="ROK32" s="112"/>
      <c r="ROL32" s="27"/>
      <c r="ROM32" s="112"/>
      <c r="RON32" s="27"/>
      <c r="ROO32" s="112"/>
      <c r="ROP32" s="27"/>
      <c r="ROQ32" s="112"/>
      <c r="ROR32" s="27"/>
      <c r="ROS32" s="112"/>
      <c r="ROT32" s="27"/>
      <c r="ROU32" s="112"/>
      <c r="ROV32" s="27"/>
      <c r="ROW32" s="112"/>
      <c r="ROX32" s="27"/>
      <c r="ROY32" s="112"/>
      <c r="ROZ32" s="27"/>
      <c r="RPA32" s="113"/>
      <c r="RPB32" s="27"/>
      <c r="RPC32" s="112"/>
      <c r="RPD32" s="27"/>
      <c r="RPE32" s="112"/>
      <c r="RPF32" s="27"/>
      <c r="RPG32" s="112"/>
      <c r="RPH32" s="27"/>
      <c r="RPI32" s="112"/>
      <c r="RPJ32" s="27"/>
      <c r="RPK32" s="112"/>
      <c r="RPL32" s="27"/>
      <c r="RPM32" s="112"/>
      <c r="RPN32" s="27"/>
      <c r="RPO32" s="112"/>
      <c r="RPP32" s="20"/>
      <c r="RPQ32" s="112"/>
      <c r="RPR32" s="27"/>
      <c r="RPS32" s="112"/>
      <c r="RPT32" s="27"/>
      <c r="RPU32" s="112"/>
      <c r="RPV32" s="27"/>
      <c r="RPW32" s="112"/>
      <c r="RPX32" s="27"/>
      <c r="RPY32" s="112"/>
      <c r="RPZ32" s="20"/>
      <c r="RQA32" s="112"/>
      <c r="RQB32" s="27"/>
      <c r="RQC32" s="112"/>
      <c r="RQD32" s="27"/>
      <c r="RQE32" s="112"/>
      <c r="RQF32" s="27"/>
      <c r="RQG32" s="112"/>
      <c r="RQH32" s="20"/>
      <c r="RQI32" s="106"/>
      <c r="RQJ32" s="106"/>
      <c r="RQK32" s="106"/>
      <c r="RQL32" s="30"/>
      <c r="RQM32" s="112"/>
      <c r="RQN32" s="30"/>
      <c r="RQO32" s="112"/>
      <c r="RQP32" s="23"/>
      <c r="RQQ32" s="112"/>
      <c r="RQR32" s="23"/>
      <c r="RQS32" s="112"/>
      <c r="RQT32" s="23"/>
      <c r="RQU32" s="112"/>
      <c r="RQV32" s="23"/>
      <c r="RQW32" s="112"/>
      <c r="RQX32" s="23"/>
      <c r="RQY32" s="112"/>
      <c r="RQZ32" s="23"/>
      <c r="RRA32" s="112"/>
      <c r="RRB32" s="23"/>
      <c r="RRC32" s="112"/>
      <c r="RRD32" s="27"/>
      <c r="RRE32" s="112"/>
      <c r="RRF32" s="27"/>
      <c r="RRG32" s="112"/>
      <c r="RRH32" s="27"/>
      <c r="RRI32" s="112"/>
      <c r="RRJ32" s="27"/>
      <c r="RRK32" s="112"/>
      <c r="RRL32" s="27"/>
      <c r="RRM32" s="112"/>
      <c r="RRN32" s="27"/>
      <c r="RRO32" s="112"/>
      <c r="RRP32" s="27"/>
      <c r="RRQ32" s="112"/>
      <c r="RRR32" s="27"/>
      <c r="RRS32" s="112"/>
      <c r="RRT32" s="27"/>
      <c r="RRU32" s="112"/>
      <c r="RRV32" s="27"/>
      <c r="RRW32" s="112"/>
      <c r="RRX32" s="27"/>
      <c r="RRY32" s="113"/>
      <c r="RRZ32" s="27"/>
      <c r="RSA32" s="112"/>
      <c r="RSB32" s="27"/>
      <c r="RSC32" s="112"/>
      <c r="RSD32" s="27"/>
      <c r="RSE32" s="112"/>
      <c r="RSF32" s="27"/>
      <c r="RSG32" s="112"/>
      <c r="RSH32" s="27"/>
      <c r="RSI32" s="112"/>
      <c r="RSJ32" s="27"/>
      <c r="RSK32" s="112"/>
      <c r="RSL32" s="27"/>
      <c r="RSM32" s="112"/>
      <c r="RSN32" s="20"/>
      <c r="RSO32" s="112"/>
      <c r="RSP32" s="27"/>
      <c r="RSQ32" s="112"/>
      <c r="RSR32" s="27"/>
      <c r="RSS32" s="112"/>
      <c r="RST32" s="27"/>
      <c r="RSU32" s="112"/>
      <c r="RSV32" s="27"/>
      <c r="RSW32" s="112"/>
      <c r="RSX32" s="20"/>
      <c r="RSY32" s="112"/>
      <c r="RSZ32" s="27"/>
      <c r="RTA32" s="112"/>
      <c r="RTB32" s="27"/>
      <c r="RTC32" s="112"/>
      <c r="RTD32" s="27"/>
      <c r="RTE32" s="112"/>
      <c r="RTF32" s="20"/>
      <c r="RTG32" s="106"/>
      <c r="RTH32" s="106"/>
      <c r="RTI32" s="106"/>
      <c r="RTJ32" s="30"/>
      <c r="RTK32" s="112"/>
      <c r="RTL32" s="30"/>
      <c r="RTM32" s="112"/>
      <c r="RTN32" s="23"/>
      <c r="RTO32" s="112"/>
      <c r="RTP32" s="23"/>
      <c r="RTQ32" s="112"/>
      <c r="RTR32" s="23"/>
      <c r="RTS32" s="112"/>
      <c r="RTT32" s="23"/>
      <c r="RTU32" s="112"/>
      <c r="RTV32" s="23"/>
      <c r="RTW32" s="112"/>
      <c r="RTX32" s="23"/>
      <c r="RTY32" s="112"/>
      <c r="RTZ32" s="23"/>
      <c r="RUA32" s="112"/>
      <c r="RUB32" s="27"/>
      <c r="RUC32" s="112"/>
      <c r="RUD32" s="27"/>
      <c r="RUE32" s="112"/>
      <c r="RUF32" s="27"/>
      <c r="RUG32" s="112"/>
      <c r="RUH32" s="27"/>
      <c r="RUI32" s="112"/>
      <c r="RUJ32" s="27"/>
      <c r="RUK32" s="112"/>
      <c r="RUL32" s="27"/>
      <c r="RUM32" s="112"/>
      <c r="RUN32" s="27"/>
      <c r="RUO32" s="112"/>
      <c r="RUP32" s="27"/>
      <c r="RUQ32" s="112"/>
      <c r="RUR32" s="27"/>
      <c r="RUS32" s="112"/>
      <c r="RUT32" s="27"/>
      <c r="RUU32" s="112"/>
      <c r="RUV32" s="27"/>
      <c r="RUW32" s="113"/>
      <c r="RUX32" s="27"/>
      <c r="RUY32" s="112"/>
      <c r="RUZ32" s="27"/>
      <c r="RVA32" s="112"/>
      <c r="RVB32" s="27"/>
      <c r="RVC32" s="112"/>
      <c r="RVD32" s="27"/>
      <c r="RVE32" s="112"/>
      <c r="RVF32" s="27"/>
      <c r="RVG32" s="112"/>
      <c r="RVH32" s="27"/>
      <c r="RVI32" s="112"/>
      <c r="RVJ32" s="27"/>
      <c r="RVK32" s="112"/>
      <c r="RVL32" s="20"/>
      <c r="RVM32" s="112"/>
      <c r="RVN32" s="27"/>
      <c r="RVO32" s="112"/>
      <c r="RVP32" s="27"/>
      <c r="RVQ32" s="112"/>
      <c r="RVR32" s="27"/>
      <c r="RVS32" s="112"/>
      <c r="RVT32" s="27"/>
      <c r="RVU32" s="112"/>
      <c r="RVV32" s="20"/>
      <c r="RVW32" s="112"/>
      <c r="RVX32" s="27"/>
      <c r="RVY32" s="112"/>
      <c r="RVZ32" s="27"/>
      <c r="RWA32" s="112"/>
      <c r="RWB32" s="27"/>
      <c r="RWC32" s="112"/>
      <c r="RWD32" s="20"/>
      <c r="RWE32" s="106"/>
      <c r="RWF32" s="106"/>
      <c r="RWG32" s="106"/>
      <c r="RWH32" s="30"/>
      <c r="RWI32" s="112"/>
      <c r="RWJ32" s="30"/>
      <c r="RWK32" s="112"/>
      <c r="RWL32" s="23"/>
      <c r="RWM32" s="112"/>
      <c r="RWN32" s="23"/>
      <c r="RWO32" s="112"/>
      <c r="RWP32" s="23"/>
      <c r="RWQ32" s="112"/>
      <c r="RWR32" s="23"/>
      <c r="RWS32" s="112"/>
      <c r="RWT32" s="23"/>
      <c r="RWU32" s="112"/>
      <c r="RWV32" s="23"/>
      <c r="RWW32" s="112"/>
      <c r="RWX32" s="23"/>
      <c r="RWY32" s="112"/>
      <c r="RWZ32" s="27"/>
      <c r="RXA32" s="112"/>
      <c r="RXB32" s="27"/>
      <c r="RXC32" s="112"/>
      <c r="RXD32" s="27"/>
      <c r="RXE32" s="112"/>
      <c r="RXF32" s="27"/>
      <c r="RXG32" s="112"/>
      <c r="RXH32" s="27"/>
      <c r="RXI32" s="112"/>
      <c r="RXJ32" s="27"/>
      <c r="RXK32" s="112"/>
      <c r="RXL32" s="27"/>
      <c r="RXM32" s="112"/>
      <c r="RXN32" s="27"/>
      <c r="RXO32" s="112"/>
      <c r="RXP32" s="27"/>
      <c r="RXQ32" s="112"/>
      <c r="RXR32" s="27"/>
      <c r="RXS32" s="112"/>
      <c r="RXT32" s="27"/>
      <c r="RXU32" s="113"/>
      <c r="RXV32" s="27"/>
      <c r="RXW32" s="112"/>
      <c r="RXX32" s="27"/>
      <c r="RXY32" s="112"/>
      <c r="RXZ32" s="27"/>
      <c r="RYA32" s="112"/>
      <c r="RYB32" s="27"/>
      <c r="RYC32" s="112"/>
      <c r="RYD32" s="27"/>
      <c r="RYE32" s="112"/>
      <c r="RYF32" s="27"/>
      <c r="RYG32" s="112"/>
      <c r="RYH32" s="27"/>
      <c r="RYI32" s="112"/>
      <c r="RYJ32" s="20"/>
      <c r="RYK32" s="112"/>
      <c r="RYL32" s="27"/>
      <c r="RYM32" s="112"/>
      <c r="RYN32" s="27"/>
      <c r="RYO32" s="112"/>
      <c r="RYP32" s="27"/>
      <c r="RYQ32" s="112"/>
      <c r="RYR32" s="27"/>
      <c r="RYS32" s="112"/>
      <c r="RYT32" s="20"/>
      <c r="RYU32" s="112"/>
      <c r="RYV32" s="27"/>
      <c r="RYW32" s="112"/>
      <c r="RYX32" s="27"/>
      <c r="RYY32" s="112"/>
      <c r="RYZ32" s="27"/>
      <c r="RZA32" s="112"/>
      <c r="RZB32" s="20"/>
      <c r="RZC32" s="106"/>
      <c r="RZD32" s="106"/>
      <c r="RZE32" s="106"/>
      <c r="RZF32" s="30"/>
      <c r="RZG32" s="112"/>
      <c r="RZH32" s="30"/>
      <c r="RZI32" s="112"/>
      <c r="RZJ32" s="23"/>
      <c r="RZK32" s="112"/>
      <c r="RZL32" s="23"/>
      <c r="RZM32" s="112"/>
      <c r="RZN32" s="23"/>
      <c r="RZO32" s="112"/>
      <c r="RZP32" s="23"/>
      <c r="RZQ32" s="112"/>
      <c r="RZR32" s="23"/>
      <c r="RZS32" s="112"/>
      <c r="RZT32" s="23"/>
      <c r="RZU32" s="112"/>
      <c r="RZV32" s="23"/>
      <c r="RZW32" s="112"/>
      <c r="RZX32" s="27"/>
      <c r="RZY32" s="112"/>
      <c r="RZZ32" s="27"/>
      <c r="SAA32" s="112"/>
      <c r="SAB32" s="27"/>
      <c r="SAC32" s="112"/>
      <c r="SAD32" s="27"/>
      <c r="SAE32" s="112"/>
      <c r="SAF32" s="27"/>
      <c r="SAG32" s="112"/>
      <c r="SAH32" s="27"/>
      <c r="SAI32" s="112"/>
      <c r="SAJ32" s="27"/>
      <c r="SAK32" s="112"/>
      <c r="SAL32" s="27"/>
      <c r="SAM32" s="112"/>
      <c r="SAN32" s="27"/>
      <c r="SAO32" s="112"/>
      <c r="SAP32" s="27"/>
      <c r="SAQ32" s="112"/>
      <c r="SAR32" s="27"/>
      <c r="SAS32" s="113"/>
      <c r="SAT32" s="27"/>
      <c r="SAU32" s="112"/>
      <c r="SAV32" s="27"/>
      <c r="SAW32" s="112"/>
      <c r="SAX32" s="27"/>
      <c r="SAY32" s="112"/>
      <c r="SAZ32" s="27"/>
      <c r="SBA32" s="112"/>
      <c r="SBB32" s="27"/>
      <c r="SBC32" s="112"/>
      <c r="SBD32" s="27"/>
      <c r="SBE32" s="112"/>
      <c r="SBF32" s="27"/>
      <c r="SBG32" s="112"/>
      <c r="SBH32" s="20"/>
      <c r="SBI32" s="112"/>
      <c r="SBJ32" s="27"/>
      <c r="SBK32" s="112"/>
      <c r="SBL32" s="27"/>
      <c r="SBM32" s="112"/>
      <c r="SBN32" s="27"/>
      <c r="SBO32" s="112"/>
      <c r="SBP32" s="27"/>
      <c r="SBQ32" s="112"/>
      <c r="SBR32" s="20"/>
      <c r="SBS32" s="112"/>
      <c r="SBT32" s="27"/>
      <c r="SBU32" s="112"/>
      <c r="SBV32" s="27"/>
      <c r="SBW32" s="112"/>
      <c r="SBX32" s="27"/>
      <c r="SBY32" s="112"/>
      <c r="SBZ32" s="20"/>
      <c r="SCA32" s="106"/>
      <c r="SCB32" s="106"/>
      <c r="SCC32" s="106"/>
      <c r="SCD32" s="30"/>
      <c r="SCE32" s="112"/>
      <c r="SCF32" s="30"/>
      <c r="SCG32" s="112"/>
      <c r="SCH32" s="23"/>
      <c r="SCI32" s="112"/>
      <c r="SCJ32" s="23"/>
      <c r="SCK32" s="112"/>
      <c r="SCL32" s="23"/>
      <c r="SCM32" s="112"/>
      <c r="SCN32" s="23"/>
      <c r="SCO32" s="112"/>
      <c r="SCP32" s="23"/>
      <c r="SCQ32" s="112"/>
      <c r="SCR32" s="23"/>
      <c r="SCS32" s="112"/>
      <c r="SCT32" s="23"/>
      <c r="SCU32" s="112"/>
      <c r="SCV32" s="27"/>
      <c r="SCW32" s="112"/>
      <c r="SCX32" s="27"/>
      <c r="SCY32" s="112"/>
      <c r="SCZ32" s="27"/>
      <c r="SDA32" s="112"/>
      <c r="SDB32" s="27"/>
      <c r="SDC32" s="112"/>
      <c r="SDD32" s="27"/>
      <c r="SDE32" s="112"/>
      <c r="SDF32" s="27"/>
      <c r="SDG32" s="112"/>
      <c r="SDH32" s="27"/>
      <c r="SDI32" s="112"/>
      <c r="SDJ32" s="27"/>
      <c r="SDK32" s="112"/>
      <c r="SDL32" s="27"/>
      <c r="SDM32" s="112"/>
      <c r="SDN32" s="27"/>
      <c r="SDO32" s="112"/>
      <c r="SDP32" s="27"/>
      <c r="SDQ32" s="113"/>
      <c r="SDR32" s="27"/>
      <c r="SDS32" s="112"/>
      <c r="SDT32" s="27"/>
      <c r="SDU32" s="112"/>
      <c r="SDV32" s="27"/>
      <c r="SDW32" s="112"/>
      <c r="SDX32" s="27"/>
      <c r="SDY32" s="112"/>
      <c r="SDZ32" s="27"/>
      <c r="SEA32" s="112"/>
      <c r="SEB32" s="27"/>
      <c r="SEC32" s="112"/>
      <c r="SED32" s="27"/>
      <c r="SEE32" s="112"/>
      <c r="SEF32" s="20"/>
      <c r="SEG32" s="112"/>
      <c r="SEH32" s="27"/>
      <c r="SEI32" s="112"/>
      <c r="SEJ32" s="27"/>
      <c r="SEK32" s="112"/>
      <c r="SEL32" s="27"/>
      <c r="SEM32" s="112"/>
      <c r="SEN32" s="27"/>
      <c r="SEO32" s="112"/>
      <c r="SEP32" s="20"/>
      <c r="SEQ32" s="112"/>
      <c r="SER32" s="27"/>
      <c r="SES32" s="112"/>
      <c r="SET32" s="27"/>
      <c r="SEU32" s="112"/>
      <c r="SEV32" s="27"/>
      <c r="SEW32" s="112"/>
      <c r="SEX32" s="20"/>
      <c r="SEY32" s="106"/>
      <c r="SEZ32" s="106"/>
      <c r="SFA32" s="106"/>
      <c r="SFB32" s="30"/>
      <c r="SFC32" s="112"/>
      <c r="SFD32" s="30"/>
      <c r="SFE32" s="112"/>
      <c r="SFF32" s="23"/>
      <c r="SFG32" s="112"/>
      <c r="SFH32" s="23"/>
      <c r="SFI32" s="112"/>
      <c r="SFJ32" s="23"/>
      <c r="SFK32" s="112"/>
      <c r="SFL32" s="23"/>
      <c r="SFM32" s="112"/>
      <c r="SFN32" s="23"/>
      <c r="SFO32" s="112"/>
      <c r="SFP32" s="23"/>
      <c r="SFQ32" s="112"/>
      <c r="SFR32" s="23"/>
      <c r="SFS32" s="112"/>
      <c r="SFT32" s="27"/>
      <c r="SFU32" s="112"/>
      <c r="SFV32" s="27"/>
      <c r="SFW32" s="112"/>
      <c r="SFX32" s="27"/>
      <c r="SFY32" s="112"/>
      <c r="SFZ32" s="27"/>
      <c r="SGA32" s="112"/>
      <c r="SGB32" s="27"/>
      <c r="SGC32" s="112"/>
      <c r="SGD32" s="27"/>
      <c r="SGE32" s="112"/>
      <c r="SGF32" s="27"/>
      <c r="SGG32" s="112"/>
      <c r="SGH32" s="27"/>
      <c r="SGI32" s="112"/>
      <c r="SGJ32" s="27"/>
      <c r="SGK32" s="112"/>
      <c r="SGL32" s="27"/>
      <c r="SGM32" s="112"/>
      <c r="SGN32" s="27"/>
      <c r="SGO32" s="113"/>
      <c r="SGP32" s="27"/>
      <c r="SGQ32" s="112"/>
      <c r="SGR32" s="27"/>
      <c r="SGS32" s="112"/>
      <c r="SGT32" s="27"/>
      <c r="SGU32" s="112"/>
      <c r="SGV32" s="27"/>
      <c r="SGW32" s="112"/>
      <c r="SGX32" s="27"/>
      <c r="SGY32" s="112"/>
      <c r="SGZ32" s="27"/>
      <c r="SHA32" s="112"/>
      <c r="SHB32" s="27"/>
      <c r="SHC32" s="112"/>
      <c r="SHD32" s="20"/>
      <c r="SHE32" s="112"/>
      <c r="SHF32" s="27"/>
      <c r="SHG32" s="112"/>
      <c r="SHH32" s="27"/>
      <c r="SHI32" s="112"/>
      <c r="SHJ32" s="27"/>
      <c r="SHK32" s="112"/>
      <c r="SHL32" s="27"/>
      <c r="SHM32" s="112"/>
      <c r="SHN32" s="20"/>
      <c r="SHO32" s="112"/>
      <c r="SHP32" s="27"/>
      <c r="SHQ32" s="112"/>
      <c r="SHR32" s="27"/>
      <c r="SHS32" s="112"/>
      <c r="SHT32" s="27"/>
      <c r="SHU32" s="112"/>
      <c r="SHV32" s="20"/>
      <c r="SHW32" s="106"/>
      <c r="SHX32" s="106"/>
      <c r="SHY32" s="106"/>
      <c r="SHZ32" s="30"/>
      <c r="SIA32" s="112"/>
      <c r="SIB32" s="30"/>
      <c r="SIC32" s="112"/>
      <c r="SID32" s="23"/>
      <c r="SIE32" s="112"/>
      <c r="SIF32" s="23"/>
      <c r="SIG32" s="112"/>
      <c r="SIH32" s="23"/>
      <c r="SII32" s="112"/>
      <c r="SIJ32" s="23"/>
      <c r="SIK32" s="112"/>
      <c r="SIL32" s="23"/>
      <c r="SIM32" s="112"/>
      <c r="SIN32" s="23"/>
      <c r="SIO32" s="112"/>
      <c r="SIP32" s="23"/>
      <c r="SIQ32" s="112"/>
      <c r="SIR32" s="27"/>
      <c r="SIS32" s="112"/>
      <c r="SIT32" s="27"/>
      <c r="SIU32" s="112"/>
      <c r="SIV32" s="27"/>
      <c r="SIW32" s="112"/>
      <c r="SIX32" s="27"/>
      <c r="SIY32" s="112"/>
      <c r="SIZ32" s="27"/>
      <c r="SJA32" s="112"/>
      <c r="SJB32" s="27"/>
      <c r="SJC32" s="112"/>
      <c r="SJD32" s="27"/>
      <c r="SJE32" s="112"/>
      <c r="SJF32" s="27"/>
      <c r="SJG32" s="112"/>
      <c r="SJH32" s="27"/>
      <c r="SJI32" s="112"/>
      <c r="SJJ32" s="27"/>
      <c r="SJK32" s="112"/>
      <c r="SJL32" s="27"/>
      <c r="SJM32" s="113"/>
      <c r="SJN32" s="27"/>
      <c r="SJO32" s="112"/>
      <c r="SJP32" s="27"/>
      <c r="SJQ32" s="112"/>
      <c r="SJR32" s="27"/>
      <c r="SJS32" s="112"/>
      <c r="SJT32" s="27"/>
      <c r="SJU32" s="112"/>
      <c r="SJV32" s="27"/>
      <c r="SJW32" s="112"/>
      <c r="SJX32" s="27"/>
      <c r="SJY32" s="112"/>
      <c r="SJZ32" s="27"/>
      <c r="SKA32" s="112"/>
      <c r="SKB32" s="20"/>
      <c r="SKC32" s="112"/>
      <c r="SKD32" s="27"/>
      <c r="SKE32" s="112"/>
      <c r="SKF32" s="27"/>
      <c r="SKG32" s="112"/>
      <c r="SKH32" s="27"/>
      <c r="SKI32" s="112"/>
      <c r="SKJ32" s="27"/>
      <c r="SKK32" s="112"/>
      <c r="SKL32" s="20"/>
      <c r="SKM32" s="112"/>
      <c r="SKN32" s="27"/>
      <c r="SKO32" s="112"/>
      <c r="SKP32" s="27"/>
      <c r="SKQ32" s="112"/>
      <c r="SKR32" s="27"/>
      <c r="SKS32" s="112"/>
      <c r="SKT32" s="20"/>
      <c r="SKU32" s="106"/>
      <c r="SKV32" s="106"/>
      <c r="SKW32" s="106"/>
      <c r="SKX32" s="30"/>
      <c r="SKY32" s="112"/>
      <c r="SKZ32" s="30"/>
      <c r="SLA32" s="112"/>
      <c r="SLB32" s="23"/>
      <c r="SLC32" s="112"/>
      <c r="SLD32" s="23"/>
      <c r="SLE32" s="112"/>
      <c r="SLF32" s="23"/>
      <c r="SLG32" s="112"/>
      <c r="SLH32" s="23"/>
      <c r="SLI32" s="112"/>
      <c r="SLJ32" s="23"/>
      <c r="SLK32" s="112"/>
      <c r="SLL32" s="23"/>
      <c r="SLM32" s="112"/>
      <c r="SLN32" s="23"/>
      <c r="SLO32" s="112"/>
      <c r="SLP32" s="27"/>
      <c r="SLQ32" s="112"/>
      <c r="SLR32" s="27"/>
      <c r="SLS32" s="112"/>
      <c r="SLT32" s="27"/>
      <c r="SLU32" s="112"/>
      <c r="SLV32" s="27"/>
      <c r="SLW32" s="112"/>
      <c r="SLX32" s="27"/>
      <c r="SLY32" s="112"/>
      <c r="SLZ32" s="27"/>
      <c r="SMA32" s="112"/>
      <c r="SMB32" s="27"/>
      <c r="SMC32" s="112"/>
      <c r="SMD32" s="27"/>
      <c r="SME32" s="112"/>
      <c r="SMF32" s="27"/>
      <c r="SMG32" s="112"/>
      <c r="SMH32" s="27"/>
      <c r="SMI32" s="112"/>
      <c r="SMJ32" s="27"/>
      <c r="SMK32" s="113"/>
      <c r="SML32" s="27"/>
      <c r="SMM32" s="112"/>
      <c r="SMN32" s="27"/>
      <c r="SMO32" s="112"/>
      <c r="SMP32" s="27"/>
      <c r="SMQ32" s="112"/>
      <c r="SMR32" s="27"/>
      <c r="SMS32" s="112"/>
      <c r="SMT32" s="27"/>
      <c r="SMU32" s="112"/>
      <c r="SMV32" s="27"/>
      <c r="SMW32" s="112"/>
      <c r="SMX32" s="27"/>
      <c r="SMY32" s="112"/>
      <c r="SMZ32" s="20"/>
      <c r="SNA32" s="112"/>
      <c r="SNB32" s="27"/>
      <c r="SNC32" s="112"/>
      <c r="SND32" s="27"/>
      <c r="SNE32" s="112"/>
      <c r="SNF32" s="27"/>
      <c r="SNG32" s="112"/>
      <c r="SNH32" s="27"/>
      <c r="SNI32" s="112"/>
      <c r="SNJ32" s="20"/>
      <c r="SNK32" s="112"/>
      <c r="SNL32" s="27"/>
      <c r="SNM32" s="112"/>
      <c r="SNN32" s="27"/>
      <c r="SNO32" s="112"/>
      <c r="SNP32" s="27"/>
      <c r="SNQ32" s="112"/>
      <c r="SNR32" s="20"/>
      <c r="SNS32" s="106"/>
      <c r="SNT32" s="106"/>
      <c r="SNU32" s="106"/>
      <c r="SNV32" s="30"/>
      <c r="SNW32" s="112"/>
      <c r="SNX32" s="30"/>
      <c r="SNY32" s="112"/>
      <c r="SNZ32" s="23"/>
      <c r="SOA32" s="112"/>
      <c r="SOB32" s="23"/>
      <c r="SOC32" s="112"/>
      <c r="SOD32" s="23"/>
      <c r="SOE32" s="112"/>
      <c r="SOF32" s="23"/>
      <c r="SOG32" s="112"/>
      <c r="SOH32" s="23"/>
      <c r="SOI32" s="112"/>
      <c r="SOJ32" s="23"/>
      <c r="SOK32" s="112"/>
      <c r="SOL32" s="23"/>
      <c r="SOM32" s="112"/>
      <c r="SON32" s="27"/>
      <c r="SOO32" s="112"/>
      <c r="SOP32" s="27"/>
      <c r="SOQ32" s="112"/>
      <c r="SOR32" s="27"/>
      <c r="SOS32" s="112"/>
      <c r="SOT32" s="27"/>
      <c r="SOU32" s="112"/>
      <c r="SOV32" s="27"/>
      <c r="SOW32" s="112"/>
      <c r="SOX32" s="27"/>
      <c r="SOY32" s="112"/>
      <c r="SOZ32" s="27"/>
      <c r="SPA32" s="112"/>
      <c r="SPB32" s="27"/>
      <c r="SPC32" s="112"/>
      <c r="SPD32" s="27"/>
      <c r="SPE32" s="112"/>
      <c r="SPF32" s="27"/>
      <c r="SPG32" s="112"/>
      <c r="SPH32" s="27"/>
      <c r="SPI32" s="113"/>
      <c r="SPJ32" s="27"/>
      <c r="SPK32" s="112"/>
      <c r="SPL32" s="27"/>
      <c r="SPM32" s="112"/>
      <c r="SPN32" s="27"/>
      <c r="SPO32" s="112"/>
      <c r="SPP32" s="27"/>
      <c r="SPQ32" s="112"/>
      <c r="SPR32" s="27"/>
      <c r="SPS32" s="112"/>
      <c r="SPT32" s="27"/>
      <c r="SPU32" s="112"/>
      <c r="SPV32" s="27"/>
      <c r="SPW32" s="112"/>
      <c r="SPX32" s="20"/>
      <c r="SPY32" s="112"/>
      <c r="SPZ32" s="27"/>
      <c r="SQA32" s="112"/>
      <c r="SQB32" s="27"/>
      <c r="SQC32" s="112"/>
      <c r="SQD32" s="27"/>
      <c r="SQE32" s="112"/>
      <c r="SQF32" s="27"/>
      <c r="SQG32" s="112"/>
      <c r="SQH32" s="20"/>
      <c r="SQI32" s="112"/>
      <c r="SQJ32" s="27"/>
      <c r="SQK32" s="112"/>
      <c r="SQL32" s="27"/>
      <c r="SQM32" s="112"/>
      <c r="SQN32" s="27"/>
      <c r="SQO32" s="112"/>
      <c r="SQP32" s="20"/>
      <c r="SQQ32" s="106"/>
      <c r="SQR32" s="106"/>
      <c r="SQS32" s="106"/>
      <c r="SQT32" s="30"/>
      <c r="SQU32" s="112"/>
      <c r="SQV32" s="30"/>
      <c r="SQW32" s="112"/>
      <c r="SQX32" s="23"/>
      <c r="SQY32" s="112"/>
      <c r="SQZ32" s="23"/>
      <c r="SRA32" s="112"/>
      <c r="SRB32" s="23"/>
      <c r="SRC32" s="112"/>
      <c r="SRD32" s="23"/>
      <c r="SRE32" s="112"/>
      <c r="SRF32" s="23"/>
      <c r="SRG32" s="112"/>
      <c r="SRH32" s="23"/>
      <c r="SRI32" s="112"/>
      <c r="SRJ32" s="23"/>
      <c r="SRK32" s="112"/>
      <c r="SRL32" s="27"/>
      <c r="SRM32" s="112"/>
      <c r="SRN32" s="27"/>
      <c r="SRO32" s="112"/>
      <c r="SRP32" s="27"/>
      <c r="SRQ32" s="112"/>
      <c r="SRR32" s="27"/>
      <c r="SRS32" s="112"/>
      <c r="SRT32" s="27"/>
      <c r="SRU32" s="112"/>
      <c r="SRV32" s="27"/>
      <c r="SRW32" s="112"/>
      <c r="SRX32" s="27"/>
      <c r="SRY32" s="112"/>
      <c r="SRZ32" s="27"/>
      <c r="SSA32" s="112"/>
      <c r="SSB32" s="27"/>
      <c r="SSC32" s="112"/>
      <c r="SSD32" s="27"/>
      <c r="SSE32" s="112"/>
      <c r="SSF32" s="27"/>
      <c r="SSG32" s="113"/>
      <c r="SSH32" s="27"/>
      <c r="SSI32" s="112"/>
      <c r="SSJ32" s="27"/>
      <c r="SSK32" s="112"/>
      <c r="SSL32" s="27"/>
      <c r="SSM32" s="112"/>
      <c r="SSN32" s="27"/>
      <c r="SSO32" s="112"/>
      <c r="SSP32" s="27"/>
      <c r="SSQ32" s="112"/>
      <c r="SSR32" s="27"/>
      <c r="SSS32" s="112"/>
      <c r="SST32" s="27"/>
      <c r="SSU32" s="112"/>
      <c r="SSV32" s="20"/>
      <c r="SSW32" s="112"/>
      <c r="SSX32" s="27"/>
      <c r="SSY32" s="112"/>
      <c r="SSZ32" s="27"/>
      <c r="STA32" s="112"/>
      <c r="STB32" s="27"/>
      <c r="STC32" s="112"/>
      <c r="STD32" s="27"/>
      <c r="STE32" s="112"/>
      <c r="STF32" s="20"/>
      <c r="STG32" s="112"/>
      <c r="STH32" s="27"/>
      <c r="STI32" s="112"/>
      <c r="STJ32" s="27"/>
      <c r="STK32" s="112"/>
      <c r="STL32" s="27"/>
      <c r="STM32" s="112"/>
      <c r="STN32" s="20"/>
      <c r="STO32" s="106"/>
      <c r="STP32" s="106"/>
      <c r="STQ32" s="106"/>
      <c r="STR32" s="30"/>
      <c r="STS32" s="112"/>
      <c r="STT32" s="30"/>
      <c r="STU32" s="112"/>
      <c r="STV32" s="23"/>
      <c r="STW32" s="112"/>
      <c r="STX32" s="23"/>
      <c r="STY32" s="112"/>
      <c r="STZ32" s="23"/>
      <c r="SUA32" s="112"/>
      <c r="SUB32" s="23"/>
      <c r="SUC32" s="112"/>
      <c r="SUD32" s="23"/>
      <c r="SUE32" s="112"/>
      <c r="SUF32" s="23"/>
      <c r="SUG32" s="112"/>
      <c r="SUH32" s="23"/>
      <c r="SUI32" s="112"/>
      <c r="SUJ32" s="27"/>
      <c r="SUK32" s="112"/>
      <c r="SUL32" s="27"/>
      <c r="SUM32" s="112"/>
      <c r="SUN32" s="27"/>
      <c r="SUO32" s="112"/>
      <c r="SUP32" s="27"/>
      <c r="SUQ32" s="112"/>
      <c r="SUR32" s="27"/>
      <c r="SUS32" s="112"/>
      <c r="SUT32" s="27"/>
      <c r="SUU32" s="112"/>
      <c r="SUV32" s="27"/>
      <c r="SUW32" s="112"/>
      <c r="SUX32" s="27"/>
      <c r="SUY32" s="112"/>
      <c r="SUZ32" s="27"/>
      <c r="SVA32" s="112"/>
      <c r="SVB32" s="27"/>
      <c r="SVC32" s="112"/>
      <c r="SVD32" s="27"/>
      <c r="SVE32" s="113"/>
      <c r="SVF32" s="27"/>
      <c r="SVG32" s="112"/>
      <c r="SVH32" s="27"/>
      <c r="SVI32" s="112"/>
      <c r="SVJ32" s="27"/>
      <c r="SVK32" s="112"/>
      <c r="SVL32" s="27"/>
      <c r="SVM32" s="112"/>
      <c r="SVN32" s="27"/>
      <c r="SVO32" s="112"/>
      <c r="SVP32" s="27"/>
      <c r="SVQ32" s="112"/>
      <c r="SVR32" s="27"/>
      <c r="SVS32" s="112"/>
      <c r="SVT32" s="20"/>
      <c r="SVU32" s="112"/>
      <c r="SVV32" s="27"/>
      <c r="SVW32" s="112"/>
      <c r="SVX32" s="27"/>
      <c r="SVY32" s="112"/>
      <c r="SVZ32" s="27"/>
      <c r="SWA32" s="112"/>
      <c r="SWB32" s="27"/>
      <c r="SWC32" s="112"/>
      <c r="SWD32" s="20"/>
      <c r="SWE32" s="112"/>
      <c r="SWF32" s="27"/>
      <c r="SWG32" s="112"/>
      <c r="SWH32" s="27"/>
      <c r="SWI32" s="112"/>
      <c r="SWJ32" s="27"/>
      <c r="SWK32" s="112"/>
      <c r="SWL32" s="20"/>
      <c r="SWM32" s="106"/>
      <c r="SWN32" s="106"/>
      <c r="SWO32" s="106"/>
      <c r="SWP32" s="30"/>
      <c r="SWQ32" s="112"/>
      <c r="SWR32" s="30"/>
      <c r="SWS32" s="112"/>
      <c r="SWT32" s="23"/>
      <c r="SWU32" s="112"/>
      <c r="SWV32" s="23"/>
      <c r="SWW32" s="112"/>
      <c r="SWX32" s="23"/>
      <c r="SWY32" s="112"/>
      <c r="SWZ32" s="23"/>
      <c r="SXA32" s="112"/>
      <c r="SXB32" s="23"/>
      <c r="SXC32" s="112"/>
      <c r="SXD32" s="23"/>
      <c r="SXE32" s="112"/>
      <c r="SXF32" s="23"/>
      <c r="SXG32" s="112"/>
      <c r="SXH32" s="27"/>
      <c r="SXI32" s="112"/>
      <c r="SXJ32" s="27"/>
      <c r="SXK32" s="112"/>
      <c r="SXL32" s="27"/>
      <c r="SXM32" s="112"/>
      <c r="SXN32" s="27"/>
      <c r="SXO32" s="112"/>
      <c r="SXP32" s="27"/>
      <c r="SXQ32" s="112"/>
      <c r="SXR32" s="27"/>
      <c r="SXS32" s="112"/>
      <c r="SXT32" s="27"/>
      <c r="SXU32" s="112"/>
      <c r="SXV32" s="27"/>
      <c r="SXW32" s="112"/>
      <c r="SXX32" s="27"/>
      <c r="SXY32" s="112"/>
      <c r="SXZ32" s="27"/>
      <c r="SYA32" s="112"/>
      <c r="SYB32" s="27"/>
      <c r="SYC32" s="113"/>
      <c r="SYD32" s="27"/>
      <c r="SYE32" s="112"/>
      <c r="SYF32" s="27"/>
      <c r="SYG32" s="112"/>
      <c r="SYH32" s="27"/>
      <c r="SYI32" s="112"/>
      <c r="SYJ32" s="27"/>
      <c r="SYK32" s="112"/>
      <c r="SYL32" s="27"/>
      <c r="SYM32" s="112"/>
      <c r="SYN32" s="27"/>
      <c r="SYO32" s="112"/>
      <c r="SYP32" s="27"/>
      <c r="SYQ32" s="112"/>
      <c r="SYR32" s="20"/>
      <c r="SYS32" s="112"/>
      <c r="SYT32" s="27"/>
      <c r="SYU32" s="112"/>
      <c r="SYV32" s="27"/>
      <c r="SYW32" s="112"/>
      <c r="SYX32" s="27"/>
      <c r="SYY32" s="112"/>
      <c r="SYZ32" s="27"/>
      <c r="SZA32" s="112"/>
      <c r="SZB32" s="20"/>
      <c r="SZC32" s="112"/>
      <c r="SZD32" s="27"/>
      <c r="SZE32" s="112"/>
      <c r="SZF32" s="27"/>
      <c r="SZG32" s="112"/>
      <c r="SZH32" s="27"/>
      <c r="SZI32" s="112"/>
      <c r="SZJ32" s="20"/>
      <c r="SZK32" s="106"/>
      <c r="SZL32" s="106"/>
      <c r="SZM32" s="106"/>
      <c r="SZN32" s="30"/>
      <c r="SZO32" s="112"/>
      <c r="SZP32" s="30"/>
      <c r="SZQ32" s="112"/>
      <c r="SZR32" s="23"/>
      <c r="SZS32" s="112"/>
      <c r="SZT32" s="23"/>
      <c r="SZU32" s="112"/>
      <c r="SZV32" s="23"/>
      <c r="SZW32" s="112"/>
      <c r="SZX32" s="23"/>
      <c r="SZY32" s="112"/>
      <c r="SZZ32" s="23"/>
      <c r="TAA32" s="112"/>
      <c r="TAB32" s="23"/>
      <c r="TAC32" s="112"/>
      <c r="TAD32" s="23"/>
      <c r="TAE32" s="112"/>
      <c r="TAF32" s="27"/>
      <c r="TAG32" s="112"/>
      <c r="TAH32" s="27"/>
      <c r="TAI32" s="112"/>
      <c r="TAJ32" s="27"/>
      <c r="TAK32" s="112"/>
      <c r="TAL32" s="27"/>
      <c r="TAM32" s="112"/>
      <c r="TAN32" s="27"/>
      <c r="TAO32" s="112"/>
      <c r="TAP32" s="27"/>
      <c r="TAQ32" s="112"/>
      <c r="TAR32" s="27"/>
      <c r="TAS32" s="112"/>
      <c r="TAT32" s="27"/>
      <c r="TAU32" s="112"/>
      <c r="TAV32" s="27"/>
      <c r="TAW32" s="112"/>
      <c r="TAX32" s="27"/>
      <c r="TAY32" s="112"/>
      <c r="TAZ32" s="27"/>
      <c r="TBA32" s="113"/>
      <c r="TBB32" s="27"/>
      <c r="TBC32" s="112"/>
      <c r="TBD32" s="27"/>
      <c r="TBE32" s="112"/>
      <c r="TBF32" s="27"/>
      <c r="TBG32" s="112"/>
      <c r="TBH32" s="27"/>
      <c r="TBI32" s="112"/>
      <c r="TBJ32" s="27"/>
      <c r="TBK32" s="112"/>
      <c r="TBL32" s="27"/>
      <c r="TBM32" s="112"/>
      <c r="TBN32" s="27"/>
      <c r="TBO32" s="112"/>
      <c r="TBP32" s="20"/>
      <c r="TBQ32" s="112"/>
      <c r="TBR32" s="27"/>
      <c r="TBS32" s="112"/>
      <c r="TBT32" s="27"/>
      <c r="TBU32" s="112"/>
      <c r="TBV32" s="27"/>
      <c r="TBW32" s="112"/>
      <c r="TBX32" s="27"/>
      <c r="TBY32" s="112"/>
      <c r="TBZ32" s="20"/>
      <c r="TCA32" s="112"/>
      <c r="TCB32" s="27"/>
      <c r="TCC32" s="112"/>
      <c r="TCD32" s="27"/>
      <c r="TCE32" s="112"/>
      <c r="TCF32" s="27"/>
      <c r="TCG32" s="112"/>
      <c r="TCH32" s="20"/>
      <c r="TCI32" s="106"/>
      <c r="TCJ32" s="106"/>
      <c r="TCK32" s="106"/>
      <c r="TCL32" s="30"/>
      <c r="TCM32" s="112"/>
      <c r="TCN32" s="30"/>
      <c r="TCO32" s="112"/>
      <c r="TCP32" s="23"/>
      <c r="TCQ32" s="112"/>
      <c r="TCR32" s="23"/>
      <c r="TCS32" s="112"/>
      <c r="TCT32" s="23"/>
      <c r="TCU32" s="112"/>
      <c r="TCV32" s="23"/>
      <c r="TCW32" s="112"/>
      <c r="TCX32" s="23"/>
      <c r="TCY32" s="112"/>
      <c r="TCZ32" s="23"/>
      <c r="TDA32" s="112"/>
      <c r="TDB32" s="23"/>
      <c r="TDC32" s="112"/>
      <c r="TDD32" s="27"/>
      <c r="TDE32" s="112"/>
      <c r="TDF32" s="27"/>
      <c r="TDG32" s="112"/>
      <c r="TDH32" s="27"/>
      <c r="TDI32" s="112"/>
      <c r="TDJ32" s="27"/>
      <c r="TDK32" s="112"/>
      <c r="TDL32" s="27"/>
      <c r="TDM32" s="112"/>
      <c r="TDN32" s="27"/>
      <c r="TDO32" s="112"/>
      <c r="TDP32" s="27"/>
      <c r="TDQ32" s="112"/>
      <c r="TDR32" s="27"/>
      <c r="TDS32" s="112"/>
      <c r="TDT32" s="27"/>
      <c r="TDU32" s="112"/>
      <c r="TDV32" s="27"/>
      <c r="TDW32" s="112"/>
      <c r="TDX32" s="27"/>
      <c r="TDY32" s="113"/>
      <c r="TDZ32" s="27"/>
      <c r="TEA32" s="112"/>
      <c r="TEB32" s="27"/>
      <c r="TEC32" s="112"/>
      <c r="TED32" s="27"/>
      <c r="TEE32" s="112"/>
      <c r="TEF32" s="27"/>
      <c r="TEG32" s="112"/>
      <c r="TEH32" s="27"/>
      <c r="TEI32" s="112"/>
      <c r="TEJ32" s="27"/>
      <c r="TEK32" s="112"/>
      <c r="TEL32" s="27"/>
      <c r="TEM32" s="112"/>
      <c r="TEN32" s="20"/>
      <c r="TEO32" s="112"/>
      <c r="TEP32" s="27"/>
      <c r="TEQ32" s="112"/>
      <c r="TER32" s="27"/>
      <c r="TES32" s="112"/>
      <c r="TET32" s="27"/>
      <c r="TEU32" s="112"/>
      <c r="TEV32" s="27"/>
      <c r="TEW32" s="112"/>
      <c r="TEX32" s="20"/>
      <c r="TEY32" s="112"/>
      <c r="TEZ32" s="27"/>
      <c r="TFA32" s="112"/>
      <c r="TFB32" s="27"/>
      <c r="TFC32" s="112"/>
      <c r="TFD32" s="27"/>
      <c r="TFE32" s="112"/>
      <c r="TFF32" s="20"/>
      <c r="TFG32" s="106"/>
      <c r="TFH32" s="106"/>
      <c r="TFI32" s="106"/>
      <c r="TFJ32" s="30"/>
      <c r="TFK32" s="112"/>
      <c r="TFL32" s="30"/>
      <c r="TFM32" s="112"/>
      <c r="TFN32" s="23"/>
      <c r="TFO32" s="112"/>
      <c r="TFP32" s="23"/>
      <c r="TFQ32" s="112"/>
      <c r="TFR32" s="23"/>
      <c r="TFS32" s="112"/>
      <c r="TFT32" s="23"/>
      <c r="TFU32" s="112"/>
      <c r="TFV32" s="23"/>
      <c r="TFW32" s="112"/>
      <c r="TFX32" s="23"/>
      <c r="TFY32" s="112"/>
      <c r="TFZ32" s="23"/>
      <c r="TGA32" s="112"/>
      <c r="TGB32" s="27"/>
      <c r="TGC32" s="112"/>
      <c r="TGD32" s="27"/>
      <c r="TGE32" s="112"/>
      <c r="TGF32" s="27"/>
      <c r="TGG32" s="112"/>
      <c r="TGH32" s="27"/>
      <c r="TGI32" s="112"/>
      <c r="TGJ32" s="27"/>
      <c r="TGK32" s="112"/>
      <c r="TGL32" s="27"/>
      <c r="TGM32" s="112"/>
      <c r="TGN32" s="27"/>
      <c r="TGO32" s="112"/>
      <c r="TGP32" s="27"/>
      <c r="TGQ32" s="112"/>
      <c r="TGR32" s="27"/>
      <c r="TGS32" s="112"/>
      <c r="TGT32" s="27"/>
      <c r="TGU32" s="112"/>
      <c r="TGV32" s="27"/>
      <c r="TGW32" s="113"/>
      <c r="TGX32" s="27"/>
      <c r="TGY32" s="112"/>
      <c r="TGZ32" s="27"/>
      <c r="THA32" s="112"/>
      <c r="THB32" s="27"/>
      <c r="THC32" s="112"/>
      <c r="THD32" s="27"/>
      <c r="THE32" s="112"/>
      <c r="THF32" s="27"/>
      <c r="THG32" s="112"/>
      <c r="THH32" s="27"/>
      <c r="THI32" s="112"/>
      <c r="THJ32" s="27"/>
      <c r="THK32" s="112"/>
      <c r="THL32" s="20"/>
      <c r="THM32" s="112"/>
      <c r="THN32" s="27"/>
      <c r="THO32" s="112"/>
      <c r="THP32" s="27"/>
      <c r="THQ32" s="112"/>
      <c r="THR32" s="27"/>
      <c r="THS32" s="112"/>
      <c r="THT32" s="27"/>
      <c r="THU32" s="112"/>
      <c r="THV32" s="20"/>
      <c r="THW32" s="112"/>
      <c r="THX32" s="27"/>
      <c r="THY32" s="112"/>
      <c r="THZ32" s="27"/>
      <c r="TIA32" s="112"/>
      <c r="TIB32" s="27"/>
      <c r="TIC32" s="112"/>
      <c r="TID32" s="20"/>
      <c r="TIE32" s="106"/>
      <c r="TIF32" s="106"/>
      <c r="TIG32" s="106"/>
      <c r="TIH32" s="30"/>
      <c r="TII32" s="112"/>
      <c r="TIJ32" s="30"/>
      <c r="TIK32" s="112"/>
      <c r="TIL32" s="23"/>
      <c r="TIM32" s="112"/>
      <c r="TIN32" s="23"/>
      <c r="TIO32" s="112"/>
      <c r="TIP32" s="23"/>
      <c r="TIQ32" s="112"/>
      <c r="TIR32" s="23"/>
      <c r="TIS32" s="112"/>
      <c r="TIT32" s="23"/>
      <c r="TIU32" s="112"/>
      <c r="TIV32" s="23"/>
      <c r="TIW32" s="112"/>
      <c r="TIX32" s="23"/>
      <c r="TIY32" s="112"/>
      <c r="TIZ32" s="27"/>
      <c r="TJA32" s="112"/>
      <c r="TJB32" s="27"/>
      <c r="TJC32" s="112"/>
      <c r="TJD32" s="27"/>
      <c r="TJE32" s="112"/>
      <c r="TJF32" s="27"/>
      <c r="TJG32" s="112"/>
      <c r="TJH32" s="27"/>
      <c r="TJI32" s="112"/>
      <c r="TJJ32" s="27"/>
      <c r="TJK32" s="112"/>
      <c r="TJL32" s="27"/>
      <c r="TJM32" s="112"/>
      <c r="TJN32" s="27"/>
      <c r="TJO32" s="112"/>
      <c r="TJP32" s="27"/>
      <c r="TJQ32" s="112"/>
      <c r="TJR32" s="27"/>
      <c r="TJS32" s="112"/>
      <c r="TJT32" s="27"/>
      <c r="TJU32" s="113"/>
      <c r="TJV32" s="27"/>
      <c r="TJW32" s="112"/>
      <c r="TJX32" s="27"/>
      <c r="TJY32" s="112"/>
      <c r="TJZ32" s="27"/>
      <c r="TKA32" s="112"/>
      <c r="TKB32" s="27"/>
      <c r="TKC32" s="112"/>
      <c r="TKD32" s="27"/>
      <c r="TKE32" s="112"/>
      <c r="TKF32" s="27"/>
      <c r="TKG32" s="112"/>
      <c r="TKH32" s="27"/>
      <c r="TKI32" s="112"/>
      <c r="TKJ32" s="20"/>
      <c r="TKK32" s="112"/>
      <c r="TKL32" s="27"/>
      <c r="TKM32" s="112"/>
      <c r="TKN32" s="27"/>
      <c r="TKO32" s="112"/>
      <c r="TKP32" s="27"/>
      <c r="TKQ32" s="112"/>
      <c r="TKR32" s="27"/>
      <c r="TKS32" s="112"/>
      <c r="TKT32" s="20"/>
      <c r="TKU32" s="112"/>
      <c r="TKV32" s="27"/>
      <c r="TKW32" s="112"/>
      <c r="TKX32" s="27"/>
      <c r="TKY32" s="112"/>
      <c r="TKZ32" s="27"/>
      <c r="TLA32" s="112"/>
      <c r="TLB32" s="20"/>
      <c r="TLC32" s="106"/>
      <c r="TLD32" s="106"/>
      <c r="TLE32" s="106"/>
      <c r="TLF32" s="30"/>
      <c r="TLG32" s="112"/>
      <c r="TLH32" s="30"/>
      <c r="TLI32" s="112"/>
      <c r="TLJ32" s="23"/>
      <c r="TLK32" s="112"/>
      <c r="TLL32" s="23"/>
      <c r="TLM32" s="112"/>
      <c r="TLN32" s="23"/>
      <c r="TLO32" s="112"/>
      <c r="TLP32" s="23"/>
      <c r="TLQ32" s="112"/>
      <c r="TLR32" s="23"/>
      <c r="TLS32" s="112"/>
      <c r="TLT32" s="23"/>
      <c r="TLU32" s="112"/>
      <c r="TLV32" s="23"/>
      <c r="TLW32" s="112"/>
      <c r="TLX32" s="27"/>
      <c r="TLY32" s="112"/>
      <c r="TLZ32" s="27"/>
      <c r="TMA32" s="112"/>
      <c r="TMB32" s="27"/>
      <c r="TMC32" s="112"/>
      <c r="TMD32" s="27"/>
      <c r="TME32" s="112"/>
      <c r="TMF32" s="27"/>
      <c r="TMG32" s="112"/>
      <c r="TMH32" s="27"/>
      <c r="TMI32" s="112"/>
      <c r="TMJ32" s="27"/>
      <c r="TMK32" s="112"/>
      <c r="TML32" s="27"/>
      <c r="TMM32" s="112"/>
      <c r="TMN32" s="27"/>
      <c r="TMO32" s="112"/>
      <c r="TMP32" s="27"/>
      <c r="TMQ32" s="112"/>
      <c r="TMR32" s="27"/>
      <c r="TMS32" s="113"/>
      <c r="TMT32" s="27"/>
      <c r="TMU32" s="112"/>
      <c r="TMV32" s="27"/>
      <c r="TMW32" s="112"/>
      <c r="TMX32" s="27"/>
      <c r="TMY32" s="112"/>
      <c r="TMZ32" s="27"/>
      <c r="TNA32" s="112"/>
      <c r="TNB32" s="27"/>
      <c r="TNC32" s="112"/>
      <c r="TND32" s="27"/>
      <c r="TNE32" s="112"/>
      <c r="TNF32" s="27"/>
      <c r="TNG32" s="112"/>
      <c r="TNH32" s="20"/>
      <c r="TNI32" s="112"/>
      <c r="TNJ32" s="27"/>
      <c r="TNK32" s="112"/>
      <c r="TNL32" s="27"/>
      <c r="TNM32" s="112"/>
      <c r="TNN32" s="27"/>
      <c r="TNO32" s="112"/>
      <c r="TNP32" s="27"/>
      <c r="TNQ32" s="112"/>
      <c r="TNR32" s="20"/>
      <c r="TNS32" s="112"/>
      <c r="TNT32" s="27"/>
      <c r="TNU32" s="112"/>
      <c r="TNV32" s="27"/>
      <c r="TNW32" s="112"/>
      <c r="TNX32" s="27"/>
      <c r="TNY32" s="112"/>
      <c r="TNZ32" s="20"/>
      <c r="TOA32" s="106"/>
      <c r="TOB32" s="106"/>
      <c r="TOC32" s="106"/>
      <c r="TOD32" s="30"/>
      <c r="TOE32" s="112"/>
      <c r="TOF32" s="30"/>
      <c r="TOG32" s="112"/>
      <c r="TOH32" s="23"/>
      <c r="TOI32" s="112"/>
      <c r="TOJ32" s="23"/>
      <c r="TOK32" s="112"/>
      <c r="TOL32" s="23"/>
      <c r="TOM32" s="112"/>
      <c r="TON32" s="23"/>
      <c r="TOO32" s="112"/>
      <c r="TOP32" s="23"/>
      <c r="TOQ32" s="112"/>
      <c r="TOR32" s="23"/>
      <c r="TOS32" s="112"/>
      <c r="TOT32" s="23"/>
      <c r="TOU32" s="112"/>
      <c r="TOV32" s="27"/>
      <c r="TOW32" s="112"/>
      <c r="TOX32" s="27"/>
      <c r="TOY32" s="112"/>
      <c r="TOZ32" s="27"/>
      <c r="TPA32" s="112"/>
      <c r="TPB32" s="27"/>
      <c r="TPC32" s="112"/>
      <c r="TPD32" s="27"/>
      <c r="TPE32" s="112"/>
      <c r="TPF32" s="27"/>
      <c r="TPG32" s="112"/>
      <c r="TPH32" s="27"/>
      <c r="TPI32" s="112"/>
      <c r="TPJ32" s="27"/>
      <c r="TPK32" s="112"/>
      <c r="TPL32" s="27"/>
      <c r="TPM32" s="112"/>
      <c r="TPN32" s="27"/>
      <c r="TPO32" s="112"/>
      <c r="TPP32" s="27"/>
      <c r="TPQ32" s="113"/>
      <c r="TPR32" s="27"/>
      <c r="TPS32" s="112"/>
      <c r="TPT32" s="27"/>
      <c r="TPU32" s="112"/>
      <c r="TPV32" s="27"/>
      <c r="TPW32" s="112"/>
      <c r="TPX32" s="27"/>
      <c r="TPY32" s="112"/>
      <c r="TPZ32" s="27"/>
      <c r="TQA32" s="112"/>
      <c r="TQB32" s="27"/>
      <c r="TQC32" s="112"/>
      <c r="TQD32" s="27"/>
      <c r="TQE32" s="112"/>
      <c r="TQF32" s="20"/>
      <c r="TQG32" s="112"/>
      <c r="TQH32" s="27"/>
      <c r="TQI32" s="112"/>
      <c r="TQJ32" s="27"/>
      <c r="TQK32" s="112"/>
      <c r="TQL32" s="27"/>
      <c r="TQM32" s="112"/>
      <c r="TQN32" s="27"/>
      <c r="TQO32" s="112"/>
      <c r="TQP32" s="20"/>
      <c r="TQQ32" s="112"/>
      <c r="TQR32" s="27"/>
      <c r="TQS32" s="112"/>
      <c r="TQT32" s="27"/>
      <c r="TQU32" s="112"/>
      <c r="TQV32" s="27"/>
      <c r="TQW32" s="112"/>
      <c r="TQX32" s="20"/>
      <c r="TQY32" s="106"/>
      <c r="TQZ32" s="106"/>
      <c r="TRA32" s="106"/>
      <c r="TRB32" s="30"/>
      <c r="TRC32" s="112"/>
      <c r="TRD32" s="30"/>
      <c r="TRE32" s="112"/>
      <c r="TRF32" s="23"/>
      <c r="TRG32" s="112"/>
      <c r="TRH32" s="23"/>
      <c r="TRI32" s="112"/>
      <c r="TRJ32" s="23"/>
      <c r="TRK32" s="112"/>
      <c r="TRL32" s="23"/>
      <c r="TRM32" s="112"/>
      <c r="TRN32" s="23"/>
      <c r="TRO32" s="112"/>
      <c r="TRP32" s="23"/>
      <c r="TRQ32" s="112"/>
      <c r="TRR32" s="23"/>
      <c r="TRS32" s="112"/>
      <c r="TRT32" s="27"/>
      <c r="TRU32" s="112"/>
      <c r="TRV32" s="27"/>
      <c r="TRW32" s="112"/>
      <c r="TRX32" s="27"/>
      <c r="TRY32" s="112"/>
      <c r="TRZ32" s="27"/>
      <c r="TSA32" s="112"/>
      <c r="TSB32" s="27"/>
      <c r="TSC32" s="112"/>
      <c r="TSD32" s="27"/>
      <c r="TSE32" s="112"/>
      <c r="TSF32" s="27"/>
      <c r="TSG32" s="112"/>
      <c r="TSH32" s="27"/>
      <c r="TSI32" s="112"/>
      <c r="TSJ32" s="27"/>
      <c r="TSK32" s="112"/>
      <c r="TSL32" s="27"/>
      <c r="TSM32" s="112"/>
      <c r="TSN32" s="27"/>
      <c r="TSO32" s="113"/>
      <c r="TSP32" s="27"/>
      <c r="TSQ32" s="112"/>
      <c r="TSR32" s="27"/>
      <c r="TSS32" s="112"/>
      <c r="TST32" s="27"/>
      <c r="TSU32" s="112"/>
      <c r="TSV32" s="27"/>
      <c r="TSW32" s="112"/>
      <c r="TSX32" s="27"/>
      <c r="TSY32" s="112"/>
      <c r="TSZ32" s="27"/>
      <c r="TTA32" s="112"/>
      <c r="TTB32" s="27"/>
      <c r="TTC32" s="112"/>
      <c r="TTD32" s="20"/>
      <c r="TTE32" s="112"/>
      <c r="TTF32" s="27"/>
      <c r="TTG32" s="112"/>
      <c r="TTH32" s="27"/>
      <c r="TTI32" s="112"/>
      <c r="TTJ32" s="27"/>
      <c r="TTK32" s="112"/>
      <c r="TTL32" s="27"/>
      <c r="TTM32" s="112"/>
      <c r="TTN32" s="20"/>
      <c r="TTO32" s="112"/>
      <c r="TTP32" s="27"/>
      <c r="TTQ32" s="112"/>
      <c r="TTR32" s="27"/>
      <c r="TTS32" s="112"/>
      <c r="TTT32" s="27"/>
      <c r="TTU32" s="112"/>
      <c r="TTV32" s="20"/>
      <c r="TTW32" s="106"/>
      <c r="TTX32" s="106"/>
      <c r="TTY32" s="106"/>
      <c r="TTZ32" s="30"/>
      <c r="TUA32" s="112"/>
      <c r="TUB32" s="30"/>
      <c r="TUC32" s="112"/>
      <c r="TUD32" s="23"/>
      <c r="TUE32" s="112"/>
      <c r="TUF32" s="23"/>
      <c r="TUG32" s="112"/>
      <c r="TUH32" s="23"/>
      <c r="TUI32" s="112"/>
      <c r="TUJ32" s="23"/>
      <c r="TUK32" s="112"/>
      <c r="TUL32" s="23"/>
      <c r="TUM32" s="112"/>
      <c r="TUN32" s="23"/>
      <c r="TUO32" s="112"/>
      <c r="TUP32" s="23"/>
      <c r="TUQ32" s="112"/>
      <c r="TUR32" s="27"/>
      <c r="TUS32" s="112"/>
      <c r="TUT32" s="27"/>
      <c r="TUU32" s="112"/>
      <c r="TUV32" s="27"/>
      <c r="TUW32" s="112"/>
      <c r="TUX32" s="27"/>
      <c r="TUY32" s="112"/>
      <c r="TUZ32" s="27"/>
      <c r="TVA32" s="112"/>
      <c r="TVB32" s="27"/>
      <c r="TVC32" s="112"/>
      <c r="TVD32" s="27"/>
      <c r="TVE32" s="112"/>
      <c r="TVF32" s="27"/>
      <c r="TVG32" s="112"/>
      <c r="TVH32" s="27"/>
      <c r="TVI32" s="112"/>
      <c r="TVJ32" s="27"/>
      <c r="TVK32" s="112"/>
      <c r="TVL32" s="27"/>
      <c r="TVM32" s="113"/>
      <c r="TVN32" s="27"/>
      <c r="TVO32" s="112"/>
      <c r="TVP32" s="27"/>
      <c r="TVQ32" s="112"/>
      <c r="TVR32" s="27"/>
      <c r="TVS32" s="112"/>
      <c r="TVT32" s="27"/>
      <c r="TVU32" s="112"/>
      <c r="TVV32" s="27"/>
      <c r="TVW32" s="112"/>
      <c r="TVX32" s="27"/>
      <c r="TVY32" s="112"/>
      <c r="TVZ32" s="27"/>
      <c r="TWA32" s="112"/>
      <c r="TWB32" s="20"/>
      <c r="TWC32" s="112"/>
      <c r="TWD32" s="27"/>
      <c r="TWE32" s="112"/>
      <c r="TWF32" s="27"/>
      <c r="TWG32" s="112"/>
      <c r="TWH32" s="27"/>
      <c r="TWI32" s="112"/>
      <c r="TWJ32" s="27"/>
      <c r="TWK32" s="112"/>
      <c r="TWL32" s="20"/>
      <c r="TWM32" s="112"/>
      <c r="TWN32" s="27"/>
      <c r="TWO32" s="112"/>
      <c r="TWP32" s="27"/>
      <c r="TWQ32" s="112"/>
      <c r="TWR32" s="27"/>
      <c r="TWS32" s="112"/>
      <c r="TWT32" s="20"/>
      <c r="TWU32" s="106"/>
      <c r="TWV32" s="106"/>
      <c r="TWW32" s="106"/>
      <c r="TWX32" s="30"/>
      <c r="TWY32" s="112"/>
      <c r="TWZ32" s="30"/>
      <c r="TXA32" s="112"/>
      <c r="TXB32" s="23"/>
      <c r="TXC32" s="112"/>
      <c r="TXD32" s="23"/>
      <c r="TXE32" s="112"/>
      <c r="TXF32" s="23"/>
      <c r="TXG32" s="112"/>
      <c r="TXH32" s="23"/>
      <c r="TXI32" s="112"/>
      <c r="TXJ32" s="23"/>
      <c r="TXK32" s="112"/>
      <c r="TXL32" s="23"/>
      <c r="TXM32" s="112"/>
      <c r="TXN32" s="23"/>
      <c r="TXO32" s="112"/>
      <c r="TXP32" s="27"/>
      <c r="TXQ32" s="112"/>
      <c r="TXR32" s="27"/>
      <c r="TXS32" s="112"/>
      <c r="TXT32" s="27"/>
      <c r="TXU32" s="112"/>
      <c r="TXV32" s="27"/>
      <c r="TXW32" s="112"/>
      <c r="TXX32" s="27"/>
      <c r="TXY32" s="112"/>
      <c r="TXZ32" s="27"/>
      <c r="TYA32" s="112"/>
      <c r="TYB32" s="27"/>
      <c r="TYC32" s="112"/>
      <c r="TYD32" s="27"/>
      <c r="TYE32" s="112"/>
      <c r="TYF32" s="27"/>
      <c r="TYG32" s="112"/>
      <c r="TYH32" s="27"/>
      <c r="TYI32" s="112"/>
      <c r="TYJ32" s="27"/>
      <c r="TYK32" s="113"/>
      <c r="TYL32" s="27"/>
      <c r="TYM32" s="112"/>
      <c r="TYN32" s="27"/>
      <c r="TYO32" s="112"/>
      <c r="TYP32" s="27"/>
      <c r="TYQ32" s="112"/>
      <c r="TYR32" s="27"/>
      <c r="TYS32" s="112"/>
      <c r="TYT32" s="27"/>
      <c r="TYU32" s="112"/>
      <c r="TYV32" s="27"/>
      <c r="TYW32" s="112"/>
      <c r="TYX32" s="27"/>
      <c r="TYY32" s="112"/>
      <c r="TYZ32" s="20"/>
      <c r="TZA32" s="112"/>
      <c r="TZB32" s="27"/>
      <c r="TZC32" s="112"/>
      <c r="TZD32" s="27"/>
      <c r="TZE32" s="112"/>
      <c r="TZF32" s="27"/>
      <c r="TZG32" s="112"/>
      <c r="TZH32" s="27"/>
      <c r="TZI32" s="112"/>
      <c r="TZJ32" s="20"/>
      <c r="TZK32" s="112"/>
      <c r="TZL32" s="27"/>
      <c r="TZM32" s="112"/>
      <c r="TZN32" s="27"/>
      <c r="TZO32" s="112"/>
      <c r="TZP32" s="27"/>
      <c r="TZQ32" s="112"/>
      <c r="TZR32" s="20"/>
      <c r="TZS32" s="106"/>
      <c r="TZT32" s="106"/>
      <c r="TZU32" s="106"/>
      <c r="TZV32" s="30"/>
      <c r="TZW32" s="112"/>
      <c r="TZX32" s="30"/>
      <c r="TZY32" s="112"/>
      <c r="TZZ32" s="23"/>
      <c r="UAA32" s="112"/>
      <c r="UAB32" s="23"/>
      <c r="UAC32" s="112"/>
      <c r="UAD32" s="23"/>
      <c r="UAE32" s="112"/>
      <c r="UAF32" s="23"/>
      <c r="UAG32" s="112"/>
      <c r="UAH32" s="23"/>
      <c r="UAI32" s="112"/>
      <c r="UAJ32" s="23"/>
      <c r="UAK32" s="112"/>
      <c r="UAL32" s="23"/>
      <c r="UAM32" s="112"/>
      <c r="UAN32" s="27"/>
      <c r="UAO32" s="112"/>
      <c r="UAP32" s="27"/>
      <c r="UAQ32" s="112"/>
      <c r="UAR32" s="27"/>
      <c r="UAS32" s="112"/>
      <c r="UAT32" s="27"/>
      <c r="UAU32" s="112"/>
      <c r="UAV32" s="27"/>
      <c r="UAW32" s="112"/>
      <c r="UAX32" s="27"/>
      <c r="UAY32" s="112"/>
      <c r="UAZ32" s="27"/>
      <c r="UBA32" s="112"/>
      <c r="UBB32" s="27"/>
      <c r="UBC32" s="112"/>
      <c r="UBD32" s="27"/>
      <c r="UBE32" s="112"/>
      <c r="UBF32" s="27"/>
      <c r="UBG32" s="112"/>
      <c r="UBH32" s="27"/>
      <c r="UBI32" s="113"/>
      <c r="UBJ32" s="27"/>
      <c r="UBK32" s="112"/>
      <c r="UBL32" s="27"/>
      <c r="UBM32" s="112"/>
      <c r="UBN32" s="27"/>
      <c r="UBO32" s="112"/>
      <c r="UBP32" s="27"/>
      <c r="UBQ32" s="112"/>
      <c r="UBR32" s="27"/>
      <c r="UBS32" s="112"/>
      <c r="UBT32" s="27"/>
      <c r="UBU32" s="112"/>
      <c r="UBV32" s="27"/>
      <c r="UBW32" s="112"/>
      <c r="UBX32" s="20"/>
      <c r="UBY32" s="112"/>
      <c r="UBZ32" s="27"/>
      <c r="UCA32" s="112"/>
      <c r="UCB32" s="27"/>
      <c r="UCC32" s="112"/>
      <c r="UCD32" s="27"/>
      <c r="UCE32" s="112"/>
      <c r="UCF32" s="27"/>
      <c r="UCG32" s="112"/>
      <c r="UCH32" s="20"/>
      <c r="UCI32" s="112"/>
      <c r="UCJ32" s="27"/>
      <c r="UCK32" s="112"/>
      <c r="UCL32" s="27"/>
      <c r="UCM32" s="112"/>
      <c r="UCN32" s="27"/>
      <c r="UCO32" s="112"/>
      <c r="UCP32" s="20"/>
      <c r="UCQ32" s="106"/>
      <c r="UCR32" s="106"/>
      <c r="UCS32" s="106"/>
      <c r="UCT32" s="30"/>
      <c r="UCU32" s="112"/>
      <c r="UCV32" s="30"/>
      <c r="UCW32" s="112"/>
      <c r="UCX32" s="23"/>
      <c r="UCY32" s="112"/>
      <c r="UCZ32" s="23"/>
      <c r="UDA32" s="112"/>
      <c r="UDB32" s="23"/>
      <c r="UDC32" s="112"/>
      <c r="UDD32" s="23"/>
      <c r="UDE32" s="112"/>
      <c r="UDF32" s="23"/>
      <c r="UDG32" s="112"/>
      <c r="UDH32" s="23"/>
      <c r="UDI32" s="112"/>
      <c r="UDJ32" s="23"/>
      <c r="UDK32" s="112"/>
      <c r="UDL32" s="27"/>
      <c r="UDM32" s="112"/>
      <c r="UDN32" s="27"/>
      <c r="UDO32" s="112"/>
      <c r="UDP32" s="27"/>
      <c r="UDQ32" s="112"/>
      <c r="UDR32" s="27"/>
      <c r="UDS32" s="112"/>
      <c r="UDT32" s="27"/>
      <c r="UDU32" s="112"/>
      <c r="UDV32" s="27"/>
      <c r="UDW32" s="112"/>
      <c r="UDX32" s="27"/>
      <c r="UDY32" s="112"/>
      <c r="UDZ32" s="27"/>
      <c r="UEA32" s="112"/>
      <c r="UEB32" s="27"/>
      <c r="UEC32" s="112"/>
      <c r="UED32" s="27"/>
      <c r="UEE32" s="112"/>
      <c r="UEF32" s="27"/>
      <c r="UEG32" s="113"/>
      <c r="UEH32" s="27"/>
      <c r="UEI32" s="112"/>
      <c r="UEJ32" s="27"/>
      <c r="UEK32" s="112"/>
      <c r="UEL32" s="27"/>
      <c r="UEM32" s="112"/>
      <c r="UEN32" s="27"/>
      <c r="UEO32" s="112"/>
      <c r="UEP32" s="27"/>
      <c r="UEQ32" s="112"/>
      <c r="UER32" s="27"/>
      <c r="UES32" s="112"/>
      <c r="UET32" s="27"/>
      <c r="UEU32" s="112"/>
      <c r="UEV32" s="20"/>
      <c r="UEW32" s="112"/>
      <c r="UEX32" s="27"/>
      <c r="UEY32" s="112"/>
      <c r="UEZ32" s="27"/>
      <c r="UFA32" s="112"/>
      <c r="UFB32" s="27"/>
      <c r="UFC32" s="112"/>
      <c r="UFD32" s="27"/>
      <c r="UFE32" s="112"/>
      <c r="UFF32" s="20"/>
      <c r="UFG32" s="112"/>
      <c r="UFH32" s="27"/>
      <c r="UFI32" s="112"/>
      <c r="UFJ32" s="27"/>
      <c r="UFK32" s="112"/>
      <c r="UFL32" s="27"/>
      <c r="UFM32" s="112"/>
      <c r="UFN32" s="20"/>
      <c r="UFO32" s="106"/>
      <c r="UFP32" s="106"/>
      <c r="UFQ32" s="106"/>
      <c r="UFR32" s="30"/>
      <c r="UFS32" s="112"/>
      <c r="UFT32" s="30"/>
      <c r="UFU32" s="112"/>
      <c r="UFV32" s="23"/>
      <c r="UFW32" s="112"/>
      <c r="UFX32" s="23"/>
      <c r="UFY32" s="112"/>
      <c r="UFZ32" s="23"/>
      <c r="UGA32" s="112"/>
      <c r="UGB32" s="23"/>
      <c r="UGC32" s="112"/>
      <c r="UGD32" s="23"/>
      <c r="UGE32" s="112"/>
      <c r="UGF32" s="23"/>
      <c r="UGG32" s="112"/>
      <c r="UGH32" s="23"/>
      <c r="UGI32" s="112"/>
      <c r="UGJ32" s="27"/>
      <c r="UGK32" s="112"/>
      <c r="UGL32" s="27"/>
      <c r="UGM32" s="112"/>
      <c r="UGN32" s="27"/>
      <c r="UGO32" s="112"/>
      <c r="UGP32" s="27"/>
      <c r="UGQ32" s="112"/>
      <c r="UGR32" s="27"/>
      <c r="UGS32" s="112"/>
      <c r="UGT32" s="27"/>
      <c r="UGU32" s="112"/>
      <c r="UGV32" s="27"/>
      <c r="UGW32" s="112"/>
      <c r="UGX32" s="27"/>
      <c r="UGY32" s="112"/>
      <c r="UGZ32" s="27"/>
      <c r="UHA32" s="112"/>
      <c r="UHB32" s="27"/>
      <c r="UHC32" s="112"/>
      <c r="UHD32" s="27"/>
      <c r="UHE32" s="113"/>
      <c r="UHF32" s="27"/>
      <c r="UHG32" s="112"/>
      <c r="UHH32" s="27"/>
      <c r="UHI32" s="112"/>
      <c r="UHJ32" s="27"/>
      <c r="UHK32" s="112"/>
      <c r="UHL32" s="27"/>
      <c r="UHM32" s="112"/>
      <c r="UHN32" s="27"/>
      <c r="UHO32" s="112"/>
      <c r="UHP32" s="27"/>
      <c r="UHQ32" s="112"/>
      <c r="UHR32" s="27"/>
      <c r="UHS32" s="112"/>
      <c r="UHT32" s="20"/>
      <c r="UHU32" s="112"/>
      <c r="UHV32" s="27"/>
      <c r="UHW32" s="112"/>
      <c r="UHX32" s="27"/>
      <c r="UHY32" s="112"/>
      <c r="UHZ32" s="27"/>
      <c r="UIA32" s="112"/>
      <c r="UIB32" s="27"/>
      <c r="UIC32" s="112"/>
      <c r="UID32" s="20"/>
      <c r="UIE32" s="112"/>
      <c r="UIF32" s="27"/>
      <c r="UIG32" s="112"/>
      <c r="UIH32" s="27"/>
      <c r="UII32" s="112"/>
      <c r="UIJ32" s="27"/>
      <c r="UIK32" s="112"/>
      <c r="UIL32" s="20"/>
      <c r="UIM32" s="106"/>
      <c r="UIN32" s="106"/>
      <c r="UIO32" s="106"/>
      <c r="UIP32" s="30"/>
      <c r="UIQ32" s="112"/>
      <c r="UIR32" s="30"/>
      <c r="UIS32" s="112"/>
      <c r="UIT32" s="23"/>
      <c r="UIU32" s="112"/>
      <c r="UIV32" s="23"/>
      <c r="UIW32" s="112"/>
      <c r="UIX32" s="23"/>
      <c r="UIY32" s="112"/>
      <c r="UIZ32" s="23"/>
      <c r="UJA32" s="112"/>
      <c r="UJB32" s="23"/>
      <c r="UJC32" s="112"/>
      <c r="UJD32" s="23"/>
      <c r="UJE32" s="112"/>
      <c r="UJF32" s="23"/>
      <c r="UJG32" s="112"/>
      <c r="UJH32" s="27"/>
      <c r="UJI32" s="112"/>
      <c r="UJJ32" s="27"/>
      <c r="UJK32" s="112"/>
      <c r="UJL32" s="27"/>
      <c r="UJM32" s="112"/>
      <c r="UJN32" s="27"/>
      <c r="UJO32" s="112"/>
      <c r="UJP32" s="27"/>
      <c r="UJQ32" s="112"/>
      <c r="UJR32" s="27"/>
      <c r="UJS32" s="112"/>
      <c r="UJT32" s="27"/>
      <c r="UJU32" s="112"/>
      <c r="UJV32" s="27"/>
      <c r="UJW32" s="112"/>
      <c r="UJX32" s="27"/>
      <c r="UJY32" s="112"/>
      <c r="UJZ32" s="27"/>
      <c r="UKA32" s="112"/>
      <c r="UKB32" s="27"/>
      <c r="UKC32" s="113"/>
      <c r="UKD32" s="27"/>
      <c r="UKE32" s="112"/>
      <c r="UKF32" s="27"/>
      <c r="UKG32" s="112"/>
      <c r="UKH32" s="27"/>
      <c r="UKI32" s="112"/>
      <c r="UKJ32" s="27"/>
      <c r="UKK32" s="112"/>
      <c r="UKL32" s="27"/>
      <c r="UKM32" s="112"/>
      <c r="UKN32" s="27"/>
      <c r="UKO32" s="112"/>
      <c r="UKP32" s="27"/>
      <c r="UKQ32" s="112"/>
      <c r="UKR32" s="20"/>
      <c r="UKS32" s="112"/>
      <c r="UKT32" s="27"/>
      <c r="UKU32" s="112"/>
      <c r="UKV32" s="27"/>
      <c r="UKW32" s="112"/>
      <c r="UKX32" s="27"/>
      <c r="UKY32" s="112"/>
      <c r="UKZ32" s="27"/>
      <c r="ULA32" s="112"/>
      <c r="ULB32" s="20"/>
      <c r="ULC32" s="112"/>
      <c r="ULD32" s="27"/>
      <c r="ULE32" s="112"/>
      <c r="ULF32" s="27"/>
      <c r="ULG32" s="112"/>
      <c r="ULH32" s="27"/>
      <c r="ULI32" s="112"/>
      <c r="ULJ32" s="20"/>
      <c r="ULK32" s="106"/>
      <c r="ULL32" s="106"/>
      <c r="ULM32" s="106"/>
      <c r="ULN32" s="30"/>
      <c r="ULO32" s="112"/>
      <c r="ULP32" s="30"/>
      <c r="ULQ32" s="112"/>
      <c r="ULR32" s="23"/>
      <c r="ULS32" s="112"/>
      <c r="ULT32" s="23"/>
      <c r="ULU32" s="112"/>
      <c r="ULV32" s="23"/>
      <c r="ULW32" s="112"/>
      <c r="ULX32" s="23"/>
      <c r="ULY32" s="112"/>
      <c r="ULZ32" s="23"/>
      <c r="UMA32" s="112"/>
      <c r="UMB32" s="23"/>
      <c r="UMC32" s="112"/>
      <c r="UMD32" s="23"/>
      <c r="UME32" s="112"/>
      <c r="UMF32" s="27"/>
      <c r="UMG32" s="112"/>
      <c r="UMH32" s="27"/>
      <c r="UMI32" s="112"/>
      <c r="UMJ32" s="27"/>
      <c r="UMK32" s="112"/>
      <c r="UML32" s="27"/>
      <c r="UMM32" s="112"/>
      <c r="UMN32" s="27"/>
      <c r="UMO32" s="112"/>
      <c r="UMP32" s="27"/>
      <c r="UMQ32" s="112"/>
      <c r="UMR32" s="27"/>
      <c r="UMS32" s="112"/>
      <c r="UMT32" s="27"/>
      <c r="UMU32" s="112"/>
      <c r="UMV32" s="27"/>
      <c r="UMW32" s="112"/>
      <c r="UMX32" s="27"/>
      <c r="UMY32" s="112"/>
      <c r="UMZ32" s="27"/>
      <c r="UNA32" s="113"/>
      <c r="UNB32" s="27"/>
      <c r="UNC32" s="112"/>
      <c r="UND32" s="27"/>
      <c r="UNE32" s="112"/>
      <c r="UNF32" s="27"/>
      <c r="UNG32" s="112"/>
      <c r="UNH32" s="27"/>
      <c r="UNI32" s="112"/>
      <c r="UNJ32" s="27"/>
      <c r="UNK32" s="112"/>
      <c r="UNL32" s="27"/>
      <c r="UNM32" s="112"/>
      <c r="UNN32" s="27"/>
      <c r="UNO32" s="112"/>
      <c r="UNP32" s="20"/>
      <c r="UNQ32" s="112"/>
      <c r="UNR32" s="27"/>
      <c r="UNS32" s="112"/>
      <c r="UNT32" s="27"/>
      <c r="UNU32" s="112"/>
      <c r="UNV32" s="27"/>
      <c r="UNW32" s="112"/>
      <c r="UNX32" s="27"/>
      <c r="UNY32" s="112"/>
      <c r="UNZ32" s="20"/>
      <c r="UOA32" s="112"/>
      <c r="UOB32" s="27"/>
      <c r="UOC32" s="112"/>
      <c r="UOD32" s="27"/>
      <c r="UOE32" s="112"/>
      <c r="UOF32" s="27"/>
      <c r="UOG32" s="112"/>
      <c r="UOH32" s="20"/>
      <c r="UOI32" s="106"/>
      <c r="UOJ32" s="106"/>
      <c r="UOK32" s="106"/>
      <c r="UOL32" s="30"/>
      <c r="UOM32" s="112"/>
      <c r="UON32" s="30"/>
      <c r="UOO32" s="112"/>
      <c r="UOP32" s="23"/>
      <c r="UOQ32" s="112"/>
      <c r="UOR32" s="23"/>
      <c r="UOS32" s="112"/>
      <c r="UOT32" s="23"/>
      <c r="UOU32" s="112"/>
      <c r="UOV32" s="23"/>
      <c r="UOW32" s="112"/>
      <c r="UOX32" s="23"/>
      <c r="UOY32" s="112"/>
      <c r="UOZ32" s="23"/>
      <c r="UPA32" s="112"/>
      <c r="UPB32" s="23"/>
      <c r="UPC32" s="112"/>
      <c r="UPD32" s="27"/>
      <c r="UPE32" s="112"/>
      <c r="UPF32" s="27"/>
      <c r="UPG32" s="112"/>
      <c r="UPH32" s="27"/>
      <c r="UPI32" s="112"/>
      <c r="UPJ32" s="27"/>
      <c r="UPK32" s="112"/>
      <c r="UPL32" s="27"/>
      <c r="UPM32" s="112"/>
      <c r="UPN32" s="27"/>
      <c r="UPO32" s="112"/>
      <c r="UPP32" s="27"/>
      <c r="UPQ32" s="112"/>
      <c r="UPR32" s="27"/>
      <c r="UPS32" s="112"/>
      <c r="UPT32" s="27"/>
      <c r="UPU32" s="112"/>
      <c r="UPV32" s="27"/>
      <c r="UPW32" s="112"/>
      <c r="UPX32" s="27"/>
      <c r="UPY32" s="113"/>
      <c r="UPZ32" s="27"/>
      <c r="UQA32" s="112"/>
      <c r="UQB32" s="27"/>
      <c r="UQC32" s="112"/>
      <c r="UQD32" s="27"/>
      <c r="UQE32" s="112"/>
      <c r="UQF32" s="27"/>
      <c r="UQG32" s="112"/>
      <c r="UQH32" s="27"/>
      <c r="UQI32" s="112"/>
      <c r="UQJ32" s="27"/>
      <c r="UQK32" s="112"/>
      <c r="UQL32" s="27"/>
      <c r="UQM32" s="112"/>
      <c r="UQN32" s="20"/>
      <c r="UQO32" s="112"/>
      <c r="UQP32" s="27"/>
      <c r="UQQ32" s="112"/>
      <c r="UQR32" s="27"/>
      <c r="UQS32" s="112"/>
      <c r="UQT32" s="27"/>
      <c r="UQU32" s="112"/>
      <c r="UQV32" s="27"/>
      <c r="UQW32" s="112"/>
      <c r="UQX32" s="20"/>
      <c r="UQY32" s="112"/>
      <c r="UQZ32" s="27"/>
      <c r="URA32" s="112"/>
      <c r="URB32" s="27"/>
      <c r="URC32" s="112"/>
      <c r="URD32" s="27"/>
      <c r="URE32" s="112"/>
      <c r="URF32" s="20"/>
      <c r="URG32" s="106"/>
      <c r="URH32" s="106"/>
      <c r="URI32" s="106"/>
      <c r="URJ32" s="30"/>
      <c r="URK32" s="112"/>
      <c r="URL32" s="30"/>
      <c r="URM32" s="112"/>
      <c r="URN32" s="23"/>
      <c r="URO32" s="112"/>
      <c r="URP32" s="23"/>
      <c r="URQ32" s="112"/>
      <c r="URR32" s="23"/>
      <c r="URS32" s="112"/>
      <c r="URT32" s="23"/>
      <c r="URU32" s="112"/>
      <c r="URV32" s="23"/>
      <c r="URW32" s="112"/>
      <c r="URX32" s="23"/>
      <c r="URY32" s="112"/>
      <c r="URZ32" s="23"/>
      <c r="USA32" s="112"/>
      <c r="USB32" s="27"/>
      <c r="USC32" s="112"/>
      <c r="USD32" s="27"/>
      <c r="USE32" s="112"/>
      <c r="USF32" s="27"/>
      <c r="USG32" s="112"/>
      <c r="USH32" s="27"/>
      <c r="USI32" s="112"/>
      <c r="USJ32" s="27"/>
      <c r="USK32" s="112"/>
      <c r="USL32" s="27"/>
      <c r="USM32" s="112"/>
      <c r="USN32" s="27"/>
      <c r="USO32" s="112"/>
      <c r="USP32" s="27"/>
      <c r="USQ32" s="112"/>
      <c r="USR32" s="27"/>
      <c r="USS32" s="112"/>
      <c r="UST32" s="27"/>
      <c r="USU32" s="112"/>
      <c r="USV32" s="27"/>
      <c r="USW32" s="113"/>
      <c r="USX32" s="27"/>
      <c r="USY32" s="112"/>
      <c r="USZ32" s="27"/>
      <c r="UTA32" s="112"/>
      <c r="UTB32" s="27"/>
      <c r="UTC32" s="112"/>
      <c r="UTD32" s="27"/>
      <c r="UTE32" s="112"/>
      <c r="UTF32" s="27"/>
      <c r="UTG32" s="112"/>
      <c r="UTH32" s="27"/>
      <c r="UTI32" s="112"/>
      <c r="UTJ32" s="27"/>
      <c r="UTK32" s="112"/>
      <c r="UTL32" s="20"/>
      <c r="UTM32" s="112"/>
      <c r="UTN32" s="27"/>
      <c r="UTO32" s="112"/>
      <c r="UTP32" s="27"/>
      <c r="UTQ32" s="112"/>
      <c r="UTR32" s="27"/>
      <c r="UTS32" s="112"/>
      <c r="UTT32" s="27"/>
      <c r="UTU32" s="112"/>
      <c r="UTV32" s="20"/>
      <c r="UTW32" s="112"/>
      <c r="UTX32" s="27"/>
      <c r="UTY32" s="112"/>
      <c r="UTZ32" s="27"/>
      <c r="UUA32" s="112"/>
      <c r="UUB32" s="27"/>
      <c r="UUC32" s="112"/>
      <c r="UUD32" s="20"/>
      <c r="UUE32" s="106"/>
      <c r="UUF32" s="106"/>
      <c r="UUG32" s="106"/>
      <c r="UUH32" s="30"/>
      <c r="UUI32" s="112"/>
      <c r="UUJ32" s="30"/>
      <c r="UUK32" s="112"/>
      <c r="UUL32" s="23"/>
      <c r="UUM32" s="112"/>
      <c r="UUN32" s="23"/>
      <c r="UUO32" s="112"/>
      <c r="UUP32" s="23"/>
      <c r="UUQ32" s="112"/>
      <c r="UUR32" s="23"/>
      <c r="UUS32" s="112"/>
      <c r="UUT32" s="23"/>
      <c r="UUU32" s="112"/>
      <c r="UUV32" s="23"/>
      <c r="UUW32" s="112"/>
      <c r="UUX32" s="23"/>
      <c r="UUY32" s="112"/>
      <c r="UUZ32" s="27"/>
      <c r="UVA32" s="112"/>
      <c r="UVB32" s="27"/>
      <c r="UVC32" s="112"/>
      <c r="UVD32" s="27"/>
      <c r="UVE32" s="112"/>
      <c r="UVF32" s="27"/>
      <c r="UVG32" s="112"/>
      <c r="UVH32" s="27"/>
      <c r="UVI32" s="112"/>
      <c r="UVJ32" s="27"/>
      <c r="UVK32" s="112"/>
      <c r="UVL32" s="27"/>
      <c r="UVM32" s="112"/>
      <c r="UVN32" s="27"/>
      <c r="UVO32" s="112"/>
      <c r="UVP32" s="27"/>
      <c r="UVQ32" s="112"/>
      <c r="UVR32" s="27"/>
      <c r="UVS32" s="112"/>
      <c r="UVT32" s="27"/>
      <c r="UVU32" s="113"/>
      <c r="UVV32" s="27"/>
      <c r="UVW32" s="112"/>
      <c r="UVX32" s="27"/>
      <c r="UVY32" s="112"/>
      <c r="UVZ32" s="27"/>
      <c r="UWA32" s="112"/>
      <c r="UWB32" s="27"/>
      <c r="UWC32" s="112"/>
      <c r="UWD32" s="27"/>
      <c r="UWE32" s="112"/>
      <c r="UWF32" s="27"/>
      <c r="UWG32" s="112"/>
      <c r="UWH32" s="27"/>
      <c r="UWI32" s="112"/>
      <c r="UWJ32" s="20"/>
      <c r="UWK32" s="112"/>
      <c r="UWL32" s="27"/>
      <c r="UWM32" s="112"/>
      <c r="UWN32" s="27"/>
      <c r="UWO32" s="112"/>
      <c r="UWP32" s="27"/>
      <c r="UWQ32" s="112"/>
      <c r="UWR32" s="27"/>
      <c r="UWS32" s="112"/>
      <c r="UWT32" s="20"/>
      <c r="UWU32" s="112"/>
      <c r="UWV32" s="27"/>
      <c r="UWW32" s="112"/>
      <c r="UWX32" s="27"/>
      <c r="UWY32" s="112"/>
      <c r="UWZ32" s="27"/>
      <c r="UXA32" s="112"/>
      <c r="UXB32" s="20"/>
      <c r="UXC32" s="106"/>
      <c r="UXD32" s="106"/>
      <c r="UXE32" s="106"/>
      <c r="UXF32" s="30"/>
      <c r="UXG32" s="112"/>
      <c r="UXH32" s="30"/>
      <c r="UXI32" s="112"/>
      <c r="UXJ32" s="23"/>
      <c r="UXK32" s="112"/>
      <c r="UXL32" s="23"/>
      <c r="UXM32" s="112"/>
      <c r="UXN32" s="23"/>
      <c r="UXO32" s="112"/>
      <c r="UXP32" s="23"/>
      <c r="UXQ32" s="112"/>
      <c r="UXR32" s="23"/>
      <c r="UXS32" s="112"/>
      <c r="UXT32" s="23"/>
      <c r="UXU32" s="112"/>
      <c r="UXV32" s="23"/>
      <c r="UXW32" s="112"/>
      <c r="UXX32" s="27"/>
      <c r="UXY32" s="112"/>
      <c r="UXZ32" s="27"/>
      <c r="UYA32" s="112"/>
      <c r="UYB32" s="27"/>
      <c r="UYC32" s="112"/>
      <c r="UYD32" s="27"/>
      <c r="UYE32" s="112"/>
      <c r="UYF32" s="27"/>
      <c r="UYG32" s="112"/>
      <c r="UYH32" s="27"/>
      <c r="UYI32" s="112"/>
      <c r="UYJ32" s="27"/>
      <c r="UYK32" s="112"/>
      <c r="UYL32" s="27"/>
      <c r="UYM32" s="112"/>
      <c r="UYN32" s="27"/>
      <c r="UYO32" s="112"/>
      <c r="UYP32" s="27"/>
      <c r="UYQ32" s="112"/>
      <c r="UYR32" s="27"/>
      <c r="UYS32" s="113"/>
      <c r="UYT32" s="27"/>
      <c r="UYU32" s="112"/>
      <c r="UYV32" s="27"/>
      <c r="UYW32" s="112"/>
      <c r="UYX32" s="27"/>
      <c r="UYY32" s="112"/>
      <c r="UYZ32" s="27"/>
      <c r="UZA32" s="112"/>
      <c r="UZB32" s="27"/>
      <c r="UZC32" s="112"/>
      <c r="UZD32" s="27"/>
      <c r="UZE32" s="112"/>
      <c r="UZF32" s="27"/>
      <c r="UZG32" s="112"/>
      <c r="UZH32" s="20"/>
      <c r="UZI32" s="112"/>
      <c r="UZJ32" s="27"/>
      <c r="UZK32" s="112"/>
      <c r="UZL32" s="27"/>
      <c r="UZM32" s="112"/>
      <c r="UZN32" s="27"/>
      <c r="UZO32" s="112"/>
      <c r="UZP32" s="27"/>
      <c r="UZQ32" s="112"/>
      <c r="UZR32" s="20"/>
      <c r="UZS32" s="112"/>
      <c r="UZT32" s="27"/>
      <c r="UZU32" s="112"/>
      <c r="UZV32" s="27"/>
      <c r="UZW32" s="112"/>
      <c r="UZX32" s="27"/>
      <c r="UZY32" s="112"/>
      <c r="UZZ32" s="20"/>
      <c r="VAA32" s="106"/>
      <c r="VAB32" s="106"/>
      <c r="VAC32" s="106"/>
      <c r="VAD32" s="30"/>
      <c r="VAE32" s="112"/>
      <c r="VAF32" s="30"/>
      <c r="VAG32" s="112"/>
      <c r="VAH32" s="23"/>
      <c r="VAI32" s="112"/>
      <c r="VAJ32" s="23"/>
      <c r="VAK32" s="112"/>
      <c r="VAL32" s="23"/>
      <c r="VAM32" s="112"/>
      <c r="VAN32" s="23"/>
      <c r="VAO32" s="112"/>
      <c r="VAP32" s="23"/>
      <c r="VAQ32" s="112"/>
      <c r="VAR32" s="23"/>
      <c r="VAS32" s="112"/>
      <c r="VAT32" s="23"/>
      <c r="VAU32" s="112"/>
      <c r="VAV32" s="27"/>
      <c r="VAW32" s="112"/>
      <c r="VAX32" s="27"/>
      <c r="VAY32" s="112"/>
      <c r="VAZ32" s="27"/>
      <c r="VBA32" s="112"/>
      <c r="VBB32" s="27"/>
      <c r="VBC32" s="112"/>
      <c r="VBD32" s="27"/>
      <c r="VBE32" s="112"/>
      <c r="VBF32" s="27"/>
      <c r="VBG32" s="112"/>
      <c r="VBH32" s="27"/>
      <c r="VBI32" s="112"/>
      <c r="VBJ32" s="27"/>
      <c r="VBK32" s="112"/>
      <c r="VBL32" s="27"/>
      <c r="VBM32" s="112"/>
      <c r="VBN32" s="27"/>
      <c r="VBO32" s="112"/>
      <c r="VBP32" s="27"/>
      <c r="VBQ32" s="113"/>
      <c r="VBR32" s="27"/>
      <c r="VBS32" s="112"/>
      <c r="VBT32" s="27"/>
      <c r="VBU32" s="112"/>
      <c r="VBV32" s="27"/>
      <c r="VBW32" s="112"/>
      <c r="VBX32" s="27"/>
      <c r="VBY32" s="112"/>
      <c r="VBZ32" s="27"/>
      <c r="VCA32" s="112"/>
      <c r="VCB32" s="27"/>
      <c r="VCC32" s="112"/>
      <c r="VCD32" s="27"/>
      <c r="VCE32" s="112"/>
      <c r="VCF32" s="20"/>
      <c r="VCG32" s="112"/>
      <c r="VCH32" s="27"/>
      <c r="VCI32" s="112"/>
      <c r="VCJ32" s="27"/>
      <c r="VCK32" s="112"/>
      <c r="VCL32" s="27"/>
      <c r="VCM32" s="112"/>
      <c r="VCN32" s="27"/>
      <c r="VCO32" s="112"/>
      <c r="VCP32" s="20"/>
      <c r="VCQ32" s="112"/>
      <c r="VCR32" s="27"/>
      <c r="VCS32" s="112"/>
      <c r="VCT32" s="27"/>
      <c r="VCU32" s="112"/>
      <c r="VCV32" s="27"/>
      <c r="VCW32" s="112"/>
      <c r="VCX32" s="20"/>
      <c r="VCY32" s="106"/>
      <c r="VCZ32" s="106"/>
      <c r="VDA32" s="106"/>
      <c r="VDB32" s="30"/>
      <c r="VDC32" s="112"/>
      <c r="VDD32" s="30"/>
      <c r="VDE32" s="112"/>
      <c r="VDF32" s="23"/>
      <c r="VDG32" s="112"/>
      <c r="VDH32" s="23"/>
      <c r="VDI32" s="112"/>
      <c r="VDJ32" s="23"/>
      <c r="VDK32" s="112"/>
      <c r="VDL32" s="23"/>
      <c r="VDM32" s="112"/>
      <c r="VDN32" s="23"/>
      <c r="VDO32" s="112"/>
      <c r="VDP32" s="23"/>
      <c r="VDQ32" s="112"/>
      <c r="VDR32" s="23"/>
      <c r="VDS32" s="112"/>
      <c r="VDT32" s="27"/>
      <c r="VDU32" s="112"/>
      <c r="VDV32" s="27"/>
      <c r="VDW32" s="112"/>
      <c r="VDX32" s="27"/>
      <c r="VDY32" s="112"/>
      <c r="VDZ32" s="27"/>
      <c r="VEA32" s="112"/>
      <c r="VEB32" s="27"/>
      <c r="VEC32" s="112"/>
      <c r="VED32" s="27"/>
      <c r="VEE32" s="112"/>
      <c r="VEF32" s="27"/>
      <c r="VEG32" s="112"/>
      <c r="VEH32" s="27"/>
      <c r="VEI32" s="112"/>
      <c r="VEJ32" s="27"/>
      <c r="VEK32" s="112"/>
      <c r="VEL32" s="27"/>
      <c r="VEM32" s="112"/>
      <c r="VEN32" s="27"/>
      <c r="VEO32" s="113"/>
      <c r="VEP32" s="27"/>
      <c r="VEQ32" s="112"/>
      <c r="VER32" s="27"/>
      <c r="VES32" s="112"/>
      <c r="VET32" s="27"/>
      <c r="VEU32" s="112"/>
      <c r="VEV32" s="27"/>
      <c r="VEW32" s="112"/>
      <c r="VEX32" s="27"/>
      <c r="VEY32" s="112"/>
      <c r="VEZ32" s="27"/>
      <c r="VFA32" s="112"/>
      <c r="VFB32" s="27"/>
      <c r="VFC32" s="112"/>
      <c r="VFD32" s="20"/>
      <c r="VFE32" s="112"/>
      <c r="VFF32" s="27"/>
      <c r="VFG32" s="112"/>
      <c r="VFH32" s="27"/>
      <c r="VFI32" s="112"/>
      <c r="VFJ32" s="27"/>
      <c r="VFK32" s="112"/>
      <c r="VFL32" s="27"/>
      <c r="VFM32" s="112"/>
      <c r="VFN32" s="20"/>
      <c r="VFO32" s="112"/>
      <c r="VFP32" s="27"/>
      <c r="VFQ32" s="112"/>
      <c r="VFR32" s="27"/>
      <c r="VFS32" s="112"/>
      <c r="VFT32" s="27"/>
      <c r="VFU32" s="112"/>
      <c r="VFV32" s="20"/>
      <c r="VFW32" s="106"/>
      <c r="VFX32" s="106"/>
      <c r="VFY32" s="106"/>
      <c r="VFZ32" s="30"/>
      <c r="VGA32" s="112"/>
      <c r="VGB32" s="30"/>
      <c r="VGC32" s="112"/>
      <c r="VGD32" s="23"/>
      <c r="VGE32" s="112"/>
      <c r="VGF32" s="23"/>
      <c r="VGG32" s="112"/>
      <c r="VGH32" s="23"/>
      <c r="VGI32" s="112"/>
      <c r="VGJ32" s="23"/>
      <c r="VGK32" s="112"/>
      <c r="VGL32" s="23"/>
      <c r="VGM32" s="112"/>
      <c r="VGN32" s="23"/>
      <c r="VGO32" s="112"/>
      <c r="VGP32" s="23"/>
      <c r="VGQ32" s="112"/>
      <c r="VGR32" s="27"/>
      <c r="VGS32" s="112"/>
      <c r="VGT32" s="27"/>
      <c r="VGU32" s="112"/>
      <c r="VGV32" s="27"/>
      <c r="VGW32" s="112"/>
      <c r="VGX32" s="27"/>
      <c r="VGY32" s="112"/>
      <c r="VGZ32" s="27"/>
      <c r="VHA32" s="112"/>
      <c r="VHB32" s="27"/>
      <c r="VHC32" s="112"/>
      <c r="VHD32" s="27"/>
      <c r="VHE32" s="112"/>
      <c r="VHF32" s="27"/>
      <c r="VHG32" s="112"/>
      <c r="VHH32" s="27"/>
      <c r="VHI32" s="112"/>
      <c r="VHJ32" s="27"/>
      <c r="VHK32" s="112"/>
      <c r="VHL32" s="27"/>
      <c r="VHM32" s="113"/>
      <c r="VHN32" s="27"/>
      <c r="VHO32" s="112"/>
      <c r="VHP32" s="27"/>
      <c r="VHQ32" s="112"/>
      <c r="VHR32" s="27"/>
      <c r="VHS32" s="112"/>
      <c r="VHT32" s="27"/>
      <c r="VHU32" s="112"/>
      <c r="VHV32" s="27"/>
      <c r="VHW32" s="112"/>
      <c r="VHX32" s="27"/>
      <c r="VHY32" s="112"/>
      <c r="VHZ32" s="27"/>
      <c r="VIA32" s="112"/>
      <c r="VIB32" s="20"/>
      <c r="VIC32" s="112"/>
      <c r="VID32" s="27"/>
      <c r="VIE32" s="112"/>
      <c r="VIF32" s="27"/>
      <c r="VIG32" s="112"/>
      <c r="VIH32" s="27"/>
      <c r="VII32" s="112"/>
      <c r="VIJ32" s="27"/>
      <c r="VIK32" s="112"/>
      <c r="VIL32" s="20"/>
      <c r="VIM32" s="112"/>
      <c r="VIN32" s="27"/>
      <c r="VIO32" s="112"/>
      <c r="VIP32" s="27"/>
      <c r="VIQ32" s="112"/>
      <c r="VIR32" s="27"/>
      <c r="VIS32" s="112"/>
      <c r="VIT32" s="20"/>
      <c r="VIU32" s="106"/>
      <c r="VIV32" s="106"/>
      <c r="VIW32" s="106"/>
      <c r="VIX32" s="30"/>
      <c r="VIY32" s="112"/>
      <c r="VIZ32" s="30"/>
      <c r="VJA32" s="112"/>
      <c r="VJB32" s="23"/>
      <c r="VJC32" s="112"/>
      <c r="VJD32" s="23"/>
      <c r="VJE32" s="112"/>
      <c r="VJF32" s="23"/>
      <c r="VJG32" s="112"/>
      <c r="VJH32" s="23"/>
      <c r="VJI32" s="112"/>
      <c r="VJJ32" s="23"/>
      <c r="VJK32" s="112"/>
      <c r="VJL32" s="23"/>
      <c r="VJM32" s="112"/>
      <c r="VJN32" s="23"/>
      <c r="VJO32" s="112"/>
      <c r="VJP32" s="27"/>
      <c r="VJQ32" s="112"/>
      <c r="VJR32" s="27"/>
      <c r="VJS32" s="112"/>
      <c r="VJT32" s="27"/>
      <c r="VJU32" s="112"/>
      <c r="VJV32" s="27"/>
      <c r="VJW32" s="112"/>
      <c r="VJX32" s="27"/>
      <c r="VJY32" s="112"/>
      <c r="VJZ32" s="27"/>
      <c r="VKA32" s="112"/>
      <c r="VKB32" s="27"/>
      <c r="VKC32" s="112"/>
      <c r="VKD32" s="27"/>
      <c r="VKE32" s="112"/>
      <c r="VKF32" s="27"/>
      <c r="VKG32" s="112"/>
      <c r="VKH32" s="27"/>
      <c r="VKI32" s="112"/>
      <c r="VKJ32" s="27"/>
      <c r="VKK32" s="113"/>
      <c r="VKL32" s="27"/>
      <c r="VKM32" s="112"/>
      <c r="VKN32" s="27"/>
      <c r="VKO32" s="112"/>
      <c r="VKP32" s="27"/>
      <c r="VKQ32" s="112"/>
      <c r="VKR32" s="27"/>
      <c r="VKS32" s="112"/>
      <c r="VKT32" s="27"/>
      <c r="VKU32" s="112"/>
      <c r="VKV32" s="27"/>
      <c r="VKW32" s="112"/>
      <c r="VKX32" s="27"/>
      <c r="VKY32" s="112"/>
      <c r="VKZ32" s="20"/>
      <c r="VLA32" s="112"/>
      <c r="VLB32" s="27"/>
      <c r="VLC32" s="112"/>
      <c r="VLD32" s="27"/>
      <c r="VLE32" s="112"/>
      <c r="VLF32" s="27"/>
      <c r="VLG32" s="112"/>
      <c r="VLH32" s="27"/>
      <c r="VLI32" s="112"/>
      <c r="VLJ32" s="20"/>
      <c r="VLK32" s="112"/>
      <c r="VLL32" s="27"/>
      <c r="VLM32" s="112"/>
      <c r="VLN32" s="27"/>
      <c r="VLO32" s="112"/>
      <c r="VLP32" s="27"/>
      <c r="VLQ32" s="112"/>
      <c r="VLR32" s="20"/>
      <c r="VLS32" s="106"/>
      <c r="VLT32" s="106"/>
      <c r="VLU32" s="106"/>
      <c r="VLV32" s="30"/>
      <c r="VLW32" s="112"/>
      <c r="VLX32" s="30"/>
      <c r="VLY32" s="112"/>
      <c r="VLZ32" s="23"/>
      <c r="VMA32" s="112"/>
      <c r="VMB32" s="23"/>
      <c r="VMC32" s="112"/>
      <c r="VMD32" s="23"/>
      <c r="VME32" s="112"/>
      <c r="VMF32" s="23"/>
      <c r="VMG32" s="112"/>
      <c r="VMH32" s="23"/>
      <c r="VMI32" s="112"/>
      <c r="VMJ32" s="23"/>
      <c r="VMK32" s="112"/>
      <c r="VML32" s="23"/>
      <c r="VMM32" s="112"/>
      <c r="VMN32" s="27"/>
      <c r="VMO32" s="112"/>
      <c r="VMP32" s="27"/>
      <c r="VMQ32" s="112"/>
      <c r="VMR32" s="27"/>
      <c r="VMS32" s="112"/>
      <c r="VMT32" s="27"/>
      <c r="VMU32" s="112"/>
      <c r="VMV32" s="27"/>
      <c r="VMW32" s="112"/>
      <c r="VMX32" s="27"/>
      <c r="VMY32" s="112"/>
      <c r="VMZ32" s="27"/>
      <c r="VNA32" s="112"/>
      <c r="VNB32" s="27"/>
      <c r="VNC32" s="112"/>
      <c r="VND32" s="27"/>
      <c r="VNE32" s="112"/>
      <c r="VNF32" s="27"/>
      <c r="VNG32" s="112"/>
      <c r="VNH32" s="27"/>
      <c r="VNI32" s="113"/>
      <c r="VNJ32" s="27"/>
      <c r="VNK32" s="112"/>
      <c r="VNL32" s="27"/>
      <c r="VNM32" s="112"/>
      <c r="VNN32" s="27"/>
      <c r="VNO32" s="112"/>
      <c r="VNP32" s="27"/>
      <c r="VNQ32" s="112"/>
      <c r="VNR32" s="27"/>
      <c r="VNS32" s="112"/>
      <c r="VNT32" s="27"/>
      <c r="VNU32" s="112"/>
      <c r="VNV32" s="27"/>
      <c r="VNW32" s="112"/>
      <c r="VNX32" s="20"/>
      <c r="VNY32" s="112"/>
      <c r="VNZ32" s="27"/>
      <c r="VOA32" s="112"/>
      <c r="VOB32" s="27"/>
      <c r="VOC32" s="112"/>
      <c r="VOD32" s="27"/>
      <c r="VOE32" s="112"/>
      <c r="VOF32" s="27"/>
      <c r="VOG32" s="112"/>
      <c r="VOH32" s="20"/>
      <c r="VOI32" s="112"/>
      <c r="VOJ32" s="27"/>
      <c r="VOK32" s="112"/>
      <c r="VOL32" s="27"/>
      <c r="VOM32" s="112"/>
      <c r="VON32" s="27"/>
      <c r="VOO32" s="112"/>
      <c r="VOP32" s="20"/>
      <c r="VOQ32" s="106"/>
      <c r="VOR32" s="106"/>
      <c r="VOS32" s="106"/>
      <c r="VOT32" s="30"/>
      <c r="VOU32" s="112"/>
      <c r="VOV32" s="30"/>
      <c r="VOW32" s="112"/>
      <c r="VOX32" s="23"/>
      <c r="VOY32" s="112"/>
      <c r="VOZ32" s="23"/>
      <c r="VPA32" s="112"/>
      <c r="VPB32" s="23"/>
      <c r="VPC32" s="112"/>
      <c r="VPD32" s="23"/>
      <c r="VPE32" s="112"/>
      <c r="VPF32" s="23"/>
      <c r="VPG32" s="112"/>
      <c r="VPH32" s="23"/>
      <c r="VPI32" s="112"/>
      <c r="VPJ32" s="23"/>
      <c r="VPK32" s="112"/>
      <c r="VPL32" s="27"/>
      <c r="VPM32" s="112"/>
      <c r="VPN32" s="27"/>
      <c r="VPO32" s="112"/>
      <c r="VPP32" s="27"/>
      <c r="VPQ32" s="112"/>
      <c r="VPR32" s="27"/>
      <c r="VPS32" s="112"/>
      <c r="VPT32" s="27"/>
      <c r="VPU32" s="112"/>
      <c r="VPV32" s="27"/>
      <c r="VPW32" s="112"/>
      <c r="VPX32" s="27"/>
      <c r="VPY32" s="112"/>
      <c r="VPZ32" s="27"/>
      <c r="VQA32" s="112"/>
      <c r="VQB32" s="27"/>
      <c r="VQC32" s="112"/>
      <c r="VQD32" s="27"/>
      <c r="VQE32" s="112"/>
      <c r="VQF32" s="27"/>
      <c r="VQG32" s="113"/>
      <c r="VQH32" s="27"/>
      <c r="VQI32" s="112"/>
      <c r="VQJ32" s="27"/>
      <c r="VQK32" s="112"/>
      <c r="VQL32" s="27"/>
      <c r="VQM32" s="112"/>
      <c r="VQN32" s="27"/>
      <c r="VQO32" s="112"/>
      <c r="VQP32" s="27"/>
      <c r="VQQ32" s="112"/>
      <c r="VQR32" s="27"/>
      <c r="VQS32" s="112"/>
      <c r="VQT32" s="27"/>
      <c r="VQU32" s="112"/>
      <c r="VQV32" s="20"/>
      <c r="VQW32" s="112"/>
      <c r="VQX32" s="27"/>
      <c r="VQY32" s="112"/>
      <c r="VQZ32" s="27"/>
      <c r="VRA32" s="112"/>
      <c r="VRB32" s="27"/>
      <c r="VRC32" s="112"/>
      <c r="VRD32" s="27"/>
      <c r="VRE32" s="112"/>
      <c r="VRF32" s="20"/>
      <c r="VRG32" s="112"/>
      <c r="VRH32" s="27"/>
      <c r="VRI32" s="112"/>
      <c r="VRJ32" s="27"/>
      <c r="VRK32" s="112"/>
      <c r="VRL32" s="27"/>
      <c r="VRM32" s="112"/>
      <c r="VRN32" s="20"/>
      <c r="VRO32" s="106"/>
      <c r="VRP32" s="106"/>
      <c r="VRQ32" s="106"/>
      <c r="VRR32" s="30"/>
      <c r="VRS32" s="112"/>
      <c r="VRT32" s="30"/>
      <c r="VRU32" s="112"/>
      <c r="VRV32" s="23"/>
      <c r="VRW32" s="112"/>
      <c r="VRX32" s="23"/>
      <c r="VRY32" s="112"/>
      <c r="VRZ32" s="23"/>
      <c r="VSA32" s="112"/>
      <c r="VSB32" s="23"/>
      <c r="VSC32" s="112"/>
      <c r="VSD32" s="23"/>
      <c r="VSE32" s="112"/>
      <c r="VSF32" s="23"/>
      <c r="VSG32" s="112"/>
      <c r="VSH32" s="23"/>
      <c r="VSI32" s="112"/>
      <c r="VSJ32" s="27"/>
      <c r="VSK32" s="112"/>
      <c r="VSL32" s="27"/>
      <c r="VSM32" s="112"/>
      <c r="VSN32" s="27"/>
      <c r="VSO32" s="112"/>
      <c r="VSP32" s="27"/>
      <c r="VSQ32" s="112"/>
      <c r="VSR32" s="27"/>
      <c r="VSS32" s="112"/>
      <c r="VST32" s="27"/>
      <c r="VSU32" s="112"/>
      <c r="VSV32" s="27"/>
      <c r="VSW32" s="112"/>
      <c r="VSX32" s="27"/>
      <c r="VSY32" s="112"/>
      <c r="VSZ32" s="27"/>
      <c r="VTA32" s="112"/>
      <c r="VTB32" s="27"/>
      <c r="VTC32" s="112"/>
      <c r="VTD32" s="27"/>
      <c r="VTE32" s="113"/>
      <c r="VTF32" s="27"/>
      <c r="VTG32" s="112"/>
      <c r="VTH32" s="27"/>
      <c r="VTI32" s="112"/>
      <c r="VTJ32" s="27"/>
      <c r="VTK32" s="112"/>
      <c r="VTL32" s="27"/>
      <c r="VTM32" s="112"/>
      <c r="VTN32" s="27"/>
      <c r="VTO32" s="112"/>
      <c r="VTP32" s="27"/>
      <c r="VTQ32" s="112"/>
      <c r="VTR32" s="27"/>
      <c r="VTS32" s="112"/>
      <c r="VTT32" s="20"/>
      <c r="VTU32" s="112"/>
      <c r="VTV32" s="27"/>
      <c r="VTW32" s="112"/>
      <c r="VTX32" s="27"/>
      <c r="VTY32" s="112"/>
      <c r="VTZ32" s="27"/>
      <c r="VUA32" s="112"/>
      <c r="VUB32" s="27"/>
      <c r="VUC32" s="112"/>
      <c r="VUD32" s="20"/>
      <c r="VUE32" s="112"/>
      <c r="VUF32" s="27"/>
      <c r="VUG32" s="112"/>
      <c r="VUH32" s="27"/>
      <c r="VUI32" s="112"/>
      <c r="VUJ32" s="27"/>
      <c r="VUK32" s="112"/>
      <c r="VUL32" s="20"/>
      <c r="VUM32" s="106"/>
      <c r="VUN32" s="106"/>
      <c r="VUO32" s="106"/>
      <c r="VUP32" s="30"/>
      <c r="VUQ32" s="112"/>
      <c r="VUR32" s="30"/>
      <c r="VUS32" s="112"/>
      <c r="VUT32" s="23"/>
      <c r="VUU32" s="112"/>
      <c r="VUV32" s="23"/>
      <c r="VUW32" s="112"/>
      <c r="VUX32" s="23"/>
      <c r="VUY32" s="112"/>
      <c r="VUZ32" s="23"/>
      <c r="VVA32" s="112"/>
      <c r="VVB32" s="23"/>
      <c r="VVC32" s="112"/>
      <c r="VVD32" s="23"/>
      <c r="VVE32" s="112"/>
      <c r="VVF32" s="23"/>
      <c r="VVG32" s="112"/>
      <c r="VVH32" s="27"/>
      <c r="VVI32" s="112"/>
      <c r="VVJ32" s="27"/>
      <c r="VVK32" s="112"/>
      <c r="VVL32" s="27"/>
      <c r="VVM32" s="112"/>
      <c r="VVN32" s="27"/>
      <c r="VVO32" s="112"/>
      <c r="VVP32" s="27"/>
      <c r="VVQ32" s="112"/>
      <c r="VVR32" s="27"/>
      <c r="VVS32" s="112"/>
      <c r="VVT32" s="27"/>
      <c r="VVU32" s="112"/>
      <c r="VVV32" s="27"/>
      <c r="VVW32" s="112"/>
      <c r="VVX32" s="27"/>
      <c r="VVY32" s="112"/>
      <c r="VVZ32" s="27"/>
      <c r="VWA32" s="112"/>
      <c r="VWB32" s="27"/>
      <c r="VWC32" s="113"/>
      <c r="VWD32" s="27"/>
      <c r="VWE32" s="112"/>
      <c r="VWF32" s="27"/>
      <c r="VWG32" s="112"/>
      <c r="VWH32" s="27"/>
      <c r="VWI32" s="112"/>
      <c r="VWJ32" s="27"/>
      <c r="VWK32" s="112"/>
      <c r="VWL32" s="27"/>
      <c r="VWM32" s="112"/>
      <c r="VWN32" s="27"/>
      <c r="VWO32" s="112"/>
      <c r="VWP32" s="27"/>
      <c r="VWQ32" s="112"/>
      <c r="VWR32" s="20"/>
      <c r="VWS32" s="112"/>
      <c r="VWT32" s="27"/>
      <c r="VWU32" s="112"/>
      <c r="VWV32" s="27"/>
      <c r="VWW32" s="112"/>
      <c r="VWX32" s="27"/>
      <c r="VWY32" s="112"/>
      <c r="VWZ32" s="27"/>
      <c r="VXA32" s="112"/>
      <c r="VXB32" s="20"/>
      <c r="VXC32" s="112"/>
      <c r="VXD32" s="27"/>
      <c r="VXE32" s="112"/>
      <c r="VXF32" s="27"/>
      <c r="VXG32" s="112"/>
      <c r="VXH32" s="27"/>
      <c r="VXI32" s="112"/>
      <c r="VXJ32" s="20"/>
      <c r="VXK32" s="106"/>
      <c r="VXL32" s="106"/>
      <c r="VXM32" s="106"/>
      <c r="VXN32" s="30"/>
      <c r="VXO32" s="112"/>
      <c r="VXP32" s="30"/>
      <c r="VXQ32" s="112"/>
      <c r="VXR32" s="23"/>
      <c r="VXS32" s="112"/>
      <c r="VXT32" s="23"/>
      <c r="VXU32" s="112"/>
      <c r="VXV32" s="23"/>
      <c r="VXW32" s="112"/>
      <c r="VXX32" s="23"/>
      <c r="VXY32" s="112"/>
      <c r="VXZ32" s="23"/>
      <c r="VYA32" s="112"/>
      <c r="VYB32" s="23"/>
      <c r="VYC32" s="112"/>
      <c r="VYD32" s="23"/>
      <c r="VYE32" s="112"/>
      <c r="VYF32" s="27"/>
      <c r="VYG32" s="112"/>
      <c r="VYH32" s="27"/>
      <c r="VYI32" s="112"/>
      <c r="VYJ32" s="27"/>
      <c r="VYK32" s="112"/>
      <c r="VYL32" s="27"/>
      <c r="VYM32" s="112"/>
      <c r="VYN32" s="27"/>
      <c r="VYO32" s="112"/>
      <c r="VYP32" s="27"/>
      <c r="VYQ32" s="112"/>
      <c r="VYR32" s="27"/>
      <c r="VYS32" s="112"/>
      <c r="VYT32" s="27"/>
      <c r="VYU32" s="112"/>
      <c r="VYV32" s="27"/>
      <c r="VYW32" s="112"/>
      <c r="VYX32" s="27"/>
      <c r="VYY32" s="112"/>
      <c r="VYZ32" s="27"/>
      <c r="VZA32" s="113"/>
      <c r="VZB32" s="27"/>
      <c r="VZC32" s="112"/>
      <c r="VZD32" s="27"/>
      <c r="VZE32" s="112"/>
      <c r="VZF32" s="27"/>
      <c r="VZG32" s="112"/>
      <c r="VZH32" s="27"/>
      <c r="VZI32" s="112"/>
      <c r="VZJ32" s="27"/>
      <c r="VZK32" s="112"/>
      <c r="VZL32" s="27"/>
      <c r="VZM32" s="112"/>
      <c r="VZN32" s="27"/>
      <c r="VZO32" s="112"/>
      <c r="VZP32" s="20"/>
      <c r="VZQ32" s="112"/>
      <c r="VZR32" s="27"/>
      <c r="VZS32" s="112"/>
      <c r="VZT32" s="27"/>
      <c r="VZU32" s="112"/>
      <c r="VZV32" s="27"/>
      <c r="VZW32" s="112"/>
      <c r="VZX32" s="27"/>
      <c r="VZY32" s="112"/>
      <c r="VZZ32" s="20"/>
      <c r="WAA32" s="112"/>
      <c r="WAB32" s="27"/>
      <c r="WAC32" s="112"/>
      <c r="WAD32" s="27"/>
      <c r="WAE32" s="112"/>
      <c r="WAF32" s="27"/>
      <c r="WAG32" s="112"/>
      <c r="WAH32" s="20"/>
      <c r="WAI32" s="106"/>
      <c r="WAJ32" s="106"/>
      <c r="WAK32" s="106"/>
      <c r="WAL32" s="30"/>
      <c r="WAM32" s="112"/>
      <c r="WAN32" s="30"/>
      <c r="WAO32" s="112"/>
      <c r="WAP32" s="23"/>
      <c r="WAQ32" s="112"/>
      <c r="WAR32" s="23"/>
      <c r="WAS32" s="112"/>
      <c r="WAT32" s="23"/>
      <c r="WAU32" s="112"/>
      <c r="WAV32" s="23"/>
      <c r="WAW32" s="112"/>
      <c r="WAX32" s="23"/>
      <c r="WAY32" s="112"/>
      <c r="WAZ32" s="23"/>
      <c r="WBA32" s="112"/>
      <c r="WBB32" s="23"/>
      <c r="WBC32" s="112"/>
      <c r="WBD32" s="27"/>
      <c r="WBE32" s="112"/>
      <c r="WBF32" s="27"/>
      <c r="WBG32" s="112"/>
      <c r="WBH32" s="27"/>
      <c r="WBI32" s="112"/>
      <c r="WBJ32" s="27"/>
      <c r="WBK32" s="112"/>
      <c r="WBL32" s="27"/>
      <c r="WBM32" s="112"/>
      <c r="WBN32" s="27"/>
      <c r="WBO32" s="112"/>
      <c r="WBP32" s="27"/>
      <c r="WBQ32" s="112"/>
      <c r="WBR32" s="27"/>
      <c r="WBS32" s="112"/>
      <c r="WBT32" s="27"/>
      <c r="WBU32" s="112"/>
      <c r="WBV32" s="27"/>
      <c r="WBW32" s="112"/>
      <c r="WBX32" s="27"/>
      <c r="WBY32" s="113"/>
      <c r="WBZ32" s="27"/>
      <c r="WCA32" s="112"/>
      <c r="WCB32" s="27"/>
      <c r="WCC32" s="112"/>
      <c r="WCD32" s="27"/>
      <c r="WCE32" s="112"/>
      <c r="WCF32" s="27"/>
      <c r="WCG32" s="112"/>
      <c r="WCH32" s="27"/>
      <c r="WCI32" s="112"/>
      <c r="WCJ32" s="27"/>
      <c r="WCK32" s="112"/>
      <c r="WCL32" s="27"/>
      <c r="WCM32" s="112"/>
      <c r="WCN32" s="20"/>
      <c r="WCO32" s="112"/>
      <c r="WCP32" s="27"/>
      <c r="WCQ32" s="112"/>
      <c r="WCR32" s="27"/>
      <c r="WCS32" s="112"/>
      <c r="WCT32" s="27"/>
      <c r="WCU32" s="112"/>
      <c r="WCV32" s="27"/>
      <c r="WCW32" s="112"/>
      <c r="WCX32" s="20"/>
      <c r="WCY32" s="112"/>
      <c r="WCZ32" s="27"/>
      <c r="WDA32" s="112"/>
      <c r="WDB32" s="27"/>
      <c r="WDC32" s="112"/>
      <c r="WDD32" s="27"/>
      <c r="WDE32" s="112"/>
      <c r="WDF32" s="20"/>
      <c r="WDG32" s="106"/>
      <c r="WDH32" s="106"/>
      <c r="WDI32" s="106"/>
      <c r="WDJ32" s="30"/>
      <c r="WDK32" s="112"/>
      <c r="WDL32" s="30"/>
      <c r="WDM32" s="112"/>
      <c r="WDN32" s="23"/>
      <c r="WDO32" s="112"/>
      <c r="WDP32" s="23"/>
      <c r="WDQ32" s="112"/>
      <c r="WDR32" s="23"/>
      <c r="WDS32" s="112"/>
      <c r="WDT32" s="23"/>
      <c r="WDU32" s="112"/>
      <c r="WDV32" s="23"/>
      <c r="WDW32" s="112"/>
      <c r="WDX32" s="23"/>
      <c r="WDY32" s="112"/>
      <c r="WDZ32" s="23"/>
      <c r="WEA32" s="112"/>
      <c r="WEB32" s="27"/>
      <c r="WEC32" s="112"/>
      <c r="WED32" s="27"/>
      <c r="WEE32" s="112"/>
      <c r="WEF32" s="27"/>
      <c r="WEG32" s="112"/>
      <c r="WEH32" s="27"/>
      <c r="WEI32" s="112"/>
      <c r="WEJ32" s="27"/>
      <c r="WEK32" s="112"/>
      <c r="WEL32" s="27"/>
      <c r="WEM32" s="112"/>
      <c r="WEN32" s="27"/>
      <c r="WEO32" s="112"/>
      <c r="WEP32" s="27"/>
      <c r="WEQ32" s="112"/>
      <c r="WER32" s="27"/>
      <c r="WES32" s="112"/>
      <c r="WET32" s="27"/>
      <c r="WEU32" s="112"/>
      <c r="WEV32" s="27"/>
      <c r="WEW32" s="113"/>
      <c r="WEX32" s="27"/>
      <c r="WEY32" s="112"/>
      <c r="WEZ32" s="27"/>
      <c r="WFA32" s="112"/>
      <c r="WFB32" s="27"/>
      <c r="WFC32" s="112"/>
      <c r="WFD32" s="27"/>
      <c r="WFE32" s="112"/>
      <c r="WFF32" s="27"/>
      <c r="WFG32" s="112"/>
      <c r="WFH32" s="27"/>
      <c r="WFI32" s="112"/>
      <c r="WFJ32" s="27"/>
      <c r="WFK32" s="112"/>
      <c r="WFL32" s="20"/>
      <c r="WFM32" s="112"/>
      <c r="WFN32" s="27"/>
      <c r="WFO32" s="112"/>
      <c r="WFP32" s="27"/>
      <c r="WFQ32" s="112"/>
      <c r="WFR32" s="27"/>
      <c r="WFS32" s="112"/>
      <c r="WFT32" s="27"/>
      <c r="WFU32" s="112"/>
      <c r="WFV32" s="20"/>
      <c r="WFW32" s="112"/>
      <c r="WFX32" s="27"/>
      <c r="WFY32" s="112"/>
      <c r="WFZ32" s="27"/>
      <c r="WGA32" s="112"/>
      <c r="WGB32" s="27"/>
      <c r="WGC32" s="112"/>
      <c r="WGD32" s="20"/>
      <c r="WGE32" s="106"/>
      <c r="WGF32" s="106"/>
      <c r="WGG32" s="106"/>
      <c r="WGH32" s="30"/>
      <c r="WGI32" s="112"/>
      <c r="WGJ32" s="30"/>
      <c r="WGK32" s="112"/>
      <c r="WGL32" s="23"/>
      <c r="WGM32" s="112"/>
      <c r="WGN32" s="23"/>
      <c r="WGO32" s="112"/>
      <c r="WGP32" s="23"/>
      <c r="WGQ32" s="112"/>
      <c r="WGR32" s="23"/>
      <c r="WGS32" s="112"/>
      <c r="WGT32" s="23"/>
      <c r="WGU32" s="112"/>
      <c r="WGV32" s="23"/>
      <c r="WGW32" s="112"/>
      <c r="WGX32" s="23"/>
      <c r="WGY32" s="112"/>
      <c r="WGZ32" s="27"/>
      <c r="WHA32" s="112"/>
      <c r="WHB32" s="27"/>
      <c r="WHC32" s="112"/>
      <c r="WHD32" s="27"/>
      <c r="WHE32" s="112"/>
      <c r="WHF32" s="27"/>
      <c r="WHG32" s="112"/>
      <c r="WHH32" s="27"/>
      <c r="WHI32" s="112"/>
      <c r="WHJ32" s="27"/>
      <c r="WHK32" s="112"/>
      <c r="WHL32" s="27"/>
      <c r="WHM32" s="112"/>
      <c r="WHN32" s="27"/>
      <c r="WHO32" s="112"/>
      <c r="WHP32" s="27"/>
      <c r="WHQ32" s="112"/>
      <c r="WHR32" s="27"/>
      <c r="WHS32" s="112"/>
      <c r="WHT32" s="27"/>
      <c r="WHU32" s="113"/>
      <c r="WHV32" s="27"/>
      <c r="WHW32" s="112"/>
      <c r="WHX32" s="27"/>
      <c r="WHY32" s="112"/>
      <c r="WHZ32" s="27"/>
      <c r="WIA32" s="112"/>
      <c r="WIB32" s="27"/>
      <c r="WIC32" s="112"/>
      <c r="WID32" s="27"/>
      <c r="WIE32" s="112"/>
      <c r="WIF32" s="27"/>
      <c r="WIG32" s="112"/>
      <c r="WIH32" s="27"/>
      <c r="WII32" s="112"/>
      <c r="WIJ32" s="20"/>
      <c r="WIK32" s="112"/>
      <c r="WIL32" s="27"/>
      <c r="WIM32" s="112"/>
      <c r="WIN32" s="27"/>
      <c r="WIO32" s="112"/>
      <c r="WIP32" s="27"/>
      <c r="WIQ32" s="112"/>
      <c r="WIR32" s="27"/>
      <c r="WIS32" s="112"/>
      <c r="WIT32" s="20"/>
      <c r="WIU32" s="112"/>
      <c r="WIV32" s="27"/>
      <c r="WIW32" s="112"/>
      <c r="WIX32" s="27"/>
      <c r="WIY32" s="112"/>
      <c r="WIZ32" s="27"/>
      <c r="WJA32" s="112"/>
      <c r="WJB32" s="20"/>
      <c r="WJC32" s="106"/>
      <c r="WJD32" s="106"/>
      <c r="WJE32" s="106"/>
      <c r="WJF32" s="30"/>
      <c r="WJG32" s="112"/>
      <c r="WJH32" s="30"/>
      <c r="WJI32" s="112"/>
      <c r="WJJ32" s="23"/>
      <c r="WJK32" s="112"/>
      <c r="WJL32" s="23"/>
      <c r="WJM32" s="112"/>
      <c r="WJN32" s="23"/>
      <c r="WJO32" s="112"/>
      <c r="WJP32" s="23"/>
      <c r="WJQ32" s="112"/>
      <c r="WJR32" s="23"/>
      <c r="WJS32" s="112"/>
      <c r="WJT32" s="23"/>
      <c r="WJU32" s="112"/>
      <c r="WJV32" s="23"/>
      <c r="WJW32" s="112"/>
      <c r="WJX32" s="27"/>
      <c r="WJY32" s="112"/>
      <c r="WJZ32" s="27"/>
      <c r="WKA32" s="112"/>
      <c r="WKB32" s="27"/>
      <c r="WKC32" s="112"/>
      <c r="WKD32" s="27"/>
      <c r="WKE32" s="112"/>
      <c r="WKF32" s="27"/>
      <c r="WKG32" s="112"/>
      <c r="WKH32" s="27"/>
      <c r="WKI32" s="112"/>
      <c r="WKJ32" s="27"/>
      <c r="WKK32" s="112"/>
      <c r="WKL32" s="27"/>
      <c r="WKM32" s="112"/>
      <c r="WKN32" s="27"/>
      <c r="WKO32" s="112"/>
      <c r="WKP32" s="27"/>
      <c r="WKQ32" s="112"/>
      <c r="WKR32" s="27"/>
      <c r="WKS32" s="113"/>
      <c r="WKT32" s="27"/>
      <c r="WKU32" s="112"/>
      <c r="WKV32" s="27"/>
      <c r="WKW32" s="112"/>
      <c r="WKX32" s="27"/>
      <c r="WKY32" s="112"/>
      <c r="WKZ32" s="27"/>
      <c r="WLA32" s="112"/>
      <c r="WLB32" s="27"/>
      <c r="WLC32" s="112"/>
      <c r="WLD32" s="27"/>
      <c r="WLE32" s="112"/>
      <c r="WLF32" s="27"/>
      <c r="WLG32" s="112"/>
      <c r="WLH32" s="20"/>
      <c r="WLI32" s="112"/>
      <c r="WLJ32" s="27"/>
      <c r="WLK32" s="112"/>
      <c r="WLL32" s="27"/>
      <c r="WLM32" s="112"/>
      <c r="WLN32" s="27"/>
      <c r="WLO32" s="112"/>
      <c r="WLP32" s="27"/>
      <c r="WLQ32" s="112"/>
      <c r="WLR32" s="20"/>
      <c r="WLS32" s="112"/>
      <c r="WLT32" s="27"/>
      <c r="WLU32" s="112"/>
      <c r="WLV32" s="27"/>
      <c r="WLW32" s="112"/>
      <c r="WLX32" s="27"/>
      <c r="WLY32" s="112"/>
      <c r="WLZ32" s="20"/>
      <c r="WMA32" s="106"/>
      <c r="WMB32" s="106"/>
      <c r="WMC32" s="106"/>
      <c r="WMD32" s="30"/>
      <c r="WME32" s="112"/>
      <c r="WMF32" s="30"/>
      <c r="WMG32" s="112"/>
      <c r="WMH32" s="23"/>
      <c r="WMI32" s="112"/>
      <c r="WMJ32" s="23"/>
      <c r="WMK32" s="112"/>
      <c r="WML32" s="23"/>
      <c r="WMM32" s="112"/>
      <c r="WMN32" s="23"/>
      <c r="WMO32" s="112"/>
      <c r="WMP32" s="23"/>
      <c r="WMQ32" s="112"/>
      <c r="WMR32" s="23"/>
      <c r="WMS32" s="112"/>
      <c r="WMT32" s="23"/>
      <c r="WMU32" s="112"/>
      <c r="WMV32" s="27"/>
      <c r="WMW32" s="112"/>
      <c r="WMX32" s="27"/>
      <c r="WMY32" s="112"/>
      <c r="WMZ32" s="27"/>
      <c r="WNA32" s="112"/>
      <c r="WNB32" s="27"/>
      <c r="WNC32" s="112"/>
      <c r="WND32" s="27"/>
      <c r="WNE32" s="112"/>
      <c r="WNF32" s="27"/>
      <c r="WNG32" s="112"/>
      <c r="WNH32" s="27"/>
      <c r="WNI32" s="112"/>
      <c r="WNJ32" s="27"/>
      <c r="WNK32" s="112"/>
      <c r="WNL32" s="27"/>
      <c r="WNM32" s="112"/>
      <c r="WNN32" s="27"/>
      <c r="WNO32" s="112"/>
      <c r="WNP32" s="27"/>
      <c r="WNQ32" s="113"/>
      <c r="WNR32" s="27"/>
      <c r="WNS32" s="112"/>
      <c r="WNT32" s="27"/>
      <c r="WNU32" s="112"/>
      <c r="WNV32" s="27"/>
      <c r="WNW32" s="112"/>
      <c r="WNX32" s="27"/>
      <c r="WNY32" s="112"/>
      <c r="WNZ32" s="27"/>
      <c r="WOA32" s="112"/>
      <c r="WOB32" s="27"/>
      <c r="WOC32" s="112"/>
      <c r="WOD32" s="27"/>
      <c r="WOE32" s="112"/>
      <c r="WOF32" s="20"/>
      <c r="WOG32" s="112"/>
      <c r="WOH32" s="27"/>
      <c r="WOI32" s="112"/>
      <c r="WOJ32" s="27"/>
      <c r="WOK32" s="112"/>
      <c r="WOL32" s="27"/>
      <c r="WOM32" s="112"/>
      <c r="WON32" s="27"/>
      <c r="WOO32" s="112"/>
      <c r="WOP32" s="20"/>
      <c r="WOQ32" s="112"/>
      <c r="WOR32" s="27"/>
      <c r="WOS32" s="112"/>
      <c r="WOT32" s="27"/>
      <c r="WOU32" s="112"/>
      <c r="WOV32" s="27"/>
      <c r="WOW32" s="112"/>
      <c r="WOX32" s="20"/>
      <c r="WOY32" s="106"/>
      <c r="WOZ32" s="106"/>
      <c r="WPA32" s="106"/>
      <c r="WPB32" s="30"/>
      <c r="WPC32" s="112"/>
      <c r="WPD32" s="30"/>
      <c r="WPE32" s="112"/>
      <c r="WPF32" s="23"/>
      <c r="WPG32" s="112"/>
      <c r="WPH32" s="23"/>
      <c r="WPI32" s="112"/>
      <c r="WPJ32" s="23"/>
      <c r="WPK32" s="112"/>
      <c r="WPL32" s="23"/>
      <c r="WPM32" s="112"/>
      <c r="WPN32" s="23"/>
      <c r="WPO32" s="112"/>
      <c r="WPP32" s="23"/>
      <c r="WPQ32" s="112"/>
      <c r="WPR32" s="23"/>
      <c r="WPS32" s="112"/>
      <c r="WPT32" s="27"/>
      <c r="WPU32" s="112"/>
      <c r="WPV32" s="27"/>
      <c r="WPW32" s="112"/>
      <c r="WPX32" s="27"/>
      <c r="WPY32" s="112"/>
      <c r="WPZ32" s="27"/>
      <c r="WQA32" s="112"/>
      <c r="WQB32" s="27"/>
      <c r="WQC32" s="112"/>
      <c r="WQD32" s="27"/>
      <c r="WQE32" s="112"/>
      <c r="WQF32" s="27"/>
      <c r="WQG32" s="112"/>
      <c r="WQH32" s="27"/>
      <c r="WQI32" s="112"/>
      <c r="WQJ32" s="27"/>
      <c r="WQK32" s="112"/>
      <c r="WQL32" s="27"/>
      <c r="WQM32" s="112"/>
      <c r="WQN32" s="27"/>
      <c r="WQO32" s="113"/>
      <c r="WQP32" s="27"/>
      <c r="WQQ32" s="112"/>
      <c r="WQR32" s="27"/>
      <c r="WQS32" s="112"/>
      <c r="WQT32" s="27"/>
      <c r="WQU32" s="112"/>
      <c r="WQV32" s="27"/>
      <c r="WQW32" s="112"/>
      <c r="WQX32" s="27"/>
      <c r="WQY32" s="112"/>
      <c r="WQZ32" s="27"/>
      <c r="WRA32" s="112"/>
      <c r="WRB32" s="27"/>
      <c r="WRC32" s="112"/>
      <c r="WRD32" s="20"/>
      <c r="WRE32" s="112"/>
      <c r="WRF32" s="27"/>
      <c r="WRG32" s="112"/>
      <c r="WRH32" s="27"/>
      <c r="WRI32" s="112"/>
      <c r="WRJ32" s="27"/>
      <c r="WRK32" s="112"/>
      <c r="WRL32" s="27"/>
      <c r="WRM32" s="112"/>
      <c r="WRN32" s="20"/>
      <c r="WRO32" s="112"/>
      <c r="WRP32" s="27"/>
      <c r="WRQ32" s="112"/>
      <c r="WRR32" s="27"/>
      <c r="WRS32" s="112"/>
      <c r="WRT32" s="27"/>
      <c r="WRU32" s="112"/>
      <c r="WRV32" s="20"/>
      <c r="WRW32" s="106"/>
      <c r="WRX32" s="106"/>
      <c r="WRY32" s="106"/>
      <c r="WRZ32" s="30"/>
      <c r="WSA32" s="112"/>
      <c r="WSB32" s="30"/>
      <c r="WSC32" s="112"/>
      <c r="WSD32" s="23"/>
      <c r="WSE32" s="112"/>
      <c r="WSF32" s="23"/>
      <c r="WSG32" s="112"/>
      <c r="WSH32" s="23"/>
      <c r="WSI32" s="112"/>
      <c r="WSJ32" s="23"/>
      <c r="WSK32" s="112"/>
      <c r="WSL32" s="23"/>
      <c r="WSM32" s="112"/>
      <c r="WSN32" s="23"/>
      <c r="WSO32" s="112"/>
      <c r="WSP32" s="23"/>
      <c r="WSQ32" s="112"/>
      <c r="WSR32" s="27"/>
      <c r="WSS32" s="112"/>
      <c r="WST32" s="27"/>
      <c r="WSU32" s="112"/>
      <c r="WSV32" s="27"/>
      <c r="WSW32" s="112"/>
      <c r="WSX32" s="27"/>
      <c r="WSY32" s="112"/>
      <c r="WSZ32" s="27"/>
      <c r="WTA32" s="112"/>
      <c r="WTB32" s="27"/>
      <c r="WTC32" s="112"/>
      <c r="WTD32" s="27"/>
      <c r="WTE32" s="112"/>
      <c r="WTF32" s="27"/>
      <c r="WTG32" s="112"/>
      <c r="WTH32" s="27"/>
      <c r="WTI32" s="112"/>
      <c r="WTJ32" s="27"/>
      <c r="WTK32" s="112"/>
      <c r="WTL32" s="27"/>
      <c r="WTM32" s="113"/>
      <c r="WTN32" s="27"/>
      <c r="WTO32" s="112"/>
      <c r="WTP32" s="27"/>
      <c r="WTQ32" s="112"/>
      <c r="WTR32" s="27"/>
      <c r="WTS32" s="112"/>
      <c r="WTT32" s="27"/>
      <c r="WTU32" s="112"/>
      <c r="WTV32" s="27"/>
      <c r="WTW32" s="112"/>
      <c r="WTX32" s="27"/>
      <c r="WTY32" s="112"/>
      <c r="WTZ32" s="27"/>
      <c r="WUA32" s="112"/>
      <c r="WUB32" s="20"/>
      <c r="WUC32" s="112"/>
      <c r="WUD32" s="27"/>
      <c r="WUE32" s="112"/>
      <c r="WUF32" s="27"/>
      <c r="WUG32" s="112"/>
      <c r="WUH32" s="27"/>
      <c r="WUI32" s="112"/>
      <c r="WUJ32" s="27"/>
      <c r="WUK32" s="112"/>
      <c r="WUL32" s="20"/>
      <c r="WUM32" s="112"/>
      <c r="WUN32" s="27"/>
      <c r="WUO32" s="112"/>
      <c r="WUP32" s="27"/>
      <c r="WUQ32" s="112"/>
      <c r="WUR32" s="27"/>
      <c r="WUS32" s="112"/>
      <c r="WUT32" s="20"/>
      <c r="WUU32" s="106"/>
      <c r="WUV32" s="106"/>
      <c r="WUW32" s="106"/>
      <c r="WUX32" s="30"/>
      <c r="WUY32" s="112"/>
      <c r="WUZ32" s="30"/>
      <c r="WVA32" s="112"/>
      <c r="WVB32" s="23"/>
      <c r="WVC32" s="112"/>
      <c r="WVD32" s="23"/>
      <c r="WVE32" s="112"/>
      <c r="WVF32" s="23"/>
      <c r="WVG32" s="112"/>
      <c r="WVH32" s="23"/>
      <c r="WVI32" s="112"/>
      <c r="WVJ32" s="23"/>
      <c r="WVK32" s="112"/>
      <c r="WVL32" s="23"/>
      <c r="WVM32" s="112"/>
      <c r="WVN32" s="23"/>
      <c r="WVO32" s="112"/>
      <c r="WVP32" s="27"/>
      <c r="WVQ32" s="112"/>
      <c r="WVR32" s="27"/>
      <c r="WVS32" s="112"/>
      <c r="WVT32" s="27"/>
      <c r="WVU32" s="112"/>
      <c r="WVV32" s="27"/>
      <c r="WVW32" s="112"/>
      <c r="WVX32" s="27"/>
      <c r="WVY32" s="112"/>
      <c r="WVZ32" s="27"/>
      <c r="WWA32" s="112"/>
      <c r="WWB32" s="27"/>
      <c r="WWC32" s="112"/>
      <c r="WWD32" s="27"/>
      <c r="WWE32" s="112"/>
      <c r="WWF32" s="27"/>
      <c r="WWG32" s="112"/>
      <c r="WWH32" s="27"/>
      <c r="WWI32" s="112"/>
      <c r="WWJ32" s="27"/>
      <c r="WWK32" s="113"/>
      <c r="WWL32" s="27"/>
      <c r="WWM32" s="112"/>
      <c r="WWN32" s="27"/>
      <c r="WWO32" s="112"/>
      <c r="WWP32" s="27"/>
      <c r="WWQ32" s="112"/>
      <c r="WWR32" s="27"/>
      <c r="WWS32" s="112"/>
      <c r="WWT32" s="27"/>
      <c r="WWU32" s="112"/>
      <c r="WWV32" s="27"/>
      <c r="WWW32" s="112"/>
      <c r="WWX32" s="27"/>
      <c r="WWY32" s="112"/>
      <c r="WWZ32" s="20"/>
      <c r="WXA32" s="112"/>
      <c r="WXB32" s="27"/>
      <c r="WXC32" s="112"/>
      <c r="WXD32" s="27"/>
      <c r="WXE32" s="112"/>
      <c r="WXF32" s="27"/>
      <c r="WXG32" s="112"/>
      <c r="WXH32" s="27"/>
      <c r="WXI32" s="112"/>
      <c r="WXJ32" s="20"/>
      <c r="WXK32" s="112"/>
      <c r="WXL32" s="27"/>
      <c r="WXM32" s="112"/>
      <c r="WXN32" s="27"/>
      <c r="WXO32" s="112"/>
      <c r="WXP32" s="27"/>
      <c r="WXQ32" s="112"/>
      <c r="WXR32" s="20"/>
      <c r="WXS32" s="106"/>
      <c r="WXT32" s="106"/>
      <c r="WXU32" s="106"/>
      <c r="WXV32" s="30"/>
      <c r="WXW32" s="112"/>
      <c r="WXX32" s="30"/>
      <c r="WXY32" s="112"/>
      <c r="WXZ32" s="23"/>
      <c r="WYA32" s="112"/>
      <c r="WYB32" s="23"/>
      <c r="WYC32" s="112"/>
      <c r="WYD32" s="23"/>
      <c r="WYE32" s="112"/>
      <c r="WYF32" s="23"/>
      <c r="WYG32" s="112"/>
      <c r="WYH32" s="23"/>
      <c r="WYI32" s="112"/>
      <c r="WYJ32" s="23"/>
      <c r="WYK32" s="112"/>
      <c r="WYL32" s="23"/>
      <c r="WYM32" s="112"/>
      <c r="WYN32" s="27"/>
      <c r="WYO32" s="112"/>
      <c r="WYP32" s="27"/>
      <c r="WYQ32" s="112"/>
      <c r="WYR32" s="27"/>
      <c r="WYS32" s="112"/>
      <c r="WYT32" s="27"/>
      <c r="WYU32" s="112"/>
      <c r="WYV32" s="27"/>
      <c r="WYW32" s="112"/>
      <c r="WYX32" s="27"/>
      <c r="WYY32" s="112"/>
      <c r="WYZ32" s="27"/>
      <c r="WZA32" s="112"/>
      <c r="WZB32" s="27"/>
      <c r="WZC32" s="112"/>
      <c r="WZD32" s="27"/>
      <c r="WZE32" s="112"/>
      <c r="WZF32" s="27"/>
      <c r="WZG32" s="112"/>
      <c r="WZH32" s="27"/>
      <c r="WZI32" s="113"/>
      <c r="WZJ32" s="27"/>
      <c r="WZK32" s="112"/>
      <c r="WZL32" s="27"/>
      <c r="WZM32" s="112"/>
      <c r="WZN32" s="27"/>
      <c r="WZO32" s="112"/>
      <c r="WZP32" s="27"/>
      <c r="WZQ32" s="112"/>
      <c r="WZR32" s="27"/>
      <c r="WZS32" s="112"/>
      <c r="WZT32" s="27"/>
      <c r="WZU32" s="112"/>
      <c r="WZV32" s="27"/>
      <c r="WZW32" s="112"/>
      <c r="WZX32" s="20"/>
      <c r="WZY32" s="112"/>
      <c r="WZZ32" s="27"/>
      <c r="XAA32" s="112"/>
      <c r="XAB32" s="27"/>
      <c r="XAC32" s="112"/>
      <c r="XAD32" s="27"/>
      <c r="XAE32" s="112"/>
      <c r="XAF32" s="27"/>
      <c r="XAG32" s="112"/>
      <c r="XAH32" s="20"/>
      <c r="XAI32" s="112"/>
      <c r="XAJ32" s="27"/>
      <c r="XAK32" s="112"/>
      <c r="XAL32" s="27"/>
      <c r="XAM32" s="112"/>
      <c r="XAN32" s="27"/>
      <c r="XAO32" s="112"/>
      <c r="XAP32" s="20"/>
      <c r="XAQ32" s="106"/>
      <c r="XAR32" s="106"/>
      <c r="XAS32" s="106"/>
      <c r="XAT32" s="30"/>
      <c r="XAU32" s="112"/>
      <c r="XAV32" s="30"/>
      <c r="XAW32" s="112"/>
      <c r="XAX32" s="23"/>
      <c r="XAY32" s="112"/>
      <c r="XAZ32" s="23"/>
      <c r="XBA32" s="112"/>
      <c r="XBB32" s="23"/>
      <c r="XBC32" s="112"/>
      <c r="XBD32" s="23"/>
      <c r="XBE32" s="112"/>
      <c r="XBF32" s="23"/>
      <c r="XBG32" s="112"/>
      <c r="XBH32" s="23"/>
      <c r="XBI32" s="112"/>
      <c r="XBJ32" s="23"/>
      <c r="XBK32" s="112"/>
      <c r="XBL32" s="27"/>
      <c r="XBM32" s="112"/>
      <c r="XBN32" s="27"/>
      <c r="XBO32" s="112"/>
      <c r="XBP32" s="27"/>
      <c r="XBQ32" s="112"/>
      <c r="XBR32" s="27"/>
      <c r="XBS32" s="112"/>
      <c r="XBT32" s="27"/>
      <c r="XBU32" s="112"/>
      <c r="XBV32" s="27"/>
      <c r="XBW32" s="112"/>
      <c r="XBX32" s="27"/>
      <c r="XBY32" s="112"/>
      <c r="XBZ32" s="27"/>
      <c r="XCA32" s="112"/>
      <c r="XCB32" s="27"/>
      <c r="XCC32" s="112"/>
      <c r="XCD32" s="27"/>
      <c r="XCE32" s="112"/>
      <c r="XCF32" s="27"/>
      <c r="XCG32" s="113"/>
    </row>
    <row r="33" spans="1:16309" s="84" customFormat="1" ht="13.95" customHeight="1" x14ac:dyDescent="0.2">
      <c r="A33" s="141" t="s">
        <v>100</v>
      </c>
      <c r="B33" s="100"/>
      <c r="C33" s="94">
        <v>-89</v>
      </c>
      <c r="D33" s="95"/>
      <c r="E33" s="94">
        <v>-73</v>
      </c>
      <c r="F33" s="95"/>
      <c r="G33" s="94">
        <v>-28</v>
      </c>
      <c r="H33" s="100"/>
      <c r="I33" s="94">
        <v>-115</v>
      </c>
      <c r="J33" s="100"/>
      <c r="K33" s="94">
        <f t="shared" ref="K33:K34" si="2">I33-M33-O33-Q33</f>
        <v>185</v>
      </c>
      <c r="L33" s="100"/>
      <c r="M33" s="94">
        <v>-101</v>
      </c>
      <c r="N33" s="100"/>
      <c r="O33" s="94">
        <v>-137</v>
      </c>
      <c r="P33" s="100"/>
      <c r="Q33" s="94">
        <v>-62</v>
      </c>
      <c r="R33" s="100"/>
      <c r="S33" s="94">
        <v>-89</v>
      </c>
      <c r="T33" s="100"/>
      <c r="U33" s="94">
        <v>-62</v>
      </c>
      <c r="V33" s="100"/>
      <c r="W33" s="94">
        <v>-47</v>
      </c>
      <c r="X33" s="100"/>
      <c r="Y33" s="94">
        <v>-15</v>
      </c>
      <c r="AA33" s="94">
        <v>-54</v>
      </c>
      <c r="AC33" s="94">
        <v>-47</v>
      </c>
      <c r="AE33" s="94">
        <v>-40</v>
      </c>
      <c r="AG33" s="94">
        <v>-14</v>
      </c>
      <c r="AI33" s="96">
        <v>-345</v>
      </c>
      <c r="AJ33" s="100"/>
      <c r="AK33" s="94">
        <v>-327</v>
      </c>
      <c r="AM33" s="94">
        <v>-171</v>
      </c>
      <c r="AO33" s="94">
        <v>-51</v>
      </c>
      <c r="AQ33" s="96">
        <v>-194</v>
      </c>
      <c r="AR33" s="100"/>
      <c r="AS33" s="94">
        <v>-118</v>
      </c>
      <c r="AU33" s="94">
        <v>-83</v>
      </c>
      <c r="AW33" s="94">
        <v>-63</v>
      </c>
      <c r="AY33" s="96">
        <v>-174</v>
      </c>
      <c r="AZ33" s="100"/>
      <c r="BA33" s="94">
        <v>-58</v>
      </c>
      <c r="BC33" s="94">
        <v>-46</v>
      </c>
      <c r="BE33" s="94">
        <v>-18</v>
      </c>
      <c r="BG33" s="96">
        <v>-331</v>
      </c>
    </row>
    <row r="34" spans="1:16309" s="84" customFormat="1" ht="13.95" customHeight="1" x14ac:dyDescent="0.2">
      <c r="A34" s="141" t="s">
        <v>101</v>
      </c>
      <c r="B34" s="100"/>
      <c r="C34" s="94">
        <v>-907</v>
      </c>
      <c r="D34" s="95"/>
      <c r="E34" s="94">
        <v>-387</v>
      </c>
      <c r="F34" s="95"/>
      <c r="G34" s="94">
        <v>-96</v>
      </c>
      <c r="H34" s="100"/>
      <c r="I34" s="94">
        <v>-1150</v>
      </c>
      <c r="J34" s="100"/>
      <c r="K34" s="94">
        <f t="shared" si="2"/>
        <v>-131</v>
      </c>
      <c r="L34" s="100"/>
      <c r="M34" s="94">
        <v>-545</v>
      </c>
      <c r="N34" s="100"/>
      <c r="O34" s="94">
        <v>-430</v>
      </c>
      <c r="P34" s="100"/>
      <c r="Q34" s="94">
        <v>-44</v>
      </c>
      <c r="R34" s="100"/>
      <c r="S34" s="94">
        <v>-1747</v>
      </c>
      <c r="T34" s="100"/>
      <c r="U34" s="94">
        <v>-1151</v>
      </c>
      <c r="V34" s="100"/>
      <c r="W34" s="94">
        <v>-648</v>
      </c>
      <c r="X34" s="100"/>
      <c r="Y34" s="94">
        <v>-189</v>
      </c>
      <c r="AA34" s="94">
        <v>-1140</v>
      </c>
      <c r="AC34" s="94">
        <v>-421</v>
      </c>
      <c r="AE34" s="94">
        <v>-370</v>
      </c>
      <c r="AG34" s="94">
        <v>-9</v>
      </c>
      <c r="AI34" s="96">
        <v>-335</v>
      </c>
      <c r="AJ34" s="100"/>
      <c r="AK34" s="94">
        <v>-88</v>
      </c>
      <c r="AM34" s="94">
        <v>-88</v>
      </c>
      <c r="AO34" s="94">
        <v>-7</v>
      </c>
      <c r="AQ34" s="96">
        <v>-150</v>
      </c>
      <c r="AR34" s="100"/>
      <c r="AS34" s="94">
        <v>-105</v>
      </c>
      <c r="AU34" s="94">
        <v>-92</v>
      </c>
      <c r="AW34" s="94">
        <v>-13</v>
      </c>
      <c r="AY34" s="96">
        <v>-354</v>
      </c>
      <c r="AZ34" s="100"/>
      <c r="BA34" s="94">
        <v>-188</v>
      </c>
      <c r="BC34" s="94">
        <v>-157</v>
      </c>
      <c r="BE34" s="94">
        <v>-21</v>
      </c>
      <c r="BG34" s="96">
        <v>-341</v>
      </c>
    </row>
    <row r="35" spans="1:16309" s="84" customFormat="1" ht="13.95" customHeight="1" x14ac:dyDescent="0.2">
      <c r="A35" s="107" t="s">
        <v>102</v>
      </c>
      <c r="B35" s="106"/>
      <c r="C35" s="31">
        <f>SUM(C33:C34)+C32</f>
        <v>-125</v>
      </c>
      <c r="D35" s="112"/>
      <c r="E35" s="31">
        <f>SUM(E33:E34)+E32</f>
        <v>81</v>
      </c>
      <c r="F35" s="112"/>
      <c r="G35" s="31">
        <f>SUM(G33:G34)+G32</f>
        <v>-108</v>
      </c>
      <c r="H35" s="30"/>
      <c r="I35" s="31">
        <f>SUM(I33:I34)+I32</f>
        <v>613</v>
      </c>
      <c r="J35" s="30"/>
      <c r="K35" s="31">
        <f>SUM(K33:K34)+K32</f>
        <v>-235</v>
      </c>
      <c r="L35" s="23"/>
      <c r="M35" s="31">
        <f>SUM(M33:M34)+M32</f>
        <v>622</v>
      </c>
      <c r="N35" s="23"/>
      <c r="O35" s="31">
        <f>SUM(O33:O34)+O32</f>
        <v>243</v>
      </c>
      <c r="P35" s="23"/>
      <c r="Q35" s="31">
        <f>SUM(Q33:Q34)+Q32</f>
        <v>-17</v>
      </c>
      <c r="R35" s="23"/>
      <c r="S35" s="31">
        <f>SUM(S33:S34)+S32</f>
        <v>298</v>
      </c>
      <c r="T35" s="23"/>
      <c r="U35" s="31">
        <f>SUM(U33:U34)+U32</f>
        <v>49</v>
      </c>
      <c r="V35" s="23"/>
      <c r="W35" s="31">
        <f>SUM(W33:W34)+W32</f>
        <v>55</v>
      </c>
      <c r="X35" s="23"/>
      <c r="Y35" s="31">
        <v>-105</v>
      </c>
      <c r="Z35" s="27"/>
      <c r="AA35" s="31">
        <f>AA33+AA34+AA32</f>
        <v>-134</v>
      </c>
      <c r="AB35" s="27"/>
      <c r="AC35" s="31">
        <v>3</v>
      </c>
      <c r="AD35" s="27"/>
      <c r="AE35" s="31">
        <v>-358</v>
      </c>
      <c r="AF35" s="27"/>
      <c r="AG35" s="31">
        <v>-45</v>
      </c>
      <c r="AH35" s="27"/>
      <c r="AI35" s="31">
        <v>1380</v>
      </c>
      <c r="AJ35" s="27"/>
      <c r="AK35" s="31">
        <v>942</v>
      </c>
      <c r="AL35" s="27"/>
      <c r="AM35" s="31">
        <v>539</v>
      </c>
      <c r="AN35" s="27"/>
      <c r="AO35" s="31">
        <v>283</v>
      </c>
      <c r="AP35" s="27"/>
      <c r="AQ35" s="31">
        <v>1346</v>
      </c>
      <c r="AR35" s="27"/>
      <c r="AS35" s="31">
        <v>823</v>
      </c>
      <c r="AT35" s="27"/>
      <c r="AU35" s="31">
        <v>110</v>
      </c>
      <c r="AV35" s="27"/>
      <c r="AW35" s="31">
        <v>-8</v>
      </c>
      <c r="AX35" s="27"/>
      <c r="AY35" s="31">
        <v>802</v>
      </c>
      <c r="AZ35" s="27"/>
      <c r="BA35" s="31">
        <v>277</v>
      </c>
      <c r="BB35" s="27"/>
      <c r="BC35" s="31">
        <f>SUM(BC32:BC34)</f>
        <v>-80</v>
      </c>
      <c r="BD35" s="27"/>
      <c r="BE35" s="31">
        <f>SUM(BE32:BE34)</f>
        <v>56</v>
      </c>
      <c r="BF35" s="27"/>
      <c r="BG35" s="31">
        <f>SUM(BG32:BG34)</f>
        <v>-662</v>
      </c>
      <c r="BH35" s="20"/>
      <c r="BI35" s="112"/>
      <c r="BJ35" s="27"/>
      <c r="BK35" s="112"/>
      <c r="BL35" s="27"/>
      <c r="BM35" s="112"/>
      <c r="BN35" s="27"/>
      <c r="BO35" s="112"/>
      <c r="BP35" s="27"/>
      <c r="BQ35" s="112"/>
      <c r="BR35" s="20"/>
      <c r="BS35" s="112"/>
      <c r="BT35" s="27"/>
      <c r="BU35" s="112"/>
      <c r="BV35" s="27"/>
      <c r="BW35" s="112"/>
      <c r="BX35" s="27"/>
      <c r="BY35" s="112"/>
      <c r="BZ35" s="20"/>
      <c r="CA35" s="106"/>
      <c r="CB35" s="106"/>
      <c r="CC35" s="106"/>
      <c r="CD35" s="30"/>
      <c r="CE35" s="112"/>
      <c r="CF35" s="30"/>
      <c r="CG35" s="112"/>
      <c r="CH35" s="23"/>
      <c r="CI35" s="112"/>
      <c r="CJ35" s="23"/>
      <c r="CK35" s="112"/>
      <c r="CL35" s="23"/>
      <c r="CM35" s="112"/>
      <c r="CN35" s="23"/>
      <c r="CO35" s="112"/>
      <c r="CP35" s="23"/>
      <c r="CQ35" s="112"/>
      <c r="CR35" s="23"/>
      <c r="CS35" s="112"/>
      <c r="CT35" s="23"/>
      <c r="CU35" s="112"/>
      <c r="CV35" s="27"/>
      <c r="CW35" s="112"/>
      <c r="CX35" s="27"/>
      <c r="CY35" s="112"/>
      <c r="CZ35" s="27"/>
      <c r="DA35" s="112"/>
      <c r="DB35" s="27"/>
      <c r="DC35" s="112"/>
      <c r="DD35" s="27"/>
      <c r="DE35" s="112"/>
      <c r="DF35" s="27"/>
      <c r="DG35" s="112"/>
      <c r="DH35" s="27"/>
      <c r="DI35" s="112"/>
      <c r="DJ35" s="27"/>
      <c r="DK35" s="112"/>
      <c r="DL35" s="27"/>
      <c r="DM35" s="112"/>
      <c r="DN35" s="27"/>
      <c r="DO35" s="112"/>
      <c r="DP35" s="27"/>
      <c r="DQ35" s="113"/>
      <c r="DR35" s="27"/>
      <c r="DS35" s="112"/>
      <c r="DT35" s="27"/>
      <c r="DU35" s="112"/>
      <c r="DV35" s="27"/>
      <c r="DW35" s="112"/>
      <c r="DX35" s="27"/>
      <c r="DY35" s="112"/>
      <c r="DZ35" s="27"/>
      <c r="EA35" s="112"/>
      <c r="EB35" s="27"/>
      <c r="EC35" s="112"/>
      <c r="ED35" s="27"/>
      <c r="EE35" s="112"/>
      <c r="EF35" s="20"/>
      <c r="EG35" s="112"/>
      <c r="EH35" s="27"/>
      <c r="EI35" s="112"/>
      <c r="EJ35" s="27"/>
      <c r="EK35" s="112"/>
      <c r="EL35" s="27"/>
      <c r="EM35" s="112"/>
      <c r="EN35" s="27"/>
      <c r="EO35" s="112"/>
      <c r="EP35" s="20"/>
      <c r="EQ35" s="112"/>
      <c r="ER35" s="27"/>
      <c r="ES35" s="112"/>
      <c r="ET35" s="27"/>
      <c r="EU35" s="112"/>
      <c r="EV35" s="27"/>
      <c r="EW35" s="112"/>
      <c r="EX35" s="20"/>
      <c r="EY35" s="106"/>
      <c r="EZ35" s="106"/>
      <c r="FA35" s="106"/>
      <c r="FB35" s="30"/>
      <c r="FC35" s="112"/>
      <c r="FD35" s="30"/>
      <c r="FE35" s="112"/>
      <c r="FF35" s="23"/>
      <c r="FG35" s="112"/>
      <c r="FH35" s="23"/>
      <c r="FI35" s="112"/>
      <c r="FJ35" s="23"/>
      <c r="FK35" s="112"/>
      <c r="FL35" s="23"/>
      <c r="FM35" s="112"/>
      <c r="FN35" s="23"/>
      <c r="FO35" s="112"/>
      <c r="FP35" s="23"/>
      <c r="FQ35" s="112"/>
      <c r="FR35" s="23"/>
      <c r="FS35" s="112"/>
      <c r="FT35" s="27"/>
      <c r="FU35" s="112"/>
      <c r="FV35" s="27"/>
      <c r="FW35" s="112"/>
      <c r="FX35" s="27"/>
      <c r="FY35" s="112"/>
      <c r="FZ35" s="27"/>
      <c r="GA35" s="112"/>
      <c r="GB35" s="27"/>
      <c r="GC35" s="112"/>
      <c r="GD35" s="27"/>
      <c r="GE35" s="112"/>
      <c r="GF35" s="27"/>
      <c r="GG35" s="112"/>
      <c r="GH35" s="27"/>
      <c r="GI35" s="112"/>
      <c r="GJ35" s="27"/>
      <c r="GK35" s="112"/>
      <c r="GL35" s="27"/>
      <c r="GM35" s="112"/>
      <c r="GN35" s="27"/>
      <c r="GO35" s="113"/>
      <c r="GP35" s="27"/>
      <c r="GQ35" s="112"/>
      <c r="GR35" s="27"/>
      <c r="GS35" s="112"/>
      <c r="GT35" s="27"/>
      <c r="GU35" s="112"/>
      <c r="GV35" s="27"/>
      <c r="GW35" s="112"/>
      <c r="GX35" s="27"/>
      <c r="GY35" s="112"/>
      <c r="GZ35" s="27"/>
      <c r="HA35" s="112"/>
      <c r="HB35" s="27"/>
      <c r="HC35" s="112"/>
      <c r="HD35" s="20"/>
      <c r="HE35" s="112"/>
      <c r="HF35" s="27"/>
      <c r="HG35" s="112"/>
      <c r="HH35" s="27"/>
      <c r="HI35" s="112"/>
      <c r="HJ35" s="27"/>
      <c r="HK35" s="112"/>
      <c r="HL35" s="27"/>
      <c r="HM35" s="112"/>
      <c r="HN35" s="20"/>
      <c r="HO35" s="112"/>
      <c r="HP35" s="27"/>
      <c r="HQ35" s="112"/>
      <c r="HR35" s="27"/>
      <c r="HS35" s="112"/>
      <c r="HT35" s="27"/>
      <c r="HU35" s="112"/>
      <c r="HV35" s="20"/>
      <c r="HW35" s="106"/>
      <c r="HX35" s="106"/>
      <c r="HY35" s="106"/>
      <c r="HZ35" s="30"/>
      <c r="IA35" s="112"/>
      <c r="IB35" s="30"/>
      <c r="IC35" s="112"/>
      <c r="ID35" s="23"/>
      <c r="IE35" s="112"/>
      <c r="IF35" s="23"/>
      <c r="IG35" s="112"/>
      <c r="IH35" s="23"/>
      <c r="II35" s="112"/>
      <c r="IJ35" s="23"/>
      <c r="IK35" s="112"/>
      <c r="IL35" s="23"/>
      <c r="IM35" s="112"/>
      <c r="IN35" s="23"/>
      <c r="IO35" s="112"/>
      <c r="IP35" s="23"/>
      <c r="IQ35" s="112"/>
      <c r="IR35" s="27"/>
      <c r="IS35" s="112"/>
      <c r="IT35" s="27"/>
      <c r="IU35" s="112"/>
      <c r="IV35" s="27"/>
      <c r="IW35" s="112"/>
      <c r="IX35" s="27"/>
      <c r="IY35" s="112"/>
      <c r="IZ35" s="27"/>
      <c r="JA35" s="112"/>
      <c r="JB35" s="27"/>
      <c r="JC35" s="112"/>
      <c r="JD35" s="27"/>
      <c r="JE35" s="112"/>
      <c r="JF35" s="27"/>
      <c r="JG35" s="112"/>
      <c r="JH35" s="27"/>
      <c r="JI35" s="112"/>
      <c r="JJ35" s="27"/>
      <c r="JK35" s="112"/>
      <c r="JL35" s="27"/>
      <c r="JM35" s="113"/>
      <c r="JN35" s="27"/>
      <c r="JO35" s="112"/>
      <c r="JP35" s="27"/>
      <c r="JQ35" s="112"/>
      <c r="JR35" s="27"/>
      <c r="JS35" s="112"/>
      <c r="JT35" s="27"/>
      <c r="JU35" s="112"/>
      <c r="JV35" s="27"/>
      <c r="JW35" s="112"/>
      <c r="JX35" s="27"/>
      <c r="JY35" s="112"/>
      <c r="JZ35" s="27"/>
      <c r="KA35" s="112"/>
      <c r="KB35" s="20"/>
      <c r="KC35" s="112"/>
      <c r="KD35" s="27"/>
      <c r="KE35" s="112"/>
      <c r="KF35" s="27"/>
      <c r="KG35" s="112"/>
      <c r="KH35" s="27"/>
      <c r="KI35" s="112"/>
      <c r="KJ35" s="27"/>
      <c r="KK35" s="112"/>
      <c r="KL35" s="20"/>
      <c r="KM35" s="112"/>
      <c r="KN35" s="27"/>
      <c r="KO35" s="112"/>
      <c r="KP35" s="27"/>
      <c r="KQ35" s="112"/>
      <c r="KR35" s="27"/>
      <c r="KS35" s="112"/>
      <c r="KT35" s="20"/>
      <c r="KU35" s="106"/>
      <c r="KV35" s="106"/>
      <c r="KW35" s="106"/>
      <c r="KX35" s="30"/>
      <c r="KY35" s="112"/>
      <c r="KZ35" s="30"/>
      <c r="LA35" s="112"/>
      <c r="LB35" s="23"/>
      <c r="LC35" s="112"/>
      <c r="LD35" s="23"/>
      <c r="LE35" s="112"/>
      <c r="LF35" s="23"/>
      <c r="LG35" s="112"/>
      <c r="LH35" s="23"/>
      <c r="LI35" s="112"/>
      <c r="LJ35" s="23"/>
      <c r="LK35" s="112"/>
      <c r="LL35" s="23"/>
      <c r="LM35" s="112"/>
      <c r="LN35" s="23"/>
      <c r="LO35" s="112"/>
      <c r="LP35" s="27"/>
      <c r="LQ35" s="112"/>
      <c r="LR35" s="27"/>
      <c r="LS35" s="112"/>
      <c r="LT35" s="27"/>
      <c r="LU35" s="112"/>
      <c r="LV35" s="27"/>
      <c r="LW35" s="112"/>
      <c r="LX35" s="27"/>
      <c r="LY35" s="112"/>
      <c r="LZ35" s="27"/>
      <c r="MA35" s="112"/>
      <c r="MB35" s="27"/>
      <c r="MC35" s="112"/>
      <c r="MD35" s="27"/>
      <c r="ME35" s="112"/>
      <c r="MF35" s="27"/>
      <c r="MG35" s="112"/>
      <c r="MH35" s="27"/>
      <c r="MI35" s="112"/>
      <c r="MJ35" s="27"/>
      <c r="MK35" s="113"/>
      <c r="ML35" s="27"/>
      <c r="MM35" s="112"/>
      <c r="MN35" s="27"/>
      <c r="MO35" s="112"/>
      <c r="MP35" s="27"/>
      <c r="MQ35" s="112"/>
      <c r="MR35" s="27"/>
      <c r="MS35" s="112"/>
      <c r="MT35" s="27"/>
      <c r="MU35" s="112"/>
      <c r="MV35" s="27"/>
      <c r="MW35" s="112"/>
      <c r="MX35" s="27"/>
      <c r="MY35" s="112"/>
      <c r="MZ35" s="20"/>
      <c r="NA35" s="112"/>
      <c r="NB35" s="27"/>
      <c r="NC35" s="112"/>
      <c r="ND35" s="27"/>
      <c r="NE35" s="112"/>
      <c r="NF35" s="27"/>
      <c r="NG35" s="112"/>
      <c r="NH35" s="27"/>
      <c r="NI35" s="112"/>
      <c r="NJ35" s="20"/>
      <c r="NK35" s="112"/>
      <c r="NL35" s="27"/>
      <c r="NM35" s="112"/>
      <c r="NN35" s="27"/>
      <c r="NO35" s="112"/>
      <c r="NP35" s="27"/>
      <c r="NQ35" s="112"/>
      <c r="NR35" s="20"/>
      <c r="NS35" s="106"/>
      <c r="NT35" s="106"/>
      <c r="NU35" s="106"/>
      <c r="NV35" s="30"/>
      <c r="NW35" s="112"/>
      <c r="NX35" s="30"/>
      <c r="NY35" s="112"/>
      <c r="NZ35" s="23"/>
      <c r="OA35" s="112"/>
      <c r="OB35" s="23"/>
      <c r="OC35" s="112"/>
      <c r="OD35" s="23"/>
      <c r="OE35" s="112"/>
      <c r="OF35" s="23"/>
      <c r="OG35" s="112"/>
      <c r="OH35" s="23"/>
      <c r="OI35" s="112"/>
      <c r="OJ35" s="23"/>
      <c r="OK35" s="112"/>
      <c r="OL35" s="23"/>
      <c r="OM35" s="112"/>
      <c r="ON35" s="27"/>
      <c r="OO35" s="112"/>
      <c r="OP35" s="27"/>
      <c r="OQ35" s="112"/>
      <c r="OR35" s="27"/>
      <c r="OS35" s="112"/>
      <c r="OT35" s="27"/>
      <c r="OU35" s="112"/>
      <c r="OV35" s="27"/>
      <c r="OW35" s="112"/>
      <c r="OX35" s="27"/>
      <c r="OY35" s="112"/>
      <c r="OZ35" s="27"/>
      <c r="PA35" s="112"/>
      <c r="PB35" s="27"/>
      <c r="PC35" s="112"/>
      <c r="PD35" s="27"/>
      <c r="PE35" s="112"/>
      <c r="PF35" s="27"/>
      <c r="PG35" s="112"/>
      <c r="PH35" s="27"/>
      <c r="PI35" s="113"/>
      <c r="PJ35" s="27"/>
      <c r="PK35" s="112"/>
      <c r="PL35" s="27"/>
      <c r="PM35" s="112"/>
      <c r="PN35" s="27"/>
      <c r="PO35" s="112"/>
      <c r="PP35" s="27"/>
      <c r="PQ35" s="112"/>
      <c r="PR35" s="27"/>
      <c r="PS35" s="112"/>
      <c r="PT35" s="27"/>
      <c r="PU35" s="112"/>
      <c r="PV35" s="27"/>
      <c r="PW35" s="112"/>
      <c r="PX35" s="20"/>
      <c r="PY35" s="112"/>
      <c r="PZ35" s="27"/>
      <c r="QA35" s="112"/>
      <c r="QB35" s="27"/>
      <c r="QC35" s="112"/>
      <c r="QD35" s="27"/>
      <c r="QE35" s="112"/>
      <c r="QF35" s="27"/>
      <c r="QG35" s="112"/>
      <c r="QH35" s="20"/>
      <c r="QI35" s="112"/>
      <c r="QJ35" s="27"/>
      <c r="QK35" s="112"/>
      <c r="QL35" s="27"/>
      <c r="QM35" s="112"/>
      <c r="QN35" s="27"/>
      <c r="QO35" s="112"/>
      <c r="QP35" s="20"/>
      <c r="QQ35" s="106"/>
      <c r="QR35" s="106"/>
      <c r="QS35" s="106"/>
      <c r="QT35" s="30"/>
      <c r="QU35" s="112"/>
      <c r="QV35" s="30"/>
      <c r="QW35" s="112"/>
      <c r="QX35" s="23"/>
      <c r="QY35" s="112"/>
      <c r="QZ35" s="23"/>
      <c r="RA35" s="112"/>
      <c r="RB35" s="23"/>
      <c r="RC35" s="112"/>
      <c r="RD35" s="23"/>
      <c r="RE35" s="112"/>
      <c r="RF35" s="23"/>
      <c r="RG35" s="112"/>
      <c r="RH35" s="23"/>
      <c r="RI35" s="112"/>
      <c r="RJ35" s="23"/>
      <c r="RK35" s="112"/>
      <c r="RL35" s="27"/>
      <c r="RM35" s="112"/>
      <c r="RN35" s="27"/>
      <c r="RO35" s="112"/>
      <c r="RP35" s="27"/>
      <c r="RQ35" s="112"/>
      <c r="RR35" s="27"/>
      <c r="RS35" s="112"/>
      <c r="RT35" s="27"/>
      <c r="RU35" s="112"/>
      <c r="RV35" s="27"/>
      <c r="RW35" s="112"/>
      <c r="RX35" s="27"/>
      <c r="RY35" s="112"/>
      <c r="RZ35" s="27"/>
      <c r="SA35" s="112"/>
      <c r="SB35" s="27"/>
      <c r="SC35" s="112"/>
      <c r="SD35" s="27"/>
      <c r="SE35" s="112"/>
      <c r="SF35" s="27"/>
      <c r="SG35" s="113"/>
      <c r="SH35" s="27"/>
      <c r="SI35" s="112"/>
      <c r="SJ35" s="27"/>
      <c r="SK35" s="112"/>
      <c r="SL35" s="27"/>
      <c r="SM35" s="112"/>
      <c r="SN35" s="27"/>
      <c r="SO35" s="112"/>
      <c r="SP35" s="27"/>
      <c r="SQ35" s="112"/>
      <c r="SR35" s="27"/>
      <c r="SS35" s="112"/>
      <c r="ST35" s="27"/>
      <c r="SU35" s="112"/>
      <c r="SV35" s="20"/>
      <c r="SW35" s="112"/>
      <c r="SX35" s="27"/>
      <c r="SY35" s="112"/>
      <c r="SZ35" s="27"/>
      <c r="TA35" s="112"/>
      <c r="TB35" s="27"/>
      <c r="TC35" s="112"/>
      <c r="TD35" s="27"/>
      <c r="TE35" s="112"/>
      <c r="TF35" s="20"/>
      <c r="TG35" s="112"/>
      <c r="TH35" s="27"/>
      <c r="TI35" s="112"/>
      <c r="TJ35" s="27"/>
      <c r="TK35" s="112"/>
      <c r="TL35" s="27"/>
      <c r="TM35" s="112"/>
      <c r="TN35" s="20"/>
      <c r="TO35" s="106"/>
      <c r="TP35" s="106"/>
      <c r="TQ35" s="106"/>
      <c r="TR35" s="30"/>
      <c r="TS35" s="112"/>
      <c r="TT35" s="30"/>
      <c r="TU35" s="112"/>
      <c r="TV35" s="23"/>
      <c r="TW35" s="112"/>
      <c r="TX35" s="23"/>
      <c r="TY35" s="112"/>
      <c r="TZ35" s="23"/>
      <c r="UA35" s="112"/>
      <c r="UB35" s="23"/>
      <c r="UC35" s="112"/>
      <c r="UD35" s="23"/>
      <c r="UE35" s="112"/>
      <c r="UF35" s="23"/>
      <c r="UG35" s="112"/>
      <c r="UH35" s="23"/>
      <c r="UI35" s="112"/>
      <c r="UJ35" s="27"/>
      <c r="UK35" s="112"/>
      <c r="UL35" s="27"/>
      <c r="UM35" s="112"/>
      <c r="UN35" s="27"/>
      <c r="UO35" s="112"/>
      <c r="UP35" s="27"/>
      <c r="UQ35" s="112"/>
      <c r="UR35" s="27"/>
      <c r="US35" s="112"/>
      <c r="UT35" s="27"/>
      <c r="UU35" s="112"/>
      <c r="UV35" s="27"/>
      <c r="UW35" s="112"/>
      <c r="UX35" s="27"/>
      <c r="UY35" s="112"/>
      <c r="UZ35" s="27"/>
      <c r="VA35" s="112"/>
      <c r="VB35" s="27"/>
      <c r="VC35" s="112"/>
      <c r="VD35" s="27"/>
      <c r="VE35" s="113"/>
      <c r="VF35" s="27"/>
      <c r="VG35" s="112"/>
      <c r="VH35" s="27"/>
      <c r="VI35" s="112"/>
      <c r="VJ35" s="27"/>
      <c r="VK35" s="112"/>
      <c r="VL35" s="27"/>
      <c r="VM35" s="112"/>
      <c r="VN35" s="27"/>
      <c r="VO35" s="112"/>
      <c r="VP35" s="27"/>
      <c r="VQ35" s="112"/>
      <c r="VR35" s="27"/>
      <c r="VS35" s="112"/>
      <c r="VT35" s="20"/>
      <c r="VU35" s="112"/>
      <c r="VV35" s="27"/>
      <c r="VW35" s="112"/>
      <c r="VX35" s="27"/>
      <c r="VY35" s="112"/>
      <c r="VZ35" s="27"/>
      <c r="WA35" s="112"/>
      <c r="WB35" s="27"/>
      <c r="WC35" s="112"/>
      <c r="WD35" s="20"/>
      <c r="WE35" s="112"/>
      <c r="WF35" s="27"/>
      <c r="WG35" s="112"/>
      <c r="WH35" s="27"/>
      <c r="WI35" s="112"/>
      <c r="WJ35" s="27"/>
      <c r="WK35" s="112"/>
      <c r="WL35" s="20"/>
      <c r="WM35" s="106"/>
      <c r="WN35" s="106"/>
      <c r="WO35" s="106"/>
      <c r="WP35" s="30"/>
      <c r="WQ35" s="112"/>
      <c r="WR35" s="30"/>
      <c r="WS35" s="112"/>
      <c r="WT35" s="23"/>
      <c r="WU35" s="112"/>
      <c r="WV35" s="23"/>
      <c r="WW35" s="112"/>
      <c r="WX35" s="23"/>
      <c r="WY35" s="112"/>
      <c r="WZ35" s="23"/>
      <c r="XA35" s="112"/>
      <c r="XB35" s="23"/>
      <c r="XC35" s="112"/>
      <c r="XD35" s="23"/>
      <c r="XE35" s="112"/>
      <c r="XF35" s="23"/>
      <c r="XG35" s="112"/>
      <c r="XH35" s="27"/>
      <c r="XI35" s="112"/>
      <c r="XJ35" s="27"/>
      <c r="XK35" s="112"/>
      <c r="XL35" s="27"/>
      <c r="XM35" s="112"/>
      <c r="XN35" s="27"/>
      <c r="XO35" s="112"/>
      <c r="XP35" s="27"/>
      <c r="XQ35" s="112"/>
      <c r="XR35" s="27"/>
      <c r="XS35" s="112"/>
      <c r="XT35" s="27"/>
      <c r="XU35" s="112"/>
      <c r="XV35" s="27"/>
      <c r="XW35" s="112"/>
      <c r="XX35" s="27"/>
      <c r="XY35" s="112"/>
      <c r="XZ35" s="27"/>
      <c r="YA35" s="112"/>
      <c r="YB35" s="27"/>
      <c r="YC35" s="113"/>
      <c r="YD35" s="27"/>
      <c r="YE35" s="112"/>
      <c r="YF35" s="27"/>
      <c r="YG35" s="112"/>
      <c r="YH35" s="27"/>
      <c r="YI35" s="112"/>
      <c r="YJ35" s="27"/>
      <c r="YK35" s="112"/>
      <c r="YL35" s="27"/>
      <c r="YM35" s="112"/>
      <c r="YN35" s="27"/>
      <c r="YO35" s="112"/>
      <c r="YP35" s="27"/>
      <c r="YQ35" s="112"/>
      <c r="YR35" s="20"/>
      <c r="YS35" s="112"/>
      <c r="YT35" s="27"/>
      <c r="YU35" s="112"/>
      <c r="YV35" s="27"/>
      <c r="YW35" s="112"/>
      <c r="YX35" s="27"/>
      <c r="YY35" s="112"/>
      <c r="YZ35" s="27"/>
      <c r="ZA35" s="112"/>
      <c r="ZB35" s="20"/>
      <c r="ZC35" s="112"/>
      <c r="ZD35" s="27"/>
      <c r="ZE35" s="112"/>
      <c r="ZF35" s="27"/>
      <c r="ZG35" s="112"/>
      <c r="ZH35" s="27"/>
      <c r="ZI35" s="112"/>
      <c r="ZJ35" s="20"/>
      <c r="ZK35" s="106"/>
      <c r="ZL35" s="106"/>
      <c r="ZM35" s="106"/>
      <c r="ZN35" s="30"/>
      <c r="ZO35" s="112"/>
      <c r="ZP35" s="30"/>
      <c r="ZQ35" s="112"/>
      <c r="ZR35" s="23"/>
      <c r="ZS35" s="112"/>
      <c r="ZT35" s="23"/>
      <c r="ZU35" s="112"/>
      <c r="ZV35" s="23"/>
      <c r="ZW35" s="112"/>
      <c r="ZX35" s="23"/>
      <c r="ZY35" s="112"/>
      <c r="ZZ35" s="23"/>
      <c r="AAA35" s="112"/>
      <c r="AAB35" s="23"/>
      <c r="AAC35" s="112"/>
      <c r="AAD35" s="23"/>
      <c r="AAE35" s="112"/>
      <c r="AAF35" s="27"/>
      <c r="AAG35" s="112"/>
      <c r="AAH35" s="27"/>
      <c r="AAI35" s="112"/>
      <c r="AAJ35" s="27"/>
      <c r="AAK35" s="112"/>
      <c r="AAL35" s="27"/>
      <c r="AAM35" s="112"/>
      <c r="AAN35" s="27"/>
      <c r="AAO35" s="112"/>
      <c r="AAP35" s="27"/>
      <c r="AAQ35" s="112"/>
      <c r="AAR35" s="27"/>
      <c r="AAS35" s="112"/>
      <c r="AAT35" s="27"/>
      <c r="AAU35" s="112"/>
      <c r="AAV35" s="27"/>
      <c r="AAW35" s="112"/>
      <c r="AAX35" s="27"/>
      <c r="AAY35" s="112"/>
      <c r="AAZ35" s="27"/>
      <c r="ABA35" s="113"/>
      <c r="ABB35" s="27"/>
      <c r="ABC35" s="112"/>
      <c r="ABD35" s="27"/>
      <c r="ABE35" s="112"/>
      <c r="ABF35" s="27"/>
      <c r="ABG35" s="112"/>
      <c r="ABH35" s="27"/>
      <c r="ABI35" s="112"/>
      <c r="ABJ35" s="27"/>
      <c r="ABK35" s="112"/>
      <c r="ABL35" s="27"/>
      <c r="ABM35" s="112"/>
      <c r="ABN35" s="27"/>
      <c r="ABO35" s="112"/>
      <c r="ABP35" s="20"/>
      <c r="ABQ35" s="112"/>
      <c r="ABR35" s="27"/>
      <c r="ABS35" s="112"/>
      <c r="ABT35" s="27"/>
      <c r="ABU35" s="112"/>
      <c r="ABV35" s="27"/>
      <c r="ABW35" s="112"/>
      <c r="ABX35" s="27"/>
      <c r="ABY35" s="112"/>
      <c r="ABZ35" s="20"/>
      <c r="ACA35" s="112"/>
      <c r="ACB35" s="27"/>
      <c r="ACC35" s="112"/>
      <c r="ACD35" s="27"/>
      <c r="ACE35" s="112"/>
      <c r="ACF35" s="27"/>
      <c r="ACG35" s="112"/>
      <c r="ACH35" s="20"/>
      <c r="ACI35" s="106"/>
      <c r="ACJ35" s="106"/>
      <c r="ACK35" s="106"/>
      <c r="ACL35" s="30"/>
      <c r="ACM35" s="112"/>
      <c r="ACN35" s="30"/>
      <c r="ACO35" s="112"/>
      <c r="ACP35" s="23"/>
      <c r="ACQ35" s="112"/>
      <c r="ACR35" s="23"/>
      <c r="ACS35" s="112"/>
      <c r="ACT35" s="23"/>
      <c r="ACU35" s="112"/>
      <c r="ACV35" s="23"/>
      <c r="ACW35" s="112"/>
      <c r="ACX35" s="23"/>
      <c r="ACY35" s="112"/>
      <c r="ACZ35" s="23"/>
      <c r="ADA35" s="112"/>
      <c r="ADB35" s="23"/>
      <c r="ADC35" s="112"/>
      <c r="ADD35" s="27"/>
      <c r="ADE35" s="112"/>
      <c r="ADF35" s="27"/>
      <c r="ADG35" s="112"/>
      <c r="ADH35" s="27"/>
      <c r="ADI35" s="112"/>
      <c r="ADJ35" s="27"/>
      <c r="ADK35" s="112"/>
      <c r="ADL35" s="27"/>
      <c r="ADM35" s="112"/>
      <c r="ADN35" s="27"/>
      <c r="ADO35" s="112"/>
      <c r="ADP35" s="27"/>
      <c r="ADQ35" s="112"/>
      <c r="ADR35" s="27"/>
      <c r="ADS35" s="112"/>
      <c r="ADT35" s="27"/>
      <c r="ADU35" s="112"/>
      <c r="ADV35" s="27"/>
      <c r="ADW35" s="112"/>
      <c r="ADX35" s="27"/>
      <c r="ADY35" s="113"/>
      <c r="ADZ35" s="27"/>
      <c r="AEA35" s="112"/>
      <c r="AEB35" s="27"/>
      <c r="AEC35" s="112"/>
      <c r="AED35" s="27"/>
      <c r="AEE35" s="112"/>
      <c r="AEF35" s="27"/>
      <c r="AEG35" s="112"/>
      <c r="AEH35" s="27"/>
      <c r="AEI35" s="112"/>
      <c r="AEJ35" s="27"/>
      <c r="AEK35" s="112"/>
      <c r="AEL35" s="27"/>
      <c r="AEM35" s="112"/>
      <c r="AEN35" s="20"/>
      <c r="AEO35" s="112"/>
      <c r="AEP35" s="27"/>
      <c r="AEQ35" s="112"/>
      <c r="AER35" s="27"/>
      <c r="AES35" s="112"/>
      <c r="AET35" s="27"/>
      <c r="AEU35" s="112"/>
      <c r="AEV35" s="27"/>
      <c r="AEW35" s="112"/>
      <c r="AEX35" s="20"/>
      <c r="AEY35" s="112"/>
      <c r="AEZ35" s="27"/>
      <c r="AFA35" s="112"/>
      <c r="AFB35" s="27"/>
      <c r="AFC35" s="112"/>
      <c r="AFD35" s="27"/>
      <c r="AFE35" s="112"/>
      <c r="AFF35" s="20"/>
      <c r="AFG35" s="106"/>
      <c r="AFH35" s="106"/>
      <c r="AFI35" s="106"/>
      <c r="AFJ35" s="30"/>
      <c r="AFK35" s="112"/>
      <c r="AFL35" s="30"/>
      <c r="AFM35" s="112"/>
      <c r="AFN35" s="23"/>
      <c r="AFO35" s="112"/>
      <c r="AFP35" s="23"/>
      <c r="AFQ35" s="112"/>
      <c r="AFR35" s="23"/>
      <c r="AFS35" s="112"/>
      <c r="AFT35" s="23"/>
      <c r="AFU35" s="112"/>
      <c r="AFV35" s="23"/>
      <c r="AFW35" s="112"/>
      <c r="AFX35" s="23"/>
      <c r="AFY35" s="112"/>
      <c r="AFZ35" s="23"/>
      <c r="AGA35" s="112"/>
      <c r="AGB35" s="27"/>
      <c r="AGC35" s="112"/>
      <c r="AGD35" s="27"/>
      <c r="AGE35" s="112"/>
      <c r="AGF35" s="27"/>
      <c r="AGG35" s="112"/>
      <c r="AGH35" s="27"/>
      <c r="AGI35" s="112"/>
      <c r="AGJ35" s="27"/>
      <c r="AGK35" s="112"/>
      <c r="AGL35" s="27"/>
      <c r="AGM35" s="112"/>
      <c r="AGN35" s="27"/>
      <c r="AGO35" s="112"/>
      <c r="AGP35" s="27"/>
      <c r="AGQ35" s="112"/>
      <c r="AGR35" s="27"/>
      <c r="AGS35" s="112"/>
      <c r="AGT35" s="27"/>
      <c r="AGU35" s="112"/>
      <c r="AGV35" s="27"/>
      <c r="AGW35" s="113"/>
      <c r="AGX35" s="27"/>
      <c r="AGY35" s="112"/>
      <c r="AGZ35" s="27"/>
      <c r="AHA35" s="112"/>
      <c r="AHB35" s="27"/>
      <c r="AHC35" s="112"/>
      <c r="AHD35" s="27"/>
      <c r="AHE35" s="112"/>
      <c r="AHF35" s="27"/>
      <c r="AHG35" s="112"/>
      <c r="AHH35" s="27"/>
      <c r="AHI35" s="112"/>
      <c r="AHJ35" s="27"/>
      <c r="AHK35" s="112"/>
      <c r="AHL35" s="20"/>
      <c r="AHM35" s="112"/>
      <c r="AHN35" s="27"/>
      <c r="AHO35" s="112"/>
      <c r="AHP35" s="27"/>
      <c r="AHQ35" s="112"/>
      <c r="AHR35" s="27"/>
      <c r="AHS35" s="112"/>
      <c r="AHT35" s="27"/>
      <c r="AHU35" s="112"/>
      <c r="AHV35" s="20"/>
      <c r="AHW35" s="112"/>
      <c r="AHX35" s="27"/>
      <c r="AHY35" s="112"/>
      <c r="AHZ35" s="27"/>
      <c r="AIA35" s="112"/>
      <c r="AIB35" s="27"/>
      <c r="AIC35" s="112"/>
      <c r="AID35" s="20"/>
      <c r="AIE35" s="106"/>
      <c r="AIF35" s="106"/>
      <c r="AIG35" s="106"/>
      <c r="AIH35" s="30"/>
      <c r="AII35" s="112"/>
      <c r="AIJ35" s="30"/>
      <c r="AIK35" s="112"/>
      <c r="AIL35" s="23"/>
      <c r="AIM35" s="112"/>
      <c r="AIN35" s="23"/>
      <c r="AIO35" s="112"/>
      <c r="AIP35" s="23"/>
      <c r="AIQ35" s="112"/>
      <c r="AIR35" s="23"/>
      <c r="AIS35" s="112"/>
      <c r="AIT35" s="23"/>
      <c r="AIU35" s="112"/>
      <c r="AIV35" s="23"/>
      <c r="AIW35" s="112"/>
      <c r="AIX35" s="23"/>
      <c r="AIY35" s="112"/>
      <c r="AIZ35" s="27"/>
      <c r="AJA35" s="112"/>
      <c r="AJB35" s="27"/>
      <c r="AJC35" s="112"/>
      <c r="AJD35" s="27"/>
      <c r="AJE35" s="112"/>
      <c r="AJF35" s="27"/>
      <c r="AJG35" s="112"/>
      <c r="AJH35" s="27"/>
      <c r="AJI35" s="112"/>
      <c r="AJJ35" s="27"/>
      <c r="AJK35" s="112"/>
      <c r="AJL35" s="27"/>
      <c r="AJM35" s="112"/>
      <c r="AJN35" s="27"/>
      <c r="AJO35" s="112"/>
      <c r="AJP35" s="27"/>
      <c r="AJQ35" s="112"/>
      <c r="AJR35" s="27"/>
      <c r="AJS35" s="112"/>
      <c r="AJT35" s="27"/>
      <c r="AJU35" s="113"/>
      <c r="AJV35" s="27"/>
      <c r="AJW35" s="112"/>
      <c r="AJX35" s="27"/>
      <c r="AJY35" s="112"/>
      <c r="AJZ35" s="27"/>
      <c r="AKA35" s="112"/>
      <c r="AKB35" s="27"/>
      <c r="AKC35" s="112"/>
      <c r="AKD35" s="27"/>
      <c r="AKE35" s="112"/>
      <c r="AKF35" s="27"/>
      <c r="AKG35" s="112"/>
      <c r="AKH35" s="27"/>
      <c r="AKI35" s="112"/>
      <c r="AKJ35" s="20"/>
      <c r="AKK35" s="112"/>
      <c r="AKL35" s="27"/>
      <c r="AKM35" s="112"/>
      <c r="AKN35" s="27"/>
      <c r="AKO35" s="112"/>
      <c r="AKP35" s="27"/>
      <c r="AKQ35" s="112"/>
      <c r="AKR35" s="27"/>
      <c r="AKS35" s="112"/>
      <c r="AKT35" s="20"/>
      <c r="AKU35" s="112"/>
      <c r="AKV35" s="27"/>
      <c r="AKW35" s="112"/>
      <c r="AKX35" s="27"/>
      <c r="AKY35" s="112"/>
      <c r="AKZ35" s="27"/>
      <c r="ALA35" s="112"/>
      <c r="ALB35" s="20"/>
      <c r="ALC35" s="106"/>
      <c r="ALD35" s="106"/>
      <c r="ALE35" s="106"/>
      <c r="ALF35" s="30"/>
      <c r="ALG35" s="112"/>
      <c r="ALH35" s="30"/>
      <c r="ALI35" s="112"/>
      <c r="ALJ35" s="23"/>
      <c r="ALK35" s="112"/>
      <c r="ALL35" s="23"/>
      <c r="ALM35" s="112"/>
      <c r="ALN35" s="23"/>
      <c r="ALO35" s="112"/>
      <c r="ALP35" s="23"/>
      <c r="ALQ35" s="112"/>
      <c r="ALR35" s="23"/>
      <c r="ALS35" s="112"/>
      <c r="ALT35" s="23"/>
      <c r="ALU35" s="112"/>
      <c r="ALV35" s="23"/>
      <c r="ALW35" s="112"/>
      <c r="ALX35" s="27"/>
      <c r="ALY35" s="112"/>
      <c r="ALZ35" s="27"/>
      <c r="AMA35" s="112"/>
      <c r="AMB35" s="27"/>
      <c r="AMC35" s="112"/>
      <c r="AMD35" s="27"/>
      <c r="AME35" s="112"/>
      <c r="AMF35" s="27"/>
      <c r="AMG35" s="112"/>
      <c r="AMH35" s="27"/>
      <c r="AMI35" s="112"/>
      <c r="AMJ35" s="27"/>
      <c r="AMK35" s="112"/>
      <c r="AML35" s="27"/>
      <c r="AMM35" s="112"/>
      <c r="AMN35" s="27"/>
      <c r="AMO35" s="112"/>
      <c r="AMP35" s="27"/>
      <c r="AMQ35" s="112"/>
      <c r="AMR35" s="27"/>
      <c r="AMS35" s="113"/>
      <c r="AMT35" s="27"/>
      <c r="AMU35" s="112"/>
      <c r="AMV35" s="27"/>
      <c r="AMW35" s="112"/>
      <c r="AMX35" s="27"/>
      <c r="AMY35" s="112"/>
      <c r="AMZ35" s="27"/>
      <c r="ANA35" s="112"/>
      <c r="ANB35" s="27"/>
      <c r="ANC35" s="112"/>
      <c r="AND35" s="27"/>
      <c r="ANE35" s="112"/>
      <c r="ANF35" s="27"/>
      <c r="ANG35" s="112"/>
      <c r="ANH35" s="20"/>
      <c r="ANI35" s="112"/>
      <c r="ANJ35" s="27"/>
      <c r="ANK35" s="112"/>
      <c r="ANL35" s="27"/>
      <c r="ANM35" s="112"/>
      <c r="ANN35" s="27"/>
      <c r="ANO35" s="112"/>
      <c r="ANP35" s="27"/>
      <c r="ANQ35" s="112"/>
      <c r="ANR35" s="20"/>
      <c r="ANS35" s="112"/>
      <c r="ANT35" s="27"/>
      <c r="ANU35" s="112"/>
      <c r="ANV35" s="27"/>
      <c r="ANW35" s="112"/>
      <c r="ANX35" s="27"/>
      <c r="ANY35" s="112"/>
      <c r="ANZ35" s="20"/>
      <c r="AOA35" s="106"/>
      <c r="AOB35" s="106"/>
      <c r="AOC35" s="106"/>
      <c r="AOD35" s="30"/>
      <c r="AOE35" s="112"/>
      <c r="AOF35" s="30"/>
      <c r="AOG35" s="112"/>
      <c r="AOH35" s="23"/>
      <c r="AOI35" s="112"/>
      <c r="AOJ35" s="23"/>
      <c r="AOK35" s="112"/>
      <c r="AOL35" s="23"/>
      <c r="AOM35" s="112"/>
      <c r="AON35" s="23"/>
      <c r="AOO35" s="112"/>
      <c r="AOP35" s="23"/>
      <c r="AOQ35" s="112"/>
      <c r="AOR35" s="23"/>
      <c r="AOS35" s="112"/>
      <c r="AOT35" s="23"/>
      <c r="AOU35" s="112"/>
      <c r="AOV35" s="27"/>
      <c r="AOW35" s="112"/>
      <c r="AOX35" s="27"/>
      <c r="AOY35" s="112"/>
      <c r="AOZ35" s="27"/>
      <c r="APA35" s="112"/>
      <c r="APB35" s="27"/>
      <c r="APC35" s="112"/>
      <c r="APD35" s="27"/>
      <c r="APE35" s="112"/>
      <c r="APF35" s="27"/>
      <c r="APG35" s="112"/>
      <c r="APH35" s="27"/>
      <c r="API35" s="112"/>
      <c r="APJ35" s="27"/>
      <c r="APK35" s="112"/>
      <c r="APL35" s="27"/>
      <c r="APM35" s="112"/>
      <c r="APN35" s="27"/>
      <c r="APO35" s="112"/>
      <c r="APP35" s="27"/>
      <c r="APQ35" s="113"/>
      <c r="APR35" s="27"/>
      <c r="APS35" s="112"/>
      <c r="APT35" s="27"/>
      <c r="APU35" s="112"/>
      <c r="APV35" s="27"/>
      <c r="APW35" s="112"/>
      <c r="APX35" s="27"/>
      <c r="APY35" s="112"/>
      <c r="APZ35" s="27"/>
      <c r="AQA35" s="112"/>
      <c r="AQB35" s="27"/>
      <c r="AQC35" s="112"/>
      <c r="AQD35" s="27"/>
      <c r="AQE35" s="112"/>
      <c r="AQF35" s="20"/>
      <c r="AQG35" s="112"/>
      <c r="AQH35" s="27"/>
      <c r="AQI35" s="112"/>
      <c r="AQJ35" s="27"/>
      <c r="AQK35" s="112"/>
      <c r="AQL35" s="27"/>
      <c r="AQM35" s="112"/>
      <c r="AQN35" s="27"/>
      <c r="AQO35" s="112"/>
      <c r="AQP35" s="20"/>
      <c r="AQQ35" s="112"/>
      <c r="AQR35" s="27"/>
      <c r="AQS35" s="112"/>
      <c r="AQT35" s="27"/>
      <c r="AQU35" s="112"/>
      <c r="AQV35" s="27"/>
      <c r="AQW35" s="112"/>
      <c r="AQX35" s="20"/>
      <c r="AQY35" s="106"/>
      <c r="AQZ35" s="106"/>
      <c r="ARA35" s="106"/>
      <c r="ARB35" s="30"/>
      <c r="ARC35" s="112"/>
      <c r="ARD35" s="30"/>
      <c r="ARE35" s="112"/>
      <c r="ARF35" s="23"/>
      <c r="ARG35" s="112"/>
      <c r="ARH35" s="23"/>
      <c r="ARI35" s="112"/>
      <c r="ARJ35" s="23"/>
      <c r="ARK35" s="112"/>
      <c r="ARL35" s="23"/>
      <c r="ARM35" s="112"/>
      <c r="ARN35" s="23"/>
      <c r="ARO35" s="112"/>
      <c r="ARP35" s="23"/>
      <c r="ARQ35" s="112"/>
      <c r="ARR35" s="23"/>
      <c r="ARS35" s="112"/>
      <c r="ART35" s="27"/>
      <c r="ARU35" s="112"/>
      <c r="ARV35" s="27"/>
      <c r="ARW35" s="112"/>
      <c r="ARX35" s="27"/>
      <c r="ARY35" s="112"/>
      <c r="ARZ35" s="27"/>
      <c r="ASA35" s="112"/>
      <c r="ASB35" s="27"/>
      <c r="ASC35" s="112"/>
      <c r="ASD35" s="27"/>
      <c r="ASE35" s="112"/>
      <c r="ASF35" s="27"/>
      <c r="ASG35" s="112"/>
      <c r="ASH35" s="27"/>
      <c r="ASI35" s="112"/>
      <c r="ASJ35" s="27"/>
      <c r="ASK35" s="112"/>
      <c r="ASL35" s="27"/>
      <c r="ASM35" s="112"/>
      <c r="ASN35" s="27"/>
      <c r="ASO35" s="113"/>
      <c r="ASP35" s="27"/>
      <c r="ASQ35" s="112"/>
      <c r="ASR35" s="27"/>
      <c r="ASS35" s="112"/>
      <c r="AST35" s="27"/>
      <c r="ASU35" s="112"/>
      <c r="ASV35" s="27"/>
      <c r="ASW35" s="112"/>
      <c r="ASX35" s="27"/>
      <c r="ASY35" s="112"/>
      <c r="ASZ35" s="27"/>
      <c r="ATA35" s="112"/>
      <c r="ATB35" s="27"/>
      <c r="ATC35" s="112"/>
      <c r="ATD35" s="20"/>
      <c r="ATE35" s="112"/>
      <c r="ATF35" s="27"/>
      <c r="ATG35" s="112"/>
      <c r="ATH35" s="27"/>
      <c r="ATI35" s="112"/>
      <c r="ATJ35" s="27"/>
      <c r="ATK35" s="112"/>
      <c r="ATL35" s="27"/>
      <c r="ATM35" s="112"/>
      <c r="ATN35" s="20"/>
      <c r="ATO35" s="112"/>
      <c r="ATP35" s="27"/>
      <c r="ATQ35" s="112"/>
      <c r="ATR35" s="27"/>
      <c r="ATS35" s="112"/>
      <c r="ATT35" s="27"/>
      <c r="ATU35" s="112"/>
      <c r="ATV35" s="20"/>
      <c r="ATW35" s="106"/>
      <c r="ATX35" s="106"/>
      <c r="ATY35" s="106"/>
      <c r="ATZ35" s="30"/>
      <c r="AUA35" s="112"/>
      <c r="AUB35" s="30"/>
      <c r="AUC35" s="112"/>
      <c r="AUD35" s="23"/>
      <c r="AUE35" s="112"/>
      <c r="AUF35" s="23"/>
      <c r="AUG35" s="112"/>
      <c r="AUH35" s="23"/>
      <c r="AUI35" s="112"/>
      <c r="AUJ35" s="23"/>
      <c r="AUK35" s="112"/>
      <c r="AUL35" s="23"/>
      <c r="AUM35" s="112"/>
      <c r="AUN35" s="23"/>
      <c r="AUO35" s="112"/>
      <c r="AUP35" s="23"/>
      <c r="AUQ35" s="112"/>
      <c r="AUR35" s="27"/>
      <c r="AUS35" s="112"/>
      <c r="AUT35" s="27"/>
      <c r="AUU35" s="112"/>
      <c r="AUV35" s="27"/>
      <c r="AUW35" s="112"/>
      <c r="AUX35" s="27"/>
      <c r="AUY35" s="112"/>
      <c r="AUZ35" s="27"/>
      <c r="AVA35" s="112"/>
      <c r="AVB35" s="27"/>
      <c r="AVC35" s="112"/>
      <c r="AVD35" s="27"/>
      <c r="AVE35" s="112"/>
      <c r="AVF35" s="27"/>
      <c r="AVG35" s="112"/>
      <c r="AVH35" s="27"/>
      <c r="AVI35" s="112"/>
      <c r="AVJ35" s="27"/>
      <c r="AVK35" s="112"/>
      <c r="AVL35" s="27"/>
      <c r="AVM35" s="113"/>
      <c r="AVN35" s="27"/>
      <c r="AVO35" s="112"/>
      <c r="AVP35" s="27"/>
      <c r="AVQ35" s="112"/>
      <c r="AVR35" s="27"/>
      <c r="AVS35" s="112"/>
      <c r="AVT35" s="27"/>
      <c r="AVU35" s="112"/>
      <c r="AVV35" s="27"/>
      <c r="AVW35" s="112"/>
      <c r="AVX35" s="27"/>
      <c r="AVY35" s="112"/>
      <c r="AVZ35" s="27"/>
      <c r="AWA35" s="112"/>
      <c r="AWB35" s="20"/>
      <c r="AWC35" s="112"/>
      <c r="AWD35" s="27"/>
      <c r="AWE35" s="112"/>
      <c r="AWF35" s="27"/>
      <c r="AWG35" s="112"/>
      <c r="AWH35" s="27"/>
      <c r="AWI35" s="112"/>
      <c r="AWJ35" s="27"/>
      <c r="AWK35" s="112"/>
      <c r="AWL35" s="20"/>
      <c r="AWM35" s="112"/>
      <c r="AWN35" s="27"/>
      <c r="AWO35" s="112"/>
      <c r="AWP35" s="27"/>
      <c r="AWQ35" s="112"/>
      <c r="AWR35" s="27"/>
      <c r="AWS35" s="112"/>
      <c r="AWT35" s="20"/>
      <c r="AWU35" s="106"/>
      <c r="AWV35" s="106"/>
      <c r="AWW35" s="106"/>
      <c r="AWX35" s="30"/>
      <c r="AWY35" s="112"/>
      <c r="AWZ35" s="30"/>
      <c r="AXA35" s="112"/>
      <c r="AXB35" s="23"/>
      <c r="AXC35" s="112"/>
      <c r="AXD35" s="23"/>
      <c r="AXE35" s="112"/>
      <c r="AXF35" s="23"/>
      <c r="AXG35" s="112"/>
      <c r="AXH35" s="23"/>
      <c r="AXI35" s="112"/>
      <c r="AXJ35" s="23"/>
      <c r="AXK35" s="112"/>
      <c r="AXL35" s="23"/>
      <c r="AXM35" s="112"/>
      <c r="AXN35" s="23"/>
      <c r="AXO35" s="112"/>
      <c r="AXP35" s="27"/>
      <c r="AXQ35" s="112"/>
      <c r="AXR35" s="27"/>
      <c r="AXS35" s="112"/>
      <c r="AXT35" s="27"/>
      <c r="AXU35" s="112"/>
      <c r="AXV35" s="27"/>
      <c r="AXW35" s="112"/>
      <c r="AXX35" s="27"/>
      <c r="AXY35" s="112"/>
      <c r="AXZ35" s="27"/>
      <c r="AYA35" s="112"/>
      <c r="AYB35" s="27"/>
      <c r="AYC35" s="112"/>
      <c r="AYD35" s="27"/>
      <c r="AYE35" s="112"/>
      <c r="AYF35" s="27"/>
      <c r="AYG35" s="112"/>
      <c r="AYH35" s="27"/>
      <c r="AYI35" s="112"/>
      <c r="AYJ35" s="27"/>
      <c r="AYK35" s="113"/>
      <c r="AYL35" s="27"/>
      <c r="AYM35" s="112"/>
      <c r="AYN35" s="27"/>
      <c r="AYO35" s="112"/>
      <c r="AYP35" s="27"/>
      <c r="AYQ35" s="112"/>
      <c r="AYR35" s="27"/>
      <c r="AYS35" s="112"/>
      <c r="AYT35" s="27"/>
      <c r="AYU35" s="112"/>
      <c r="AYV35" s="27"/>
      <c r="AYW35" s="112"/>
      <c r="AYX35" s="27"/>
      <c r="AYY35" s="112"/>
      <c r="AYZ35" s="20"/>
      <c r="AZA35" s="112"/>
      <c r="AZB35" s="27"/>
      <c r="AZC35" s="112"/>
      <c r="AZD35" s="27"/>
      <c r="AZE35" s="112"/>
      <c r="AZF35" s="27"/>
      <c r="AZG35" s="112"/>
      <c r="AZH35" s="27"/>
      <c r="AZI35" s="112"/>
      <c r="AZJ35" s="20"/>
      <c r="AZK35" s="112"/>
      <c r="AZL35" s="27"/>
      <c r="AZM35" s="112"/>
      <c r="AZN35" s="27"/>
      <c r="AZO35" s="112"/>
      <c r="AZP35" s="27"/>
      <c r="AZQ35" s="112"/>
      <c r="AZR35" s="20"/>
      <c r="AZS35" s="106"/>
      <c r="AZT35" s="106"/>
      <c r="AZU35" s="106"/>
      <c r="AZV35" s="30"/>
      <c r="AZW35" s="112"/>
      <c r="AZX35" s="30"/>
      <c r="AZY35" s="112"/>
      <c r="AZZ35" s="23"/>
      <c r="BAA35" s="112"/>
      <c r="BAB35" s="23"/>
      <c r="BAC35" s="112"/>
      <c r="BAD35" s="23"/>
      <c r="BAE35" s="112"/>
      <c r="BAF35" s="23"/>
      <c r="BAG35" s="112"/>
      <c r="BAH35" s="23"/>
      <c r="BAI35" s="112"/>
      <c r="BAJ35" s="23"/>
      <c r="BAK35" s="112"/>
      <c r="BAL35" s="23"/>
      <c r="BAM35" s="112"/>
      <c r="BAN35" s="27"/>
      <c r="BAO35" s="112"/>
      <c r="BAP35" s="27"/>
      <c r="BAQ35" s="112"/>
      <c r="BAR35" s="27"/>
      <c r="BAS35" s="112"/>
      <c r="BAT35" s="27"/>
      <c r="BAU35" s="112"/>
      <c r="BAV35" s="27"/>
      <c r="BAW35" s="112"/>
      <c r="BAX35" s="27"/>
      <c r="BAY35" s="112"/>
      <c r="BAZ35" s="27"/>
      <c r="BBA35" s="112"/>
      <c r="BBB35" s="27"/>
      <c r="BBC35" s="112"/>
      <c r="BBD35" s="27"/>
      <c r="BBE35" s="112"/>
      <c r="BBF35" s="27"/>
      <c r="BBG35" s="112"/>
      <c r="BBH35" s="27"/>
      <c r="BBI35" s="113"/>
      <c r="BBJ35" s="27"/>
      <c r="BBK35" s="112"/>
      <c r="BBL35" s="27"/>
      <c r="BBM35" s="112"/>
      <c r="BBN35" s="27"/>
      <c r="BBO35" s="112"/>
      <c r="BBP35" s="27"/>
      <c r="BBQ35" s="112"/>
      <c r="BBR35" s="27"/>
      <c r="BBS35" s="112"/>
      <c r="BBT35" s="27"/>
      <c r="BBU35" s="112"/>
      <c r="BBV35" s="27"/>
      <c r="BBW35" s="112"/>
      <c r="BBX35" s="20"/>
      <c r="BBY35" s="112"/>
      <c r="BBZ35" s="27"/>
      <c r="BCA35" s="112"/>
      <c r="BCB35" s="27"/>
      <c r="BCC35" s="112"/>
      <c r="BCD35" s="27"/>
      <c r="BCE35" s="112"/>
      <c r="BCF35" s="27"/>
      <c r="BCG35" s="112"/>
      <c r="BCH35" s="20"/>
      <c r="BCI35" s="112"/>
      <c r="BCJ35" s="27"/>
      <c r="BCK35" s="112"/>
      <c r="BCL35" s="27"/>
      <c r="BCM35" s="112"/>
      <c r="BCN35" s="27"/>
      <c r="BCO35" s="112"/>
      <c r="BCP35" s="20"/>
      <c r="BCQ35" s="106"/>
      <c r="BCR35" s="106"/>
      <c r="BCS35" s="106"/>
      <c r="BCT35" s="30"/>
      <c r="BCU35" s="112"/>
      <c r="BCV35" s="30"/>
      <c r="BCW35" s="112"/>
      <c r="BCX35" s="23"/>
      <c r="BCY35" s="112"/>
      <c r="BCZ35" s="23"/>
      <c r="BDA35" s="112"/>
      <c r="BDB35" s="23"/>
      <c r="BDC35" s="112"/>
      <c r="BDD35" s="23"/>
      <c r="BDE35" s="112"/>
      <c r="BDF35" s="23"/>
      <c r="BDG35" s="112"/>
      <c r="BDH35" s="23"/>
      <c r="BDI35" s="112"/>
      <c r="BDJ35" s="23"/>
      <c r="BDK35" s="112"/>
      <c r="BDL35" s="27"/>
      <c r="BDM35" s="112"/>
      <c r="BDN35" s="27"/>
      <c r="BDO35" s="112"/>
      <c r="BDP35" s="27"/>
      <c r="BDQ35" s="112"/>
      <c r="BDR35" s="27"/>
      <c r="BDS35" s="112"/>
      <c r="BDT35" s="27"/>
      <c r="BDU35" s="112"/>
      <c r="BDV35" s="27"/>
      <c r="BDW35" s="112"/>
      <c r="BDX35" s="27"/>
      <c r="BDY35" s="112"/>
      <c r="BDZ35" s="27"/>
      <c r="BEA35" s="112"/>
      <c r="BEB35" s="27"/>
      <c r="BEC35" s="112"/>
      <c r="BED35" s="27"/>
      <c r="BEE35" s="112"/>
      <c r="BEF35" s="27"/>
      <c r="BEG35" s="113"/>
      <c r="BEH35" s="27"/>
      <c r="BEI35" s="112"/>
      <c r="BEJ35" s="27"/>
      <c r="BEK35" s="112"/>
      <c r="BEL35" s="27"/>
      <c r="BEM35" s="112"/>
      <c r="BEN35" s="27"/>
      <c r="BEO35" s="112"/>
      <c r="BEP35" s="27"/>
      <c r="BEQ35" s="112"/>
      <c r="BER35" s="27"/>
      <c r="BES35" s="112"/>
      <c r="BET35" s="27"/>
      <c r="BEU35" s="112"/>
      <c r="BEV35" s="20"/>
      <c r="BEW35" s="112"/>
      <c r="BEX35" s="27"/>
      <c r="BEY35" s="112"/>
      <c r="BEZ35" s="27"/>
      <c r="BFA35" s="112"/>
      <c r="BFB35" s="27"/>
      <c r="BFC35" s="112"/>
      <c r="BFD35" s="27"/>
      <c r="BFE35" s="112"/>
      <c r="BFF35" s="20"/>
      <c r="BFG35" s="112"/>
      <c r="BFH35" s="27"/>
      <c r="BFI35" s="112"/>
      <c r="BFJ35" s="27"/>
      <c r="BFK35" s="112"/>
      <c r="BFL35" s="27"/>
      <c r="BFM35" s="112"/>
      <c r="BFN35" s="20"/>
      <c r="BFO35" s="106"/>
      <c r="BFP35" s="106"/>
      <c r="BFQ35" s="106"/>
      <c r="BFR35" s="30"/>
      <c r="BFS35" s="112"/>
      <c r="BFT35" s="30"/>
      <c r="BFU35" s="112"/>
      <c r="BFV35" s="23"/>
      <c r="BFW35" s="112"/>
      <c r="BFX35" s="23"/>
      <c r="BFY35" s="112"/>
      <c r="BFZ35" s="23"/>
      <c r="BGA35" s="112"/>
      <c r="BGB35" s="23"/>
      <c r="BGC35" s="112"/>
      <c r="BGD35" s="23"/>
      <c r="BGE35" s="112"/>
      <c r="BGF35" s="23"/>
      <c r="BGG35" s="112"/>
      <c r="BGH35" s="23"/>
      <c r="BGI35" s="112"/>
      <c r="BGJ35" s="27"/>
      <c r="BGK35" s="112"/>
      <c r="BGL35" s="27"/>
      <c r="BGM35" s="112"/>
      <c r="BGN35" s="27"/>
      <c r="BGO35" s="112"/>
      <c r="BGP35" s="27"/>
      <c r="BGQ35" s="112"/>
      <c r="BGR35" s="27"/>
      <c r="BGS35" s="112"/>
      <c r="BGT35" s="27"/>
      <c r="BGU35" s="112"/>
      <c r="BGV35" s="27"/>
      <c r="BGW35" s="112"/>
      <c r="BGX35" s="27"/>
      <c r="BGY35" s="112"/>
      <c r="BGZ35" s="27"/>
      <c r="BHA35" s="112"/>
      <c r="BHB35" s="27"/>
      <c r="BHC35" s="112"/>
      <c r="BHD35" s="27"/>
      <c r="BHE35" s="113"/>
      <c r="BHF35" s="27"/>
      <c r="BHG35" s="112"/>
      <c r="BHH35" s="27"/>
      <c r="BHI35" s="112"/>
      <c r="BHJ35" s="27"/>
      <c r="BHK35" s="112"/>
      <c r="BHL35" s="27"/>
      <c r="BHM35" s="112"/>
      <c r="BHN35" s="27"/>
      <c r="BHO35" s="112"/>
      <c r="BHP35" s="27"/>
      <c r="BHQ35" s="112"/>
      <c r="BHR35" s="27"/>
      <c r="BHS35" s="112"/>
      <c r="BHT35" s="20"/>
      <c r="BHU35" s="112"/>
      <c r="BHV35" s="27"/>
      <c r="BHW35" s="112"/>
      <c r="BHX35" s="27"/>
      <c r="BHY35" s="112"/>
      <c r="BHZ35" s="27"/>
      <c r="BIA35" s="112"/>
      <c r="BIB35" s="27"/>
      <c r="BIC35" s="112"/>
      <c r="BID35" s="20"/>
      <c r="BIE35" s="112"/>
      <c r="BIF35" s="27"/>
      <c r="BIG35" s="112"/>
      <c r="BIH35" s="27"/>
      <c r="BII35" s="112"/>
      <c r="BIJ35" s="27"/>
      <c r="BIK35" s="112"/>
      <c r="BIL35" s="20"/>
      <c r="BIM35" s="106"/>
      <c r="BIN35" s="106"/>
      <c r="BIO35" s="106"/>
      <c r="BIP35" s="30"/>
      <c r="BIQ35" s="112"/>
      <c r="BIR35" s="30"/>
      <c r="BIS35" s="112"/>
      <c r="BIT35" s="23"/>
      <c r="BIU35" s="112"/>
      <c r="BIV35" s="23"/>
      <c r="BIW35" s="112"/>
      <c r="BIX35" s="23"/>
      <c r="BIY35" s="112"/>
      <c r="BIZ35" s="23"/>
      <c r="BJA35" s="112"/>
      <c r="BJB35" s="23"/>
      <c r="BJC35" s="112"/>
      <c r="BJD35" s="23"/>
      <c r="BJE35" s="112"/>
      <c r="BJF35" s="23"/>
      <c r="BJG35" s="112"/>
      <c r="BJH35" s="27"/>
      <c r="BJI35" s="112"/>
      <c r="BJJ35" s="27"/>
      <c r="BJK35" s="112"/>
      <c r="BJL35" s="27"/>
      <c r="BJM35" s="112"/>
      <c r="BJN35" s="27"/>
      <c r="BJO35" s="112"/>
      <c r="BJP35" s="27"/>
      <c r="BJQ35" s="112"/>
      <c r="BJR35" s="27"/>
      <c r="BJS35" s="112"/>
      <c r="BJT35" s="27"/>
      <c r="BJU35" s="112"/>
      <c r="BJV35" s="27"/>
      <c r="BJW35" s="112"/>
      <c r="BJX35" s="27"/>
      <c r="BJY35" s="112"/>
      <c r="BJZ35" s="27"/>
      <c r="BKA35" s="112"/>
      <c r="BKB35" s="27"/>
      <c r="BKC35" s="113"/>
      <c r="BKD35" s="27"/>
      <c r="BKE35" s="112"/>
      <c r="BKF35" s="27"/>
      <c r="BKG35" s="112"/>
      <c r="BKH35" s="27"/>
      <c r="BKI35" s="112"/>
      <c r="BKJ35" s="27"/>
      <c r="BKK35" s="112"/>
      <c r="BKL35" s="27"/>
      <c r="BKM35" s="112"/>
      <c r="BKN35" s="27"/>
      <c r="BKO35" s="112"/>
      <c r="BKP35" s="27"/>
      <c r="BKQ35" s="112"/>
      <c r="BKR35" s="20"/>
      <c r="BKS35" s="112"/>
      <c r="BKT35" s="27"/>
      <c r="BKU35" s="112"/>
      <c r="BKV35" s="27"/>
      <c r="BKW35" s="112"/>
      <c r="BKX35" s="27"/>
      <c r="BKY35" s="112"/>
      <c r="BKZ35" s="27"/>
      <c r="BLA35" s="112"/>
      <c r="BLB35" s="20"/>
      <c r="BLC35" s="112"/>
      <c r="BLD35" s="27"/>
      <c r="BLE35" s="112"/>
      <c r="BLF35" s="27"/>
      <c r="BLG35" s="112"/>
      <c r="BLH35" s="27"/>
      <c r="BLI35" s="112"/>
      <c r="BLJ35" s="20"/>
      <c r="BLK35" s="106"/>
      <c r="BLL35" s="106"/>
      <c r="BLM35" s="106"/>
      <c r="BLN35" s="30"/>
      <c r="BLO35" s="112"/>
      <c r="BLP35" s="30"/>
      <c r="BLQ35" s="112"/>
      <c r="BLR35" s="23"/>
      <c r="BLS35" s="112"/>
      <c r="BLT35" s="23"/>
      <c r="BLU35" s="112"/>
      <c r="BLV35" s="23"/>
      <c r="BLW35" s="112"/>
      <c r="BLX35" s="23"/>
      <c r="BLY35" s="112"/>
      <c r="BLZ35" s="23"/>
      <c r="BMA35" s="112"/>
      <c r="BMB35" s="23"/>
      <c r="BMC35" s="112"/>
      <c r="BMD35" s="23"/>
      <c r="BME35" s="112"/>
      <c r="BMF35" s="27"/>
      <c r="BMG35" s="112"/>
      <c r="BMH35" s="27"/>
      <c r="BMI35" s="112"/>
      <c r="BMJ35" s="27"/>
      <c r="BMK35" s="112"/>
      <c r="BML35" s="27"/>
      <c r="BMM35" s="112"/>
      <c r="BMN35" s="27"/>
      <c r="BMO35" s="112"/>
      <c r="BMP35" s="27"/>
      <c r="BMQ35" s="112"/>
      <c r="BMR35" s="27"/>
      <c r="BMS35" s="112"/>
      <c r="BMT35" s="27"/>
      <c r="BMU35" s="112"/>
      <c r="BMV35" s="27"/>
      <c r="BMW35" s="112"/>
      <c r="BMX35" s="27"/>
      <c r="BMY35" s="112"/>
      <c r="BMZ35" s="27"/>
      <c r="BNA35" s="113"/>
      <c r="BNB35" s="27"/>
      <c r="BNC35" s="112"/>
      <c r="BND35" s="27"/>
      <c r="BNE35" s="112"/>
      <c r="BNF35" s="27"/>
      <c r="BNG35" s="112"/>
      <c r="BNH35" s="27"/>
      <c r="BNI35" s="112"/>
      <c r="BNJ35" s="27"/>
      <c r="BNK35" s="112"/>
      <c r="BNL35" s="27"/>
      <c r="BNM35" s="112"/>
      <c r="BNN35" s="27"/>
      <c r="BNO35" s="112"/>
      <c r="BNP35" s="20"/>
      <c r="BNQ35" s="112"/>
      <c r="BNR35" s="27"/>
      <c r="BNS35" s="112"/>
      <c r="BNT35" s="27"/>
      <c r="BNU35" s="112"/>
      <c r="BNV35" s="27"/>
      <c r="BNW35" s="112"/>
      <c r="BNX35" s="27"/>
      <c r="BNY35" s="112"/>
      <c r="BNZ35" s="20"/>
      <c r="BOA35" s="112"/>
      <c r="BOB35" s="27"/>
      <c r="BOC35" s="112"/>
      <c r="BOD35" s="27"/>
      <c r="BOE35" s="112"/>
      <c r="BOF35" s="27"/>
      <c r="BOG35" s="112"/>
      <c r="BOH35" s="20"/>
      <c r="BOI35" s="106"/>
      <c r="BOJ35" s="106"/>
      <c r="BOK35" s="106"/>
      <c r="BOL35" s="30"/>
      <c r="BOM35" s="112"/>
      <c r="BON35" s="30"/>
      <c r="BOO35" s="112"/>
      <c r="BOP35" s="23"/>
      <c r="BOQ35" s="112"/>
      <c r="BOR35" s="23"/>
      <c r="BOS35" s="112"/>
      <c r="BOT35" s="23"/>
      <c r="BOU35" s="112"/>
      <c r="BOV35" s="23"/>
      <c r="BOW35" s="112"/>
      <c r="BOX35" s="23"/>
      <c r="BOY35" s="112"/>
      <c r="BOZ35" s="23"/>
      <c r="BPA35" s="112"/>
      <c r="BPB35" s="23"/>
      <c r="BPC35" s="112"/>
      <c r="BPD35" s="27"/>
      <c r="BPE35" s="112"/>
      <c r="BPF35" s="27"/>
      <c r="BPG35" s="112"/>
      <c r="BPH35" s="27"/>
      <c r="BPI35" s="112"/>
      <c r="BPJ35" s="27"/>
      <c r="BPK35" s="112"/>
      <c r="BPL35" s="27"/>
      <c r="BPM35" s="112"/>
      <c r="BPN35" s="27"/>
      <c r="BPO35" s="112"/>
      <c r="BPP35" s="27"/>
      <c r="BPQ35" s="112"/>
      <c r="BPR35" s="27"/>
      <c r="BPS35" s="112"/>
      <c r="BPT35" s="27"/>
      <c r="BPU35" s="112"/>
      <c r="BPV35" s="27"/>
      <c r="BPW35" s="112"/>
      <c r="BPX35" s="27"/>
      <c r="BPY35" s="113"/>
      <c r="BPZ35" s="27"/>
      <c r="BQA35" s="112"/>
      <c r="BQB35" s="27"/>
      <c r="BQC35" s="112"/>
      <c r="BQD35" s="27"/>
      <c r="BQE35" s="112"/>
      <c r="BQF35" s="27"/>
      <c r="BQG35" s="112"/>
      <c r="BQH35" s="27"/>
      <c r="BQI35" s="112"/>
      <c r="BQJ35" s="27"/>
      <c r="BQK35" s="112"/>
      <c r="BQL35" s="27"/>
      <c r="BQM35" s="112"/>
      <c r="BQN35" s="20"/>
      <c r="BQO35" s="112"/>
      <c r="BQP35" s="27"/>
      <c r="BQQ35" s="112"/>
      <c r="BQR35" s="27"/>
      <c r="BQS35" s="112"/>
      <c r="BQT35" s="27"/>
      <c r="BQU35" s="112"/>
      <c r="BQV35" s="27"/>
      <c r="BQW35" s="112"/>
      <c r="BQX35" s="20"/>
      <c r="BQY35" s="112"/>
      <c r="BQZ35" s="27"/>
      <c r="BRA35" s="112"/>
      <c r="BRB35" s="27"/>
      <c r="BRC35" s="112"/>
      <c r="BRD35" s="27"/>
      <c r="BRE35" s="112"/>
      <c r="BRF35" s="20"/>
      <c r="BRG35" s="106"/>
      <c r="BRH35" s="106"/>
      <c r="BRI35" s="106"/>
      <c r="BRJ35" s="30"/>
      <c r="BRK35" s="112"/>
      <c r="BRL35" s="30"/>
      <c r="BRM35" s="112"/>
      <c r="BRN35" s="23"/>
      <c r="BRO35" s="112"/>
      <c r="BRP35" s="23"/>
      <c r="BRQ35" s="112"/>
      <c r="BRR35" s="23"/>
      <c r="BRS35" s="112"/>
      <c r="BRT35" s="23"/>
      <c r="BRU35" s="112"/>
      <c r="BRV35" s="23"/>
      <c r="BRW35" s="112"/>
      <c r="BRX35" s="23"/>
      <c r="BRY35" s="112"/>
      <c r="BRZ35" s="23"/>
      <c r="BSA35" s="112"/>
      <c r="BSB35" s="27"/>
      <c r="BSC35" s="112"/>
      <c r="BSD35" s="27"/>
      <c r="BSE35" s="112"/>
      <c r="BSF35" s="27"/>
      <c r="BSG35" s="112"/>
      <c r="BSH35" s="27"/>
      <c r="BSI35" s="112"/>
      <c r="BSJ35" s="27"/>
      <c r="BSK35" s="112"/>
      <c r="BSL35" s="27"/>
      <c r="BSM35" s="112"/>
      <c r="BSN35" s="27"/>
      <c r="BSO35" s="112"/>
      <c r="BSP35" s="27"/>
      <c r="BSQ35" s="112"/>
      <c r="BSR35" s="27"/>
      <c r="BSS35" s="112"/>
      <c r="BST35" s="27"/>
      <c r="BSU35" s="112"/>
      <c r="BSV35" s="27"/>
      <c r="BSW35" s="113"/>
      <c r="BSX35" s="27"/>
      <c r="BSY35" s="112"/>
      <c r="BSZ35" s="27"/>
      <c r="BTA35" s="112"/>
      <c r="BTB35" s="27"/>
      <c r="BTC35" s="112"/>
      <c r="BTD35" s="27"/>
      <c r="BTE35" s="112"/>
      <c r="BTF35" s="27"/>
      <c r="BTG35" s="112"/>
      <c r="BTH35" s="27"/>
      <c r="BTI35" s="112"/>
      <c r="BTJ35" s="27"/>
      <c r="BTK35" s="112"/>
      <c r="BTL35" s="20"/>
      <c r="BTM35" s="112"/>
      <c r="BTN35" s="27"/>
      <c r="BTO35" s="112"/>
      <c r="BTP35" s="27"/>
      <c r="BTQ35" s="112"/>
      <c r="BTR35" s="27"/>
      <c r="BTS35" s="112"/>
      <c r="BTT35" s="27"/>
      <c r="BTU35" s="112"/>
      <c r="BTV35" s="20"/>
      <c r="BTW35" s="112"/>
      <c r="BTX35" s="27"/>
      <c r="BTY35" s="112"/>
      <c r="BTZ35" s="27"/>
      <c r="BUA35" s="112"/>
      <c r="BUB35" s="27"/>
      <c r="BUC35" s="112"/>
      <c r="BUD35" s="20"/>
      <c r="BUE35" s="106"/>
      <c r="BUF35" s="106"/>
      <c r="BUG35" s="106"/>
      <c r="BUH35" s="30"/>
      <c r="BUI35" s="112"/>
      <c r="BUJ35" s="30"/>
      <c r="BUK35" s="112"/>
      <c r="BUL35" s="23"/>
      <c r="BUM35" s="112"/>
      <c r="BUN35" s="23"/>
      <c r="BUO35" s="112"/>
      <c r="BUP35" s="23"/>
      <c r="BUQ35" s="112"/>
      <c r="BUR35" s="23"/>
      <c r="BUS35" s="112"/>
      <c r="BUT35" s="23"/>
      <c r="BUU35" s="112"/>
      <c r="BUV35" s="23"/>
      <c r="BUW35" s="112"/>
      <c r="BUX35" s="23"/>
      <c r="BUY35" s="112"/>
      <c r="BUZ35" s="27"/>
      <c r="BVA35" s="112"/>
      <c r="BVB35" s="27"/>
      <c r="BVC35" s="112"/>
      <c r="BVD35" s="27"/>
      <c r="BVE35" s="112"/>
      <c r="BVF35" s="27"/>
      <c r="BVG35" s="112"/>
      <c r="BVH35" s="27"/>
      <c r="BVI35" s="112"/>
      <c r="BVJ35" s="27"/>
      <c r="BVK35" s="112"/>
      <c r="BVL35" s="27"/>
      <c r="BVM35" s="112"/>
      <c r="BVN35" s="27"/>
      <c r="BVO35" s="112"/>
      <c r="BVP35" s="27"/>
      <c r="BVQ35" s="112"/>
      <c r="BVR35" s="27"/>
      <c r="BVS35" s="112"/>
      <c r="BVT35" s="27"/>
      <c r="BVU35" s="113"/>
      <c r="BVV35" s="27"/>
      <c r="BVW35" s="112"/>
      <c r="BVX35" s="27"/>
      <c r="BVY35" s="112"/>
      <c r="BVZ35" s="27"/>
      <c r="BWA35" s="112"/>
      <c r="BWB35" s="27"/>
      <c r="BWC35" s="112"/>
      <c r="BWD35" s="27"/>
      <c r="BWE35" s="112"/>
      <c r="BWF35" s="27"/>
      <c r="BWG35" s="112"/>
      <c r="BWH35" s="27"/>
      <c r="BWI35" s="112"/>
      <c r="BWJ35" s="20"/>
      <c r="BWK35" s="112"/>
      <c r="BWL35" s="27"/>
      <c r="BWM35" s="112"/>
      <c r="BWN35" s="27"/>
      <c r="BWO35" s="112"/>
      <c r="BWP35" s="27"/>
      <c r="BWQ35" s="112"/>
      <c r="BWR35" s="27"/>
      <c r="BWS35" s="112"/>
      <c r="BWT35" s="20"/>
      <c r="BWU35" s="112"/>
      <c r="BWV35" s="27"/>
      <c r="BWW35" s="112"/>
      <c r="BWX35" s="27"/>
      <c r="BWY35" s="112"/>
      <c r="BWZ35" s="27"/>
      <c r="BXA35" s="112"/>
      <c r="BXB35" s="20"/>
      <c r="BXC35" s="106"/>
      <c r="BXD35" s="106"/>
      <c r="BXE35" s="106"/>
      <c r="BXF35" s="30"/>
      <c r="BXG35" s="112"/>
      <c r="BXH35" s="30"/>
      <c r="BXI35" s="112"/>
      <c r="BXJ35" s="23"/>
      <c r="BXK35" s="112"/>
      <c r="BXL35" s="23"/>
      <c r="BXM35" s="112"/>
      <c r="BXN35" s="23"/>
      <c r="BXO35" s="112"/>
      <c r="BXP35" s="23"/>
      <c r="BXQ35" s="112"/>
      <c r="BXR35" s="23"/>
      <c r="BXS35" s="112"/>
      <c r="BXT35" s="23"/>
      <c r="BXU35" s="112"/>
      <c r="BXV35" s="23"/>
      <c r="BXW35" s="112"/>
      <c r="BXX35" s="27"/>
      <c r="BXY35" s="112"/>
      <c r="BXZ35" s="27"/>
      <c r="BYA35" s="112"/>
      <c r="BYB35" s="27"/>
      <c r="BYC35" s="112"/>
      <c r="BYD35" s="27"/>
      <c r="BYE35" s="112"/>
      <c r="BYF35" s="27"/>
      <c r="BYG35" s="112"/>
      <c r="BYH35" s="27"/>
      <c r="BYI35" s="112"/>
      <c r="BYJ35" s="27"/>
      <c r="BYK35" s="112"/>
      <c r="BYL35" s="27"/>
      <c r="BYM35" s="112"/>
      <c r="BYN35" s="27"/>
      <c r="BYO35" s="112"/>
      <c r="BYP35" s="27"/>
      <c r="BYQ35" s="112"/>
      <c r="BYR35" s="27"/>
      <c r="BYS35" s="113"/>
      <c r="BYT35" s="27"/>
      <c r="BYU35" s="112"/>
      <c r="BYV35" s="27"/>
      <c r="BYW35" s="112"/>
      <c r="BYX35" s="27"/>
      <c r="BYY35" s="112"/>
      <c r="BYZ35" s="27"/>
      <c r="BZA35" s="112"/>
      <c r="BZB35" s="27"/>
      <c r="BZC35" s="112"/>
      <c r="BZD35" s="27"/>
      <c r="BZE35" s="112"/>
      <c r="BZF35" s="27"/>
      <c r="BZG35" s="112"/>
      <c r="BZH35" s="20"/>
      <c r="BZI35" s="112"/>
      <c r="BZJ35" s="27"/>
      <c r="BZK35" s="112"/>
      <c r="BZL35" s="27"/>
      <c r="BZM35" s="112"/>
      <c r="BZN35" s="27"/>
      <c r="BZO35" s="112"/>
      <c r="BZP35" s="27"/>
      <c r="BZQ35" s="112"/>
      <c r="BZR35" s="20"/>
      <c r="BZS35" s="112"/>
      <c r="BZT35" s="27"/>
      <c r="BZU35" s="112"/>
      <c r="BZV35" s="27"/>
      <c r="BZW35" s="112"/>
      <c r="BZX35" s="27"/>
      <c r="BZY35" s="112"/>
      <c r="BZZ35" s="20"/>
      <c r="CAA35" s="106"/>
      <c r="CAB35" s="106"/>
      <c r="CAC35" s="106"/>
      <c r="CAD35" s="30"/>
      <c r="CAE35" s="112"/>
      <c r="CAF35" s="30"/>
      <c r="CAG35" s="112"/>
      <c r="CAH35" s="23"/>
      <c r="CAI35" s="112"/>
      <c r="CAJ35" s="23"/>
      <c r="CAK35" s="112"/>
      <c r="CAL35" s="23"/>
      <c r="CAM35" s="112"/>
      <c r="CAN35" s="23"/>
      <c r="CAO35" s="112"/>
      <c r="CAP35" s="23"/>
      <c r="CAQ35" s="112"/>
      <c r="CAR35" s="23"/>
      <c r="CAS35" s="112"/>
      <c r="CAT35" s="23"/>
      <c r="CAU35" s="112"/>
      <c r="CAV35" s="27"/>
      <c r="CAW35" s="112"/>
      <c r="CAX35" s="27"/>
      <c r="CAY35" s="112"/>
      <c r="CAZ35" s="27"/>
      <c r="CBA35" s="112"/>
      <c r="CBB35" s="27"/>
      <c r="CBC35" s="112"/>
      <c r="CBD35" s="27"/>
      <c r="CBE35" s="112"/>
      <c r="CBF35" s="27"/>
      <c r="CBG35" s="112"/>
      <c r="CBH35" s="27"/>
      <c r="CBI35" s="112"/>
      <c r="CBJ35" s="27"/>
      <c r="CBK35" s="112"/>
      <c r="CBL35" s="27"/>
      <c r="CBM35" s="112"/>
      <c r="CBN35" s="27"/>
      <c r="CBO35" s="112"/>
      <c r="CBP35" s="27"/>
      <c r="CBQ35" s="113"/>
      <c r="CBR35" s="27"/>
      <c r="CBS35" s="112"/>
      <c r="CBT35" s="27"/>
      <c r="CBU35" s="112"/>
      <c r="CBV35" s="27"/>
      <c r="CBW35" s="112"/>
      <c r="CBX35" s="27"/>
      <c r="CBY35" s="112"/>
      <c r="CBZ35" s="27"/>
      <c r="CCA35" s="112"/>
      <c r="CCB35" s="27"/>
      <c r="CCC35" s="112"/>
      <c r="CCD35" s="27"/>
      <c r="CCE35" s="112"/>
      <c r="CCF35" s="20"/>
      <c r="CCG35" s="112"/>
      <c r="CCH35" s="27"/>
      <c r="CCI35" s="112"/>
      <c r="CCJ35" s="27"/>
      <c r="CCK35" s="112"/>
      <c r="CCL35" s="27"/>
      <c r="CCM35" s="112"/>
      <c r="CCN35" s="27"/>
      <c r="CCO35" s="112"/>
      <c r="CCP35" s="20"/>
      <c r="CCQ35" s="112"/>
      <c r="CCR35" s="27"/>
      <c r="CCS35" s="112"/>
      <c r="CCT35" s="27"/>
      <c r="CCU35" s="112"/>
      <c r="CCV35" s="27"/>
      <c r="CCW35" s="112"/>
      <c r="CCX35" s="20"/>
      <c r="CCY35" s="106"/>
      <c r="CCZ35" s="106"/>
      <c r="CDA35" s="106"/>
      <c r="CDB35" s="30"/>
      <c r="CDC35" s="112"/>
      <c r="CDD35" s="30"/>
      <c r="CDE35" s="112"/>
      <c r="CDF35" s="23"/>
      <c r="CDG35" s="112"/>
      <c r="CDH35" s="23"/>
      <c r="CDI35" s="112"/>
      <c r="CDJ35" s="23"/>
      <c r="CDK35" s="112"/>
      <c r="CDL35" s="23"/>
      <c r="CDM35" s="112"/>
      <c r="CDN35" s="23"/>
      <c r="CDO35" s="112"/>
      <c r="CDP35" s="23"/>
      <c r="CDQ35" s="112"/>
      <c r="CDR35" s="23"/>
      <c r="CDS35" s="112"/>
      <c r="CDT35" s="27"/>
      <c r="CDU35" s="112"/>
      <c r="CDV35" s="27"/>
      <c r="CDW35" s="112"/>
      <c r="CDX35" s="27"/>
      <c r="CDY35" s="112"/>
      <c r="CDZ35" s="27"/>
      <c r="CEA35" s="112"/>
      <c r="CEB35" s="27"/>
      <c r="CEC35" s="112"/>
      <c r="CED35" s="27"/>
      <c r="CEE35" s="112"/>
      <c r="CEF35" s="27"/>
      <c r="CEG35" s="112"/>
      <c r="CEH35" s="27"/>
      <c r="CEI35" s="112"/>
      <c r="CEJ35" s="27"/>
      <c r="CEK35" s="112"/>
      <c r="CEL35" s="27"/>
      <c r="CEM35" s="112"/>
      <c r="CEN35" s="27"/>
      <c r="CEO35" s="113"/>
      <c r="CEP35" s="27"/>
      <c r="CEQ35" s="112"/>
      <c r="CER35" s="27"/>
      <c r="CES35" s="112"/>
      <c r="CET35" s="27"/>
      <c r="CEU35" s="112"/>
      <c r="CEV35" s="27"/>
      <c r="CEW35" s="112"/>
      <c r="CEX35" s="27"/>
      <c r="CEY35" s="112"/>
      <c r="CEZ35" s="27"/>
      <c r="CFA35" s="112"/>
      <c r="CFB35" s="27"/>
      <c r="CFC35" s="112"/>
      <c r="CFD35" s="20"/>
      <c r="CFE35" s="112"/>
      <c r="CFF35" s="27"/>
      <c r="CFG35" s="112"/>
      <c r="CFH35" s="27"/>
      <c r="CFI35" s="112"/>
      <c r="CFJ35" s="27"/>
      <c r="CFK35" s="112"/>
      <c r="CFL35" s="27"/>
      <c r="CFM35" s="112"/>
      <c r="CFN35" s="20"/>
      <c r="CFO35" s="112"/>
      <c r="CFP35" s="27"/>
      <c r="CFQ35" s="112"/>
      <c r="CFR35" s="27"/>
      <c r="CFS35" s="112"/>
      <c r="CFT35" s="27"/>
      <c r="CFU35" s="112"/>
      <c r="CFV35" s="20"/>
      <c r="CFW35" s="106"/>
      <c r="CFX35" s="106"/>
      <c r="CFY35" s="106"/>
      <c r="CFZ35" s="30"/>
      <c r="CGA35" s="112"/>
      <c r="CGB35" s="30"/>
      <c r="CGC35" s="112"/>
      <c r="CGD35" s="23"/>
      <c r="CGE35" s="112"/>
      <c r="CGF35" s="23"/>
      <c r="CGG35" s="112"/>
      <c r="CGH35" s="23"/>
      <c r="CGI35" s="112"/>
      <c r="CGJ35" s="23"/>
      <c r="CGK35" s="112"/>
      <c r="CGL35" s="23"/>
      <c r="CGM35" s="112"/>
      <c r="CGN35" s="23"/>
      <c r="CGO35" s="112"/>
      <c r="CGP35" s="23"/>
      <c r="CGQ35" s="112"/>
      <c r="CGR35" s="27"/>
      <c r="CGS35" s="112"/>
      <c r="CGT35" s="27"/>
      <c r="CGU35" s="112"/>
      <c r="CGV35" s="27"/>
      <c r="CGW35" s="112"/>
      <c r="CGX35" s="27"/>
      <c r="CGY35" s="112"/>
      <c r="CGZ35" s="27"/>
      <c r="CHA35" s="112"/>
      <c r="CHB35" s="27"/>
      <c r="CHC35" s="112"/>
      <c r="CHD35" s="27"/>
      <c r="CHE35" s="112"/>
      <c r="CHF35" s="27"/>
      <c r="CHG35" s="112"/>
      <c r="CHH35" s="27"/>
      <c r="CHI35" s="112"/>
      <c r="CHJ35" s="27"/>
      <c r="CHK35" s="112"/>
      <c r="CHL35" s="27"/>
      <c r="CHM35" s="113"/>
      <c r="CHN35" s="27"/>
      <c r="CHO35" s="112"/>
      <c r="CHP35" s="27"/>
      <c r="CHQ35" s="112"/>
      <c r="CHR35" s="27"/>
      <c r="CHS35" s="112"/>
      <c r="CHT35" s="27"/>
      <c r="CHU35" s="112"/>
      <c r="CHV35" s="27"/>
      <c r="CHW35" s="112"/>
      <c r="CHX35" s="27"/>
      <c r="CHY35" s="112"/>
      <c r="CHZ35" s="27"/>
      <c r="CIA35" s="112"/>
      <c r="CIB35" s="20"/>
      <c r="CIC35" s="112"/>
      <c r="CID35" s="27"/>
      <c r="CIE35" s="112"/>
      <c r="CIF35" s="27"/>
      <c r="CIG35" s="112"/>
      <c r="CIH35" s="27"/>
      <c r="CII35" s="112"/>
      <c r="CIJ35" s="27"/>
      <c r="CIK35" s="112"/>
      <c r="CIL35" s="20"/>
      <c r="CIM35" s="112"/>
      <c r="CIN35" s="27"/>
      <c r="CIO35" s="112"/>
      <c r="CIP35" s="27"/>
      <c r="CIQ35" s="112"/>
      <c r="CIR35" s="27"/>
      <c r="CIS35" s="112"/>
      <c r="CIT35" s="20"/>
      <c r="CIU35" s="106"/>
      <c r="CIV35" s="106"/>
      <c r="CIW35" s="106"/>
      <c r="CIX35" s="30"/>
      <c r="CIY35" s="112"/>
      <c r="CIZ35" s="30"/>
      <c r="CJA35" s="112"/>
      <c r="CJB35" s="23"/>
      <c r="CJC35" s="112"/>
      <c r="CJD35" s="23"/>
      <c r="CJE35" s="112"/>
      <c r="CJF35" s="23"/>
      <c r="CJG35" s="112"/>
      <c r="CJH35" s="23"/>
      <c r="CJI35" s="112"/>
      <c r="CJJ35" s="23"/>
      <c r="CJK35" s="112"/>
      <c r="CJL35" s="23"/>
      <c r="CJM35" s="112"/>
      <c r="CJN35" s="23"/>
      <c r="CJO35" s="112"/>
      <c r="CJP35" s="27"/>
      <c r="CJQ35" s="112"/>
      <c r="CJR35" s="27"/>
      <c r="CJS35" s="112"/>
      <c r="CJT35" s="27"/>
      <c r="CJU35" s="112"/>
      <c r="CJV35" s="27"/>
      <c r="CJW35" s="112"/>
      <c r="CJX35" s="27"/>
      <c r="CJY35" s="112"/>
      <c r="CJZ35" s="27"/>
      <c r="CKA35" s="112"/>
      <c r="CKB35" s="27"/>
      <c r="CKC35" s="112"/>
      <c r="CKD35" s="27"/>
      <c r="CKE35" s="112"/>
      <c r="CKF35" s="27"/>
      <c r="CKG35" s="112"/>
      <c r="CKH35" s="27"/>
      <c r="CKI35" s="112"/>
      <c r="CKJ35" s="27"/>
      <c r="CKK35" s="113"/>
      <c r="CKL35" s="27"/>
      <c r="CKM35" s="112"/>
      <c r="CKN35" s="27"/>
      <c r="CKO35" s="112"/>
      <c r="CKP35" s="27"/>
      <c r="CKQ35" s="112"/>
      <c r="CKR35" s="27"/>
      <c r="CKS35" s="112"/>
      <c r="CKT35" s="27"/>
      <c r="CKU35" s="112"/>
      <c r="CKV35" s="27"/>
      <c r="CKW35" s="112"/>
      <c r="CKX35" s="27"/>
      <c r="CKY35" s="112"/>
      <c r="CKZ35" s="20"/>
      <c r="CLA35" s="112"/>
      <c r="CLB35" s="27"/>
      <c r="CLC35" s="112"/>
      <c r="CLD35" s="27"/>
      <c r="CLE35" s="112"/>
      <c r="CLF35" s="27"/>
      <c r="CLG35" s="112"/>
      <c r="CLH35" s="27"/>
      <c r="CLI35" s="112"/>
      <c r="CLJ35" s="20"/>
      <c r="CLK35" s="112"/>
      <c r="CLL35" s="27"/>
      <c r="CLM35" s="112"/>
      <c r="CLN35" s="27"/>
      <c r="CLO35" s="112"/>
      <c r="CLP35" s="27"/>
      <c r="CLQ35" s="112"/>
      <c r="CLR35" s="20"/>
      <c r="CLS35" s="106"/>
      <c r="CLT35" s="106"/>
      <c r="CLU35" s="106"/>
      <c r="CLV35" s="30"/>
      <c r="CLW35" s="112"/>
      <c r="CLX35" s="30"/>
      <c r="CLY35" s="112"/>
      <c r="CLZ35" s="23"/>
      <c r="CMA35" s="112"/>
      <c r="CMB35" s="23"/>
      <c r="CMC35" s="112"/>
      <c r="CMD35" s="23"/>
      <c r="CME35" s="112"/>
      <c r="CMF35" s="23"/>
      <c r="CMG35" s="112"/>
      <c r="CMH35" s="23"/>
      <c r="CMI35" s="112"/>
      <c r="CMJ35" s="23"/>
      <c r="CMK35" s="112"/>
      <c r="CML35" s="23"/>
      <c r="CMM35" s="112"/>
      <c r="CMN35" s="27"/>
      <c r="CMO35" s="112"/>
      <c r="CMP35" s="27"/>
      <c r="CMQ35" s="112"/>
      <c r="CMR35" s="27"/>
      <c r="CMS35" s="112"/>
      <c r="CMT35" s="27"/>
      <c r="CMU35" s="112"/>
      <c r="CMV35" s="27"/>
      <c r="CMW35" s="112"/>
      <c r="CMX35" s="27"/>
      <c r="CMY35" s="112"/>
      <c r="CMZ35" s="27"/>
      <c r="CNA35" s="112"/>
      <c r="CNB35" s="27"/>
      <c r="CNC35" s="112"/>
      <c r="CND35" s="27"/>
      <c r="CNE35" s="112"/>
      <c r="CNF35" s="27"/>
      <c r="CNG35" s="112"/>
      <c r="CNH35" s="27"/>
      <c r="CNI35" s="113"/>
      <c r="CNJ35" s="27"/>
      <c r="CNK35" s="112"/>
      <c r="CNL35" s="27"/>
      <c r="CNM35" s="112"/>
      <c r="CNN35" s="27"/>
      <c r="CNO35" s="112"/>
      <c r="CNP35" s="27"/>
      <c r="CNQ35" s="112"/>
      <c r="CNR35" s="27"/>
      <c r="CNS35" s="112"/>
      <c r="CNT35" s="27"/>
      <c r="CNU35" s="112"/>
      <c r="CNV35" s="27"/>
      <c r="CNW35" s="112"/>
      <c r="CNX35" s="20"/>
      <c r="CNY35" s="112"/>
      <c r="CNZ35" s="27"/>
      <c r="COA35" s="112"/>
      <c r="COB35" s="27"/>
      <c r="COC35" s="112"/>
      <c r="COD35" s="27"/>
      <c r="COE35" s="112"/>
      <c r="COF35" s="27"/>
      <c r="COG35" s="112"/>
      <c r="COH35" s="20"/>
      <c r="COI35" s="112"/>
      <c r="COJ35" s="27"/>
      <c r="COK35" s="112"/>
      <c r="COL35" s="27"/>
      <c r="COM35" s="112"/>
      <c r="CON35" s="27"/>
      <c r="COO35" s="112"/>
      <c r="COP35" s="20"/>
      <c r="COQ35" s="106"/>
      <c r="COR35" s="106"/>
      <c r="COS35" s="106"/>
      <c r="COT35" s="30"/>
      <c r="COU35" s="112"/>
      <c r="COV35" s="30"/>
      <c r="COW35" s="112"/>
      <c r="COX35" s="23"/>
      <c r="COY35" s="112"/>
      <c r="COZ35" s="23"/>
      <c r="CPA35" s="112"/>
      <c r="CPB35" s="23"/>
      <c r="CPC35" s="112"/>
      <c r="CPD35" s="23"/>
      <c r="CPE35" s="112"/>
      <c r="CPF35" s="23"/>
      <c r="CPG35" s="112"/>
      <c r="CPH35" s="23"/>
      <c r="CPI35" s="112"/>
      <c r="CPJ35" s="23"/>
      <c r="CPK35" s="112"/>
      <c r="CPL35" s="27"/>
      <c r="CPM35" s="112"/>
      <c r="CPN35" s="27"/>
      <c r="CPO35" s="112"/>
      <c r="CPP35" s="27"/>
      <c r="CPQ35" s="112"/>
      <c r="CPR35" s="27"/>
      <c r="CPS35" s="112"/>
      <c r="CPT35" s="27"/>
      <c r="CPU35" s="112"/>
      <c r="CPV35" s="27"/>
      <c r="CPW35" s="112"/>
      <c r="CPX35" s="27"/>
      <c r="CPY35" s="112"/>
      <c r="CPZ35" s="27"/>
      <c r="CQA35" s="112"/>
      <c r="CQB35" s="27"/>
      <c r="CQC35" s="112"/>
      <c r="CQD35" s="27"/>
      <c r="CQE35" s="112"/>
      <c r="CQF35" s="27"/>
      <c r="CQG35" s="113"/>
      <c r="CQH35" s="27"/>
      <c r="CQI35" s="112"/>
      <c r="CQJ35" s="27"/>
      <c r="CQK35" s="112"/>
      <c r="CQL35" s="27"/>
      <c r="CQM35" s="112"/>
      <c r="CQN35" s="27"/>
      <c r="CQO35" s="112"/>
      <c r="CQP35" s="27"/>
      <c r="CQQ35" s="112"/>
      <c r="CQR35" s="27"/>
      <c r="CQS35" s="112"/>
      <c r="CQT35" s="27"/>
      <c r="CQU35" s="112"/>
      <c r="CQV35" s="20"/>
      <c r="CQW35" s="112"/>
      <c r="CQX35" s="27"/>
      <c r="CQY35" s="112"/>
      <c r="CQZ35" s="27"/>
      <c r="CRA35" s="112"/>
      <c r="CRB35" s="27"/>
      <c r="CRC35" s="112"/>
      <c r="CRD35" s="27"/>
      <c r="CRE35" s="112"/>
      <c r="CRF35" s="20"/>
      <c r="CRG35" s="112"/>
      <c r="CRH35" s="27"/>
      <c r="CRI35" s="112"/>
      <c r="CRJ35" s="27"/>
      <c r="CRK35" s="112"/>
      <c r="CRL35" s="27"/>
      <c r="CRM35" s="112"/>
      <c r="CRN35" s="20"/>
      <c r="CRO35" s="106"/>
      <c r="CRP35" s="106"/>
      <c r="CRQ35" s="106"/>
      <c r="CRR35" s="30"/>
      <c r="CRS35" s="112"/>
      <c r="CRT35" s="30"/>
      <c r="CRU35" s="112"/>
      <c r="CRV35" s="23"/>
      <c r="CRW35" s="112"/>
      <c r="CRX35" s="23"/>
      <c r="CRY35" s="112"/>
      <c r="CRZ35" s="23"/>
      <c r="CSA35" s="112"/>
      <c r="CSB35" s="23"/>
      <c r="CSC35" s="112"/>
      <c r="CSD35" s="23"/>
      <c r="CSE35" s="112"/>
      <c r="CSF35" s="23"/>
      <c r="CSG35" s="112"/>
      <c r="CSH35" s="23"/>
      <c r="CSI35" s="112"/>
      <c r="CSJ35" s="27"/>
      <c r="CSK35" s="112"/>
      <c r="CSL35" s="27"/>
      <c r="CSM35" s="112"/>
      <c r="CSN35" s="27"/>
      <c r="CSO35" s="112"/>
      <c r="CSP35" s="27"/>
      <c r="CSQ35" s="112"/>
      <c r="CSR35" s="27"/>
      <c r="CSS35" s="112"/>
      <c r="CST35" s="27"/>
      <c r="CSU35" s="112"/>
      <c r="CSV35" s="27"/>
      <c r="CSW35" s="112"/>
      <c r="CSX35" s="27"/>
      <c r="CSY35" s="112"/>
      <c r="CSZ35" s="27"/>
      <c r="CTA35" s="112"/>
      <c r="CTB35" s="27"/>
      <c r="CTC35" s="112"/>
      <c r="CTD35" s="27"/>
      <c r="CTE35" s="113"/>
      <c r="CTF35" s="27"/>
      <c r="CTG35" s="112"/>
      <c r="CTH35" s="27"/>
      <c r="CTI35" s="112"/>
      <c r="CTJ35" s="27"/>
      <c r="CTK35" s="112"/>
      <c r="CTL35" s="27"/>
      <c r="CTM35" s="112"/>
      <c r="CTN35" s="27"/>
      <c r="CTO35" s="112"/>
      <c r="CTP35" s="27"/>
      <c r="CTQ35" s="112"/>
      <c r="CTR35" s="27"/>
      <c r="CTS35" s="112"/>
      <c r="CTT35" s="20"/>
      <c r="CTU35" s="112"/>
      <c r="CTV35" s="27"/>
      <c r="CTW35" s="112"/>
      <c r="CTX35" s="27"/>
      <c r="CTY35" s="112"/>
      <c r="CTZ35" s="27"/>
      <c r="CUA35" s="112"/>
      <c r="CUB35" s="27"/>
      <c r="CUC35" s="112"/>
      <c r="CUD35" s="20"/>
      <c r="CUE35" s="112"/>
      <c r="CUF35" s="27"/>
      <c r="CUG35" s="112"/>
      <c r="CUH35" s="27"/>
      <c r="CUI35" s="112"/>
      <c r="CUJ35" s="27"/>
      <c r="CUK35" s="112"/>
      <c r="CUL35" s="20"/>
      <c r="CUM35" s="106"/>
      <c r="CUN35" s="106"/>
      <c r="CUO35" s="106"/>
      <c r="CUP35" s="30"/>
      <c r="CUQ35" s="112"/>
      <c r="CUR35" s="30"/>
      <c r="CUS35" s="112"/>
      <c r="CUT35" s="23"/>
      <c r="CUU35" s="112"/>
      <c r="CUV35" s="23"/>
      <c r="CUW35" s="112"/>
      <c r="CUX35" s="23"/>
      <c r="CUY35" s="112"/>
      <c r="CUZ35" s="23"/>
      <c r="CVA35" s="112"/>
      <c r="CVB35" s="23"/>
      <c r="CVC35" s="112"/>
      <c r="CVD35" s="23"/>
      <c r="CVE35" s="112"/>
      <c r="CVF35" s="23"/>
      <c r="CVG35" s="112"/>
      <c r="CVH35" s="27"/>
      <c r="CVI35" s="112"/>
      <c r="CVJ35" s="27"/>
      <c r="CVK35" s="112"/>
      <c r="CVL35" s="27"/>
      <c r="CVM35" s="112"/>
      <c r="CVN35" s="27"/>
      <c r="CVO35" s="112"/>
      <c r="CVP35" s="27"/>
      <c r="CVQ35" s="112"/>
      <c r="CVR35" s="27"/>
      <c r="CVS35" s="112"/>
      <c r="CVT35" s="27"/>
      <c r="CVU35" s="112"/>
      <c r="CVV35" s="27"/>
      <c r="CVW35" s="112"/>
      <c r="CVX35" s="27"/>
      <c r="CVY35" s="112"/>
      <c r="CVZ35" s="27"/>
      <c r="CWA35" s="112"/>
      <c r="CWB35" s="27"/>
      <c r="CWC35" s="113"/>
      <c r="CWD35" s="27"/>
      <c r="CWE35" s="112"/>
      <c r="CWF35" s="27"/>
      <c r="CWG35" s="112"/>
      <c r="CWH35" s="27"/>
      <c r="CWI35" s="112"/>
      <c r="CWJ35" s="27"/>
      <c r="CWK35" s="112"/>
      <c r="CWL35" s="27"/>
      <c r="CWM35" s="112"/>
      <c r="CWN35" s="27"/>
      <c r="CWO35" s="112"/>
      <c r="CWP35" s="27"/>
      <c r="CWQ35" s="112"/>
      <c r="CWR35" s="20"/>
      <c r="CWS35" s="112"/>
      <c r="CWT35" s="27"/>
      <c r="CWU35" s="112"/>
      <c r="CWV35" s="27"/>
      <c r="CWW35" s="112"/>
      <c r="CWX35" s="27"/>
      <c r="CWY35" s="112"/>
      <c r="CWZ35" s="27"/>
      <c r="CXA35" s="112"/>
      <c r="CXB35" s="20"/>
      <c r="CXC35" s="112"/>
      <c r="CXD35" s="27"/>
      <c r="CXE35" s="112"/>
      <c r="CXF35" s="27"/>
      <c r="CXG35" s="112"/>
      <c r="CXH35" s="27"/>
      <c r="CXI35" s="112"/>
      <c r="CXJ35" s="20"/>
      <c r="CXK35" s="106"/>
      <c r="CXL35" s="106"/>
      <c r="CXM35" s="106"/>
      <c r="CXN35" s="30"/>
      <c r="CXO35" s="112"/>
      <c r="CXP35" s="30"/>
      <c r="CXQ35" s="112"/>
      <c r="CXR35" s="23"/>
      <c r="CXS35" s="112"/>
      <c r="CXT35" s="23"/>
      <c r="CXU35" s="112"/>
      <c r="CXV35" s="23"/>
      <c r="CXW35" s="112"/>
      <c r="CXX35" s="23"/>
      <c r="CXY35" s="112"/>
      <c r="CXZ35" s="23"/>
      <c r="CYA35" s="112"/>
      <c r="CYB35" s="23"/>
      <c r="CYC35" s="112"/>
      <c r="CYD35" s="23"/>
      <c r="CYE35" s="112"/>
      <c r="CYF35" s="27"/>
      <c r="CYG35" s="112"/>
      <c r="CYH35" s="27"/>
      <c r="CYI35" s="112"/>
      <c r="CYJ35" s="27"/>
      <c r="CYK35" s="112"/>
      <c r="CYL35" s="27"/>
      <c r="CYM35" s="112"/>
      <c r="CYN35" s="27"/>
      <c r="CYO35" s="112"/>
      <c r="CYP35" s="27"/>
      <c r="CYQ35" s="112"/>
      <c r="CYR35" s="27"/>
      <c r="CYS35" s="112"/>
      <c r="CYT35" s="27"/>
      <c r="CYU35" s="112"/>
      <c r="CYV35" s="27"/>
      <c r="CYW35" s="112"/>
      <c r="CYX35" s="27"/>
      <c r="CYY35" s="112"/>
      <c r="CYZ35" s="27"/>
      <c r="CZA35" s="113"/>
      <c r="CZB35" s="27"/>
      <c r="CZC35" s="112"/>
      <c r="CZD35" s="27"/>
      <c r="CZE35" s="112"/>
      <c r="CZF35" s="27"/>
      <c r="CZG35" s="112"/>
      <c r="CZH35" s="27"/>
      <c r="CZI35" s="112"/>
      <c r="CZJ35" s="27"/>
      <c r="CZK35" s="112"/>
      <c r="CZL35" s="27"/>
      <c r="CZM35" s="112"/>
      <c r="CZN35" s="27"/>
      <c r="CZO35" s="112"/>
      <c r="CZP35" s="20"/>
      <c r="CZQ35" s="112"/>
      <c r="CZR35" s="27"/>
      <c r="CZS35" s="112"/>
      <c r="CZT35" s="27"/>
      <c r="CZU35" s="112"/>
      <c r="CZV35" s="27"/>
      <c r="CZW35" s="112"/>
      <c r="CZX35" s="27"/>
      <c r="CZY35" s="112"/>
      <c r="CZZ35" s="20"/>
      <c r="DAA35" s="112"/>
      <c r="DAB35" s="27"/>
      <c r="DAC35" s="112"/>
      <c r="DAD35" s="27"/>
      <c r="DAE35" s="112"/>
      <c r="DAF35" s="27"/>
      <c r="DAG35" s="112"/>
      <c r="DAH35" s="20"/>
      <c r="DAI35" s="106"/>
      <c r="DAJ35" s="106"/>
      <c r="DAK35" s="106"/>
      <c r="DAL35" s="30"/>
      <c r="DAM35" s="112"/>
      <c r="DAN35" s="30"/>
      <c r="DAO35" s="112"/>
      <c r="DAP35" s="23"/>
      <c r="DAQ35" s="112"/>
      <c r="DAR35" s="23"/>
      <c r="DAS35" s="112"/>
      <c r="DAT35" s="23"/>
      <c r="DAU35" s="112"/>
      <c r="DAV35" s="23"/>
      <c r="DAW35" s="112"/>
      <c r="DAX35" s="23"/>
      <c r="DAY35" s="112"/>
      <c r="DAZ35" s="23"/>
      <c r="DBA35" s="112"/>
      <c r="DBB35" s="23"/>
      <c r="DBC35" s="112"/>
      <c r="DBD35" s="27"/>
      <c r="DBE35" s="112"/>
      <c r="DBF35" s="27"/>
      <c r="DBG35" s="112"/>
      <c r="DBH35" s="27"/>
      <c r="DBI35" s="112"/>
      <c r="DBJ35" s="27"/>
      <c r="DBK35" s="112"/>
      <c r="DBL35" s="27"/>
      <c r="DBM35" s="112"/>
      <c r="DBN35" s="27"/>
      <c r="DBO35" s="112"/>
      <c r="DBP35" s="27"/>
      <c r="DBQ35" s="112"/>
      <c r="DBR35" s="27"/>
      <c r="DBS35" s="112"/>
      <c r="DBT35" s="27"/>
      <c r="DBU35" s="112"/>
      <c r="DBV35" s="27"/>
      <c r="DBW35" s="112"/>
      <c r="DBX35" s="27"/>
      <c r="DBY35" s="113"/>
      <c r="DBZ35" s="27"/>
      <c r="DCA35" s="112"/>
      <c r="DCB35" s="27"/>
      <c r="DCC35" s="112"/>
      <c r="DCD35" s="27"/>
      <c r="DCE35" s="112"/>
      <c r="DCF35" s="27"/>
      <c r="DCG35" s="112"/>
      <c r="DCH35" s="27"/>
      <c r="DCI35" s="112"/>
      <c r="DCJ35" s="27"/>
      <c r="DCK35" s="112"/>
      <c r="DCL35" s="27"/>
      <c r="DCM35" s="112"/>
      <c r="DCN35" s="20"/>
      <c r="DCO35" s="112"/>
      <c r="DCP35" s="27"/>
      <c r="DCQ35" s="112"/>
      <c r="DCR35" s="27"/>
      <c r="DCS35" s="112"/>
      <c r="DCT35" s="27"/>
      <c r="DCU35" s="112"/>
      <c r="DCV35" s="27"/>
      <c r="DCW35" s="112"/>
      <c r="DCX35" s="20"/>
      <c r="DCY35" s="112"/>
      <c r="DCZ35" s="27"/>
      <c r="DDA35" s="112"/>
      <c r="DDB35" s="27"/>
      <c r="DDC35" s="112"/>
      <c r="DDD35" s="27"/>
      <c r="DDE35" s="112"/>
      <c r="DDF35" s="20"/>
      <c r="DDG35" s="106"/>
      <c r="DDH35" s="106"/>
      <c r="DDI35" s="106"/>
      <c r="DDJ35" s="30"/>
      <c r="DDK35" s="112"/>
      <c r="DDL35" s="30"/>
      <c r="DDM35" s="112"/>
      <c r="DDN35" s="23"/>
      <c r="DDO35" s="112"/>
      <c r="DDP35" s="23"/>
      <c r="DDQ35" s="112"/>
      <c r="DDR35" s="23"/>
      <c r="DDS35" s="112"/>
      <c r="DDT35" s="23"/>
      <c r="DDU35" s="112"/>
      <c r="DDV35" s="23"/>
      <c r="DDW35" s="112"/>
      <c r="DDX35" s="23"/>
      <c r="DDY35" s="112"/>
      <c r="DDZ35" s="23"/>
      <c r="DEA35" s="112"/>
      <c r="DEB35" s="27"/>
      <c r="DEC35" s="112"/>
      <c r="DED35" s="27"/>
      <c r="DEE35" s="112"/>
      <c r="DEF35" s="27"/>
      <c r="DEG35" s="112"/>
      <c r="DEH35" s="27"/>
      <c r="DEI35" s="112"/>
      <c r="DEJ35" s="27"/>
      <c r="DEK35" s="112"/>
      <c r="DEL35" s="27"/>
      <c r="DEM35" s="112"/>
      <c r="DEN35" s="27"/>
      <c r="DEO35" s="112"/>
      <c r="DEP35" s="27"/>
      <c r="DEQ35" s="112"/>
      <c r="DER35" s="27"/>
      <c r="DES35" s="112"/>
      <c r="DET35" s="27"/>
      <c r="DEU35" s="112"/>
      <c r="DEV35" s="27"/>
      <c r="DEW35" s="113"/>
      <c r="DEX35" s="27"/>
      <c r="DEY35" s="112"/>
      <c r="DEZ35" s="27"/>
      <c r="DFA35" s="112"/>
      <c r="DFB35" s="27"/>
      <c r="DFC35" s="112"/>
      <c r="DFD35" s="27"/>
      <c r="DFE35" s="112"/>
      <c r="DFF35" s="27"/>
      <c r="DFG35" s="112"/>
      <c r="DFH35" s="27"/>
      <c r="DFI35" s="112"/>
      <c r="DFJ35" s="27"/>
      <c r="DFK35" s="112"/>
      <c r="DFL35" s="20"/>
      <c r="DFM35" s="112"/>
      <c r="DFN35" s="27"/>
      <c r="DFO35" s="112"/>
      <c r="DFP35" s="27"/>
      <c r="DFQ35" s="112"/>
      <c r="DFR35" s="27"/>
      <c r="DFS35" s="112"/>
      <c r="DFT35" s="27"/>
      <c r="DFU35" s="112"/>
      <c r="DFV35" s="20"/>
      <c r="DFW35" s="112"/>
      <c r="DFX35" s="27"/>
      <c r="DFY35" s="112"/>
      <c r="DFZ35" s="27"/>
      <c r="DGA35" s="112"/>
      <c r="DGB35" s="27"/>
      <c r="DGC35" s="112"/>
      <c r="DGD35" s="20"/>
      <c r="DGE35" s="106"/>
      <c r="DGF35" s="106"/>
      <c r="DGG35" s="106"/>
      <c r="DGH35" s="30"/>
      <c r="DGI35" s="112"/>
      <c r="DGJ35" s="30"/>
      <c r="DGK35" s="112"/>
      <c r="DGL35" s="23"/>
      <c r="DGM35" s="112"/>
      <c r="DGN35" s="23"/>
      <c r="DGO35" s="112"/>
      <c r="DGP35" s="23"/>
      <c r="DGQ35" s="112"/>
      <c r="DGR35" s="23"/>
      <c r="DGS35" s="112"/>
      <c r="DGT35" s="23"/>
      <c r="DGU35" s="112"/>
      <c r="DGV35" s="23"/>
      <c r="DGW35" s="112"/>
      <c r="DGX35" s="23"/>
      <c r="DGY35" s="112"/>
      <c r="DGZ35" s="27"/>
      <c r="DHA35" s="112"/>
      <c r="DHB35" s="27"/>
      <c r="DHC35" s="112"/>
      <c r="DHD35" s="27"/>
      <c r="DHE35" s="112"/>
      <c r="DHF35" s="27"/>
      <c r="DHG35" s="112"/>
      <c r="DHH35" s="27"/>
      <c r="DHI35" s="112"/>
      <c r="DHJ35" s="27"/>
      <c r="DHK35" s="112"/>
      <c r="DHL35" s="27"/>
      <c r="DHM35" s="112"/>
      <c r="DHN35" s="27"/>
      <c r="DHO35" s="112"/>
      <c r="DHP35" s="27"/>
      <c r="DHQ35" s="112"/>
      <c r="DHR35" s="27"/>
      <c r="DHS35" s="112"/>
      <c r="DHT35" s="27"/>
      <c r="DHU35" s="113"/>
      <c r="DHV35" s="27"/>
      <c r="DHW35" s="112"/>
      <c r="DHX35" s="27"/>
      <c r="DHY35" s="112"/>
      <c r="DHZ35" s="27"/>
      <c r="DIA35" s="112"/>
      <c r="DIB35" s="27"/>
      <c r="DIC35" s="112"/>
      <c r="DID35" s="27"/>
      <c r="DIE35" s="112"/>
      <c r="DIF35" s="27"/>
      <c r="DIG35" s="112"/>
      <c r="DIH35" s="27"/>
      <c r="DII35" s="112"/>
      <c r="DIJ35" s="20"/>
      <c r="DIK35" s="112"/>
      <c r="DIL35" s="27"/>
      <c r="DIM35" s="112"/>
      <c r="DIN35" s="27"/>
      <c r="DIO35" s="112"/>
      <c r="DIP35" s="27"/>
      <c r="DIQ35" s="112"/>
      <c r="DIR35" s="27"/>
      <c r="DIS35" s="112"/>
      <c r="DIT35" s="20"/>
      <c r="DIU35" s="112"/>
      <c r="DIV35" s="27"/>
      <c r="DIW35" s="112"/>
      <c r="DIX35" s="27"/>
      <c r="DIY35" s="112"/>
      <c r="DIZ35" s="27"/>
      <c r="DJA35" s="112"/>
      <c r="DJB35" s="20"/>
      <c r="DJC35" s="106"/>
      <c r="DJD35" s="106"/>
      <c r="DJE35" s="106"/>
      <c r="DJF35" s="30"/>
      <c r="DJG35" s="112"/>
      <c r="DJH35" s="30"/>
      <c r="DJI35" s="112"/>
      <c r="DJJ35" s="23"/>
      <c r="DJK35" s="112"/>
      <c r="DJL35" s="23"/>
      <c r="DJM35" s="112"/>
      <c r="DJN35" s="23"/>
      <c r="DJO35" s="112"/>
      <c r="DJP35" s="23"/>
      <c r="DJQ35" s="112"/>
      <c r="DJR35" s="23"/>
      <c r="DJS35" s="112"/>
      <c r="DJT35" s="23"/>
      <c r="DJU35" s="112"/>
      <c r="DJV35" s="23"/>
      <c r="DJW35" s="112"/>
      <c r="DJX35" s="27"/>
      <c r="DJY35" s="112"/>
      <c r="DJZ35" s="27"/>
      <c r="DKA35" s="112"/>
      <c r="DKB35" s="27"/>
      <c r="DKC35" s="112"/>
      <c r="DKD35" s="27"/>
      <c r="DKE35" s="112"/>
      <c r="DKF35" s="27"/>
      <c r="DKG35" s="112"/>
      <c r="DKH35" s="27"/>
      <c r="DKI35" s="112"/>
      <c r="DKJ35" s="27"/>
      <c r="DKK35" s="112"/>
      <c r="DKL35" s="27"/>
      <c r="DKM35" s="112"/>
      <c r="DKN35" s="27"/>
      <c r="DKO35" s="112"/>
      <c r="DKP35" s="27"/>
      <c r="DKQ35" s="112"/>
      <c r="DKR35" s="27"/>
      <c r="DKS35" s="113"/>
      <c r="DKT35" s="27"/>
      <c r="DKU35" s="112"/>
      <c r="DKV35" s="27"/>
      <c r="DKW35" s="112"/>
      <c r="DKX35" s="27"/>
      <c r="DKY35" s="112"/>
      <c r="DKZ35" s="27"/>
      <c r="DLA35" s="112"/>
      <c r="DLB35" s="27"/>
      <c r="DLC35" s="112"/>
      <c r="DLD35" s="27"/>
      <c r="DLE35" s="112"/>
      <c r="DLF35" s="27"/>
      <c r="DLG35" s="112"/>
      <c r="DLH35" s="20"/>
      <c r="DLI35" s="112"/>
      <c r="DLJ35" s="27"/>
      <c r="DLK35" s="112"/>
      <c r="DLL35" s="27"/>
      <c r="DLM35" s="112"/>
      <c r="DLN35" s="27"/>
      <c r="DLO35" s="112"/>
      <c r="DLP35" s="27"/>
      <c r="DLQ35" s="112"/>
      <c r="DLR35" s="20"/>
      <c r="DLS35" s="112"/>
      <c r="DLT35" s="27"/>
      <c r="DLU35" s="112"/>
      <c r="DLV35" s="27"/>
      <c r="DLW35" s="112"/>
      <c r="DLX35" s="27"/>
      <c r="DLY35" s="112"/>
      <c r="DLZ35" s="20"/>
      <c r="DMA35" s="106"/>
      <c r="DMB35" s="106"/>
      <c r="DMC35" s="106"/>
      <c r="DMD35" s="30"/>
      <c r="DME35" s="112"/>
      <c r="DMF35" s="30"/>
      <c r="DMG35" s="112"/>
      <c r="DMH35" s="23"/>
      <c r="DMI35" s="112"/>
      <c r="DMJ35" s="23"/>
      <c r="DMK35" s="112"/>
      <c r="DML35" s="23"/>
      <c r="DMM35" s="112"/>
      <c r="DMN35" s="23"/>
      <c r="DMO35" s="112"/>
      <c r="DMP35" s="23"/>
      <c r="DMQ35" s="112"/>
      <c r="DMR35" s="23"/>
      <c r="DMS35" s="112"/>
      <c r="DMT35" s="23"/>
      <c r="DMU35" s="112"/>
      <c r="DMV35" s="27"/>
      <c r="DMW35" s="112"/>
      <c r="DMX35" s="27"/>
      <c r="DMY35" s="112"/>
      <c r="DMZ35" s="27"/>
      <c r="DNA35" s="112"/>
      <c r="DNB35" s="27"/>
      <c r="DNC35" s="112"/>
      <c r="DND35" s="27"/>
      <c r="DNE35" s="112"/>
      <c r="DNF35" s="27"/>
      <c r="DNG35" s="112"/>
      <c r="DNH35" s="27"/>
      <c r="DNI35" s="112"/>
      <c r="DNJ35" s="27"/>
      <c r="DNK35" s="112"/>
      <c r="DNL35" s="27"/>
      <c r="DNM35" s="112"/>
      <c r="DNN35" s="27"/>
      <c r="DNO35" s="112"/>
      <c r="DNP35" s="27"/>
      <c r="DNQ35" s="113"/>
      <c r="DNR35" s="27"/>
      <c r="DNS35" s="112"/>
      <c r="DNT35" s="27"/>
      <c r="DNU35" s="112"/>
      <c r="DNV35" s="27"/>
      <c r="DNW35" s="112"/>
      <c r="DNX35" s="27"/>
      <c r="DNY35" s="112"/>
      <c r="DNZ35" s="27"/>
      <c r="DOA35" s="112"/>
      <c r="DOB35" s="27"/>
      <c r="DOC35" s="112"/>
      <c r="DOD35" s="27"/>
      <c r="DOE35" s="112"/>
      <c r="DOF35" s="20"/>
      <c r="DOG35" s="112"/>
      <c r="DOH35" s="27"/>
      <c r="DOI35" s="112"/>
      <c r="DOJ35" s="27"/>
      <c r="DOK35" s="112"/>
      <c r="DOL35" s="27"/>
      <c r="DOM35" s="112"/>
      <c r="DON35" s="27"/>
      <c r="DOO35" s="112"/>
      <c r="DOP35" s="20"/>
      <c r="DOQ35" s="112"/>
      <c r="DOR35" s="27"/>
      <c r="DOS35" s="112"/>
      <c r="DOT35" s="27"/>
      <c r="DOU35" s="112"/>
      <c r="DOV35" s="27"/>
      <c r="DOW35" s="112"/>
      <c r="DOX35" s="20"/>
      <c r="DOY35" s="106"/>
      <c r="DOZ35" s="106"/>
      <c r="DPA35" s="106"/>
      <c r="DPB35" s="30"/>
      <c r="DPC35" s="112"/>
      <c r="DPD35" s="30"/>
      <c r="DPE35" s="112"/>
      <c r="DPF35" s="23"/>
      <c r="DPG35" s="112"/>
      <c r="DPH35" s="23"/>
      <c r="DPI35" s="112"/>
      <c r="DPJ35" s="23"/>
      <c r="DPK35" s="112"/>
      <c r="DPL35" s="23"/>
      <c r="DPM35" s="112"/>
      <c r="DPN35" s="23"/>
      <c r="DPO35" s="112"/>
      <c r="DPP35" s="23"/>
      <c r="DPQ35" s="112"/>
      <c r="DPR35" s="23"/>
      <c r="DPS35" s="112"/>
      <c r="DPT35" s="27"/>
      <c r="DPU35" s="112"/>
      <c r="DPV35" s="27"/>
      <c r="DPW35" s="112"/>
      <c r="DPX35" s="27"/>
      <c r="DPY35" s="112"/>
      <c r="DPZ35" s="27"/>
      <c r="DQA35" s="112"/>
      <c r="DQB35" s="27"/>
      <c r="DQC35" s="112"/>
      <c r="DQD35" s="27"/>
      <c r="DQE35" s="112"/>
      <c r="DQF35" s="27"/>
      <c r="DQG35" s="112"/>
      <c r="DQH35" s="27"/>
      <c r="DQI35" s="112"/>
      <c r="DQJ35" s="27"/>
      <c r="DQK35" s="112"/>
      <c r="DQL35" s="27"/>
      <c r="DQM35" s="112"/>
      <c r="DQN35" s="27"/>
      <c r="DQO35" s="113"/>
      <c r="DQP35" s="27"/>
      <c r="DQQ35" s="112"/>
      <c r="DQR35" s="27"/>
      <c r="DQS35" s="112"/>
      <c r="DQT35" s="27"/>
      <c r="DQU35" s="112"/>
      <c r="DQV35" s="27"/>
      <c r="DQW35" s="112"/>
      <c r="DQX35" s="27"/>
      <c r="DQY35" s="112"/>
      <c r="DQZ35" s="27"/>
      <c r="DRA35" s="112"/>
      <c r="DRB35" s="27"/>
      <c r="DRC35" s="112"/>
      <c r="DRD35" s="20"/>
      <c r="DRE35" s="112"/>
      <c r="DRF35" s="27"/>
      <c r="DRG35" s="112"/>
      <c r="DRH35" s="27"/>
      <c r="DRI35" s="112"/>
      <c r="DRJ35" s="27"/>
      <c r="DRK35" s="112"/>
      <c r="DRL35" s="27"/>
      <c r="DRM35" s="112"/>
      <c r="DRN35" s="20"/>
      <c r="DRO35" s="112"/>
      <c r="DRP35" s="27"/>
      <c r="DRQ35" s="112"/>
      <c r="DRR35" s="27"/>
      <c r="DRS35" s="112"/>
      <c r="DRT35" s="27"/>
      <c r="DRU35" s="112"/>
      <c r="DRV35" s="20"/>
      <c r="DRW35" s="106"/>
      <c r="DRX35" s="106"/>
      <c r="DRY35" s="106"/>
      <c r="DRZ35" s="30"/>
      <c r="DSA35" s="112"/>
      <c r="DSB35" s="30"/>
      <c r="DSC35" s="112"/>
      <c r="DSD35" s="23"/>
      <c r="DSE35" s="112"/>
      <c r="DSF35" s="23"/>
      <c r="DSG35" s="112"/>
      <c r="DSH35" s="23"/>
      <c r="DSI35" s="112"/>
      <c r="DSJ35" s="23"/>
      <c r="DSK35" s="112"/>
      <c r="DSL35" s="23"/>
      <c r="DSM35" s="112"/>
      <c r="DSN35" s="23"/>
      <c r="DSO35" s="112"/>
      <c r="DSP35" s="23"/>
      <c r="DSQ35" s="112"/>
      <c r="DSR35" s="27"/>
      <c r="DSS35" s="112"/>
      <c r="DST35" s="27"/>
      <c r="DSU35" s="112"/>
      <c r="DSV35" s="27"/>
      <c r="DSW35" s="112"/>
      <c r="DSX35" s="27"/>
      <c r="DSY35" s="112"/>
      <c r="DSZ35" s="27"/>
      <c r="DTA35" s="112"/>
      <c r="DTB35" s="27"/>
      <c r="DTC35" s="112"/>
      <c r="DTD35" s="27"/>
      <c r="DTE35" s="112"/>
      <c r="DTF35" s="27"/>
      <c r="DTG35" s="112"/>
      <c r="DTH35" s="27"/>
      <c r="DTI35" s="112"/>
      <c r="DTJ35" s="27"/>
      <c r="DTK35" s="112"/>
      <c r="DTL35" s="27"/>
      <c r="DTM35" s="113"/>
      <c r="DTN35" s="27"/>
      <c r="DTO35" s="112"/>
      <c r="DTP35" s="27"/>
      <c r="DTQ35" s="112"/>
      <c r="DTR35" s="27"/>
      <c r="DTS35" s="112"/>
      <c r="DTT35" s="27"/>
      <c r="DTU35" s="112"/>
      <c r="DTV35" s="27"/>
      <c r="DTW35" s="112"/>
      <c r="DTX35" s="27"/>
      <c r="DTY35" s="112"/>
      <c r="DTZ35" s="27"/>
      <c r="DUA35" s="112"/>
      <c r="DUB35" s="20"/>
      <c r="DUC35" s="112"/>
      <c r="DUD35" s="27"/>
      <c r="DUE35" s="112"/>
      <c r="DUF35" s="27"/>
      <c r="DUG35" s="112"/>
      <c r="DUH35" s="27"/>
      <c r="DUI35" s="112"/>
      <c r="DUJ35" s="27"/>
      <c r="DUK35" s="112"/>
      <c r="DUL35" s="20"/>
      <c r="DUM35" s="112"/>
      <c r="DUN35" s="27"/>
      <c r="DUO35" s="112"/>
      <c r="DUP35" s="27"/>
      <c r="DUQ35" s="112"/>
      <c r="DUR35" s="27"/>
      <c r="DUS35" s="112"/>
      <c r="DUT35" s="20"/>
      <c r="DUU35" s="106"/>
      <c r="DUV35" s="106"/>
      <c r="DUW35" s="106"/>
      <c r="DUX35" s="30"/>
      <c r="DUY35" s="112"/>
      <c r="DUZ35" s="30"/>
      <c r="DVA35" s="112"/>
      <c r="DVB35" s="23"/>
      <c r="DVC35" s="112"/>
      <c r="DVD35" s="23"/>
      <c r="DVE35" s="112"/>
      <c r="DVF35" s="23"/>
      <c r="DVG35" s="112"/>
      <c r="DVH35" s="23"/>
      <c r="DVI35" s="112"/>
      <c r="DVJ35" s="23"/>
      <c r="DVK35" s="112"/>
      <c r="DVL35" s="23"/>
      <c r="DVM35" s="112"/>
      <c r="DVN35" s="23"/>
      <c r="DVO35" s="112"/>
      <c r="DVP35" s="27"/>
      <c r="DVQ35" s="112"/>
      <c r="DVR35" s="27"/>
      <c r="DVS35" s="112"/>
      <c r="DVT35" s="27"/>
      <c r="DVU35" s="112"/>
      <c r="DVV35" s="27"/>
      <c r="DVW35" s="112"/>
      <c r="DVX35" s="27"/>
      <c r="DVY35" s="112"/>
      <c r="DVZ35" s="27"/>
      <c r="DWA35" s="112"/>
      <c r="DWB35" s="27"/>
      <c r="DWC35" s="112"/>
      <c r="DWD35" s="27"/>
      <c r="DWE35" s="112"/>
      <c r="DWF35" s="27"/>
      <c r="DWG35" s="112"/>
      <c r="DWH35" s="27"/>
      <c r="DWI35" s="112"/>
      <c r="DWJ35" s="27"/>
      <c r="DWK35" s="113"/>
      <c r="DWL35" s="27"/>
      <c r="DWM35" s="112"/>
      <c r="DWN35" s="27"/>
      <c r="DWO35" s="112"/>
      <c r="DWP35" s="27"/>
      <c r="DWQ35" s="112"/>
      <c r="DWR35" s="27"/>
      <c r="DWS35" s="112"/>
      <c r="DWT35" s="27"/>
      <c r="DWU35" s="112"/>
      <c r="DWV35" s="27"/>
      <c r="DWW35" s="112"/>
      <c r="DWX35" s="27"/>
      <c r="DWY35" s="112"/>
      <c r="DWZ35" s="20"/>
      <c r="DXA35" s="112"/>
      <c r="DXB35" s="27"/>
      <c r="DXC35" s="112"/>
      <c r="DXD35" s="27"/>
      <c r="DXE35" s="112"/>
      <c r="DXF35" s="27"/>
      <c r="DXG35" s="112"/>
      <c r="DXH35" s="27"/>
      <c r="DXI35" s="112"/>
      <c r="DXJ35" s="20"/>
      <c r="DXK35" s="112"/>
      <c r="DXL35" s="27"/>
      <c r="DXM35" s="112"/>
      <c r="DXN35" s="27"/>
      <c r="DXO35" s="112"/>
      <c r="DXP35" s="27"/>
      <c r="DXQ35" s="112"/>
      <c r="DXR35" s="20"/>
      <c r="DXS35" s="106"/>
      <c r="DXT35" s="106"/>
      <c r="DXU35" s="106"/>
      <c r="DXV35" s="30"/>
      <c r="DXW35" s="112"/>
      <c r="DXX35" s="30"/>
      <c r="DXY35" s="112"/>
      <c r="DXZ35" s="23"/>
      <c r="DYA35" s="112"/>
      <c r="DYB35" s="23"/>
      <c r="DYC35" s="112"/>
      <c r="DYD35" s="23"/>
      <c r="DYE35" s="112"/>
      <c r="DYF35" s="23"/>
      <c r="DYG35" s="112"/>
      <c r="DYH35" s="23"/>
      <c r="DYI35" s="112"/>
      <c r="DYJ35" s="23"/>
      <c r="DYK35" s="112"/>
      <c r="DYL35" s="23"/>
      <c r="DYM35" s="112"/>
      <c r="DYN35" s="27"/>
      <c r="DYO35" s="112"/>
      <c r="DYP35" s="27"/>
      <c r="DYQ35" s="112"/>
      <c r="DYR35" s="27"/>
      <c r="DYS35" s="112"/>
      <c r="DYT35" s="27"/>
      <c r="DYU35" s="112"/>
      <c r="DYV35" s="27"/>
      <c r="DYW35" s="112"/>
      <c r="DYX35" s="27"/>
      <c r="DYY35" s="112"/>
      <c r="DYZ35" s="27"/>
      <c r="DZA35" s="112"/>
      <c r="DZB35" s="27"/>
      <c r="DZC35" s="112"/>
      <c r="DZD35" s="27"/>
      <c r="DZE35" s="112"/>
      <c r="DZF35" s="27"/>
      <c r="DZG35" s="112"/>
      <c r="DZH35" s="27"/>
      <c r="DZI35" s="113"/>
      <c r="DZJ35" s="27"/>
      <c r="DZK35" s="112"/>
      <c r="DZL35" s="27"/>
      <c r="DZM35" s="112"/>
      <c r="DZN35" s="27"/>
      <c r="DZO35" s="112"/>
      <c r="DZP35" s="27"/>
      <c r="DZQ35" s="112"/>
      <c r="DZR35" s="27"/>
      <c r="DZS35" s="112"/>
      <c r="DZT35" s="27"/>
      <c r="DZU35" s="112"/>
      <c r="DZV35" s="27"/>
      <c r="DZW35" s="112"/>
      <c r="DZX35" s="20"/>
      <c r="DZY35" s="112"/>
      <c r="DZZ35" s="27"/>
      <c r="EAA35" s="112"/>
      <c r="EAB35" s="27"/>
      <c r="EAC35" s="112"/>
      <c r="EAD35" s="27"/>
      <c r="EAE35" s="112"/>
      <c r="EAF35" s="27"/>
      <c r="EAG35" s="112"/>
      <c r="EAH35" s="20"/>
      <c r="EAI35" s="112"/>
      <c r="EAJ35" s="27"/>
      <c r="EAK35" s="112"/>
      <c r="EAL35" s="27"/>
      <c r="EAM35" s="112"/>
      <c r="EAN35" s="27"/>
      <c r="EAO35" s="112"/>
      <c r="EAP35" s="20"/>
      <c r="EAQ35" s="106"/>
      <c r="EAR35" s="106"/>
      <c r="EAS35" s="106"/>
      <c r="EAT35" s="30"/>
      <c r="EAU35" s="112"/>
      <c r="EAV35" s="30"/>
      <c r="EAW35" s="112"/>
      <c r="EAX35" s="23"/>
      <c r="EAY35" s="112"/>
      <c r="EAZ35" s="23"/>
      <c r="EBA35" s="112"/>
      <c r="EBB35" s="23"/>
      <c r="EBC35" s="112"/>
      <c r="EBD35" s="23"/>
      <c r="EBE35" s="112"/>
      <c r="EBF35" s="23"/>
      <c r="EBG35" s="112"/>
      <c r="EBH35" s="23"/>
      <c r="EBI35" s="112"/>
      <c r="EBJ35" s="23"/>
      <c r="EBK35" s="112"/>
      <c r="EBL35" s="27"/>
      <c r="EBM35" s="112"/>
      <c r="EBN35" s="27"/>
      <c r="EBO35" s="112"/>
      <c r="EBP35" s="27"/>
      <c r="EBQ35" s="112"/>
      <c r="EBR35" s="27"/>
      <c r="EBS35" s="112"/>
      <c r="EBT35" s="27"/>
      <c r="EBU35" s="112"/>
      <c r="EBV35" s="27"/>
      <c r="EBW35" s="112"/>
      <c r="EBX35" s="27"/>
      <c r="EBY35" s="112"/>
      <c r="EBZ35" s="27"/>
      <c r="ECA35" s="112"/>
      <c r="ECB35" s="27"/>
      <c r="ECC35" s="112"/>
      <c r="ECD35" s="27"/>
      <c r="ECE35" s="112"/>
      <c r="ECF35" s="27"/>
      <c r="ECG35" s="113"/>
      <c r="ECH35" s="27"/>
      <c r="ECI35" s="112"/>
      <c r="ECJ35" s="27"/>
      <c r="ECK35" s="112"/>
      <c r="ECL35" s="27"/>
      <c r="ECM35" s="112"/>
      <c r="ECN35" s="27"/>
      <c r="ECO35" s="112"/>
      <c r="ECP35" s="27"/>
      <c r="ECQ35" s="112"/>
      <c r="ECR35" s="27"/>
      <c r="ECS35" s="112"/>
      <c r="ECT35" s="27"/>
      <c r="ECU35" s="112"/>
      <c r="ECV35" s="20"/>
      <c r="ECW35" s="112"/>
      <c r="ECX35" s="27"/>
      <c r="ECY35" s="112"/>
      <c r="ECZ35" s="27"/>
      <c r="EDA35" s="112"/>
      <c r="EDB35" s="27"/>
      <c r="EDC35" s="112"/>
      <c r="EDD35" s="27"/>
      <c r="EDE35" s="112"/>
      <c r="EDF35" s="20"/>
      <c r="EDG35" s="112"/>
      <c r="EDH35" s="27"/>
      <c r="EDI35" s="112"/>
      <c r="EDJ35" s="27"/>
      <c r="EDK35" s="112"/>
      <c r="EDL35" s="27"/>
      <c r="EDM35" s="112"/>
      <c r="EDN35" s="20"/>
      <c r="EDO35" s="106"/>
      <c r="EDP35" s="106"/>
      <c r="EDQ35" s="106"/>
      <c r="EDR35" s="30"/>
      <c r="EDS35" s="112"/>
      <c r="EDT35" s="30"/>
      <c r="EDU35" s="112"/>
      <c r="EDV35" s="23"/>
      <c r="EDW35" s="112"/>
      <c r="EDX35" s="23"/>
      <c r="EDY35" s="112"/>
      <c r="EDZ35" s="23"/>
      <c r="EEA35" s="112"/>
      <c r="EEB35" s="23"/>
      <c r="EEC35" s="112"/>
      <c r="EED35" s="23"/>
      <c r="EEE35" s="112"/>
      <c r="EEF35" s="23"/>
      <c r="EEG35" s="112"/>
      <c r="EEH35" s="23"/>
      <c r="EEI35" s="112"/>
      <c r="EEJ35" s="27"/>
      <c r="EEK35" s="112"/>
      <c r="EEL35" s="27"/>
      <c r="EEM35" s="112"/>
      <c r="EEN35" s="27"/>
      <c r="EEO35" s="112"/>
      <c r="EEP35" s="27"/>
      <c r="EEQ35" s="112"/>
      <c r="EER35" s="27"/>
      <c r="EES35" s="112"/>
      <c r="EET35" s="27"/>
      <c r="EEU35" s="112"/>
      <c r="EEV35" s="27"/>
      <c r="EEW35" s="112"/>
      <c r="EEX35" s="27"/>
      <c r="EEY35" s="112"/>
      <c r="EEZ35" s="27"/>
      <c r="EFA35" s="112"/>
      <c r="EFB35" s="27"/>
      <c r="EFC35" s="112"/>
      <c r="EFD35" s="27"/>
      <c r="EFE35" s="113"/>
      <c r="EFF35" s="27"/>
      <c r="EFG35" s="112"/>
      <c r="EFH35" s="27"/>
      <c r="EFI35" s="112"/>
      <c r="EFJ35" s="27"/>
      <c r="EFK35" s="112"/>
      <c r="EFL35" s="27"/>
      <c r="EFM35" s="112"/>
      <c r="EFN35" s="27"/>
      <c r="EFO35" s="112"/>
      <c r="EFP35" s="27"/>
      <c r="EFQ35" s="112"/>
      <c r="EFR35" s="27"/>
      <c r="EFS35" s="112"/>
      <c r="EFT35" s="20"/>
      <c r="EFU35" s="112"/>
      <c r="EFV35" s="27"/>
      <c r="EFW35" s="112"/>
      <c r="EFX35" s="27"/>
      <c r="EFY35" s="112"/>
      <c r="EFZ35" s="27"/>
      <c r="EGA35" s="112"/>
      <c r="EGB35" s="27"/>
      <c r="EGC35" s="112"/>
      <c r="EGD35" s="20"/>
      <c r="EGE35" s="112"/>
      <c r="EGF35" s="27"/>
      <c r="EGG35" s="112"/>
      <c r="EGH35" s="27"/>
      <c r="EGI35" s="112"/>
      <c r="EGJ35" s="27"/>
      <c r="EGK35" s="112"/>
      <c r="EGL35" s="20"/>
      <c r="EGM35" s="106"/>
      <c r="EGN35" s="106"/>
      <c r="EGO35" s="106"/>
      <c r="EGP35" s="30"/>
      <c r="EGQ35" s="112"/>
      <c r="EGR35" s="30"/>
      <c r="EGS35" s="112"/>
      <c r="EGT35" s="23"/>
      <c r="EGU35" s="112"/>
      <c r="EGV35" s="23"/>
      <c r="EGW35" s="112"/>
      <c r="EGX35" s="23"/>
      <c r="EGY35" s="112"/>
      <c r="EGZ35" s="23"/>
      <c r="EHA35" s="112"/>
      <c r="EHB35" s="23"/>
      <c r="EHC35" s="112"/>
      <c r="EHD35" s="23"/>
      <c r="EHE35" s="112"/>
      <c r="EHF35" s="23"/>
      <c r="EHG35" s="112"/>
      <c r="EHH35" s="27"/>
      <c r="EHI35" s="112"/>
      <c r="EHJ35" s="27"/>
      <c r="EHK35" s="112"/>
      <c r="EHL35" s="27"/>
      <c r="EHM35" s="112"/>
      <c r="EHN35" s="27"/>
      <c r="EHO35" s="112"/>
      <c r="EHP35" s="27"/>
      <c r="EHQ35" s="112"/>
      <c r="EHR35" s="27"/>
      <c r="EHS35" s="112"/>
      <c r="EHT35" s="27"/>
      <c r="EHU35" s="112"/>
      <c r="EHV35" s="27"/>
      <c r="EHW35" s="112"/>
      <c r="EHX35" s="27"/>
      <c r="EHY35" s="112"/>
      <c r="EHZ35" s="27"/>
      <c r="EIA35" s="112"/>
      <c r="EIB35" s="27"/>
      <c r="EIC35" s="113"/>
      <c r="EID35" s="27"/>
      <c r="EIE35" s="112"/>
      <c r="EIF35" s="27"/>
      <c r="EIG35" s="112"/>
      <c r="EIH35" s="27"/>
      <c r="EII35" s="112"/>
      <c r="EIJ35" s="27"/>
      <c r="EIK35" s="112"/>
      <c r="EIL35" s="27"/>
      <c r="EIM35" s="112"/>
      <c r="EIN35" s="27"/>
      <c r="EIO35" s="112"/>
      <c r="EIP35" s="27"/>
      <c r="EIQ35" s="112"/>
      <c r="EIR35" s="20"/>
      <c r="EIS35" s="112"/>
      <c r="EIT35" s="27"/>
      <c r="EIU35" s="112"/>
      <c r="EIV35" s="27"/>
      <c r="EIW35" s="112"/>
      <c r="EIX35" s="27"/>
      <c r="EIY35" s="112"/>
      <c r="EIZ35" s="27"/>
      <c r="EJA35" s="112"/>
      <c r="EJB35" s="20"/>
      <c r="EJC35" s="112"/>
      <c r="EJD35" s="27"/>
      <c r="EJE35" s="112"/>
      <c r="EJF35" s="27"/>
      <c r="EJG35" s="112"/>
      <c r="EJH35" s="27"/>
      <c r="EJI35" s="112"/>
      <c r="EJJ35" s="20"/>
      <c r="EJK35" s="106"/>
      <c r="EJL35" s="106"/>
      <c r="EJM35" s="106"/>
      <c r="EJN35" s="30"/>
      <c r="EJO35" s="112"/>
      <c r="EJP35" s="30"/>
      <c r="EJQ35" s="112"/>
      <c r="EJR35" s="23"/>
      <c r="EJS35" s="112"/>
      <c r="EJT35" s="23"/>
      <c r="EJU35" s="112"/>
      <c r="EJV35" s="23"/>
      <c r="EJW35" s="112"/>
      <c r="EJX35" s="23"/>
      <c r="EJY35" s="112"/>
      <c r="EJZ35" s="23"/>
      <c r="EKA35" s="112"/>
      <c r="EKB35" s="23"/>
      <c r="EKC35" s="112"/>
      <c r="EKD35" s="23"/>
      <c r="EKE35" s="112"/>
      <c r="EKF35" s="27"/>
      <c r="EKG35" s="112"/>
      <c r="EKH35" s="27"/>
      <c r="EKI35" s="112"/>
      <c r="EKJ35" s="27"/>
      <c r="EKK35" s="112"/>
      <c r="EKL35" s="27"/>
      <c r="EKM35" s="112"/>
      <c r="EKN35" s="27"/>
      <c r="EKO35" s="112"/>
      <c r="EKP35" s="27"/>
      <c r="EKQ35" s="112"/>
      <c r="EKR35" s="27"/>
      <c r="EKS35" s="112"/>
      <c r="EKT35" s="27"/>
      <c r="EKU35" s="112"/>
      <c r="EKV35" s="27"/>
      <c r="EKW35" s="112"/>
      <c r="EKX35" s="27"/>
      <c r="EKY35" s="112"/>
      <c r="EKZ35" s="27"/>
      <c r="ELA35" s="113"/>
      <c r="ELB35" s="27"/>
      <c r="ELC35" s="112"/>
      <c r="ELD35" s="27"/>
      <c r="ELE35" s="112"/>
      <c r="ELF35" s="27"/>
      <c r="ELG35" s="112"/>
      <c r="ELH35" s="27"/>
      <c r="ELI35" s="112"/>
      <c r="ELJ35" s="27"/>
      <c r="ELK35" s="112"/>
      <c r="ELL35" s="27"/>
      <c r="ELM35" s="112"/>
      <c r="ELN35" s="27"/>
      <c r="ELO35" s="112"/>
      <c r="ELP35" s="20"/>
      <c r="ELQ35" s="112"/>
      <c r="ELR35" s="27"/>
      <c r="ELS35" s="112"/>
      <c r="ELT35" s="27"/>
      <c r="ELU35" s="112"/>
      <c r="ELV35" s="27"/>
      <c r="ELW35" s="112"/>
      <c r="ELX35" s="27"/>
      <c r="ELY35" s="112"/>
      <c r="ELZ35" s="20"/>
      <c r="EMA35" s="112"/>
      <c r="EMB35" s="27"/>
      <c r="EMC35" s="112"/>
      <c r="EMD35" s="27"/>
      <c r="EME35" s="112"/>
      <c r="EMF35" s="27"/>
      <c r="EMG35" s="112"/>
      <c r="EMH35" s="20"/>
      <c r="EMI35" s="106"/>
      <c r="EMJ35" s="106"/>
      <c r="EMK35" s="106"/>
      <c r="EML35" s="30"/>
      <c r="EMM35" s="112"/>
      <c r="EMN35" s="30"/>
      <c r="EMO35" s="112"/>
      <c r="EMP35" s="23"/>
      <c r="EMQ35" s="112"/>
      <c r="EMR35" s="23"/>
      <c r="EMS35" s="112"/>
      <c r="EMT35" s="23"/>
      <c r="EMU35" s="112"/>
      <c r="EMV35" s="23"/>
      <c r="EMW35" s="112"/>
      <c r="EMX35" s="23"/>
      <c r="EMY35" s="112"/>
      <c r="EMZ35" s="23"/>
      <c r="ENA35" s="112"/>
      <c r="ENB35" s="23"/>
      <c r="ENC35" s="112"/>
      <c r="END35" s="27"/>
      <c r="ENE35" s="112"/>
      <c r="ENF35" s="27"/>
      <c r="ENG35" s="112"/>
      <c r="ENH35" s="27"/>
      <c r="ENI35" s="112"/>
      <c r="ENJ35" s="27"/>
      <c r="ENK35" s="112"/>
      <c r="ENL35" s="27"/>
      <c r="ENM35" s="112"/>
      <c r="ENN35" s="27"/>
      <c r="ENO35" s="112"/>
      <c r="ENP35" s="27"/>
      <c r="ENQ35" s="112"/>
      <c r="ENR35" s="27"/>
      <c r="ENS35" s="112"/>
      <c r="ENT35" s="27"/>
      <c r="ENU35" s="112"/>
      <c r="ENV35" s="27"/>
      <c r="ENW35" s="112"/>
      <c r="ENX35" s="27"/>
      <c r="ENY35" s="113"/>
      <c r="ENZ35" s="27"/>
      <c r="EOA35" s="112"/>
      <c r="EOB35" s="27"/>
      <c r="EOC35" s="112"/>
      <c r="EOD35" s="27"/>
      <c r="EOE35" s="112"/>
      <c r="EOF35" s="27"/>
      <c r="EOG35" s="112"/>
      <c r="EOH35" s="27"/>
      <c r="EOI35" s="112"/>
      <c r="EOJ35" s="27"/>
      <c r="EOK35" s="112"/>
      <c r="EOL35" s="27"/>
      <c r="EOM35" s="112"/>
      <c r="EON35" s="20"/>
      <c r="EOO35" s="112"/>
      <c r="EOP35" s="27"/>
      <c r="EOQ35" s="112"/>
      <c r="EOR35" s="27"/>
      <c r="EOS35" s="112"/>
      <c r="EOT35" s="27"/>
      <c r="EOU35" s="112"/>
      <c r="EOV35" s="27"/>
      <c r="EOW35" s="112"/>
      <c r="EOX35" s="20"/>
      <c r="EOY35" s="112"/>
      <c r="EOZ35" s="27"/>
      <c r="EPA35" s="112"/>
      <c r="EPB35" s="27"/>
      <c r="EPC35" s="112"/>
      <c r="EPD35" s="27"/>
      <c r="EPE35" s="112"/>
      <c r="EPF35" s="20"/>
      <c r="EPG35" s="106"/>
      <c r="EPH35" s="106"/>
      <c r="EPI35" s="106"/>
      <c r="EPJ35" s="30"/>
      <c r="EPK35" s="112"/>
      <c r="EPL35" s="30"/>
      <c r="EPM35" s="112"/>
      <c r="EPN35" s="23"/>
      <c r="EPO35" s="112"/>
      <c r="EPP35" s="23"/>
      <c r="EPQ35" s="112"/>
      <c r="EPR35" s="23"/>
      <c r="EPS35" s="112"/>
      <c r="EPT35" s="23"/>
      <c r="EPU35" s="112"/>
      <c r="EPV35" s="23"/>
      <c r="EPW35" s="112"/>
      <c r="EPX35" s="23"/>
      <c r="EPY35" s="112"/>
      <c r="EPZ35" s="23"/>
      <c r="EQA35" s="112"/>
      <c r="EQB35" s="27"/>
      <c r="EQC35" s="112"/>
      <c r="EQD35" s="27"/>
      <c r="EQE35" s="112"/>
      <c r="EQF35" s="27"/>
      <c r="EQG35" s="112"/>
      <c r="EQH35" s="27"/>
      <c r="EQI35" s="112"/>
      <c r="EQJ35" s="27"/>
      <c r="EQK35" s="112"/>
      <c r="EQL35" s="27"/>
      <c r="EQM35" s="112"/>
      <c r="EQN35" s="27"/>
      <c r="EQO35" s="112"/>
      <c r="EQP35" s="27"/>
      <c r="EQQ35" s="112"/>
      <c r="EQR35" s="27"/>
      <c r="EQS35" s="112"/>
      <c r="EQT35" s="27"/>
      <c r="EQU35" s="112"/>
      <c r="EQV35" s="27"/>
      <c r="EQW35" s="113"/>
      <c r="EQX35" s="27"/>
      <c r="EQY35" s="112"/>
      <c r="EQZ35" s="27"/>
      <c r="ERA35" s="112"/>
      <c r="ERB35" s="27"/>
      <c r="ERC35" s="112"/>
      <c r="ERD35" s="27"/>
      <c r="ERE35" s="112"/>
      <c r="ERF35" s="27"/>
      <c r="ERG35" s="112"/>
      <c r="ERH35" s="27"/>
      <c r="ERI35" s="112"/>
      <c r="ERJ35" s="27"/>
      <c r="ERK35" s="112"/>
      <c r="ERL35" s="20"/>
      <c r="ERM35" s="112"/>
      <c r="ERN35" s="27"/>
      <c r="ERO35" s="112"/>
      <c r="ERP35" s="27"/>
      <c r="ERQ35" s="112"/>
      <c r="ERR35" s="27"/>
      <c r="ERS35" s="112"/>
      <c r="ERT35" s="27"/>
      <c r="ERU35" s="112"/>
      <c r="ERV35" s="20"/>
      <c r="ERW35" s="112"/>
      <c r="ERX35" s="27"/>
      <c r="ERY35" s="112"/>
      <c r="ERZ35" s="27"/>
      <c r="ESA35" s="112"/>
      <c r="ESB35" s="27"/>
      <c r="ESC35" s="112"/>
      <c r="ESD35" s="20"/>
      <c r="ESE35" s="106"/>
      <c r="ESF35" s="106"/>
      <c r="ESG35" s="106"/>
      <c r="ESH35" s="30"/>
      <c r="ESI35" s="112"/>
      <c r="ESJ35" s="30"/>
      <c r="ESK35" s="112"/>
      <c r="ESL35" s="23"/>
      <c r="ESM35" s="112"/>
      <c r="ESN35" s="23"/>
      <c r="ESO35" s="112"/>
      <c r="ESP35" s="23"/>
      <c r="ESQ35" s="112"/>
      <c r="ESR35" s="23"/>
      <c r="ESS35" s="112"/>
      <c r="EST35" s="23"/>
      <c r="ESU35" s="112"/>
      <c r="ESV35" s="23"/>
      <c r="ESW35" s="112"/>
      <c r="ESX35" s="23"/>
      <c r="ESY35" s="112"/>
      <c r="ESZ35" s="27"/>
      <c r="ETA35" s="112"/>
      <c r="ETB35" s="27"/>
      <c r="ETC35" s="112"/>
      <c r="ETD35" s="27"/>
      <c r="ETE35" s="112"/>
      <c r="ETF35" s="27"/>
      <c r="ETG35" s="112"/>
      <c r="ETH35" s="27"/>
      <c r="ETI35" s="112"/>
      <c r="ETJ35" s="27"/>
      <c r="ETK35" s="112"/>
      <c r="ETL35" s="27"/>
      <c r="ETM35" s="112"/>
      <c r="ETN35" s="27"/>
      <c r="ETO35" s="112"/>
      <c r="ETP35" s="27"/>
      <c r="ETQ35" s="112"/>
      <c r="ETR35" s="27"/>
      <c r="ETS35" s="112"/>
      <c r="ETT35" s="27"/>
      <c r="ETU35" s="113"/>
      <c r="ETV35" s="27"/>
      <c r="ETW35" s="112"/>
      <c r="ETX35" s="27"/>
      <c r="ETY35" s="112"/>
      <c r="ETZ35" s="27"/>
      <c r="EUA35" s="112"/>
      <c r="EUB35" s="27"/>
      <c r="EUC35" s="112"/>
      <c r="EUD35" s="27"/>
      <c r="EUE35" s="112"/>
      <c r="EUF35" s="27"/>
      <c r="EUG35" s="112"/>
      <c r="EUH35" s="27"/>
      <c r="EUI35" s="112"/>
      <c r="EUJ35" s="20"/>
      <c r="EUK35" s="112"/>
      <c r="EUL35" s="27"/>
      <c r="EUM35" s="112"/>
      <c r="EUN35" s="27"/>
      <c r="EUO35" s="112"/>
      <c r="EUP35" s="27"/>
      <c r="EUQ35" s="112"/>
      <c r="EUR35" s="27"/>
      <c r="EUS35" s="112"/>
      <c r="EUT35" s="20"/>
      <c r="EUU35" s="112"/>
      <c r="EUV35" s="27"/>
      <c r="EUW35" s="112"/>
      <c r="EUX35" s="27"/>
      <c r="EUY35" s="112"/>
      <c r="EUZ35" s="27"/>
      <c r="EVA35" s="112"/>
      <c r="EVB35" s="20"/>
      <c r="EVC35" s="106"/>
      <c r="EVD35" s="106"/>
      <c r="EVE35" s="106"/>
      <c r="EVF35" s="30"/>
      <c r="EVG35" s="112"/>
      <c r="EVH35" s="30"/>
      <c r="EVI35" s="112"/>
      <c r="EVJ35" s="23"/>
      <c r="EVK35" s="112"/>
      <c r="EVL35" s="23"/>
      <c r="EVM35" s="112"/>
      <c r="EVN35" s="23"/>
      <c r="EVO35" s="112"/>
      <c r="EVP35" s="23"/>
      <c r="EVQ35" s="112"/>
      <c r="EVR35" s="23"/>
      <c r="EVS35" s="112"/>
      <c r="EVT35" s="23"/>
      <c r="EVU35" s="112"/>
      <c r="EVV35" s="23"/>
      <c r="EVW35" s="112"/>
      <c r="EVX35" s="27"/>
      <c r="EVY35" s="112"/>
      <c r="EVZ35" s="27"/>
      <c r="EWA35" s="112"/>
      <c r="EWB35" s="27"/>
      <c r="EWC35" s="112"/>
      <c r="EWD35" s="27"/>
      <c r="EWE35" s="112"/>
      <c r="EWF35" s="27"/>
      <c r="EWG35" s="112"/>
      <c r="EWH35" s="27"/>
      <c r="EWI35" s="112"/>
      <c r="EWJ35" s="27"/>
      <c r="EWK35" s="112"/>
      <c r="EWL35" s="27"/>
      <c r="EWM35" s="112"/>
      <c r="EWN35" s="27"/>
      <c r="EWO35" s="112"/>
      <c r="EWP35" s="27"/>
      <c r="EWQ35" s="112"/>
      <c r="EWR35" s="27"/>
      <c r="EWS35" s="113"/>
      <c r="EWT35" s="27"/>
      <c r="EWU35" s="112"/>
      <c r="EWV35" s="27"/>
      <c r="EWW35" s="112"/>
      <c r="EWX35" s="27"/>
      <c r="EWY35" s="112"/>
      <c r="EWZ35" s="27"/>
      <c r="EXA35" s="112"/>
      <c r="EXB35" s="27"/>
      <c r="EXC35" s="112"/>
      <c r="EXD35" s="27"/>
      <c r="EXE35" s="112"/>
      <c r="EXF35" s="27"/>
      <c r="EXG35" s="112"/>
      <c r="EXH35" s="20"/>
      <c r="EXI35" s="112"/>
      <c r="EXJ35" s="27"/>
      <c r="EXK35" s="112"/>
      <c r="EXL35" s="27"/>
      <c r="EXM35" s="112"/>
      <c r="EXN35" s="27"/>
      <c r="EXO35" s="112"/>
      <c r="EXP35" s="27"/>
      <c r="EXQ35" s="112"/>
      <c r="EXR35" s="20"/>
      <c r="EXS35" s="112"/>
      <c r="EXT35" s="27"/>
      <c r="EXU35" s="112"/>
      <c r="EXV35" s="27"/>
      <c r="EXW35" s="112"/>
      <c r="EXX35" s="27"/>
      <c r="EXY35" s="112"/>
      <c r="EXZ35" s="20"/>
      <c r="EYA35" s="106"/>
      <c r="EYB35" s="106"/>
      <c r="EYC35" s="106"/>
      <c r="EYD35" s="30"/>
      <c r="EYE35" s="112"/>
      <c r="EYF35" s="30"/>
      <c r="EYG35" s="112"/>
      <c r="EYH35" s="23"/>
      <c r="EYI35" s="112"/>
      <c r="EYJ35" s="23"/>
      <c r="EYK35" s="112"/>
      <c r="EYL35" s="23"/>
      <c r="EYM35" s="112"/>
      <c r="EYN35" s="23"/>
      <c r="EYO35" s="112"/>
      <c r="EYP35" s="23"/>
      <c r="EYQ35" s="112"/>
      <c r="EYR35" s="23"/>
      <c r="EYS35" s="112"/>
      <c r="EYT35" s="23"/>
      <c r="EYU35" s="112"/>
      <c r="EYV35" s="27"/>
      <c r="EYW35" s="112"/>
      <c r="EYX35" s="27"/>
      <c r="EYY35" s="112"/>
      <c r="EYZ35" s="27"/>
      <c r="EZA35" s="112"/>
      <c r="EZB35" s="27"/>
      <c r="EZC35" s="112"/>
      <c r="EZD35" s="27"/>
      <c r="EZE35" s="112"/>
      <c r="EZF35" s="27"/>
      <c r="EZG35" s="112"/>
      <c r="EZH35" s="27"/>
      <c r="EZI35" s="112"/>
      <c r="EZJ35" s="27"/>
      <c r="EZK35" s="112"/>
      <c r="EZL35" s="27"/>
      <c r="EZM35" s="112"/>
      <c r="EZN35" s="27"/>
      <c r="EZO35" s="112"/>
      <c r="EZP35" s="27"/>
      <c r="EZQ35" s="113"/>
      <c r="EZR35" s="27"/>
      <c r="EZS35" s="112"/>
      <c r="EZT35" s="27"/>
      <c r="EZU35" s="112"/>
      <c r="EZV35" s="27"/>
      <c r="EZW35" s="112"/>
      <c r="EZX35" s="27"/>
      <c r="EZY35" s="112"/>
      <c r="EZZ35" s="27"/>
      <c r="FAA35" s="112"/>
      <c r="FAB35" s="27"/>
      <c r="FAC35" s="112"/>
      <c r="FAD35" s="27"/>
      <c r="FAE35" s="112"/>
      <c r="FAF35" s="20"/>
      <c r="FAG35" s="112"/>
      <c r="FAH35" s="27"/>
      <c r="FAI35" s="112"/>
      <c r="FAJ35" s="27"/>
      <c r="FAK35" s="112"/>
      <c r="FAL35" s="27"/>
      <c r="FAM35" s="112"/>
      <c r="FAN35" s="27"/>
      <c r="FAO35" s="112"/>
      <c r="FAP35" s="20"/>
      <c r="FAQ35" s="112"/>
      <c r="FAR35" s="27"/>
      <c r="FAS35" s="112"/>
      <c r="FAT35" s="27"/>
      <c r="FAU35" s="112"/>
      <c r="FAV35" s="27"/>
      <c r="FAW35" s="112"/>
      <c r="FAX35" s="20"/>
      <c r="FAY35" s="106"/>
      <c r="FAZ35" s="106"/>
      <c r="FBA35" s="106"/>
      <c r="FBB35" s="30"/>
      <c r="FBC35" s="112"/>
      <c r="FBD35" s="30"/>
      <c r="FBE35" s="112"/>
      <c r="FBF35" s="23"/>
      <c r="FBG35" s="112"/>
      <c r="FBH35" s="23"/>
      <c r="FBI35" s="112"/>
      <c r="FBJ35" s="23"/>
      <c r="FBK35" s="112"/>
      <c r="FBL35" s="23"/>
      <c r="FBM35" s="112"/>
      <c r="FBN35" s="23"/>
      <c r="FBO35" s="112"/>
      <c r="FBP35" s="23"/>
      <c r="FBQ35" s="112"/>
      <c r="FBR35" s="23"/>
      <c r="FBS35" s="112"/>
      <c r="FBT35" s="27"/>
      <c r="FBU35" s="112"/>
      <c r="FBV35" s="27"/>
      <c r="FBW35" s="112"/>
      <c r="FBX35" s="27"/>
      <c r="FBY35" s="112"/>
      <c r="FBZ35" s="27"/>
      <c r="FCA35" s="112"/>
      <c r="FCB35" s="27"/>
      <c r="FCC35" s="112"/>
      <c r="FCD35" s="27"/>
      <c r="FCE35" s="112"/>
      <c r="FCF35" s="27"/>
      <c r="FCG35" s="112"/>
      <c r="FCH35" s="27"/>
      <c r="FCI35" s="112"/>
      <c r="FCJ35" s="27"/>
      <c r="FCK35" s="112"/>
      <c r="FCL35" s="27"/>
      <c r="FCM35" s="112"/>
      <c r="FCN35" s="27"/>
      <c r="FCO35" s="113"/>
      <c r="FCP35" s="27"/>
      <c r="FCQ35" s="112"/>
      <c r="FCR35" s="27"/>
      <c r="FCS35" s="112"/>
      <c r="FCT35" s="27"/>
      <c r="FCU35" s="112"/>
      <c r="FCV35" s="27"/>
      <c r="FCW35" s="112"/>
      <c r="FCX35" s="27"/>
      <c r="FCY35" s="112"/>
      <c r="FCZ35" s="27"/>
      <c r="FDA35" s="112"/>
      <c r="FDB35" s="27"/>
      <c r="FDC35" s="112"/>
      <c r="FDD35" s="20"/>
      <c r="FDE35" s="112"/>
      <c r="FDF35" s="27"/>
      <c r="FDG35" s="112"/>
      <c r="FDH35" s="27"/>
      <c r="FDI35" s="112"/>
      <c r="FDJ35" s="27"/>
      <c r="FDK35" s="112"/>
      <c r="FDL35" s="27"/>
      <c r="FDM35" s="112"/>
      <c r="FDN35" s="20"/>
      <c r="FDO35" s="112"/>
      <c r="FDP35" s="27"/>
      <c r="FDQ35" s="112"/>
      <c r="FDR35" s="27"/>
      <c r="FDS35" s="112"/>
      <c r="FDT35" s="27"/>
      <c r="FDU35" s="112"/>
      <c r="FDV35" s="20"/>
      <c r="FDW35" s="106"/>
      <c r="FDX35" s="106"/>
      <c r="FDY35" s="106"/>
      <c r="FDZ35" s="30"/>
      <c r="FEA35" s="112"/>
      <c r="FEB35" s="30"/>
      <c r="FEC35" s="112"/>
      <c r="FED35" s="23"/>
      <c r="FEE35" s="112"/>
      <c r="FEF35" s="23"/>
      <c r="FEG35" s="112"/>
      <c r="FEH35" s="23"/>
      <c r="FEI35" s="112"/>
      <c r="FEJ35" s="23"/>
      <c r="FEK35" s="112"/>
      <c r="FEL35" s="23"/>
      <c r="FEM35" s="112"/>
      <c r="FEN35" s="23"/>
      <c r="FEO35" s="112"/>
      <c r="FEP35" s="23"/>
      <c r="FEQ35" s="112"/>
      <c r="FER35" s="27"/>
      <c r="FES35" s="112"/>
      <c r="FET35" s="27"/>
      <c r="FEU35" s="112"/>
      <c r="FEV35" s="27"/>
      <c r="FEW35" s="112"/>
      <c r="FEX35" s="27"/>
      <c r="FEY35" s="112"/>
      <c r="FEZ35" s="27"/>
      <c r="FFA35" s="112"/>
      <c r="FFB35" s="27"/>
      <c r="FFC35" s="112"/>
      <c r="FFD35" s="27"/>
      <c r="FFE35" s="112"/>
      <c r="FFF35" s="27"/>
      <c r="FFG35" s="112"/>
      <c r="FFH35" s="27"/>
      <c r="FFI35" s="112"/>
      <c r="FFJ35" s="27"/>
      <c r="FFK35" s="112"/>
      <c r="FFL35" s="27"/>
      <c r="FFM35" s="113"/>
      <c r="FFN35" s="27"/>
      <c r="FFO35" s="112"/>
      <c r="FFP35" s="27"/>
      <c r="FFQ35" s="112"/>
      <c r="FFR35" s="27"/>
      <c r="FFS35" s="112"/>
      <c r="FFT35" s="27"/>
      <c r="FFU35" s="112"/>
      <c r="FFV35" s="27"/>
      <c r="FFW35" s="112"/>
      <c r="FFX35" s="27"/>
      <c r="FFY35" s="112"/>
      <c r="FFZ35" s="27"/>
      <c r="FGA35" s="112"/>
      <c r="FGB35" s="20"/>
      <c r="FGC35" s="112"/>
      <c r="FGD35" s="27"/>
      <c r="FGE35" s="112"/>
      <c r="FGF35" s="27"/>
      <c r="FGG35" s="112"/>
      <c r="FGH35" s="27"/>
      <c r="FGI35" s="112"/>
      <c r="FGJ35" s="27"/>
      <c r="FGK35" s="112"/>
      <c r="FGL35" s="20"/>
      <c r="FGM35" s="112"/>
      <c r="FGN35" s="27"/>
      <c r="FGO35" s="112"/>
      <c r="FGP35" s="27"/>
      <c r="FGQ35" s="112"/>
      <c r="FGR35" s="27"/>
      <c r="FGS35" s="112"/>
      <c r="FGT35" s="20"/>
      <c r="FGU35" s="106"/>
      <c r="FGV35" s="106"/>
      <c r="FGW35" s="106"/>
      <c r="FGX35" s="30"/>
      <c r="FGY35" s="112"/>
      <c r="FGZ35" s="30"/>
      <c r="FHA35" s="112"/>
      <c r="FHB35" s="23"/>
      <c r="FHC35" s="112"/>
      <c r="FHD35" s="23"/>
      <c r="FHE35" s="112"/>
      <c r="FHF35" s="23"/>
      <c r="FHG35" s="112"/>
      <c r="FHH35" s="23"/>
      <c r="FHI35" s="112"/>
      <c r="FHJ35" s="23"/>
      <c r="FHK35" s="112"/>
      <c r="FHL35" s="23"/>
      <c r="FHM35" s="112"/>
      <c r="FHN35" s="23"/>
      <c r="FHO35" s="112"/>
      <c r="FHP35" s="27"/>
      <c r="FHQ35" s="112"/>
      <c r="FHR35" s="27"/>
      <c r="FHS35" s="112"/>
      <c r="FHT35" s="27"/>
      <c r="FHU35" s="112"/>
      <c r="FHV35" s="27"/>
      <c r="FHW35" s="112"/>
      <c r="FHX35" s="27"/>
      <c r="FHY35" s="112"/>
      <c r="FHZ35" s="27"/>
      <c r="FIA35" s="112"/>
      <c r="FIB35" s="27"/>
      <c r="FIC35" s="112"/>
      <c r="FID35" s="27"/>
      <c r="FIE35" s="112"/>
      <c r="FIF35" s="27"/>
      <c r="FIG35" s="112"/>
      <c r="FIH35" s="27"/>
      <c r="FII35" s="112"/>
      <c r="FIJ35" s="27"/>
      <c r="FIK35" s="113"/>
      <c r="FIL35" s="27"/>
      <c r="FIM35" s="112"/>
      <c r="FIN35" s="27"/>
      <c r="FIO35" s="112"/>
      <c r="FIP35" s="27"/>
      <c r="FIQ35" s="112"/>
      <c r="FIR35" s="27"/>
      <c r="FIS35" s="112"/>
      <c r="FIT35" s="27"/>
      <c r="FIU35" s="112"/>
      <c r="FIV35" s="27"/>
      <c r="FIW35" s="112"/>
      <c r="FIX35" s="27"/>
      <c r="FIY35" s="112"/>
      <c r="FIZ35" s="20"/>
      <c r="FJA35" s="112"/>
      <c r="FJB35" s="27"/>
      <c r="FJC35" s="112"/>
      <c r="FJD35" s="27"/>
      <c r="FJE35" s="112"/>
      <c r="FJF35" s="27"/>
      <c r="FJG35" s="112"/>
      <c r="FJH35" s="27"/>
      <c r="FJI35" s="112"/>
      <c r="FJJ35" s="20"/>
      <c r="FJK35" s="112"/>
      <c r="FJL35" s="27"/>
      <c r="FJM35" s="112"/>
      <c r="FJN35" s="27"/>
      <c r="FJO35" s="112"/>
      <c r="FJP35" s="27"/>
      <c r="FJQ35" s="112"/>
      <c r="FJR35" s="20"/>
      <c r="FJS35" s="106"/>
      <c r="FJT35" s="106"/>
      <c r="FJU35" s="106"/>
      <c r="FJV35" s="30"/>
      <c r="FJW35" s="112"/>
      <c r="FJX35" s="30"/>
      <c r="FJY35" s="112"/>
      <c r="FJZ35" s="23"/>
      <c r="FKA35" s="112"/>
      <c r="FKB35" s="23"/>
      <c r="FKC35" s="112"/>
      <c r="FKD35" s="23"/>
      <c r="FKE35" s="112"/>
      <c r="FKF35" s="23"/>
      <c r="FKG35" s="112"/>
      <c r="FKH35" s="23"/>
      <c r="FKI35" s="112"/>
      <c r="FKJ35" s="23"/>
      <c r="FKK35" s="112"/>
      <c r="FKL35" s="23"/>
      <c r="FKM35" s="112"/>
      <c r="FKN35" s="27"/>
      <c r="FKO35" s="112"/>
      <c r="FKP35" s="27"/>
      <c r="FKQ35" s="112"/>
      <c r="FKR35" s="27"/>
      <c r="FKS35" s="112"/>
      <c r="FKT35" s="27"/>
      <c r="FKU35" s="112"/>
      <c r="FKV35" s="27"/>
      <c r="FKW35" s="112"/>
      <c r="FKX35" s="27"/>
      <c r="FKY35" s="112"/>
      <c r="FKZ35" s="27"/>
      <c r="FLA35" s="112"/>
      <c r="FLB35" s="27"/>
      <c r="FLC35" s="112"/>
      <c r="FLD35" s="27"/>
      <c r="FLE35" s="112"/>
      <c r="FLF35" s="27"/>
      <c r="FLG35" s="112"/>
      <c r="FLH35" s="27"/>
      <c r="FLI35" s="113"/>
      <c r="FLJ35" s="27"/>
      <c r="FLK35" s="112"/>
      <c r="FLL35" s="27"/>
      <c r="FLM35" s="112"/>
      <c r="FLN35" s="27"/>
      <c r="FLO35" s="112"/>
      <c r="FLP35" s="27"/>
      <c r="FLQ35" s="112"/>
      <c r="FLR35" s="27"/>
      <c r="FLS35" s="112"/>
      <c r="FLT35" s="27"/>
      <c r="FLU35" s="112"/>
      <c r="FLV35" s="27"/>
      <c r="FLW35" s="112"/>
      <c r="FLX35" s="20"/>
      <c r="FLY35" s="112"/>
      <c r="FLZ35" s="27"/>
      <c r="FMA35" s="112"/>
      <c r="FMB35" s="27"/>
      <c r="FMC35" s="112"/>
      <c r="FMD35" s="27"/>
      <c r="FME35" s="112"/>
      <c r="FMF35" s="27"/>
      <c r="FMG35" s="112"/>
      <c r="FMH35" s="20"/>
      <c r="FMI35" s="112"/>
      <c r="FMJ35" s="27"/>
      <c r="FMK35" s="112"/>
      <c r="FML35" s="27"/>
      <c r="FMM35" s="112"/>
      <c r="FMN35" s="27"/>
      <c r="FMO35" s="112"/>
      <c r="FMP35" s="20"/>
      <c r="FMQ35" s="106"/>
      <c r="FMR35" s="106"/>
      <c r="FMS35" s="106"/>
      <c r="FMT35" s="30"/>
      <c r="FMU35" s="112"/>
      <c r="FMV35" s="30"/>
      <c r="FMW35" s="112"/>
      <c r="FMX35" s="23"/>
      <c r="FMY35" s="112"/>
      <c r="FMZ35" s="23"/>
      <c r="FNA35" s="112"/>
      <c r="FNB35" s="23"/>
      <c r="FNC35" s="112"/>
      <c r="FND35" s="23"/>
      <c r="FNE35" s="112"/>
      <c r="FNF35" s="23"/>
      <c r="FNG35" s="112"/>
      <c r="FNH35" s="23"/>
      <c r="FNI35" s="112"/>
      <c r="FNJ35" s="23"/>
      <c r="FNK35" s="112"/>
      <c r="FNL35" s="27"/>
      <c r="FNM35" s="112"/>
      <c r="FNN35" s="27"/>
      <c r="FNO35" s="112"/>
      <c r="FNP35" s="27"/>
      <c r="FNQ35" s="112"/>
      <c r="FNR35" s="27"/>
      <c r="FNS35" s="112"/>
      <c r="FNT35" s="27"/>
      <c r="FNU35" s="112"/>
      <c r="FNV35" s="27"/>
      <c r="FNW35" s="112"/>
      <c r="FNX35" s="27"/>
      <c r="FNY35" s="112"/>
      <c r="FNZ35" s="27"/>
      <c r="FOA35" s="112"/>
      <c r="FOB35" s="27"/>
      <c r="FOC35" s="112"/>
      <c r="FOD35" s="27"/>
      <c r="FOE35" s="112"/>
      <c r="FOF35" s="27"/>
      <c r="FOG35" s="113"/>
      <c r="FOH35" s="27"/>
      <c r="FOI35" s="112"/>
      <c r="FOJ35" s="27"/>
      <c r="FOK35" s="112"/>
      <c r="FOL35" s="27"/>
      <c r="FOM35" s="112"/>
      <c r="FON35" s="27"/>
      <c r="FOO35" s="112"/>
      <c r="FOP35" s="27"/>
      <c r="FOQ35" s="112"/>
      <c r="FOR35" s="27"/>
      <c r="FOS35" s="112"/>
      <c r="FOT35" s="27"/>
      <c r="FOU35" s="112"/>
      <c r="FOV35" s="20"/>
      <c r="FOW35" s="112"/>
      <c r="FOX35" s="27"/>
      <c r="FOY35" s="112"/>
      <c r="FOZ35" s="27"/>
      <c r="FPA35" s="112"/>
      <c r="FPB35" s="27"/>
      <c r="FPC35" s="112"/>
      <c r="FPD35" s="27"/>
      <c r="FPE35" s="112"/>
      <c r="FPF35" s="20"/>
      <c r="FPG35" s="112"/>
      <c r="FPH35" s="27"/>
      <c r="FPI35" s="112"/>
      <c r="FPJ35" s="27"/>
      <c r="FPK35" s="112"/>
      <c r="FPL35" s="27"/>
      <c r="FPM35" s="112"/>
      <c r="FPN35" s="20"/>
      <c r="FPO35" s="106"/>
      <c r="FPP35" s="106"/>
      <c r="FPQ35" s="106"/>
      <c r="FPR35" s="30"/>
      <c r="FPS35" s="112"/>
      <c r="FPT35" s="30"/>
      <c r="FPU35" s="112"/>
      <c r="FPV35" s="23"/>
      <c r="FPW35" s="112"/>
      <c r="FPX35" s="23"/>
      <c r="FPY35" s="112"/>
      <c r="FPZ35" s="23"/>
      <c r="FQA35" s="112"/>
      <c r="FQB35" s="23"/>
      <c r="FQC35" s="112"/>
      <c r="FQD35" s="23"/>
      <c r="FQE35" s="112"/>
      <c r="FQF35" s="23"/>
      <c r="FQG35" s="112"/>
      <c r="FQH35" s="23"/>
      <c r="FQI35" s="112"/>
      <c r="FQJ35" s="27"/>
      <c r="FQK35" s="112"/>
      <c r="FQL35" s="27"/>
      <c r="FQM35" s="112"/>
      <c r="FQN35" s="27"/>
      <c r="FQO35" s="112"/>
      <c r="FQP35" s="27"/>
      <c r="FQQ35" s="112"/>
      <c r="FQR35" s="27"/>
      <c r="FQS35" s="112"/>
      <c r="FQT35" s="27"/>
      <c r="FQU35" s="112"/>
      <c r="FQV35" s="27"/>
      <c r="FQW35" s="112"/>
      <c r="FQX35" s="27"/>
      <c r="FQY35" s="112"/>
      <c r="FQZ35" s="27"/>
      <c r="FRA35" s="112"/>
      <c r="FRB35" s="27"/>
      <c r="FRC35" s="112"/>
      <c r="FRD35" s="27"/>
      <c r="FRE35" s="113"/>
      <c r="FRF35" s="27"/>
      <c r="FRG35" s="112"/>
      <c r="FRH35" s="27"/>
      <c r="FRI35" s="112"/>
      <c r="FRJ35" s="27"/>
      <c r="FRK35" s="112"/>
      <c r="FRL35" s="27"/>
      <c r="FRM35" s="112"/>
      <c r="FRN35" s="27"/>
      <c r="FRO35" s="112"/>
      <c r="FRP35" s="27"/>
      <c r="FRQ35" s="112"/>
      <c r="FRR35" s="27"/>
      <c r="FRS35" s="112"/>
      <c r="FRT35" s="20"/>
      <c r="FRU35" s="112"/>
      <c r="FRV35" s="27"/>
      <c r="FRW35" s="112"/>
      <c r="FRX35" s="27"/>
      <c r="FRY35" s="112"/>
      <c r="FRZ35" s="27"/>
      <c r="FSA35" s="112"/>
      <c r="FSB35" s="27"/>
      <c r="FSC35" s="112"/>
      <c r="FSD35" s="20"/>
      <c r="FSE35" s="112"/>
      <c r="FSF35" s="27"/>
      <c r="FSG35" s="112"/>
      <c r="FSH35" s="27"/>
      <c r="FSI35" s="112"/>
      <c r="FSJ35" s="27"/>
      <c r="FSK35" s="112"/>
      <c r="FSL35" s="20"/>
      <c r="FSM35" s="106"/>
      <c r="FSN35" s="106"/>
      <c r="FSO35" s="106"/>
      <c r="FSP35" s="30"/>
      <c r="FSQ35" s="112"/>
      <c r="FSR35" s="30"/>
      <c r="FSS35" s="112"/>
      <c r="FST35" s="23"/>
      <c r="FSU35" s="112"/>
      <c r="FSV35" s="23"/>
      <c r="FSW35" s="112"/>
      <c r="FSX35" s="23"/>
      <c r="FSY35" s="112"/>
      <c r="FSZ35" s="23"/>
      <c r="FTA35" s="112"/>
      <c r="FTB35" s="23"/>
      <c r="FTC35" s="112"/>
      <c r="FTD35" s="23"/>
      <c r="FTE35" s="112"/>
      <c r="FTF35" s="23"/>
      <c r="FTG35" s="112"/>
      <c r="FTH35" s="27"/>
      <c r="FTI35" s="112"/>
      <c r="FTJ35" s="27"/>
      <c r="FTK35" s="112"/>
      <c r="FTL35" s="27"/>
      <c r="FTM35" s="112"/>
      <c r="FTN35" s="27"/>
      <c r="FTO35" s="112"/>
      <c r="FTP35" s="27"/>
      <c r="FTQ35" s="112"/>
      <c r="FTR35" s="27"/>
      <c r="FTS35" s="112"/>
      <c r="FTT35" s="27"/>
      <c r="FTU35" s="112"/>
      <c r="FTV35" s="27"/>
      <c r="FTW35" s="112"/>
      <c r="FTX35" s="27"/>
      <c r="FTY35" s="112"/>
      <c r="FTZ35" s="27"/>
      <c r="FUA35" s="112"/>
      <c r="FUB35" s="27"/>
      <c r="FUC35" s="113"/>
      <c r="FUD35" s="27"/>
      <c r="FUE35" s="112"/>
      <c r="FUF35" s="27"/>
      <c r="FUG35" s="112"/>
      <c r="FUH35" s="27"/>
      <c r="FUI35" s="112"/>
      <c r="FUJ35" s="27"/>
      <c r="FUK35" s="112"/>
      <c r="FUL35" s="27"/>
      <c r="FUM35" s="112"/>
      <c r="FUN35" s="27"/>
      <c r="FUO35" s="112"/>
      <c r="FUP35" s="27"/>
      <c r="FUQ35" s="112"/>
      <c r="FUR35" s="20"/>
      <c r="FUS35" s="112"/>
      <c r="FUT35" s="27"/>
      <c r="FUU35" s="112"/>
      <c r="FUV35" s="27"/>
      <c r="FUW35" s="112"/>
      <c r="FUX35" s="27"/>
      <c r="FUY35" s="112"/>
      <c r="FUZ35" s="27"/>
      <c r="FVA35" s="112"/>
      <c r="FVB35" s="20"/>
      <c r="FVC35" s="112"/>
      <c r="FVD35" s="27"/>
      <c r="FVE35" s="112"/>
      <c r="FVF35" s="27"/>
      <c r="FVG35" s="112"/>
      <c r="FVH35" s="27"/>
      <c r="FVI35" s="112"/>
      <c r="FVJ35" s="20"/>
      <c r="FVK35" s="106"/>
      <c r="FVL35" s="106"/>
      <c r="FVM35" s="106"/>
      <c r="FVN35" s="30"/>
      <c r="FVO35" s="112"/>
      <c r="FVP35" s="30"/>
      <c r="FVQ35" s="112"/>
      <c r="FVR35" s="23"/>
      <c r="FVS35" s="112"/>
      <c r="FVT35" s="23"/>
      <c r="FVU35" s="112"/>
      <c r="FVV35" s="23"/>
      <c r="FVW35" s="112"/>
      <c r="FVX35" s="23"/>
      <c r="FVY35" s="112"/>
      <c r="FVZ35" s="23"/>
      <c r="FWA35" s="112"/>
      <c r="FWB35" s="23"/>
      <c r="FWC35" s="112"/>
      <c r="FWD35" s="23"/>
      <c r="FWE35" s="112"/>
      <c r="FWF35" s="27"/>
      <c r="FWG35" s="112"/>
      <c r="FWH35" s="27"/>
      <c r="FWI35" s="112"/>
      <c r="FWJ35" s="27"/>
      <c r="FWK35" s="112"/>
      <c r="FWL35" s="27"/>
      <c r="FWM35" s="112"/>
      <c r="FWN35" s="27"/>
      <c r="FWO35" s="112"/>
      <c r="FWP35" s="27"/>
      <c r="FWQ35" s="112"/>
      <c r="FWR35" s="27"/>
      <c r="FWS35" s="112"/>
      <c r="FWT35" s="27"/>
      <c r="FWU35" s="112"/>
      <c r="FWV35" s="27"/>
      <c r="FWW35" s="112"/>
      <c r="FWX35" s="27"/>
      <c r="FWY35" s="112"/>
      <c r="FWZ35" s="27"/>
      <c r="FXA35" s="113"/>
      <c r="FXB35" s="27"/>
      <c r="FXC35" s="112"/>
      <c r="FXD35" s="27"/>
      <c r="FXE35" s="112"/>
      <c r="FXF35" s="27"/>
      <c r="FXG35" s="112"/>
      <c r="FXH35" s="27"/>
      <c r="FXI35" s="112"/>
      <c r="FXJ35" s="27"/>
      <c r="FXK35" s="112"/>
      <c r="FXL35" s="27"/>
      <c r="FXM35" s="112"/>
      <c r="FXN35" s="27"/>
      <c r="FXO35" s="112"/>
      <c r="FXP35" s="20"/>
      <c r="FXQ35" s="112"/>
      <c r="FXR35" s="27"/>
      <c r="FXS35" s="112"/>
      <c r="FXT35" s="27"/>
      <c r="FXU35" s="112"/>
      <c r="FXV35" s="27"/>
      <c r="FXW35" s="112"/>
      <c r="FXX35" s="27"/>
      <c r="FXY35" s="112"/>
      <c r="FXZ35" s="20"/>
      <c r="FYA35" s="112"/>
      <c r="FYB35" s="27"/>
      <c r="FYC35" s="112"/>
      <c r="FYD35" s="27"/>
      <c r="FYE35" s="112"/>
      <c r="FYF35" s="27"/>
      <c r="FYG35" s="112"/>
      <c r="FYH35" s="20"/>
      <c r="FYI35" s="106"/>
      <c r="FYJ35" s="106"/>
      <c r="FYK35" s="106"/>
      <c r="FYL35" s="30"/>
      <c r="FYM35" s="112"/>
      <c r="FYN35" s="30"/>
      <c r="FYO35" s="112"/>
      <c r="FYP35" s="23"/>
      <c r="FYQ35" s="112"/>
      <c r="FYR35" s="23"/>
      <c r="FYS35" s="112"/>
      <c r="FYT35" s="23"/>
      <c r="FYU35" s="112"/>
      <c r="FYV35" s="23"/>
      <c r="FYW35" s="112"/>
      <c r="FYX35" s="23"/>
      <c r="FYY35" s="112"/>
      <c r="FYZ35" s="23"/>
      <c r="FZA35" s="112"/>
      <c r="FZB35" s="23"/>
      <c r="FZC35" s="112"/>
      <c r="FZD35" s="27"/>
      <c r="FZE35" s="112"/>
      <c r="FZF35" s="27"/>
      <c r="FZG35" s="112"/>
      <c r="FZH35" s="27"/>
      <c r="FZI35" s="112"/>
      <c r="FZJ35" s="27"/>
      <c r="FZK35" s="112"/>
      <c r="FZL35" s="27"/>
      <c r="FZM35" s="112"/>
      <c r="FZN35" s="27"/>
      <c r="FZO35" s="112"/>
      <c r="FZP35" s="27"/>
      <c r="FZQ35" s="112"/>
      <c r="FZR35" s="27"/>
      <c r="FZS35" s="112"/>
      <c r="FZT35" s="27"/>
      <c r="FZU35" s="112"/>
      <c r="FZV35" s="27"/>
      <c r="FZW35" s="112"/>
      <c r="FZX35" s="27"/>
      <c r="FZY35" s="113"/>
      <c r="FZZ35" s="27"/>
      <c r="GAA35" s="112"/>
      <c r="GAB35" s="27"/>
      <c r="GAC35" s="112"/>
      <c r="GAD35" s="27"/>
      <c r="GAE35" s="112"/>
      <c r="GAF35" s="27"/>
      <c r="GAG35" s="112"/>
      <c r="GAH35" s="27"/>
      <c r="GAI35" s="112"/>
      <c r="GAJ35" s="27"/>
      <c r="GAK35" s="112"/>
      <c r="GAL35" s="27"/>
      <c r="GAM35" s="112"/>
      <c r="GAN35" s="20"/>
      <c r="GAO35" s="112"/>
      <c r="GAP35" s="27"/>
      <c r="GAQ35" s="112"/>
      <c r="GAR35" s="27"/>
      <c r="GAS35" s="112"/>
      <c r="GAT35" s="27"/>
      <c r="GAU35" s="112"/>
      <c r="GAV35" s="27"/>
      <c r="GAW35" s="112"/>
      <c r="GAX35" s="20"/>
      <c r="GAY35" s="112"/>
      <c r="GAZ35" s="27"/>
      <c r="GBA35" s="112"/>
      <c r="GBB35" s="27"/>
      <c r="GBC35" s="112"/>
      <c r="GBD35" s="27"/>
      <c r="GBE35" s="112"/>
      <c r="GBF35" s="20"/>
      <c r="GBG35" s="106"/>
      <c r="GBH35" s="106"/>
      <c r="GBI35" s="106"/>
      <c r="GBJ35" s="30"/>
      <c r="GBK35" s="112"/>
      <c r="GBL35" s="30"/>
      <c r="GBM35" s="112"/>
      <c r="GBN35" s="23"/>
      <c r="GBO35" s="112"/>
      <c r="GBP35" s="23"/>
      <c r="GBQ35" s="112"/>
      <c r="GBR35" s="23"/>
      <c r="GBS35" s="112"/>
      <c r="GBT35" s="23"/>
      <c r="GBU35" s="112"/>
      <c r="GBV35" s="23"/>
      <c r="GBW35" s="112"/>
      <c r="GBX35" s="23"/>
      <c r="GBY35" s="112"/>
      <c r="GBZ35" s="23"/>
      <c r="GCA35" s="112"/>
      <c r="GCB35" s="27"/>
      <c r="GCC35" s="112"/>
      <c r="GCD35" s="27"/>
      <c r="GCE35" s="112"/>
      <c r="GCF35" s="27"/>
      <c r="GCG35" s="112"/>
      <c r="GCH35" s="27"/>
      <c r="GCI35" s="112"/>
      <c r="GCJ35" s="27"/>
      <c r="GCK35" s="112"/>
      <c r="GCL35" s="27"/>
      <c r="GCM35" s="112"/>
      <c r="GCN35" s="27"/>
      <c r="GCO35" s="112"/>
      <c r="GCP35" s="27"/>
      <c r="GCQ35" s="112"/>
      <c r="GCR35" s="27"/>
      <c r="GCS35" s="112"/>
      <c r="GCT35" s="27"/>
      <c r="GCU35" s="112"/>
      <c r="GCV35" s="27"/>
      <c r="GCW35" s="113"/>
      <c r="GCX35" s="27"/>
      <c r="GCY35" s="112"/>
      <c r="GCZ35" s="27"/>
      <c r="GDA35" s="112"/>
      <c r="GDB35" s="27"/>
      <c r="GDC35" s="112"/>
      <c r="GDD35" s="27"/>
      <c r="GDE35" s="112"/>
      <c r="GDF35" s="27"/>
      <c r="GDG35" s="112"/>
      <c r="GDH35" s="27"/>
      <c r="GDI35" s="112"/>
      <c r="GDJ35" s="27"/>
      <c r="GDK35" s="112"/>
      <c r="GDL35" s="20"/>
      <c r="GDM35" s="112"/>
      <c r="GDN35" s="27"/>
      <c r="GDO35" s="112"/>
      <c r="GDP35" s="27"/>
      <c r="GDQ35" s="112"/>
      <c r="GDR35" s="27"/>
      <c r="GDS35" s="112"/>
      <c r="GDT35" s="27"/>
      <c r="GDU35" s="112"/>
      <c r="GDV35" s="20"/>
      <c r="GDW35" s="112"/>
      <c r="GDX35" s="27"/>
      <c r="GDY35" s="112"/>
      <c r="GDZ35" s="27"/>
      <c r="GEA35" s="112"/>
      <c r="GEB35" s="27"/>
      <c r="GEC35" s="112"/>
      <c r="GED35" s="20"/>
      <c r="GEE35" s="106"/>
      <c r="GEF35" s="106"/>
      <c r="GEG35" s="106"/>
      <c r="GEH35" s="30"/>
      <c r="GEI35" s="112"/>
      <c r="GEJ35" s="30"/>
      <c r="GEK35" s="112"/>
      <c r="GEL35" s="23"/>
      <c r="GEM35" s="112"/>
      <c r="GEN35" s="23"/>
      <c r="GEO35" s="112"/>
      <c r="GEP35" s="23"/>
      <c r="GEQ35" s="112"/>
      <c r="GER35" s="23"/>
      <c r="GES35" s="112"/>
      <c r="GET35" s="23"/>
      <c r="GEU35" s="112"/>
      <c r="GEV35" s="23"/>
      <c r="GEW35" s="112"/>
      <c r="GEX35" s="23"/>
      <c r="GEY35" s="112"/>
      <c r="GEZ35" s="27"/>
      <c r="GFA35" s="112"/>
      <c r="GFB35" s="27"/>
      <c r="GFC35" s="112"/>
      <c r="GFD35" s="27"/>
      <c r="GFE35" s="112"/>
      <c r="GFF35" s="27"/>
      <c r="GFG35" s="112"/>
      <c r="GFH35" s="27"/>
      <c r="GFI35" s="112"/>
      <c r="GFJ35" s="27"/>
      <c r="GFK35" s="112"/>
      <c r="GFL35" s="27"/>
      <c r="GFM35" s="112"/>
      <c r="GFN35" s="27"/>
      <c r="GFO35" s="112"/>
      <c r="GFP35" s="27"/>
      <c r="GFQ35" s="112"/>
      <c r="GFR35" s="27"/>
      <c r="GFS35" s="112"/>
      <c r="GFT35" s="27"/>
      <c r="GFU35" s="113"/>
      <c r="GFV35" s="27"/>
      <c r="GFW35" s="112"/>
      <c r="GFX35" s="27"/>
      <c r="GFY35" s="112"/>
      <c r="GFZ35" s="27"/>
      <c r="GGA35" s="112"/>
      <c r="GGB35" s="27"/>
      <c r="GGC35" s="112"/>
      <c r="GGD35" s="27"/>
      <c r="GGE35" s="112"/>
      <c r="GGF35" s="27"/>
      <c r="GGG35" s="112"/>
      <c r="GGH35" s="27"/>
      <c r="GGI35" s="112"/>
      <c r="GGJ35" s="20"/>
      <c r="GGK35" s="112"/>
      <c r="GGL35" s="27"/>
      <c r="GGM35" s="112"/>
      <c r="GGN35" s="27"/>
      <c r="GGO35" s="112"/>
      <c r="GGP35" s="27"/>
      <c r="GGQ35" s="112"/>
      <c r="GGR35" s="27"/>
      <c r="GGS35" s="112"/>
      <c r="GGT35" s="20"/>
      <c r="GGU35" s="112"/>
      <c r="GGV35" s="27"/>
      <c r="GGW35" s="112"/>
      <c r="GGX35" s="27"/>
      <c r="GGY35" s="112"/>
      <c r="GGZ35" s="27"/>
      <c r="GHA35" s="112"/>
      <c r="GHB35" s="20"/>
      <c r="GHC35" s="106"/>
      <c r="GHD35" s="106"/>
      <c r="GHE35" s="106"/>
      <c r="GHF35" s="30"/>
      <c r="GHG35" s="112"/>
      <c r="GHH35" s="30"/>
      <c r="GHI35" s="112"/>
      <c r="GHJ35" s="23"/>
      <c r="GHK35" s="112"/>
      <c r="GHL35" s="23"/>
      <c r="GHM35" s="112"/>
      <c r="GHN35" s="23"/>
      <c r="GHO35" s="112"/>
      <c r="GHP35" s="23"/>
      <c r="GHQ35" s="112"/>
      <c r="GHR35" s="23"/>
      <c r="GHS35" s="112"/>
      <c r="GHT35" s="23"/>
      <c r="GHU35" s="112"/>
      <c r="GHV35" s="23"/>
      <c r="GHW35" s="112"/>
      <c r="GHX35" s="27"/>
      <c r="GHY35" s="112"/>
      <c r="GHZ35" s="27"/>
      <c r="GIA35" s="112"/>
      <c r="GIB35" s="27"/>
      <c r="GIC35" s="112"/>
      <c r="GID35" s="27"/>
      <c r="GIE35" s="112"/>
      <c r="GIF35" s="27"/>
      <c r="GIG35" s="112"/>
      <c r="GIH35" s="27"/>
      <c r="GII35" s="112"/>
      <c r="GIJ35" s="27"/>
      <c r="GIK35" s="112"/>
      <c r="GIL35" s="27"/>
      <c r="GIM35" s="112"/>
      <c r="GIN35" s="27"/>
      <c r="GIO35" s="112"/>
      <c r="GIP35" s="27"/>
      <c r="GIQ35" s="112"/>
      <c r="GIR35" s="27"/>
      <c r="GIS35" s="113"/>
      <c r="GIT35" s="27"/>
      <c r="GIU35" s="112"/>
      <c r="GIV35" s="27"/>
      <c r="GIW35" s="112"/>
      <c r="GIX35" s="27"/>
      <c r="GIY35" s="112"/>
      <c r="GIZ35" s="27"/>
      <c r="GJA35" s="112"/>
      <c r="GJB35" s="27"/>
      <c r="GJC35" s="112"/>
      <c r="GJD35" s="27"/>
      <c r="GJE35" s="112"/>
      <c r="GJF35" s="27"/>
      <c r="GJG35" s="112"/>
      <c r="GJH35" s="20"/>
      <c r="GJI35" s="112"/>
      <c r="GJJ35" s="27"/>
      <c r="GJK35" s="112"/>
      <c r="GJL35" s="27"/>
      <c r="GJM35" s="112"/>
      <c r="GJN35" s="27"/>
      <c r="GJO35" s="112"/>
      <c r="GJP35" s="27"/>
      <c r="GJQ35" s="112"/>
      <c r="GJR35" s="20"/>
      <c r="GJS35" s="112"/>
      <c r="GJT35" s="27"/>
      <c r="GJU35" s="112"/>
      <c r="GJV35" s="27"/>
      <c r="GJW35" s="112"/>
      <c r="GJX35" s="27"/>
      <c r="GJY35" s="112"/>
      <c r="GJZ35" s="20"/>
      <c r="GKA35" s="106"/>
      <c r="GKB35" s="106"/>
      <c r="GKC35" s="106"/>
      <c r="GKD35" s="30"/>
      <c r="GKE35" s="112"/>
      <c r="GKF35" s="30"/>
      <c r="GKG35" s="112"/>
      <c r="GKH35" s="23"/>
      <c r="GKI35" s="112"/>
      <c r="GKJ35" s="23"/>
      <c r="GKK35" s="112"/>
      <c r="GKL35" s="23"/>
      <c r="GKM35" s="112"/>
      <c r="GKN35" s="23"/>
      <c r="GKO35" s="112"/>
      <c r="GKP35" s="23"/>
      <c r="GKQ35" s="112"/>
      <c r="GKR35" s="23"/>
      <c r="GKS35" s="112"/>
      <c r="GKT35" s="23"/>
      <c r="GKU35" s="112"/>
      <c r="GKV35" s="27"/>
      <c r="GKW35" s="112"/>
      <c r="GKX35" s="27"/>
      <c r="GKY35" s="112"/>
      <c r="GKZ35" s="27"/>
      <c r="GLA35" s="112"/>
      <c r="GLB35" s="27"/>
      <c r="GLC35" s="112"/>
      <c r="GLD35" s="27"/>
      <c r="GLE35" s="112"/>
      <c r="GLF35" s="27"/>
      <c r="GLG35" s="112"/>
      <c r="GLH35" s="27"/>
      <c r="GLI35" s="112"/>
      <c r="GLJ35" s="27"/>
      <c r="GLK35" s="112"/>
      <c r="GLL35" s="27"/>
      <c r="GLM35" s="112"/>
      <c r="GLN35" s="27"/>
      <c r="GLO35" s="112"/>
      <c r="GLP35" s="27"/>
      <c r="GLQ35" s="113"/>
      <c r="GLR35" s="27"/>
      <c r="GLS35" s="112"/>
      <c r="GLT35" s="27"/>
      <c r="GLU35" s="112"/>
      <c r="GLV35" s="27"/>
      <c r="GLW35" s="112"/>
      <c r="GLX35" s="27"/>
      <c r="GLY35" s="112"/>
      <c r="GLZ35" s="27"/>
      <c r="GMA35" s="112"/>
      <c r="GMB35" s="27"/>
      <c r="GMC35" s="112"/>
      <c r="GMD35" s="27"/>
      <c r="GME35" s="112"/>
      <c r="GMF35" s="20"/>
      <c r="GMG35" s="112"/>
      <c r="GMH35" s="27"/>
      <c r="GMI35" s="112"/>
      <c r="GMJ35" s="27"/>
      <c r="GMK35" s="112"/>
      <c r="GML35" s="27"/>
      <c r="GMM35" s="112"/>
      <c r="GMN35" s="27"/>
      <c r="GMO35" s="112"/>
      <c r="GMP35" s="20"/>
      <c r="GMQ35" s="112"/>
      <c r="GMR35" s="27"/>
      <c r="GMS35" s="112"/>
      <c r="GMT35" s="27"/>
      <c r="GMU35" s="112"/>
      <c r="GMV35" s="27"/>
      <c r="GMW35" s="112"/>
      <c r="GMX35" s="20"/>
      <c r="GMY35" s="106"/>
      <c r="GMZ35" s="106"/>
      <c r="GNA35" s="106"/>
      <c r="GNB35" s="30"/>
      <c r="GNC35" s="112"/>
      <c r="GND35" s="30"/>
      <c r="GNE35" s="112"/>
      <c r="GNF35" s="23"/>
      <c r="GNG35" s="112"/>
      <c r="GNH35" s="23"/>
      <c r="GNI35" s="112"/>
      <c r="GNJ35" s="23"/>
      <c r="GNK35" s="112"/>
      <c r="GNL35" s="23"/>
      <c r="GNM35" s="112"/>
      <c r="GNN35" s="23"/>
      <c r="GNO35" s="112"/>
      <c r="GNP35" s="23"/>
      <c r="GNQ35" s="112"/>
      <c r="GNR35" s="23"/>
      <c r="GNS35" s="112"/>
      <c r="GNT35" s="27"/>
      <c r="GNU35" s="112"/>
      <c r="GNV35" s="27"/>
      <c r="GNW35" s="112"/>
      <c r="GNX35" s="27"/>
      <c r="GNY35" s="112"/>
      <c r="GNZ35" s="27"/>
      <c r="GOA35" s="112"/>
      <c r="GOB35" s="27"/>
      <c r="GOC35" s="112"/>
      <c r="GOD35" s="27"/>
      <c r="GOE35" s="112"/>
      <c r="GOF35" s="27"/>
      <c r="GOG35" s="112"/>
      <c r="GOH35" s="27"/>
      <c r="GOI35" s="112"/>
      <c r="GOJ35" s="27"/>
      <c r="GOK35" s="112"/>
      <c r="GOL35" s="27"/>
      <c r="GOM35" s="112"/>
      <c r="GON35" s="27"/>
      <c r="GOO35" s="113"/>
      <c r="GOP35" s="27"/>
      <c r="GOQ35" s="112"/>
      <c r="GOR35" s="27"/>
      <c r="GOS35" s="112"/>
      <c r="GOT35" s="27"/>
      <c r="GOU35" s="112"/>
      <c r="GOV35" s="27"/>
      <c r="GOW35" s="112"/>
      <c r="GOX35" s="27"/>
      <c r="GOY35" s="112"/>
      <c r="GOZ35" s="27"/>
      <c r="GPA35" s="112"/>
      <c r="GPB35" s="27"/>
      <c r="GPC35" s="112"/>
      <c r="GPD35" s="20"/>
      <c r="GPE35" s="112"/>
      <c r="GPF35" s="27"/>
      <c r="GPG35" s="112"/>
      <c r="GPH35" s="27"/>
      <c r="GPI35" s="112"/>
      <c r="GPJ35" s="27"/>
      <c r="GPK35" s="112"/>
      <c r="GPL35" s="27"/>
      <c r="GPM35" s="112"/>
      <c r="GPN35" s="20"/>
      <c r="GPO35" s="112"/>
      <c r="GPP35" s="27"/>
      <c r="GPQ35" s="112"/>
      <c r="GPR35" s="27"/>
      <c r="GPS35" s="112"/>
      <c r="GPT35" s="27"/>
      <c r="GPU35" s="112"/>
      <c r="GPV35" s="20"/>
      <c r="GPW35" s="106"/>
      <c r="GPX35" s="106"/>
      <c r="GPY35" s="106"/>
      <c r="GPZ35" s="30"/>
      <c r="GQA35" s="112"/>
      <c r="GQB35" s="30"/>
      <c r="GQC35" s="112"/>
      <c r="GQD35" s="23"/>
      <c r="GQE35" s="112"/>
      <c r="GQF35" s="23"/>
      <c r="GQG35" s="112"/>
      <c r="GQH35" s="23"/>
      <c r="GQI35" s="112"/>
      <c r="GQJ35" s="23"/>
      <c r="GQK35" s="112"/>
      <c r="GQL35" s="23"/>
      <c r="GQM35" s="112"/>
      <c r="GQN35" s="23"/>
      <c r="GQO35" s="112"/>
      <c r="GQP35" s="23"/>
      <c r="GQQ35" s="112"/>
      <c r="GQR35" s="27"/>
      <c r="GQS35" s="112"/>
      <c r="GQT35" s="27"/>
      <c r="GQU35" s="112"/>
      <c r="GQV35" s="27"/>
      <c r="GQW35" s="112"/>
      <c r="GQX35" s="27"/>
      <c r="GQY35" s="112"/>
      <c r="GQZ35" s="27"/>
      <c r="GRA35" s="112"/>
      <c r="GRB35" s="27"/>
      <c r="GRC35" s="112"/>
      <c r="GRD35" s="27"/>
      <c r="GRE35" s="112"/>
      <c r="GRF35" s="27"/>
      <c r="GRG35" s="112"/>
      <c r="GRH35" s="27"/>
      <c r="GRI35" s="112"/>
      <c r="GRJ35" s="27"/>
      <c r="GRK35" s="112"/>
      <c r="GRL35" s="27"/>
      <c r="GRM35" s="113"/>
      <c r="GRN35" s="27"/>
      <c r="GRO35" s="112"/>
      <c r="GRP35" s="27"/>
      <c r="GRQ35" s="112"/>
      <c r="GRR35" s="27"/>
      <c r="GRS35" s="112"/>
      <c r="GRT35" s="27"/>
      <c r="GRU35" s="112"/>
      <c r="GRV35" s="27"/>
      <c r="GRW35" s="112"/>
      <c r="GRX35" s="27"/>
      <c r="GRY35" s="112"/>
      <c r="GRZ35" s="27"/>
      <c r="GSA35" s="112"/>
      <c r="GSB35" s="20"/>
      <c r="GSC35" s="112"/>
      <c r="GSD35" s="27"/>
      <c r="GSE35" s="112"/>
      <c r="GSF35" s="27"/>
      <c r="GSG35" s="112"/>
      <c r="GSH35" s="27"/>
      <c r="GSI35" s="112"/>
      <c r="GSJ35" s="27"/>
      <c r="GSK35" s="112"/>
      <c r="GSL35" s="20"/>
      <c r="GSM35" s="112"/>
      <c r="GSN35" s="27"/>
      <c r="GSO35" s="112"/>
      <c r="GSP35" s="27"/>
      <c r="GSQ35" s="112"/>
      <c r="GSR35" s="27"/>
      <c r="GSS35" s="112"/>
      <c r="GST35" s="20"/>
      <c r="GSU35" s="106"/>
      <c r="GSV35" s="106"/>
      <c r="GSW35" s="106"/>
      <c r="GSX35" s="30"/>
      <c r="GSY35" s="112"/>
      <c r="GSZ35" s="30"/>
      <c r="GTA35" s="112"/>
      <c r="GTB35" s="23"/>
      <c r="GTC35" s="112"/>
      <c r="GTD35" s="23"/>
      <c r="GTE35" s="112"/>
      <c r="GTF35" s="23"/>
      <c r="GTG35" s="112"/>
      <c r="GTH35" s="23"/>
      <c r="GTI35" s="112"/>
      <c r="GTJ35" s="23"/>
      <c r="GTK35" s="112"/>
      <c r="GTL35" s="23"/>
      <c r="GTM35" s="112"/>
      <c r="GTN35" s="23"/>
      <c r="GTO35" s="112"/>
      <c r="GTP35" s="27"/>
      <c r="GTQ35" s="112"/>
      <c r="GTR35" s="27"/>
      <c r="GTS35" s="112"/>
      <c r="GTT35" s="27"/>
      <c r="GTU35" s="112"/>
      <c r="GTV35" s="27"/>
      <c r="GTW35" s="112"/>
      <c r="GTX35" s="27"/>
      <c r="GTY35" s="112"/>
      <c r="GTZ35" s="27"/>
      <c r="GUA35" s="112"/>
      <c r="GUB35" s="27"/>
      <c r="GUC35" s="112"/>
      <c r="GUD35" s="27"/>
      <c r="GUE35" s="112"/>
      <c r="GUF35" s="27"/>
      <c r="GUG35" s="112"/>
      <c r="GUH35" s="27"/>
      <c r="GUI35" s="112"/>
      <c r="GUJ35" s="27"/>
      <c r="GUK35" s="113"/>
      <c r="GUL35" s="27"/>
      <c r="GUM35" s="112"/>
      <c r="GUN35" s="27"/>
      <c r="GUO35" s="112"/>
      <c r="GUP35" s="27"/>
      <c r="GUQ35" s="112"/>
      <c r="GUR35" s="27"/>
      <c r="GUS35" s="112"/>
      <c r="GUT35" s="27"/>
      <c r="GUU35" s="112"/>
      <c r="GUV35" s="27"/>
      <c r="GUW35" s="112"/>
      <c r="GUX35" s="27"/>
      <c r="GUY35" s="112"/>
      <c r="GUZ35" s="20"/>
      <c r="GVA35" s="112"/>
      <c r="GVB35" s="27"/>
      <c r="GVC35" s="112"/>
      <c r="GVD35" s="27"/>
      <c r="GVE35" s="112"/>
      <c r="GVF35" s="27"/>
      <c r="GVG35" s="112"/>
      <c r="GVH35" s="27"/>
      <c r="GVI35" s="112"/>
      <c r="GVJ35" s="20"/>
      <c r="GVK35" s="112"/>
      <c r="GVL35" s="27"/>
      <c r="GVM35" s="112"/>
      <c r="GVN35" s="27"/>
      <c r="GVO35" s="112"/>
      <c r="GVP35" s="27"/>
      <c r="GVQ35" s="112"/>
      <c r="GVR35" s="20"/>
      <c r="GVS35" s="106"/>
      <c r="GVT35" s="106"/>
      <c r="GVU35" s="106"/>
      <c r="GVV35" s="30"/>
      <c r="GVW35" s="112"/>
      <c r="GVX35" s="30"/>
      <c r="GVY35" s="112"/>
      <c r="GVZ35" s="23"/>
      <c r="GWA35" s="112"/>
      <c r="GWB35" s="23"/>
      <c r="GWC35" s="112"/>
      <c r="GWD35" s="23"/>
      <c r="GWE35" s="112"/>
      <c r="GWF35" s="23"/>
      <c r="GWG35" s="112"/>
      <c r="GWH35" s="23"/>
      <c r="GWI35" s="112"/>
      <c r="GWJ35" s="23"/>
      <c r="GWK35" s="112"/>
      <c r="GWL35" s="23"/>
      <c r="GWM35" s="112"/>
      <c r="GWN35" s="27"/>
      <c r="GWO35" s="112"/>
      <c r="GWP35" s="27"/>
      <c r="GWQ35" s="112"/>
      <c r="GWR35" s="27"/>
      <c r="GWS35" s="112"/>
      <c r="GWT35" s="27"/>
      <c r="GWU35" s="112"/>
      <c r="GWV35" s="27"/>
      <c r="GWW35" s="112"/>
      <c r="GWX35" s="27"/>
      <c r="GWY35" s="112"/>
      <c r="GWZ35" s="27"/>
      <c r="GXA35" s="112"/>
      <c r="GXB35" s="27"/>
      <c r="GXC35" s="112"/>
      <c r="GXD35" s="27"/>
      <c r="GXE35" s="112"/>
      <c r="GXF35" s="27"/>
      <c r="GXG35" s="112"/>
      <c r="GXH35" s="27"/>
      <c r="GXI35" s="113"/>
      <c r="GXJ35" s="27"/>
      <c r="GXK35" s="112"/>
      <c r="GXL35" s="27"/>
      <c r="GXM35" s="112"/>
      <c r="GXN35" s="27"/>
      <c r="GXO35" s="112"/>
      <c r="GXP35" s="27"/>
      <c r="GXQ35" s="112"/>
      <c r="GXR35" s="27"/>
      <c r="GXS35" s="112"/>
      <c r="GXT35" s="27"/>
      <c r="GXU35" s="112"/>
      <c r="GXV35" s="27"/>
      <c r="GXW35" s="112"/>
      <c r="GXX35" s="20"/>
      <c r="GXY35" s="112"/>
      <c r="GXZ35" s="27"/>
      <c r="GYA35" s="112"/>
      <c r="GYB35" s="27"/>
      <c r="GYC35" s="112"/>
      <c r="GYD35" s="27"/>
      <c r="GYE35" s="112"/>
      <c r="GYF35" s="27"/>
      <c r="GYG35" s="112"/>
      <c r="GYH35" s="20"/>
      <c r="GYI35" s="112"/>
      <c r="GYJ35" s="27"/>
      <c r="GYK35" s="112"/>
      <c r="GYL35" s="27"/>
      <c r="GYM35" s="112"/>
      <c r="GYN35" s="27"/>
      <c r="GYO35" s="112"/>
      <c r="GYP35" s="20"/>
      <c r="GYQ35" s="106"/>
      <c r="GYR35" s="106"/>
      <c r="GYS35" s="106"/>
      <c r="GYT35" s="30"/>
      <c r="GYU35" s="112"/>
      <c r="GYV35" s="30"/>
      <c r="GYW35" s="112"/>
      <c r="GYX35" s="23"/>
      <c r="GYY35" s="112"/>
      <c r="GYZ35" s="23"/>
      <c r="GZA35" s="112"/>
      <c r="GZB35" s="23"/>
      <c r="GZC35" s="112"/>
      <c r="GZD35" s="23"/>
      <c r="GZE35" s="112"/>
      <c r="GZF35" s="23"/>
      <c r="GZG35" s="112"/>
      <c r="GZH35" s="23"/>
      <c r="GZI35" s="112"/>
      <c r="GZJ35" s="23"/>
      <c r="GZK35" s="112"/>
      <c r="GZL35" s="27"/>
      <c r="GZM35" s="112"/>
      <c r="GZN35" s="27"/>
      <c r="GZO35" s="112"/>
      <c r="GZP35" s="27"/>
      <c r="GZQ35" s="112"/>
      <c r="GZR35" s="27"/>
      <c r="GZS35" s="112"/>
      <c r="GZT35" s="27"/>
      <c r="GZU35" s="112"/>
      <c r="GZV35" s="27"/>
      <c r="GZW35" s="112"/>
      <c r="GZX35" s="27"/>
      <c r="GZY35" s="112"/>
      <c r="GZZ35" s="27"/>
      <c r="HAA35" s="112"/>
      <c r="HAB35" s="27"/>
      <c r="HAC35" s="112"/>
      <c r="HAD35" s="27"/>
      <c r="HAE35" s="112"/>
      <c r="HAF35" s="27"/>
      <c r="HAG35" s="113"/>
      <c r="HAH35" s="27"/>
      <c r="HAI35" s="112"/>
      <c r="HAJ35" s="27"/>
      <c r="HAK35" s="112"/>
      <c r="HAL35" s="27"/>
      <c r="HAM35" s="112"/>
      <c r="HAN35" s="27"/>
      <c r="HAO35" s="112"/>
      <c r="HAP35" s="27"/>
      <c r="HAQ35" s="112"/>
      <c r="HAR35" s="27"/>
      <c r="HAS35" s="112"/>
      <c r="HAT35" s="27"/>
      <c r="HAU35" s="112"/>
      <c r="HAV35" s="20"/>
      <c r="HAW35" s="112"/>
      <c r="HAX35" s="27"/>
      <c r="HAY35" s="112"/>
      <c r="HAZ35" s="27"/>
      <c r="HBA35" s="112"/>
      <c r="HBB35" s="27"/>
      <c r="HBC35" s="112"/>
      <c r="HBD35" s="27"/>
      <c r="HBE35" s="112"/>
      <c r="HBF35" s="20"/>
      <c r="HBG35" s="112"/>
      <c r="HBH35" s="27"/>
      <c r="HBI35" s="112"/>
      <c r="HBJ35" s="27"/>
      <c r="HBK35" s="112"/>
      <c r="HBL35" s="27"/>
      <c r="HBM35" s="112"/>
      <c r="HBN35" s="20"/>
      <c r="HBO35" s="106"/>
      <c r="HBP35" s="106"/>
      <c r="HBQ35" s="106"/>
      <c r="HBR35" s="30"/>
      <c r="HBS35" s="112"/>
      <c r="HBT35" s="30"/>
      <c r="HBU35" s="112"/>
      <c r="HBV35" s="23"/>
      <c r="HBW35" s="112"/>
      <c r="HBX35" s="23"/>
      <c r="HBY35" s="112"/>
      <c r="HBZ35" s="23"/>
      <c r="HCA35" s="112"/>
      <c r="HCB35" s="23"/>
      <c r="HCC35" s="112"/>
      <c r="HCD35" s="23"/>
      <c r="HCE35" s="112"/>
      <c r="HCF35" s="23"/>
      <c r="HCG35" s="112"/>
      <c r="HCH35" s="23"/>
      <c r="HCI35" s="112"/>
      <c r="HCJ35" s="27"/>
      <c r="HCK35" s="112"/>
      <c r="HCL35" s="27"/>
      <c r="HCM35" s="112"/>
      <c r="HCN35" s="27"/>
      <c r="HCO35" s="112"/>
      <c r="HCP35" s="27"/>
      <c r="HCQ35" s="112"/>
      <c r="HCR35" s="27"/>
      <c r="HCS35" s="112"/>
      <c r="HCT35" s="27"/>
      <c r="HCU35" s="112"/>
      <c r="HCV35" s="27"/>
      <c r="HCW35" s="112"/>
      <c r="HCX35" s="27"/>
      <c r="HCY35" s="112"/>
      <c r="HCZ35" s="27"/>
      <c r="HDA35" s="112"/>
      <c r="HDB35" s="27"/>
      <c r="HDC35" s="112"/>
      <c r="HDD35" s="27"/>
      <c r="HDE35" s="113"/>
      <c r="HDF35" s="27"/>
      <c r="HDG35" s="112"/>
      <c r="HDH35" s="27"/>
      <c r="HDI35" s="112"/>
      <c r="HDJ35" s="27"/>
      <c r="HDK35" s="112"/>
      <c r="HDL35" s="27"/>
      <c r="HDM35" s="112"/>
      <c r="HDN35" s="27"/>
      <c r="HDO35" s="112"/>
      <c r="HDP35" s="27"/>
      <c r="HDQ35" s="112"/>
      <c r="HDR35" s="27"/>
      <c r="HDS35" s="112"/>
      <c r="HDT35" s="20"/>
      <c r="HDU35" s="112"/>
      <c r="HDV35" s="27"/>
      <c r="HDW35" s="112"/>
      <c r="HDX35" s="27"/>
      <c r="HDY35" s="112"/>
      <c r="HDZ35" s="27"/>
      <c r="HEA35" s="112"/>
      <c r="HEB35" s="27"/>
      <c r="HEC35" s="112"/>
      <c r="HED35" s="20"/>
      <c r="HEE35" s="112"/>
      <c r="HEF35" s="27"/>
      <c r="HEG35" s="112"/>
      <c r="HEH35" s="27"/>
      <c r="HEI35" s="112"/>
      <c r="HEJ35" s="27"/>
      <c r="HEK35" s="112"/>
      <c r="HEL35" s="20"/>
      <c r="HEM35" s="106"/>
      <c r="HEN35" s="106"/>
      <c r="HEO35" s="106"/>
      <c r="HEP35" s="30"/>
      <c r="HEQ35" s="112"/>
      <c r="HER35" s="30"/>
      <c r="HES35" s="112"/>
      <c r="HET35" s="23"/>
      <c r="HEU35" s="112"/>
      <c r="HEV35" s="23"/>
      <c r="HEW35" s="112"/>
      <c r="HEX35" s="23"/>
      <c r="HEY35" s="112"/>
      <c r="HEZ35" s="23"/>
      <c r="HFA35" s="112"/>
      <c r="HFB35" s="23"/>
      <c r="HFC35" s="112"/>
      <c r="HFD35" s="23"/>
      <c r="HFE35" s="112"/>
      <c r="HFF35" s="23"/>
      <c r="HFG35" s="112"/>
      <c r="HFH35" s="27"/>
      <c r="HFI35" s="112"/>
      <c r="HFJ35" s="27"/>
      <c r="HFK35" s="112"/>
      <c r="HFL35" s="27"/>
      <c r="HFM35" s="112"/>
      <c r="HFN35" s="27"/>
      <c r="HFO35" s="112"/>
      <c r="HFP35" s="27"/>
      <c r="HFQ35" s="112"/>
      <c r="HFR35" s="27"/>
      <c r="HFS35" s="112"/>
      <c r="HFT35" s="27"/>
      <c r="HFU35" s="112"/>
      <c r="HFV35" s="27"/>
      <c r="HFW35" s="112"/>
      <c r="HFX35" s="27"/>
      <c r="HFY35" s="112"/>
      <c r="HFZ35" s="27"/>
      <c r="HGA35" s="112"/>
      <c r="HGB35" s="27"/>
      <c r="HGC35" s="113"/>
      <c r="HGD35" s="27"/>
      <c r="HGE35" s="112"/>
      <c r="HGF35" s="27"/>
      <c r="HGG35" s="112"/>
      <c r="HGH35" s="27"/>
      <c r="HGI35" s="112"/>
      <c r="HGJ35" s="27"/>
      <c r="HGK35" s="112"/>
      <c r="HGL35" s="27"/>
      <c r="HGM35" s="112"/>
      <c r="HGN35" s="27"/>
      <c r="HGO35" s="112"/>
      <c r="HGP35" s="27"/>
      <c r="HGQ35" s="112"/>
      <c r="HGR35" s="20"/>
      <c r="HGS35" s="112"/>
      <c r="HGT35" s="27"/>
      <c r="HGU35" s="112"/>
      <c r="HGV35" s="27"/>
      <c r="HGW35" s="112"/>
      <c r="HGX35" s="27"/>
      <c r="HGY35" s="112"/>
      <c r="HGZ35" s="27"/>
      <c r="HHA35" s="112"/>
      <c r="HHB35" s="20"/>
      <c r="HHC35" s="112"/>
      <c r="HHD35" s="27"/>
      <c r="HHE35" s="112"/>
      <c r="HHF35" s="27"/>
      <c r="HHG35" s="112"/>
      <c r="HHH35" s="27"/>
      <c r="HHI35" s="112"/>
      <c r="HHJ35" s="20"/>
      <c r="HHK35" s="106"/>
      <c r="HHL35" s="106"/>
      <c r="HHM35" s="106"/>
      <c r="HHN35" s="30"/>
      <c r="HHO35" s="112"/>
      <c r="HHP35" s="30"/>
      <c r="HHQ35" s="112"/>
      <c r="HHR35" s="23"/>
      <c r="HHS35" s="112"/>
      <c r="HHT35" s="23"/>
      <c r="HHU35" s="112"/>
      <c r="HHV35" s="23"/>
      <c r="HHW35" s="112"/>
      <c r="HHX35" s="23"/>
      <c r="HHY35" s="112"/>
      <c r="HHZ35" s="23"/>
      <c r="HIA35" s="112"/>
      <c r="HIB35" s="23"/>
      <c r="HIC35" s="112"/>
      <c r="HID35" s="23"/>
      <c r="HIE35" s="112"/>
      <c r="HIF35" s="27"/>
      <c r="HIG35" s="112"/>
      <c r="HIH35" s="27"/>
      <c r="HII35" s="112"/>
      <c r="HIJ35" s="27"/>
      <c r="HIK35" s="112"/>
      <c r="HIL35" s="27"/>
      <c r="HIM35" s="112"/>
      <c r="HIN35" s="27"/>
      <c r="HIO35" s="112"/>
      <c r="HIP35" s="27"/>
      <c r="HIQ35" s="112"/>
      <c r="HIR35" s="27"/>
      <c r="HIS35" s="112"/>
      <c r="HIT35" s="27"/>
      <c r="HIU35" s="112"/>
      <c r="HIV35" s="27"/>
      <c r="HIW35" s="112"/>
      <c r="HIX35" s="27"/>
      <c r="HIY35" s="112"/>
      <c r="HIZ35" s="27"/>
      <c r="HJA35" s="113"/>
      <c r="HJB35" s="27"/>
      <c r="HJC35" s="112"/>
      <c r="HJD35" s="27"/>
      <c r="HJE35" s="112"/>
      <c r="HJF35" s="27"/>
      <c r="HJG35" s="112"/>
      <c r="HJH35" s="27"/>
      <c r="HJI35" s="112"/>
      <c r="HJJ35" s="27"/>
      <c r="HJK35" s="112"/>
      <c r="HJL35" s="27"/>
      <c r="HJM35" s="112"/>
      <c r="HJN35" s="27"/>
      <c r="HJO35" s="112"/>
      <c r="HJP35" s="20"/>
      <c r="HJQ35" s="112"/>
      <c r="HJR35" s="27"/>
      <c r="HJS35" s="112"/>
      <c r="HJT35" s="27"/>
      <c r="HJU35" s="112"/>
      <c r="HJV35" s="27"/>
      <c r="HJW35" s="112"/>
      <c r="HJX35" s="27"/>
      <c r="HJY35" s="112"/>
      <c r="HJZ35" s="20"/>
      <c r="HKA35" s="112"/>
      <c r="HKB35" s="27"/>
      <c r="HKC35" s="112"/>
      <c r="HKD35" s="27"/>
      <c r="HKE35" s="112"/>
      <c r="HKF35" s="27"/>
      <c r="HKG35" s="112"/>
      <c r="HKH35" s="20"/>
      <c r="HKI35" s="106"/>
      <c r="HKJ35" s="106"/>
      <c r="HKK35" s="106"/>
      <c r="HKL35" s="30"/>
      <c r="HKM35" s="112"/>
      <c r="HKN35" s="30"/>
      <c r="HKO35" s="112"/>
      <c r="HKP35" s="23"/>
      <c r="HKQ35" s="112"/>
      <c r="HKR35" s="23"/>
      <c r="HKS35" s="112"/>
      <c r="HKT35" s="23"/>
      <c r="HKU35" s="112"/>
      <c r="HKV35" s="23"/>
      <c r="HKW35" s="112"/>
      <c r="HKX35" s="23"/>
      <c r="HKY35" s="112"/>
      <c r="HKZ35" s="23"/>
      <c r="HLA35" s="112"/>
      <c r="HLB35" s="23"/>
      <c r="HLC35" s="112"/>
      <c r="HLD35" s="27"/>
      <c r="HLE35" s="112"/>
      <c r="HLF35" s="27"/>
      <c r="HLG35" s="112"/>
      <c r="HLH35" s="27"/>
      <c r="HLI35" s="112"/>
      <c r="HLJ35" s="27"/>
      <c r="HLK35" s="112"/>
      <c r="HLL35" s="27"/>
      <c r="HLM35" s="112"/>
      <c r="HLN35" s="27"/>
      <c r="HLO35" s="112"/>
      <c r="HLP35" s="27"/>
      <c r="HLQ35" s="112"/>
      <c r="HLR35" s="27"/>
      <c r="HLS35" s="112"/>
      <c r="HLT35" s="27"/>
      <c r="HLU35" s="112"/>
      <c r="HLV35" s="27"/>
      <c r="HLW35" s="112"/>
      <c r="HLX35" s="27"/>
      <c r="HLY35" s="113"/>
      <c r="HLZ35" s="27"/>
      <c r="HMA35" s="112"/>
      <c r="HMB35" s="27"/>
      <c r="HMC35" s="112"/>
      <c r="HMD35" s="27"/>
      <c r="HME35" s="112"/>
      <c r="HMF35" s="27"/>
      <c r="HMG35" s="112"/>
      <c r="HMH35" s="27"/>
      <c r="HMI35" s="112"/>
      <c r="HMJ35" s="27"/>
      <c r="HMK35" s="112"/>
      <c r="HML35" s="27"/>
      <c r="HMM35" s="112"/>
      <c r="HMN35" s="20"/>
      <c r="HMO35" s="112"/>
      <c r="HMP35" s="27"/>
      <c r="HMQ35" s="112"/>
      <c r="HMR35" s="27"/>
      <c r="HMS35" s="112"/>
      <c r="HMT35" s="27"/>
      <c r="HMU35" s="112"/>
      <c r="HMV35" s="27"/>
      <c r="HMW35" s="112"/>
      <c r="HMX35" s="20"/>
      <c r="HMY35" s="112"/>
      <c r="HMZ35" s="27"/>
      <c r="HNA35" s="112"/>
      <c r="HNB35" s="27"/>
      <c r="HNC35" s="112"/>
      <c r="HND35" s="27"/>
      <c r="HNE35" s="112"/>
      <c r="HNF35" s="20"/>
      <c r="HNG35" s="106"/>
      <c r="HNH35" s="106"/>
      <c r="HNI35" s="106"/>
      <c r="HNJ35" s="30"/>
      <c r="HNK35" s="112"/>
      <c r="HNL35" s="30"/>
      <c r="HNM35" s="112"/>
      <c r="HNN35" s="23"/>
      <c r="HNO35" s="112"/>
      <c r="HNP35" s="23"/>
      <c r="HNQ35" s="112"/>
      <c r="HNR35" s="23"/>
      <c r="HNS35" s="112"/>
      <c r="HNT35" s="23"/>
      <c r="HNU35" s="112"/>
      <c r="HNV35" s="23"/>
      <c r="HNW35" s="112"/>
      <c r="HNX35" s="23"/>
      <c r="HNY35" s="112"/>
      <c r="HNZ35" s="23"/>
      <c r="HOA35" s="112"/>
      <c r="HOB35" s="27"/>
      <c r="HOC35" s="112"/>
      <c r="HOD35" s="27"/>
      <c r="HOE35" s="112"/>
      <c r="HOF35" s="27"/>
      <c r="HOG35" s="112"/>
      <c r="HOH35" s="27"/>
      <c r="HOI35" s="112"/>
      <c r="HOJ35" s="27"/>
      <c r="HOK35" s="112"/>
      <c r="HOL35" s="27"/>
      <c r="HOM35" s="112"/>
      <c r="HON35" s="27"/>
      <c r="HOO35" s="112"/>
      <c r="HOP35" s="27"/>
      <c r="HOQ35" s="112"/>
      <c r="HOR35" s="27"/>
      <c r="HOS35" s="112"/>
      <c r="HOT35" s="27"/>
      <c r="HOU35" s="112"/>
      <c r="HOV35" s="27"/>
      <c r="HOW35" s="113"/>
      <c r="HOX35" s="27"/>
      <c r="HOY35" s="112"/>
      <c r="HOZ35" s="27"/>
      <c r="HPA35" s="112"/>
      <c r="HPB35" s="27"/>
      <c r="HPC35" s="112"/>
      <c r="HPD35" s="27"/>
      <c r="HPE35" s="112"/>
      <c r="HPF35" s="27"/>
      <c r="HPG35" s="112"/>
      <c r="HPH35" s="27"/>
      <c r="HPI35" s="112"/>
      <c r="HPJ35" s="27"/>
      <c r="HPK35" s="112"/>
      <c r="HPL35" s="20"/>
      <c r="HPM35" s="112"/>
      <c r="HPN35" s="27"/>
      <c r="HPO35" s="112"/>
      <c r="HPP35" s="27"/>
      <c r="HPQ35" s="112"/>
      <c r="HPR35" s="27"/>
      <c r="HPS35" s="112"/>
      <c r="HPT35" s="27"/>
      <c r="HPU35" s="112"/>
      <c r="HPV35" s="20"/>
      <c r="HPW35" s="112"/>
      <c r="HPX35" s="27"/>
      <c r="HPY35" s="112"/>
      <c r="HPZ35" s="27"/>
      <c r="HQA35" s="112"/>
      <c r="HQB35" s="27"/>
      <c r="HQC35" s="112"/>
      <c r="HQD35" s="20"/>
      <c r="HQE35" s="106"/>
      <c r="HQF35" s="106"/>
      <c r="HQG35" s="106"/>
      <c r="HQH35" s="30"/>
      <c r="HQI35" s="112"/>
      <c r="HQJ35" s="30"/>
      <c r="HQK35" s="112"/>
      <c r="HQL35" s="23"/>
      <c r="HQM35" s="112"/>
      <c r="HQN35" s="23"/>
      <c r="HQO35" s="112"/>
      <c r="HQP35" s="23"/>
      <c r="HQQ35" s="112"/>
      <c r="HQR35" s="23"/>
      <c r="HQS35" s="112"/>
      <c r="HQT35" s="23"/>
      <c r="HQU35" s="112"/>
      <c r="HQV35" s="23"/>
      <c r="HQW35" s="112"/>
      <c r="HQX35" s="23"/>
      <c r="HQY35" s="112"/>
      <c r="HQZ35" s="27"/>
      <c r="HRA35" s="112"/>
      <c r="HRB35" s="27"/>
      <c r="HRC35" s="112"/>
      <c r="HRD35" s="27"/>
      <c r="HRE35" s="112"/>
      <c r="HRF35" s="27"/>
      <c r="HRG35" s="112"/>
      <c r="HRH35" s="27"/>
      <c r="HRI35" s="112"/>
      <c r="HRJ35" s="27"/>
      <c r="HRK35" s="112"/>
      <c r="HRL35" s="27"/>
      <c r="HRM35" s="112"/>
      <c r="HRN35" s="27"/>
      <c r="HRO35" s="112"/>
      <c r="HRP35" s="27"/>
      <c r="HRQ35" s="112"/>
      <c r="HRR35" s="27"/>
      <c r="HRS35" s="112"/>
      <c r="HRT35" s="27"/>
      <c r="HRU35" s="113"/>
      <c r="HRV35" s="27"/>
      <c r="HRW35" s="112"/>
      <c r="HRX35" s="27"/>
      <c r="HRY35" s="112"/>
      <c r="HRZ35" s="27"/>
      <c r="HSA35" s="112"/>
      <c r="HSB35" s="27"/>
      <c r="HSC35" s="112"/>
      <c r="HSD35" s="27"/>
      <c r="HSE35" s="112"/>
      <c r="HSF35" s="27"/>
      <c r="HSG35" s="112"/>
      <c r="HSH35" s="27"/>
      <c r="HSI35" s="112"/>
      <c r="HSJ35" s="20"/>
      <c r="HSK35" s="112"/>
      <c r="HSL35" s="27"/>
      <c r="HSM35" s="112"/>
      <c r="HSN35" s="27"/>
      <c r="HSO35" s="112"/>
      <c r="HSP35" s="27"/>
      <c r="HSQ35" s="112"/>
      <c r="HSR35" s="27"/>
      <c r="HSS35" s="112"/>
      <c r="HST35" s="20"/>
      <c r="HSU35" s="112"/>
      <c r="HSV35" s="27"/>
      <c r="HSW35" s="112"/>
      <c r="HSX35" s="27"/>
      <c r="HSY35" s="112"/>
      <c r="HSZ35" s="27"/>
      <c r="HTA35" s="112"/>
      <c r="HTB35" s="20"/>
      <c r="HTC35" s="106"/>
      <c r="HTD35" s="106"/>
      <c r="HTE35" s="106"/>
      <c r="HTF35" s="30"/>
      <c r="HTG35" s="112"/>
      <c r="HTH35" s="30"/>
      <c r="HTI35" s="112"/>
      <c r="HTJ35" s="23"/>
      <c r="HTK35" s="112"/>
      <c r="HTL35" s="23"/>
      <c r="HTM35" s="112"/>
      <c r="HTN35" s="23"/>
      <c r="HTO35" s="112"/>
      <c r="HTP35" s="23"/>
      <c r="HTQ35" s="112"/>
      <c r="HTR35" s="23"/>
      <c r="HTS35" s="112"/>
      <c r="HTT35" s="23"/>
      <c r="HTU35" s="112"/>
      <c r="HTV35" s="23"/>
      <c r="HTW35" s="112"/>
      <c r="HTX35" s="27"/>
      <c r="HTY35" s="112"/>
      <c r="HTZ35" s="27"/>
      <c r="HUA35" s="112"/>
      <c r="HUB35" s="27"/>
      <c r="HUC35" s="112"/>
      <c r="HUD35" s="27"/>
      <c r="HUE35" s="112"/>
      <c r="HUF35" s="27"/>
      <c r="HUG35" s="112"/>
      <c r="HUH35" s="27"/>
      <c r="HUI35" s="112"/>
      <c r="HUJ35" s="27"/>
      <c r="HUK35" s="112"/>
      <c r="HUL35" s="27"/>
      <c r="HUM35" s="112"/>
      <c r="HUN35" s="27"/>
      <c r="HUO35" s="112"/>
      <c r="HUP35" s="27"/>
      <c r="HUQ35" s="112"/>
      <c r="HUR35" s="27"/>
      <c r="HUS35" s="113"/>
      <c r="HUT35" s="27"/>
      <c r="HUU35" s="112"/>
      <c r="HUV35" s="27"/>
      <c r="HUW35" s="112"/>
      <c r="HUX35" s="27"/>
      <c r="HUY35" s="112"/>
      <c r="HUZ35" s="27"/>
      <c r="HVA35" s="112"/>
      <c r="HVB35" s="27"/>
      <c r="HVC35" s="112"/>
      <c r="HVD35" s="27"/>
      <c r="HVE35" s="112"/>
      <c r="HVF35" s="27"/>
      <c r="HVG35" s="112"/>
      <c r="HVH35" s="20"/>
      <c r="HVI35" s="112"/>
      <c r="HVJ35" s="27"/>
      <c r="HVK35" s="112"/>
      <c r="HVL35" s="27"/>
      <c r="HVM35" s="112"/>
      <c r="HVN35" s="27"/>
      <c r="HVO35" s="112"/>
      <c r="HVP35" s="27"/>
      <c r="HVQ35" s="112"/>
      <c r="HVR35" s="20"/>
      <c r="HVS35" s="112"/>
      <c r="HVT35" s="27"/>
      <c r="HVU35" s="112"/>
      <c r="HVV35" s="27"/>
      <c r="HVW35" s="112"/>
      <c r="HVX35" s="27"/>
      <c r="HVY35" s="112"/>
      <c r="HVZ35" s="20"/>
      <c r="HWA35" s="106"/>
      <c r="HWB35" s="106"/>
      <c r="HWC35" s="106"/>
      <c r="HWD35" s="30"/>
      <c r="HWE35" s="112"/>
      <c r="HWF35" s="30"/>
      <c r="HWG35" s="112"/>
      <c r="HWH35" s="23"/>
      <c r="HWI35" s="112"/>
      <c r="HWJ35" s="23"/>
      <c r="HWK35" s="112"/>
      <c r="HWL35" s="23"/>
      <c r="HWM35" s="112"/>
      <c r="HWN35" s="23"/>
      <c r="HWO35" s="112"/>
      <c r="HWP35" s="23"/>
      <c r="HWQ35" s="112"/>
      <c r="HWR35" s="23"/>
      <c r="HWS35" s="112"/>
      <c r="HWT35" s="23"/>
      <c r="HWU35" s="112"/>
      <c r="HWV35" s="27"/>
      <c r="HWW35" s="112"/>
      <c r="HWX35" s="27"/>
      <c r="HWY35" s="112"/>
      <c r="HWZ35" s="27"/>
      <c r="HXA35" s="112"/>
      <c r="HXB35" s="27"/>
      <c r="HXC35" s="112"/>
      <c r="HXD35" s="27"/>
      <c r="HXE35" s="112"/>
      <c r="HXF35" s="27"/>
      <c r="HXG35" s="112"/>
      <c r="HXH35" s="27"/>
      <c r="HXI35" s="112"/>
      <c r="HXJ35" s="27"/>
      <c r="HXK35" s="112"/>
      <c r="HXL35" s="27"/>
      <c r="HXM35" s="112"/>
      <c r="HXN35" s="27"/>
      <c r="HXO35" s="112"/>
      <c r="HXP35" s="27"/>
      <c r="HXQ35" s="113"/>
      <c r="HXR35" s="27"/>
      <c r="HXS35" s="112"/>
      <c r="HXT35" s="27"/>
      <c r="HXU35" s="112"/>
      <c r="HXV35" s="27"/>
      <c r="HXW35" s="112"/>
      <c r="HXX35" s="27"/>
      <c r="HXY35" s="112"/>
      <c r="HXZ35" s="27"/>
      <c r="HYA35" s="112"/>
      <c r="HYB35" s="27"/>
      <c r="HYC35" s="112"/>
      <c r="HYD35" s="27"/>
      <c r="HYE35" s="112"/>
      <c r="HYF35" s="20"/>
      <c r="HYG35" s="112"/>
      <c r="HYH35" s="27"/>
      <c r="HYI35" s="112"/>
      <c r="HYJ35" s="27"/>
      <c r="HYK35" s="112"/>
      <c r="HYL35" s="27"/>
      <c r="HYM35" s="112"/>
      <c r="HYN35" s="27"/>
      <c r="HYO35" s="112"/>
      <c r="HYP35" s="20"/>
      <c r="HYQ35" s="112"/>
      <c r="HYR35" s="27"/>
      <c r="HYS35" s="112"/>
      <c r="HYT35" s="27"/>
      <c r="HYU35" s="112"/>
      <c r="HYV35" s="27"/>
      <c r="HYW35" s="112"/>
      <c r="HYX35" s="20"/>
      <c r="HYY35" s="106"/>
      <c r="HYZ35" s="106"/>
      <c r="HZA35" s="106"/>
      <c r="HZB35" s="30"/>
      <c r="HZC35" s="112"/>
      <c r="HZD35" s="30"/>
      <c r="HZE35" s="112"/>
      <c r="HZF35" s="23"/>
      <c r="HZG35" s="112"/>
      <c r="HZH35" s="23"/>
      <c r="HZI35" s="112"/>
      <c r="HZJ35" s="23"/>
      <c r="HZK35" s="112"/>
      <c r="HZL35" s="23"/>
      <c r="HZM35" s="112"/>
      <c r="HZN35" s="23"/>
      <c r="HZO35" s="112"/>
      <c r="HZP35" s="23"/>
      <c r="HZQ35" s="112"/>
      <c r="HZR35" s="23"/>
      <c r="HZS35" s="112"/>
      <c r="HZT35" s="27"/>
      <c r="HZU35" s="112"/>
      <c r="HZV35" s="27"/>
      <c r="HZW35" s="112"/>
      <c r="HZX35" s="27"/>
      <c r="HZY35" s="112"/>
      <c r="HZZ35" s="27"/>
      <c r="IAA35" s="112"/>
      <c r="IAB35" s="27"/>
      <c r="IAC35" s="112"/>
      <c r="IAD35" s="27"/>
      <c r="IAE35" s="112"/>
      <c r="IAF35" s="27"/>
      <c r="IAG35" s="112"/>
      <c r="IAH35" s="27"/>
      <c r="IAI35" s="112"/>
      <c r="IAJ35" s="27"/>
      <c r="IAK35" s="112"/>
      <c r="IAL35" s="27"/>
      <c r="IAM35" s="112"/>
      <c r="IAN35" s="27"/>
      <c r="IAO35" s="113"/>
      <c r="IAP35" s="27"/>
      <c r="IAQ35" s="112"/>
      <c r="IAR35" s="27"/>
      <c r="IAS35" s="112"/>
      <c r="IAT35" s="27"/>
      <c r="IAU35" s="112"/>
      <c r="IAV35" s="27"/>
      <c r="IAW35" s="112"/>
      <c r="IAX35" s="27"/>
      <c r="IAY35" s="112"/>
      <c r="IAZ35" s="27"/>
      <c r="IBA35" s="112"/>
      <c r="IBB35" s="27"/>
      <c r="IBC35" s="112"/>
      <c r="IBD35" s="20"/>
      <c r="IBE35" s="112"/>
      <c r="IBF35" s="27"/>
      <c r="IBG35" s="112"/>
      <c r="IBH35" s="27"/>
      <c r="IBI35" s="112"/>
      <c r="IBJ35" s="27"/>
      <c r="IBK35" s="112"/>
      <c r="IBL35" s="27"/>
      <c r="IBM35" s="112"/>
      <c r="IBN35" s="20"/>
      <c r="IBO35" s="112"/>
      <c r="IBP35" s="27"/>
      <c r="IBQ35" s="112"/>
      <c r="IBR35" s="27"/>
      <c r="IBS35" s="112"/>
      <c r="IBT35" s="27"/>
      <c r="IBU35" s="112"/>
      <c r="IBV35" s="20"/>
      <c r="IBW35" s="106"/>
      <c r="IBX35" s="106"/>
      <c r="IBY35" s="106"/>
      <c r="IBZ35" s="30"/>
      <c r="ICA35" s="112"/>
      <c r="ICB35" s="30"/>
      <c r="ICC35" s="112"/>
      <c r="ICD35" s="23"/>
      <c r="ICE35" s="112"/>
      <c r="ICF35" s="23"/>
      <c r="ICG35" s="112"/>
      <c r="ICH35" s="23"/>
      <c r="ICI35" s="112"/>
      <c r="ICJ35" s="23"/>
      <c r="ICK35" s="112"/>
      <c r="ICL35" s="23"/>
      <c r="ICM35" s="112"/>
      <c r="ICN35" s="23"/>
      <c r="ICO35" s="112"/>
      <c r="ICP35" s="23"/>
      <c r="ICQ35" s="112"/>
      <c r="ICR35" s="27"/>
      <c r="ICS35" s="112"/>
      <c r="ICT35" s="27"/>
      <c r="ICU35" s="112"/>
      <c r="ICV35" s="27"/>
      <c r="ICW35" s="112"/>
      <c r="ICX35" s="27"/>
      <c r="ICY35" s="112"/>
      <c r="ICZ35" s="27"/>
      <c r="IDA35" s="112"/>
      <c r="IDB35" s="27"/>
      <c r="IDC35" s="112"/>
      <c r="IDD35" s="27"/>
      <c r="IDE35" s="112"/>
      <c r="IDF35" s="27"/>
      <c r="IDG35" s="112"/>
      <c r="IDH35" s="27"/>
      <c r="IDI35" s="112"/>
      <c r="IDJ35" s="27"/>
      <c r="IDK35" s="112"/>
      <c r="IDL35" s="27"/>
      <c r="IDM35" s="113"/>
      <c r="IDN35" s="27"/>
      <c r="IDO35" s="112"/>
      <c r="IDP35" s="27"/>
      <c r="IDQ35" s="112"/>
      <c r="IDR35" s="27"/>
      <c r="IDS35" s="112"/>
      <c r="IDT35" s="27"/>
      <c r="IDU35" s="112"/>
      <c r="IDV35" s="27"/>
      <c r="IDW35" s="112"/>
      <c r="IDX35" s="27"/>
      <c r="IDY35" s="112"/>
      <c r="IDZ35" s="27"/>
      <c r="IEA35" s="112"/>
      <c r="IEB35" s="20"/>
      <c r="IEC35" s="112"/>
      <c r="IED35" s="27"/>
      <c r="IEE35" s="112"/>
      <c r="IEF35" s="27"/>
      <c r="IEG35" s="112"/>
      <c r="IEH35" s="27"/>
      <c r="IEI35" s="112"/>
      <c r="IEJ35" s="27"/>
      <c r="IEK35" s="112"/>
      <c r="IEL35" s="20"/>
      <c r="IEM35" s="112"/>
      <c r="IEN35" s="27"/>
      <c r="IEO35" s="112"/>
      <c r="IEP35" s="27"/>
      <c r="IEQ35" s="112"/>
      <c r="IER35" s="27"/>
      <c r="IES35" s="112"/>
      <c r="IET35" s="20"/>
      <c r="IEU35" s="106"/>
      <c r="IEV35" s="106"/>
      <c r="IEW35" s="106"/>
      <c r="IEX35" s="30"/>
      <c r="IEY35" s="112"/>
      <c r="IEZ35" s="30"/>
      <c r="IFA35" s="112"/>
      <c r="IFB35" s="23"/>
      <c r="IFC35" s="112"/>
      <c r="IFD35" s="23"/>
      <c r="IFE35" s="112"/>
      <c r="IFF35" s="23"/>
      <c r="IFG35" s="112"/>
      <c r="IFH35" s="23"/>
      <c r="IFI35" s="112"/>
      <c r="IFJ35" s="23"/>
      <c r="IFK35" s="112"/>
      <c r="IFL35" s="23"/>
      <c r="IFM35" s="112"/>
      <c r="IFN35" s="23"/>
      <c r="IFO35" s="112"/>
      <c r="IFP35" s="27"/>
      <c r="IFQ35" s="112"/>
      <c r="IFR35" s="27"/>
      <c r="IFS35" s="112"/>
      <c r="IFT35" s="27"/>
      <c r="IFU35" s="112"/>
      <c r="IFV35" s="27"/>
      <c r="IFW35" s="112"/>
      <c r="IFX35" s="27"/>
      <c r="IFY35" s="112"/>
      <c r="IFZ35" s="27"/>
      <c r="IGA35" s="112"/>
      <c r="IGB35" s="27"/>
      <c r="IGC35" s="112"/>
      <c r="IGD35" s="27"/>
      <c r="IGE35" s="112"/>
      <c r="IGF35" s="27"/>
      <c r="IGG35" s="112"/>
      <c r="IGH35" s="27"/>
      <c r="IGI35" s="112"/>
      <c r="IGJ35" s="27"/>
      <c r="IGK35" s="113"/>
      <c r="IGL35" s="27"/>
      <c r="IGM35" s="112"/>
      <c r="IGN35" s="27"/>
      <c r="IGO35" s="112"/>
      <c r="IGP35" s="27"/>
      <c r="IGQ35" s="112"/>
      <c r="IGR35" s="27"/>
      <c r="IGS35" s="112"/>
      <c r="IGT35" s="27"/>
      <c r="IGU35" s="112"/>
      <c r="IGV35" s="27"/>
      <c r="IGW35" s="112"/>
      <c r="IGX35" s="27"/>
      <c r="IGY35" s="112"/>
      <c r="IGZ35" s="20"/>
      <c r="IHA35" s="112"/>
      <c r="IHB35" s="27"/>
      <c r="IHC35" s="112"/>
      <c r="IHD35" s="27"/>
      <c r="IHE35" s="112"/>
      <c r="IHF35" s="27"/>
      <c r="IHG35" s="112"/>
      <c r="IHH35" s="27"/>
      <c r="IHI35" s="112"/>
      <c r="IHJ35" s="20"/>
      <c r="IHK35" s="112"/>
      <c r="IHL35" s="27"/>
      <c r="IHM35" s="112"/>
      <c r="IHN35" s="27"/>
      <c r="IHO35" s="112"/>
      <c r="IHP35" s="27"/>
      <c r="IHQ35" s="112"/>
      <c r="IHR35" s="20"/>
      <c r="IHS35" s="106"/>
      <c r="IHT35" s="106"/>
      <c r="IHU35" s="106"/>
      <c r="IHV35" s="30"/>
      <c r="IHW35" s="112"/>
      <c r="IHX35" s="30"/>
      <c r="IHY35" s="112"/>
      <c r="IHZ35" s="23"/>
      <c r="IIA35" s="112"/>
      <c r="IIB35" s="23"/>
      <c r="IIC35" s="112"/>
      <c r="IID35" s="23"/>
      <c r="IIE35" s="112"/>
      <c r="IIF35" s="23"/>
      <c r="IIG35" s="112"/>
      <c r="IIH35" s="23"/>
      <c r="III35" s="112"/>
      <c r="IIJ35" s="23"/>
      <c r="IIK35" s="112"/>
      <c r="IIL35" s="23"/>
      <c r="IIM35" s="112"/>
      <c r="IIN35" s="27"/>
      <c r="IIO35" s="112"/>
      <c r="IIP35" s="27"/>
      <c r="IIQ35" s="112"/>
      <c r="IIR35" s="27"/>
      <c r="IIS35" s="112"/>
      <c r="IIT35" s="27"/>
      <c r="IIU35" s="112"/>
      <c r="IIV35" s="27"/>
      <c r="IIW35" s="112"/>
      <c r="IIX35" s="27"/>
      <c r="IIY35" s="112"/>
      <c r="IIZ35" s="27"/>
      <c r="IJA35" s="112"/>
      <c r="IJB35" s="27"/>
      <c r="IJC35" s="112"/>
      <c r="IJD35" s="27"/>
      <c r="IJE35" s="112"/>
      <c r="IJF35" s="27"/>
      <c r="IJG35" s="112"/>
      <c r="IJH35" s="27"/>
      <c r="IJI35" s="113"/>
      <c r="IJJ35" s="27"/>
      <c r="IJK35" s="112"/>
      <c r="IJL35" s="27"/>
      <c r="IJM35" s="112"/>
      <c r="IJN35" s="27"/>
      <c r="IJO35" s="112"/>
      <c r="IJP35" s="27"/>
      <c r="IJQ35" s="112"/>
      <c r="IJR35" s="27"/>
      <c r="IJS35" s="112"/>
      <c r="IJT35" s="27"/>
      <c r="IJU35" s="112"/>
      <c r="IJV35" s="27"/>
      <c r="IJW35" s="112"/>
      <c r="IJX35" s="20"/>
      <c r="IJY35" s="112"/>
      <c r="IJZ35" s="27"/>
      <c r="IKA35" s="112"/>
      <c r="IKB35" s="27"/>
      <c r="IKC35" s="112"/>
      <c r="IKD35" s="27"/>
      <c r="IKE35" s="112"/>
      <c r="IKF35" s="27"/>
      <c r="IKG35" s="112"/>
      <c r="IKH35" s="20"/>
      <c r="IKI35" s="112"/>
      <c r="IKJ35" s="27"/>
      <c r="IKK35" s="112"/>
      <c r="IKL35" s="27"/>
      <c r="IKM35" s="112"/>
      <c r="IKN35" s="27"/>
      <c r="IKO35" s="112"/>
      <c r="IKP35" s="20"/>
      <c r="IKQ35" s="106"/>
      <c r="IKR35" s="106"/>
      <c r="IKS35" s="106"/>
      <c r="IKT35" s="30"/>
      <c r="IKU35" s="112"/>
      <c r="IKV35" s="30"/>
      <c r="IKW35" s="112"/>
      <c r="IKX35" s="23"/>
      <c r="IKY35" s="112"/>
      <c r="IKZ35" s="23"/>
      <c r="ILA35" s="112"/>
      <c r="ILB35" s="23"/>
      <c r="ILC35" s="112"/>
      <c r="ILD35" s="23"/>
      <c r="ILE35" s="112"/>
      <c r="ILF35" s="23"/>
      <c r="ILG35" s="112"/>
      <c r="ILH35" s="23"/>
      <c r="ILI35" s="112"/>
      <c r="ILJ35" s="23"/>
      <c r="ILK35" s="112"/>
      <c r="ILL35" s="27"/>
      <c r="ILM35" s="112"/>
      <c r="ILN35" s="27"/>
      <c r="ILO35" s="112"/>
      <c r="ILP35" s="27"/>
      <c r="ILQ35" s="112"/>
      <c r="ILR35" s="27"/>
      <c r="ILS35" s="112"/>
      <c r="ILT35" s="27"/>
      <c r="ILU35" s="112"/>
      <c r="ILV35" s="27"/>
      <c r="ILW35" s="112"/>
      <c r="ILX35" s="27"/>
      <c r="ILY35" s="112"/>
      <c r="ILZ35" s="27"/>
      <c r="IMA35" s="112"/>
      <c r="IMB35" s="27"/>
      <c r="IMC35" s="112"/>
      <c r="IMD35" s="27"/>
      <c r="IME35" s="112"/>
      <c r="IMF35" s="27"/>
      <c r="IMG35" s="113"/>
      <c r="IMH35" s="27"/>
      <c r="IMI35" s="112"/>
      <c r="IMJ35" s="27"/>
      <c r="IMK35" s="112"/>
      <c r="IML35" s="27"/>
      <c r="IMM35" s="112"/>
      <c r="IMN35" s="27"/>
      <c r="IMO35" s="112"/>
      <c r="IMP35" s="27"/>
      <c r="IMQ35" s="112"/>
      <c r="IMR35" s="27"/>
      <c r="IMS35" s="112"/>
      <c r="IMT35" s="27"/>
      <c r="IMU35" s="112"/>
      <c r="IMV35" s="20"/>
      <c r="IMW35" s="112"/>
      <c r="IMX35" s="27"/>
      <c r="IMY35" s="112"/>
      <c r="IMZ35" s="27"/>
      <c r="INA35" s="112"/>
      <c r="INB35" s="27"/>
      <c r="INC35" s="112"/>
      <c r="IND35" s="27"/>
      <c r="INE35" s="112"/>
      <c r="INF35" s="20"/>
      <c r="ING35" s="112"/>
      <c r="INH35" s="27"/>
      <c r="INI35" s="112"/>
      <c r="INJ35" s="27"/>
      <c r="INK35" s="112"/>
      <c r="INL35" s="27"/>
      <c r="INM35" s="112"/>
      <c r="INN35" s="20"/>
      <c r="INO35" s="106"/>
      <c r="INP35" s="106"/>
      <c r="INQ35" s="106"/>
      <c r="INR35" s="30"/>
      <c r="INS35" s="112"/>
      <c r="INT35" s="30"/>
      <c r="INU35" s="112"/>
      <c r="INV35" s="23"/>
      <c r="INW35" s="112"/>
      <c r="INX35" s="23"/>
      <c r="INY35" s="112"/>
      <c r="INZ35" s="23"/>
      <c r="IOA35" s="112"/>
      <c r="IOB35" s="23"/>
      <c r="IOC35" s="112"/>
      <c r="IOD35" s="23"/>
      <c r="IOE35" s="112"/>
      <c r="IOF35" s="23"/>
      <c r="IOG35" s="112"/>
      <c r="IOH35" s="23"/>
      <c r="IOI35" s="112"/>
      <c r="IOJ35" s="27"/>
      <c r="IOK35" s="112"/>
      <c r="IOL35" s="27"/>
      <c r="IOM35" s="112"/>
      <c r="ION35" s="27"/>
      <c r="IOO35" s="112"/>
      <c r="IOP35" s="27"/>
      <c r="IOQ35" s="112"/>
      <c r="IOR35" s="27"/>
      <c r="IOS35" s="112"/>
      <c r="IOT35" s="27"/>
      <c r="IOU35" s="112"/>
      <c r="IOV35" s="27"/>
      <c r="IOW35" s="112"/>
      <c r="IOX35" s="27"/>
      <c r="IOY35" s="112"/>
      <c r="IOZ35" s="27"/>
      <c r="IPA35" s="112"/>
      <c r="IPB35" s="27"/>
      <c r="IPC35" s="112"/>
      <c r="IPD35" s="27"/>
      <c r="IPE35" s="113"/>
      <c r="IPF35" s="27"/>
      <c r="IPG35" s="112"/>
      <c r="IPH35" s="27"/>
      <c r="IPI35" s="112"/>
      <c r="IPJ35" s="27"/>
      <c r="IPK35" s="112"/>
      <c r="IPL35" s="27"/>
      <c r="IPM35" s="112"/>
      <c r="IPN35" s="27"/>
      <c r="IPO35" s="112"/>
      <c r="IPP35" s="27"/>
      <c r="IPQ35" s="112"/>
      <c r="IPR35" s="27"/>
      <c r="IPS35" s="112"/>
      <c r="IPT35" s="20"/>
      <c r="IPU35" s="112"/>
      <c r="IPV35" s="27"/>
      <c r="IPW35" s="112"/>
      <c r="IPX35" s="27"/>
      <c r="IPY35" s="112"/>
      <c r="IPZ35" s="27"/>
      <c r="IQA35" s="112"/>
      <c r="IQB35" s="27"/>
      <c r="IQC35" s="112"/>
      <c r="IQD35" s="20"/>
      <c r="IQE35" s="112"/>
      <c r="IQF35" s="27"/>
      <c r="IQG35" s="112"/>
      <c r="IQH35" s="27"/>
      <c r="IQI35" s="112"/>
      <c r="IQJ35" s="27"/>
      <c r="IQK35" s="112"/>
      <c r="IQL35" s="20"/>
      <c r="IQM35" s="106"/>
      <c r="IQN35" s="106"/>
      <c r="IQO35" s="106"/>
      <c r="IQP35" s="30"/>
      <c r="IQQ35" s="112"/>
      <c r="IQR35" s="30"/>
      <c r="IQS35" s="112"/>
      <c r="IQT35" s="23"/>
      <c r="IQU35" s="112"/>
      <c r="IQV35" s="23"/>
      <c r="IQW35" s="112"/>
      <c r="IQX35" s="23"/>
      <c r="IQY35" s="112"/>
      <c r="IQZ35" s="23"/>
      <c r="IRA35" s="112"/>
      <c r="IRB35" s="23"/>
      <c r="IRC35" s="112"/>
      <c r="IRD35" s="23"/>
      <c r="IRE35" s="112"/>
      <c r="IRF35" s="23"/>
      <c r="IRG35" s="112"/>
      <c r="IRH35" s="27"/>
      <c r="IRI35" s="112"/>
      <c r="IRJ35" s="27"/>
      <c r="IRK35" s="112"/>
      <c r="IRL35" s="27"/>
      <c r="IRM35" s="112"/>
      <c r="IRN35" s="27"/>
      <c r="IRO35" s="112"/>
      <c r="IRP35" s="27"/>
      <c r="IRQ35" s="112"/>
      <c r="IRR35" s="27"/>
      <c r="IRS35" s="112"/>
      <c r="IRT35" s="27"/>
      <c r="IRU35" s="112"/>
      <c r="IRV35" s="27"/>
      <c r="IRW35" s="112"/>
      <c r="IRX35" s="27"/>
      <c r="IRY35" s="112"/>
      <c r="IRZ35" s="27"/>
      <c r="ISA35" s="112"/>
      <c r="ISB35" s="27"/>
      <c r="ISC35" s="113"/>
      <c r="ISD35" s="27"/>
      <c r="ISE35" s="112"/>
      <c r="ISF35" s="27"/>
      <c r="ISG35" s="112"/>
      <c r="ISH35" s="27"/>
      <c r="ISI35" s="112"/>
      <c r="ISJ35" s="27"/>
      <c r="ISK35" s="112"/>
      <c r="ISL35" s="27"/>
      <c r="ISM35" s="112"/>
      <c r="ISN35" s="27"/>
      <c r="ISO35" s="112"/>
      <c r="ISP35" s="27"/>
      <c r="ISQ35" s="112"/>
      <c r="ISR35" s="20"/>
      <c r="ISS35" s="112"/>
      <c r="IST35" s="27"/>
      <c r="ISU35" s="112"/>
      <c r="ISV35" s="27"/>
      <c r="ISW35" s="112"/>
      <c r="ISX35" s="27"/>
      <c r="ISY35" s="112"/>
      <c r="ISZ35" s="27"/>
      <c r="ITA35" s="112"/>
      <c r="ITB35" s="20"/>
      <c r="ITC35" s="112"/>
      <c r="ITD35" s="27"/>
      <c r="ITE35" s="112"/>
      <c r="ITF35" s="27"/>
      <c r="ITG35" s="112"/>
      <c r="ITH35" s="27"/>
      <c r="ITI35" s="112"/>
      <c r="ITJ35" s="20"/>
      <c r="ITK35" s="106"/>
      <c r="ITL35" s="106"/>
      <c r="ITM35" s="106"/>
      <c r="ITN35" s="30"/>
      <c r="ITO35" s="112"/>
      <c r="ITP35" s="30"/>
      <c r="ITQ35" s="112"/>
      <c r="ITR35" s="23"/>
      <c r="ITS35" s="112"/>
      <c r="ITT35" s="23"/>
      <c r="ITU35" s="112"/>
      <c r="ITV35" s="23"/>
      <c r="ITW35" s="112"/>
      <c r="ITX35" s="23"/>
      <c r="ITY35" s="112"/>
      <c r="ITZ35" s="23"/>
      <c r="IUA35" s="112"/>
      <c r="IUB35" s="23"/>
      <c r="IUC35" s="112"/>
      <c r="IUD35" s="23"/>
      <c r="IUE35" s="112"/>
      <c r="IUF35" s="27"/>
      <c r="IUG35" s="112"/>
      <c r="IUH35" s="27"/>
      <c r="IUI35" s="112"/>
      <c r="IUJ35" s="27"/>
      <c r="IUK35" s="112"/>
      <c r="IUL35" s="27"/>
      <c r="IUM35" s="112"/>
      <c r="IUN35" s="27"/>
      <c r="IUO35" s="112"/>
      <c r="IUP35" s="27"/>
      <c r="IUQ35" s="112"/>
      <c r="IUR35" s="27"/>
      <c r="IUS35" s="112"/>
      <c r="IUT35" s="27"/>
      <c r="IUU35" s="112"/>
      <c r="IUV35" s="27"/>
      <c r="IUW35" s="112"/>
      <c r="IUX35" s="27"/>
      <c r="IUY35" s="112"/>
      <c r="IUZ35" s="27"/>
      <c r="IVA35" s="113"/>
      <c r="IVB35" s="27"/>
      <c r="IVC35" s="112"/>
      <c r="IVD35" s="27"/>
      <c r="IVE35" s="112"/>
      <c r="IVF35" s="27"/>
      <c r="IVG35" s="112"/>
      <c r="IVH35" s="27"/>
      <c r="IVI35" s="112"/>
      <c r="IVJ35" s="27"/>
      <c r="IVK35" s="112"/>
      <c r="IVL35" s="27"/>
      <c r="IVM35" s="112"/>
      <c r="IVN35" s="27"/>
      <c r="IVO35" s="112"/>
      <c r="IVP35" s="20"/>
      <c r="IVQ35" s="112"/>
      <c r="IVR35" s="27"/>
      <c r="IVS35" s="112"/>
      <c r="IVT35" s="27"/>
      <c r="IVU35" s="112"/>
      <c r="IVV35" s="27"/>
      <c r="IVW35" s="112"/>
      <c r="IVX35" s="27"/>
      <c r="IVY35" s="112"/>
      <c r="IVZ35" s="20"/>
      <c r="IWA35" s="112"/>
      <c r="IWB35" s="27"/>
      <c r="IWC35" s="112"/>
      <c r="IWD35" s="27"/>
      <c r="IWE35" s="112"/>
      <c r="IWF35" s="27"/>
      <c r="IWG35" s="112"/>
      <c r="IWH35" s="20"/>
      <c r="IWI35" s="106"/>
      <c r="IWJ35" s="106"/>
      <c r="IWK35" s="106"/>
      <c r="IWL35" s="30"/>
      <c r="IWM35" s="112"/>
      <c r="IWN35" s="30"/>
      <c r="IWO35" s="112"/>
      <c r="IWP35" s="23"/>
      <c r="IWQ35" s="112"/>
      <c r="IWR35" s="23"/>
      <c r="IWS35" s="112"/>
      <c r="IWT35" s="23"/>
      <c r="IWU35" s="112"/>
      <c r="IWV35" s="23"/>
      <c r="IWW35" s="112"/>
      <c r="IWX35" s="23"/>
      <c r="IWY35" s="112"/>
      <c r="IWZ35" s="23"/>
      <c r="IXA35" s="112"/>
      <c r="IXB35" s="23"/>
      <c r="IXC35" s="112"/>
      <c r="IXD35" s="27"/>
      <c r="IXE35" s="112"/>
      <c r="IXF35" s="27"/>
      <c r="IXG35" s="112"/>
      <c r="IXH35" s="27"/>
      <c r="IXI35" s="112"/>
      <c r="IXJ35" s="27"/>
      <c r="IXK35" s="112"/>
      <c r="IXL35" s="27"/>
      <c r="IXM35" s="112"/>
      <c r="IXN35" s="27"/>
      <c r="IXO35" s="112"/>
      <c r="IXP35" s="27"/>
      <c r="IXQ35" s="112"/>
      <c r="IXR35" s="27"/>
      <c r="IXS35" s="112"/>
      <c r="IXT35" s="27"/>
      <c r="IXU35" s="112"/>
      <c r="IXV35" s="27"/>
      <c r="IXW35" s="112"/>
      <c r="IXX35" s="27"/>
      <c r="IXY35" s="113"/>
      <c r="IXZ35" s="27"/>
      <c r="IYA35" s="112"/>
      <c r="IYB35" s="27"/>
      <c r="IYC35" s="112"/>
      <c r="IYD35" s="27"/>
      <c r="IYE35" s="112"/>
      <c r="IYF35" s="27"/>
      <c r="IYG35" s="112"/>
      <c r="IYH35" s="27"/>
      <c r="IYI35" s="112"/>
      <c r="IYJ35" s="27"/>
      <c r="IYK35" s="112"/>
      <c r="IYL35" s="27"/>
      <c r="IYM35" s="112"/>
      <c r="IYN35" s="20"/>
      <c r="IYO35" s="112"/>
      <c r="IYP35" s="27"/>
      <c r="IYQ35" s="112"/>
      <c r="IYR35" s="27"/>
      <c r="IYS35" s="112"/>
      <c r="IYT35" s="27"/>
      <c r="IYU35" s="112"/>
      <c r="IYV35" s="27"/>
      <c r="IYW35" s="112"/>
      <c r="IYX35" s="20"/>
      <c r="IYY35" s="112"/>
      <c r="IYZ35" s="27"/>
      <c r="IZA35" s="112"/>
      <c r="IZB35" s="27"/>
      <c r="IZC35" s="112"/>
      <c r="IZD35" s="27"/>
      <c r="IZE35" s="112"/>
      <c r="IZF35" s="20"/>
      <c r="IZG35" s="106"/>
      <c r="IZH35" s="106"/>
      <c r="IZI35" s="106"/>
      <c r="IZJ35" s="30"/>
      <c r="IZK35" s="112"/>
      <c r="IZL35" s="30"/>
      <c r="IZM35" s="112"/>
      <c r="IZN35" s="23"/>
      <c r="IZO35" s="112"/>
      <c r="IZP35" s="23"/>
      <c r="IZQ35" s="112"/>
      <c r="IZR35" s="23"/>
      <c r="IZS35" s="112"/>
      <c r="IZT35" s="23"/>
      <c r="IZU35" s="112"/>
      <c r="IZV35" s="23"/>
      <c r="IZW35" s="112"/>
      <c r="IZX35" s="23"/>
      <c r="IZY35" s="112"/>
      <c r="IZZ35" s="23"/>
      <c r="JAA35" s="112"/>
      <c r="JAB35" s="27"/>
      <c r="JAC35" s="112"/>
      <c r="JAD35" s="27"/>
      <c r="JAE35" s="112"/>
      <c r="JAF35" s="27"/>
      <c r="JAG35" s="112"/>
      <c r="JAH35" s="27"/>
      <c r="JAI35" s="112"/>
      <c r="JAJ35" s="27"/>
      <c r="JAK35" s="112"/>
      <c r="JAL35" s="27"/>
      <c r="JAM35" s="112"/>
      <c r="JAN35" s="27"/>
      <c r="JAO35" s="112"/>
      <c r="JAP35" s="27"/>
      <c r="JAQ35" s="112"/>
      <c r="JAR35" s="27"/>
      <c r="JAS35" s="112"/>
      <c r="JAT35" s="27"/>
      <c r="JAU35" s="112"/>
      <c r="JAV35" s="27"/>
      <c r="JAW35" s="113"/>
      <c r="JAX35" s="27"/>
      <c r="JAY35" s="112"/>
      <c r="JAZ35" s="27"/>
      <c r="JBA35" s="112"/>
      <c r="JBB35" s="27"/>
      <c r="JBC35" s="112"/>
      <c r="JBD35" s="27"/>
      <c r="JBE35" s="112"/>
      <c r="JBF35" s="27"/>
      <c r="JBG35" s="112"/>
      <c r="JBH35" s="27"/>
      <c r="JBI35" s="112"/>
      <c r="JBJ35" s="27"/>
      <c r="JBK35" s="112"/>
      <c r="JBL35" s="20"/>
      <c r="JBM35" s="112"/>
      <c r="JBN35" s="27"/>
      <c r="JBO35" s="112"/>
      <c r="JBP35" s="27"/>
      <c r="JBQ35" s="112"/>
      <c r="JBR35" s="27"/>
      <c r="JBS35" s="112"/>
      <c r="JBT35" s="27"/>
      <c r="JBU35" s="112"/>
      <c r="JBV35" s="20"/>
      <c r="JBW35" s="112"/>
      <c r="JBX35" s="27"/>
      <c r="JBY35" s="112"/>
      <c r="JBZ35" s="27"/>
      <c r="JCA35" s="112"/>
      <c r="JCB35" s="27"/>
      <c r="JCC35" s="112"/>
      <c r="JCD35" s="20"/>
      <c r="JCE35" s="106"/>
      <c r="JCF35" s="106"/>
      <c r="JCG35" s="106"/>
      <c r="JCH35" s="30"/>
      <c r="JCI35" s="112"/>
      <c r="JCJ35" s="30"/>
      <c r="JCK35" s="112"/>
      <c r="JCL35" s="23"/>
      <c r="JCM35" s="112"/>
      <c r="JCN35" s="23"/>
      <c r="JCO35" s="112"/>
      <c r="JCP35" s="23"/>
      <c r="JCQ35" s="112"/>
      <c r="JCR35" s="23"/>
      <c r="JCS35" s="112"/>
      <c r="JCT35" s="23"/>
      <c r="JCU35" s="112"/>
      <c r="JCV35" s="23"/>
      <c r="JCW35" s="112"/>
      <c r="JCX35" s="23"/>
      <c r="JCY35" s="112"/>
      <c r="JCZ35" s="27"/>
      <c r="JDA35" s="112"/>
      <c r="JDB35" s="27"/>
      <c r="JDC35" s="112"/>
      <c r="JDD35" s="27"/>
      <c r="JDE35" s="112"/>
      <c r="JDF35" s="27"/>
      <c r="JDG35" s="112"/>
      <c r="JDH35" s="27"/>
      <c r="JDI35" s="112"/>
      <c r="JDJ35" s="27"/>
      <c r="JDK35" s="112"/>
      <c r="JDL35" s="27"/>
      <c r="JDM35" s="112"/>
      <c r="JDN35" s="27"/>
      <c r="JDO35" s="112"/>
      <c r="JDP35" s="27"/>
      <c r="JDQ35" s="112"/>
      <c r="JDR35" s="27"/>
      <c r="JDS35" s="112"/>
      <c r="JDT35" s="27"/>
      <c r="JDU35" s="113"/>
      <c r="JDV35" s="27"/>
      <c r="JDW35" s="112"/>
      <c r="JDX35" s="27"/>
      <c r="JDY35" s="112"/>
      <c r="JDZ35" s="27"/>
      <c r="JEA35" s="112"/>
      <c r="JEB35" s="27"/>
      <c r="JEC35" s="112"/>
      <c r="JED35" s="27"/>
      <c r="JEE35" s="112"/>
      <c r="JEF35" s="27"/>
      <c r="JEG35" s="112"/>
      <c r="JEH35" s="27"/>
      <c r="JEI35" s="112"/>
      <c r="JEJ35" s="20"/>
      <c r="JEK35" s="112"/>
      <c r="JEL35" s="27"/>
      <c r="JEM35" s="112"/>
      <c r="JEN35" s="27"/>
      <c r="JEO35" s="112"/>
      <c r="JEP35" s="27"/>
      <c r="JEQ35" s="112"/>
      <c r="JER35" s="27"/>
      <c r="JES35" s="112"/>
      <c r="JET35" s="20"/>
      <c r="JEU35" s="112"/>
      <c r="JEV35" s="27"/>
      <c r="JEW35" s="112"/>
      <c r="JEX35" s="27"/>
      <c r="JEY35" s="112"/>
      <c r="JEZ35" s="27"/>
      <c r="JFA35" s="112"/>
      <c r="JFB35" s="20"/>
      <c r="JFC35" s="106"/>
      <c r="JFD35" s="106"/>
      <c r="JFE35" s="106"/>
      <c r="JFF35" s="30"/>
      <c r="JFG35" s="112"/>
      <c r="JFH35" s="30"/>
      <c r="JFI35" s="112"/>
      <c r="JFJ35" s="23"/>
      <c r="JFK35" s="112"/>
      <c r="JFL35" s="23"/>
      <c r="JFM35" s="112"/>
      <c r="JFN35" s="23"/>
      <c r="JFO35" s="112"/>
      <c r="JFP35" s="23"/>
      <c r="JFQ35" s="112"/>
      <c r="JFR35" s="23"/>
      <c r="JFS35" s="112"/>
      <c r="JFT35" s="23"/>
      <c r="JFU35" s="112"/>
      <c r="JFV35" s="23"/>
      <c r="JFW35" s="112"/>
      <c r="JFX35" s="27"/>
      <c r="JFY35" s="112"/>
      <c r="JFZ35" s="27"/>
      <c r="JGA35" s="112"/>
      <c r="JGB35" s="27"/>
      <c r="JGC35" s="112"/>
      <c r="JGD35" s="27"/>
      <c r="JGE35" s="112"/>
      <c r="JGF35" s="27"/>
      <c r="JGG35" s="112"/>
      <c r="JGH35" s="27"/>
      <c r="JGI35" s="112"/>
      <c r="JGJ35" s="27"/>
      <c r="JGK35" s="112"/>
      <c r="JGL35" s="27"/>
      <c r="JGM35" s="112"/>
      <c r="JGN35" s="27"/>
      <c r="JGO35" s="112"/>
      <c r="JGP35" s="27"/>
      <c r="JGQ35" s="112"/>
      <c r="JGR35" s="27"/>
      <c r="JGS35" s="113"/>
      <c r="JGT35" s="27"/>
      <c r="JGU35" s="112"/>
      <c r="JGV35" s="27"/>
      <c r="JGW35" s="112"/>
      <c r="JGX35" s="27"/>
      <c r="JGY35" s="112"/>
      <c r="JGZ35" s="27"/>
      <c r="JHA35" s="112"/>
      <c r="JHB35" s="27"/>
      <c r="JHC35" s="112"/>
      <c r="JHD35" s="27"/>
      <c r="JHE35" s="112"/>
      <c r="JHF35" s="27"/>
      <c r="JHG35" s="112"/>
      <c r="JHH35" s="20"/>
      <c r="JHI35" s="112"/>
      <c r="JHJ35" s="27"/>
      <c r="JHK35" s="112"/>
      <c r="JHL35" s="27"/>
      <c r="JHM35" s="112"/>
      <c r="JHN35" s="27"/>
      <c r="JHO35" s="112"/>
      <c r="JHP35" s="27"/>
      <c r="JHQ35" s="112"/>
      <c r="JHR35" s="20"/>
      <c r="JHS35" s="112"/>
      <c r="JHT35" s="27"/>
      <c r="JHU35" s="112"/>
      <c r="JHV35" s="27"/>
      <c r="JHW35" s="112"/>
      <c r="JHX35" s="27"/>
      <c r="JHY35" s="112"/>
      <c r="JHZ35" s="20"/>
      <c r="JIA35" s="106"/>
      <c r="JIB35" s="106"/>
      <c r="JIC35" s="106"/>
      <c r="JID35" s="30"/>
      <c r="JIE35" s="112"/>
      <c r="JIF35" s="30"/>
      <c r="JIG35" s="112"/>
      <c r="JIH35" s="23"/>
      <c r="JII35" s="112"/>
      <c r="JIJ35" s="23"/>
      <c r="JIK35" s="112"/>
      <c r="JIL35" s="23"/>
      <c r="JIM35" s="112"/>
      <c r="JIN35" s="23"/>
      <c r="JIO35" s="112"/>
      <c r="JIP35" s="23"/>
      <c r="JIQ35" s="112"/>
      <c r="JIR35" s="23"/>
      <c r="JIS35" s="112"/>
      <c r="JIT35" s="23"/>
      <c r="JIU35" s="112"/>
      <c r="JIV35" s="27"/>
      <c r="JIW35" s="112"/>
      <c r="JIX35" s="27"/>
      <c r="JIY35" s="112"/>
      <c r="JIZ35" s="27"/>
      <c r="JJA35" s="112"/>
      <c r="JJB35" s="27"/>
      <c r="JJC35" s="112"/>
      <c r="JJD35" s="27"/>
      <c r="JJE35" s="112"/>
      <c r="JJF35" s="27"/>
      <c r="JJG35" s="112"/>
      <c r="JJH35" s="27"/>
      <c r="JJI35" s="112"/>
      <c r="JJJ35" s="27"/>
      <c r="JJK35" s="112"/>
      <c r="JJL35" s="27"/>
      <c r="JJM35" s="112"/>
      <c r="JJN35" s="27"/>
      <c r="JJO35" s="112"/>
      <c r="JJP35" s="27"/>
      <c r="JJQ35" s="113"/>
      <c r="JJR35" s="27"/>
      <c r="JJS35" s="112"/>
      <c r="JJT35" s="27"/>
      <c r="JJU35" s="112"/>
      <c r="JJV35" s="27"/>
      <c r="JJW35" s="112"/>
      <c r="JJX35" s="27"/>
      <c r="JJY35" s="112"/>
      <c r="JJZ35" s="27"/>
      <c r="JKA35" s="112"/>
      <c r="JKB35" s="27"/>
      <c r="JKC35" s="112"/>
      <c r="JKD35" s="27"/>
      <c r="JKE35" s="112"/>
      <c r="JKF35" s="20"/>
      <c r="JKG35" s="112"/>
      <c r="JKH35" s="27"/>
      <c r="JKI35" s="112"/>
      <c r="JKJ35" s="27"/>
      <c r="JKK35" s="112"/>
      <c r="JKL35" s="27"/>
      <c r="JKM35" s="112"/>
      <c r="JKN35" s="27"/>
      <c r="JKO35" s="112"/>
      <c r="JKP35" s="20"/>
      <c r="JKQ35" s="112"/>
      <c r="JKR35" s="27"/>
      <c r="JKS35" s="112"/>
      <c r="JKT35" s="27"/>
      <c r="JKU35" s="112"/>
      <c r="JKV35" s="27"/>
      <c r="JKW35" s="112"/>
      <c r="JKX35" s="20"/>
      <c r="JKY35" s="106"/>
      <c r="JKZ35" s="106"/>
      <c r="JLA35" s="106"/>
      <c r="JLB35" s="30"/>
      <c r="JLC35" s="112"/>
      <c r="JLD35" s="30"/>
      <c r="JLE35" s="112"/>
      <c r="JLF35" s="23"/>
      <c r="JLG35" s="112"/>
      <c r="JLH35" s="23"/>
      <c r="JLI35" s="112"/>
      <c r="JLJ35" s="23"/>
      <c r="JLK35" s="112"/>
      <c r="JLL35" s="23"/>
      <c r="JLM35" s="112"/>
      <c r="JLN35" s="23"/>
      <c r="JLO35" s="112"/>
      <c r="JLP35" s="23"/>
      <c r="JLQ35" s="112"/>
      <c r="JLR35" s="23"/>
      <c r="JLS35" s="112"/>
      <c r="JLT35" s="27"/>
      <c r="JLU35" s="112"/>
      <c r="JLV35" s="27"/>
      <c r="JLW35" s="112"/>
      <c r="JLX35" s="27"/>
      <c r="JLY35" s="112"/>
      <c r="JLZ35" s="27"/>
      <c r="JMA35" s="112"/>
      <c r="JMB35" s="27"/>
      <c r="JMC35" s="112"/>
      <c r="JMD35" s="27"/>
      <c r="JME35" s="112"/>
      <c r="JMF35" s="27"/>
      <c r="JMG35" s="112"/>
      <c r="JMH35" s="27"/>
      <c r="JMI35" s="112"/>
      <c r="JMJ35" s="27"/>
      <c r="JMK35" s="112"/>
      <c r="JML35" s="27"/>
      <c r="JMM35" s="112"/>
      <c r="JMN35" s="27"/>
      <c r="JMO35" s="113"/>
      <c r="JMP35" s="27"/>
      <c r="JMQ35" s="112"/>
      <c r="JMR35" s="27"/>
      <c r="JMS35" s="112"/>
      <c r="JMT35" s="27"/>
      <c r="JMU35" s="112"/>
      <c r="JMV35" s="27"/>
      <c r="JMW35" s="112"/>
      <c r="JMX35" s="27"/>
      <c r="JMY35" s="112"/>
      <c r="JMZ35" s="27"/>
      <c r="JNA35" s="112"/>
      <c r="JNB35" s="27"/>
      <c r="JNC35" s="112"/>
      <c r="JND35" s="20"/>
      <c r="JNE35" s="112"/>
      <c r="JNF35" s="27"/>
      <c r="JNG35" s="112"/>
      <c r="JNH35" s="27"/>
      <c r="JNI35" s="112"/>
      <c r="JNJ35" s="27"/>
      <c r="JNK35" s="112"/>
      <c r="JNL35" s="27"/>
      <c r="JNM35" s="112"/>
      <c r="JNN35" s="20"/>
      <c r="JNO35" s="112"/>
      <c r="JNP35" s="27"/>
      <c r="JNQ35" s="112"/>
      <c r="JNR35" s="27"/>
      <c r="JNS35" s="112"/>
      <c r="JNT35" s="27"/>
      <c r="JNU35" s="112"/>
      <c r="JNV35" s="20"/>
      <c r="JNW35" s="106"/>
      <c r="JNX35" s="106"/>
      <c r="JNY35" s="106"/>
      <c r="JNZ35" s="30"/>
      <c r="JOA35" s="112"/>
      <c r="JOB35" s="30"/>
      <c r="JOC35" s="112"/>
      <c r="JOD35" s="23"/>
      <c r="JOE35" s="112"/>
      <c r="JOF35" s="23"/>
      <c r="JOG35" s="112"/>
      <c r="JOH35" s="23"/>
      <c r="JOI35" s="112"/>
      <c r="JOJ35" s="23"/>
      <c r="JOK35" s="112"/>
      <c r="JOL35" s="23"/>
      <c r="JOM35" s="112"/>
      <c r="JON35" s="23"/>
      <c r="JOO35" s="112"/>
      <c r="JOP35" s="23"/>
      <c r="JOQ35" s="112"/>
      <c r="JOR35" s="27"/>
      <c r="JOS35" s="112"/>
      <c r="JOT35" s="27"/>
      <c r="JOU35" s="112"/>
      <c r="JOV35" s="27"/>
      <c r="JOW35" s="112"/>
      <c r="JOX35" s="27"/>
      <c r="JOY35" s="112"/>
      <c r="JOZ35" s="27"/>
      <c r="JPA35" s="112"/>
      <c r="JPB35" s="27"/>
      <c r="JPC35" s="112"/>
      <c r="JPD35" s="27"/>
      <c r="JPE35" s="112"/>
      <c r="JPF35" s="27"/>
      <c r="JPG35" s="112"/>
      <c r="JPH35" s="27"/>
      <c r="JPI35" s="112"/>
      <c r="JPJ35" s="27"/>
      <c r="JPK35" s="112"/>
      <c r="JPL35" s="27"/>
      <c r="JPM35" s="113"/>
      <c r="JPN35" s="27"/>
      <c r="JPO35" s="112"/>
      <c r="JPP35" s="27"/>
      <c r="JPQ35" s="112"/>
      <c r="JPR35" s="27"/>
      <c r="JPS35" s="112"/>
      <c r="JPT35" s="27"/>
      <c r="JPU35" s="112"/>
      <c r="JPV35" s="27"/>
      <c r="JPW35" s="112"/>
      <c r="JPX35" s="27"/>
      <c r="JPY35" s="112"/>
      <c r="JPZ35" s="27"/>
      <c r="JQA35" s="112"/>
      <c r="JQB35" s="20"/>
      <c r="JQC35" s="112"/>
      <c r="JQD35" s="27"/>
      <c r="JQE35" s="112"/>
      <c r="JQF35" s="27"/>
      <c r="JQG35" s="112"/>
      <c r="JQH35" s="27"/>
      <c r="JQI35" s="112"/>
      <c r="JQJ35" s="27"/>
      <c r="JQK35" s="112"/>
      <c r="JQL35" s="20"/>
      <c r="JQM35" s="112"/>
      <c r="JQN35" s="27"/>
      <c r="JQO35" s="112"/>
      <c r="JQP35" s="27"/>
      <c r="JQQ35" s="112"/>
      <c r="JQR35" s="27"/>
      <c r="JQS35" s="112"/>
      <c r="JQT35" s="20"/>
      <c r="JQU35" s="106"/>
      <c r="JQV35" s="106"/>
      <c r="JQW35" s="106"/>
      <c r="JQX35" s="30"/>
      <c r="JQY35" s="112"/>
      <c r="JQZ35" s="30"/>
      <c r="JRA35" s="112"/>
      <c r="JRB35" s="23"/>
      <c r="JRC35" s="112"/>
      <c r="JRD35" s="23"/>
      <c r="JRE35" s="112"/>
      <c r="JRF35" s="23"/>
      <c r="JRG35" s="112"/>
      <c r="JRH35" s="23"/>
      <c r="JRI35" s="112"/>
      <c r="JRJ35" s="23"/>
      <c r="JRK35" s="112"/>
      <c r="JRL35" s="23"/>
      <c r="JRM35" s="112"/>
      <c r="JRN35" s="23"/>
      <c r="JRO35" s="112"/>
      <c r="JRP35" s="27"/>
      <c r="JRQ35" s="112"/>
      <c r="JRR35" s="27"/>
      <c r="JRS35" s="112"/>
      <c r="JRT35" s="27"/>
      <c r="JRU35" s="112"/>
      <c r="JRV35" s="27"/>
      <c r="JRW35" s="112"/>
      <c r="JRX35" s="27"/>
      <c r="JRY35" s="112"/>
      <c r="JRZ35" s="27"/>
      <c r="JSA35" s="112"/>
      <c r="JSB35" s="27"/>
      <c r="JSC35" s="112"/>
      <c r="JSD35" s="27"/>
      <c r="JSE35" s="112"/>
      <c r="JSF35" s="27"/>
      <c r="JSG35" s="112"/>
      <c r="JSH35" s="27"/>
      <c r="JSI35" s="112"/>
      <c r="JSJ35" s="27"/>
      <c r="JSK35" s="113"/>
      <c r="JSL35" s="27"/>
      <c r="JSM35" s="112"/>
      <c r="JSN35" s="27"/>
      <c r="JSO35" s="112"/>
      <c r="JSP35" s="27"/>
      <c r="JSQ35" s="112"/>
      <c r="JSR35" s="27"/>
      <c r="JSS35" s="112"/>
      <c r="JST35" s="27"/>
      <c r="JSU35" s="112"/>
      <c r="JSV35" s="27"/>
      <c r="JSW35" s="112"/>
      <c r="JSX35" s="27"/>
      <c r="JSY35" s="112"/>
      <c r="JSZ35" s="20"/>
      <c r="JTA35" s="112"/>
      <c r="JTB35" s="27"/>
      <c r="JTC35" s="112"/>
      <c r="JTD35" s="27"/>
      <c r="JTE35" s="112"/>
      <c r="JTF35" s="27"/>
      <c r="JTG35" s="112"/>
      <c r="JTH35" s="27"/>
      <c r="JTI35" s="112"/>
      <c r="JTJ35" s="20"/>
      <c r="JTK35" s="112"/>
      <c r="JTL35" s="27"/>
      <c r="JTM35" s="112"/>
      <c r="JTN35" s="27"/>
      <c r="JTO35" s="112"/>
      <c r="JTP35" s="27"/>
      <c r="JTQ35" s="112"/>
      <c r="JTR35" s="20"/>
      <c r="JTS35" s="106"/>
      <c r="JTT35" s="106"/>
      <c r="JTU35" s="106"/>
      <c r="JTV35" s="30"/>
      <c r="JTW35" s="112"/>
      <c r="JTX35" s="30"/>
      <c r="JTY35" s="112"/>
      <c r="JTZ35" s="23"/>
      <c r="JUA35" s="112"/>
      <c r="JUB35" s="23"/>
      <c r="JUC35" s="112"/>
      <c r="JUD35" s="23"/>
      <c r="JUE35" s="112"/>
      <c r="JUF35" s="23"/>
      <c r="JUG35" s="112"/>
      <c r="JUH35" s="23"/>
      <c r="JUI35" s="112"/>
      <c r="JUJ35" s="23"/>
      <c r="JUK35" s="112"/>
      <c r="JUL35" s="23"/>
      <c r="JUM35" s="112"/>
      <c r="JUN35" s="27"/>
      <c r="JUO35" s="112"/>
      <c r="JUP35" s="27"/>
      <c r="JUQ35" s="112"/>
      <c r="JUR35" s="27"/>
      <c r="JUS35" s="112"/>
      <c r="JUT35" s="27"/>
      <c r="JUU35" s="112"/>
      <c r="JUV35" s="27"/>
      <c r="JUW35" s="112"/>
      <c r="JUX35" s="27"/>
      <c r="JUY35" s="112"/>
      <c r="JUZ35" s="27"/>
      <c r="JVA35" s="112"/>
      <c r="JVB35" s="27"/>
      <c r="JVC35" s="112"/>
      <c r="JVD35" s="27"/>
      <c r="JVE35" s="112"/>
      <c r="JVF35" s="27"/>
      <c r="JVG35" s="112"/>
      <c r="JVH35" s="27"/>
      <c r="JVI35" s="113"/>
      <c r="JVJ35" s="27"/>
      <c r="JVK35" s="112"/>
      <c r="JVL35" s="27"/>
      <c r="JVM35" s="112"/>
      <c r="JVN35" s="27"/>
      <c r="JVO35" s="112"/>
      <c r="JVP35" s="27"/>
      <c r="JVQ35" s="112"/>
      <c r="JVR35" s="27"/>
      <c r="JVS35" s="112"/>
      <c r="JVT35" s="27"/>
      <c r="JVU35" s="112"/>
      <c r="JVV35" s="27"/>
      <c r="JVW35" s="112"/>
      <c r="JVX35" s="20"/>
      <c r="JVY35" s="112"/>
      <c r="JVZ35" s="27"/>
      <c r="JWA35" s="112"/>
      <c r="JWB35" s="27"/>
      <c r="JWC35" s="112"/>
      <c r="JWD35" s="27"/>
      <c r="JWE35" s="112"/>
      <c r="JWF35" s="27"/>
      <c r="JWG35" s="112"/>
      <c r="JWH35" s="20"/>
      <c r="JWI35" s="112"/>
      <c r="JWJ35" s="27"/>
      <c r="JWK35" s="112"/>
      <c r="JWL35" s="27"/>
      <c r="JWM35" s="112"/>
      <c r="JWN35" s="27"/>
      <c r="JWO35" s="112"/>
      <c r="JWP35" s="20"/>
      <c r="JWQ35" s="106"/>
      <c r="JWR35" s="106"/>
      <c r="JWS35" s="106"/>
      <c r="JWT35" s="30"/>
      <c r="JWU35" s="112"/>
      <c r="JWV35" s="30"/>
      <c r="JWW35" s="112"/>
      <c r="JWX35" s="23"/>
      <c r="JWY35" s="112"/>
      <c r="JWZ35" s="23"/>
      <c r="JXA35" s="112"/>
      <c r="JXB35" s="23"/>
      <c r="JXC35" s="112"/>
      <c r="JXD35" s="23"/>
      <c r="JXE35" s="112"/>
      <c r="JXF35" s="23"/>
      <c r="JXG35" s="112"/>
      <c r="JXH35" s="23"/>
      <c r="JXI35" s="112"/>
      <c r="JXJ35" s="23"/>
      <c r="JXK35" s="112"/>
      <c r="JXL35" s="27"/>
      <c r="JXM35" s="112"/>
      <c r="JXN35" s="27"/>
      <c r="JXO35" s="112"/>
      <c r="JXP35" s="27"/>
      <c r="JXQ35" s="112"/>
      <c r="JXR35" s="27"/>
      <c r="JXS35" s="112"/>
      <c r="JXT35" s="27"/>
      <c r="JXU35" s="112"/>
      <c r="JXV35" s="27"/>
      <c r="JXW35" s="112"/>
      <c r="JXX35" s="27"/>
      <c r="JXY35" s="112"/>
      <c r="JXZ35" s="27"/>
      <c r="JYA35" s="112"/>
      <c r="JYB35" s="27"/>
      <c r="JYC35" s="112"/>
      <c r="JYD35" s="27"/>
      <c r="JYE35" s="112"/>
      <c r="JYF35" s="27"/>
      <c r="JYG35" s="113"/>
      <c r="JYH35" s="27"/>
      <c r="JYI35" s="112"/>
      <c r="JYJ35" s="27"/>
      <c r="JYK35" s="112"/>
      <c r="JYL35" s="27"/>
      <c r="JYM35" s="112"/>
      <c r="JYN35" s="27"/>
      <c r="JYO35" s="112"/>
      <c r="JYP35" s="27"/>
      <c r="JYQ35" s="112"/>
      <c r="JYR35" s="27"/>
      <c r="JYS35" s="112"/>
      <c r="JYT35" s="27"/>
      <c r="JYU35" s="112"/>
      <c r="JYV35" s="20"/>
      <c r="JYW35" s="112"/>
      <c r="JYX35" s="27"/>
      <c r="JYY35" s="112"/>
      <c r="JYZ35" s="27"/>
      <c r="JZA35" s="112"/>
      <c r="JZB35" s="27"/>
      <c r="JZC35" s="112"/>
      <c r="JZD35" s="27"/>
      <c r="JZE35" s="112"/>
      <c r="JZF35" s="20"/>
      <c r="JZG35" s="112"/>
      <c r="JZH35" s="27"/>
      <c r="JZI35" s="112"/>
      <c r="JZJ35" s="27"/>
      <c r="JZK35" s="112"/>
      <c r="JZL35" s="27"/>
      <c r="JZM35" s="112"/>
      <c r="JZN35" s="20"/>
      <c r="JZO35" s="106"/>
      <c r="JZP35" s="106"/>
      <c r="JZQ35" s="106"/>
      <c r="JZR35" s="30"/>
      <c r="JZS35" s="112"/>
      <c r="JZT35" s="30"/>
      <c r="JZU35" s="112"/>
      <c r="JZV35" s="23"/>
      <c r="JZW35" s="112"/>
      <c r="JZX35" s="23"/>
      <c r="JZY35" s="112"/>
      <c r="JZZ35" s="23"/>
      <c r="KAA35" s="112"/>
      <c r="KAB35" s="23"/>
      <c r="KAC35" s="112"/>
      <c r="KAD35" s="23"/>
      <c r="KAE35" s="112"/>
      <c r="KAF35" s="23"/>
      <c r="KAG35" s="112"/>
      <c r="KAH35" s="23"/>
      <c r="KAI35" s="112"/>
      <c r="KAJ35" s="27"/>
      <c r="KAK35" s="112"/>
      <c r="KAL35" s="27"/>
      <c r="KAM35" s="112"/>
      <c r="KAN35" s="27"/>
      <c r="KAO35" s="112"/>
      <c r="KAP35" s="27"/>
      <c r="KAQ35" s="112"/>
      <c r="KAR35" s="27"/>
      <c r="KAS35" s="112"/>
      <c r="KAT35" s="27"/>
      <c r="KAU35" s="112"/>
      <c r="KAV35" s="27"/>
      <c r="KAW35" s="112"/>
      <c r="KAX35" s="27"/>
      <c r="KAY35" s="112"/>
      <c r="KAZ35" s="27"/>
      <c r="KBA35" s="112"/>
      <c r="KBB35" s="27"/>
      <c r="KBC35" s="112"/>
      <c r="KBD35" s="27"/>
      <c r="KBE35" s="113"/>
      <c r="KBF35" s="27"/>
      <c r="KBG35" s="112"/>
      <c r="KBH35" s="27"/>
      <c r="KBI35" s="112"/>
      <c r="KBJ35" s="27"/>
      <c r="KBK35" s="112"/>
      <c r="KBL35" s="27"/>
      <c r="KBM35" s="112"/>
      <c r="KBN35" s="27"/>
      <c r="KBO35" s="112"/>
      <c r="KBP35" s="27"/>
      <c r="KBQ35" s="112"/>
      <c r="KBR35" s="27"/>
      <c r="KBS35" s="112"/>
      <c r="KBT35" s="20"/>
      <c r="KBU35" s="112"/>
      <c r="KBV35" s="27"/>
      <c r="KBW35" s="112"/>
      <c r="KBX35" s="27"/>
      <c r="KBY35" s="112"/>
      <c r="KBZ35" s="27"/>
      <c r="KCA35" s="112"/>
      <c r="KCB35" s="27"/>
      <c r="KCC35" s="112"/>
      <c r="KCD35" s="20"/>
      <c r="KCE35" s="112"/>
      <c r="KCF35" s="27"/>
      <c r="KCG35" s="112"/>
      <c r="KCH35" s="27"/>
      <c r="KCI35" s="112"/>
      <c r="KCJ35" s="27"/>
      <c r="KCK35" s="112"/>
      <c r="KCL35" s="20"/>
      <c r="KCM35" s="106"/>
      <c r="KCN35" s="106"/>
      <c r="KCO35" s="106"/>
      <c r="KCP35" s="30"/>
      <c r="KCQ35" s="112"/>
      <c r="KCR35" s="30"/>
      <c r="KCS35" s="112"/>
      <c r="KCT35" s="23"/>
      <c r="KCU35" s="112"/>
      <c r="KCV35" s="23"/>
      <c r="KCW35" s="112"/>
      <c r="KCX35" s="23"/>
      <c r="KCY35" s="112"/>
      <c r="KCZ35" s="23"/>
      <c r="KDA35" s="112"/>
      <c r="KDB35" s="23"/>
      <c r="KDC35" s="112"/>
      <c r="KDD35" s="23"/>
      <c r="KDE35" s="112"/>
      <c r="KDF35" s="23"/>
      <c r="KDG35" s="112"/>
      <c r="KDH35" s="27"/>
      <c r="KDI35" s="112"/>
      <c r="KDJ35" s="27"/>
      <c r="KDK35" s="112"/>
      <c r="KDL35" s="27"/>
      <c r="KDM35" s="112"/>
      <c r="KDN35" s="27"/>
      <c r="KDO35" s="112"/>
      <c r="KDP35" s="27"/>
      <c r="KDQ35" s="112"/>
      <c r="KDR35" s="27"/>
      <c r="KDS35" s="112"/>
      <c r="KDT35" s="27"/>
      <c r="KDU35" s="112"/>
      <c r="KDV35" s="27"/>
      <c r="KDW35" s="112"/>
      <c r="KDX35" s="27"/>
      <c r="KDY35" s="112"/>
      <c r="KDZ35" s="27"/>
      <c r="KEA35" s="112"/>
      <c r="KEB35" s="27"/>
      <c r="KEC35" s="113"/>
      <c r="KED35" s="27"/>
      <c r="KEE35" s="112"/>
      <c r="KEF35" s="27"/>
      <c r="KEG35" s="112"/>
      <c r="KEH35" s="27"/>
      <c r="KEI35" s="112"/>
      <c r="KEJ35" s="27"/>
      <c r="KEK35" s="112"/>
      <c r="KEL35" s="27"/>
      <c r="KEM35" s="112"/>
      <c r="KEN35" s="27"/>
      <c r="KEO35" s="112"/>
      <c r="KEP35" s="27"/>
      <c r="KEQ35" s="112"/>
      <c r="KER35" s="20"/>
      <c r="KES35" s="112"/>
      <c r="KET35" s="27"/>
      <c r="KEU35" s="112"/>
      <c r="KEV35" s="27"/>
      <c r="KEW35" s="112"/>
      <c r="KEX35" s="27"/>
      <c r="KEY35" s="112"/>
      <c r="KEZ35" s="27"/>
      <c r="KFA35" s="112"/>
      <c r="KFB35" s="20"/>
      <c r="KFC35" s="112"/>
      <c r="KFD35" s="27"/>
      <c r="KFE35" s="112"/>
      <c r="KFF35" s="27"/>
      <c r="KFG35" s="112"/>
      <c r="KFH35" s="27"/>
      <c r="KFI35" s="112"/>
      <c r="KFJ35" s="20"/>
      <c r="KFK35" s="106"/>
      <c r="KFL35" s="106"/>
      <c r="KFM35" s="106"/>
      <c r="KFN35" s="30"/>
      <c r="KFO35" s="112"/>
      <c r="KFP35" s="30"/>
      <c r="KFQ35" s="112"/>
      <c r="KFR35" s="23"/>
      <c r="KFS35" s="112"/>
      <c r="KFT35" s="23"/>
      <c r="KFU35" s="112"/>
      <c r="KFV35" s="23"/>
      <c r="KFW35" s="112"/>
      <c r="KFX35" s="23"/>
      <c r="KFY35" s="112"/>
      <c r="KFZ35" s="23"/>
      <c r="KGA35" s="112"/>
      <c r="KGB35" s="23"/>
      <c r="KGC35" s="112"/>
      <c r="KGD35" s="23"/>
      <c r="KGE35" s="112"/>
      <c r="KGF35" s="27"/>
      <c r="KGG35" s="112"/>
      <c r="KGH35" s="27"/>
      <c r="KGI35" s="112"/>
      <c r="KGJ35" s="27"/>
      <c r="KGK35" s="112"/>
      <c r="KGL35" s="27"/>
      <c r="KGM35" s="112"/>
      <c r="KGN35" s="27"/>
      <c r="KGO35" s="112"/>
      <c r="KGP35" s="27"/>
      <c r="KGQ35" s="112"/>
      <c r="KGR35" s="27"/>
      <c r="KGS35" s="112"/>
      <c r="KGT35" s="27"/>
      <c r="KGU35" s="112"/>
      <c r="KGV35" s="27"/>
      <c r="KGW35" s="112"/>
      <c r="KGX35" s="27"/>
      <c r="KGY35" s="112"/>
      <c r="KGZ35" s="27"/>
      <c r="KHA35" s="113"/>
      <c r="KHB35" s="27"/>
      <c r="KHC35" s="112"/>
      <c r="KHD35" s="27"/>
      <c r="KHE35" s="112"/>
      <c r="KHF35" s="27"/>
      <c r="KHG35" s="112"/>
      <c r="KHH35" s="27"/>
      <c r="KHI35" s="112"/>
      <c r="KHJ35" s="27"/>
      <c r="KHK35" s="112"/>
      <c r="KHL35" s="27"/>
      <c r="KHM35" s="112"/>
      <c r="KHN35" s="27"/>
      <c r="KHO35" s="112"/>
      <c r="KHP35" s="20"/>
      <c r="KHQ35" s="112"/>
      <c r="KHR35" s="27"/>
      <c r="KHS35" s="112"/>
      <c r="KHT35" s="27"/>
      <c r="KHU35" s="112"/>
      <c r="KHV35" s="27"/>
      <c r="KHW35" s="112"/>
      <c r="KHX35" s="27"/>
      <c r="KHY35" s="112"/>
      <c r="KHZ35" s="20"/>
      <c r="KIA35" s="112"/>
      <c r="KIB35" s="27"/>
      <c r="KIC35" s="112"/>
      <c r="KID35" s="27"/>
      <c r="KIE35" s="112"/>
      <c r="KIF35" s="27"/>
      <c r="KIG35" s="112"/>
      <c r="KIH35" s="20"/>
      <c r="KII35" s="106"/>
      <c r="KIJ35" s="106"/>
      <c r="KIK35" s="106"/>
      <c r="KIL35" s="30"/>
      <c r="KIM35" s="112"/>
      <c r="KIN35" s="30"/>
      <c r="KIO35" s="112"/>
      <c r="KIP35" s="23"/>
      <c r="KIQ35" s="112"/>
      <c r="KIR35" s="23"/>
      <c r="KIS35" s="112"/>
      <c r="KIT35" s="23"/>
      <c r="KIU35" s="112"/>
      <c r="KIV35" s="23"/>
      <c r="KIW35" s="112"/>
      <c r="KIX35" s="23"/>
      <c r="KIY35" s="112"/>
      <c r="KIZ35" s="23"/>
      <c r="KJA35" s="112"/>
      <c r="KJB35" s="23"/>
      <c r="KJC35" s="112"/>
      <c r="KJD35" s="27"/>
      <c r="KJE35" s="112"/>
      <c r="KJF35" s="27"/>
      <c r="KJG35" s="112"/>
      <c r="KJH35" s="27"/>
      <c r="KJI35" s="112"/>
      <c r="KJJ35" s="27"/>
      <c r="KJK35" s="112"/>
      <c r="KJL35" s="27"/>
      <c r="KJM35" s="112"/>
      <c r="KJN35" s="27"/>
      <c r="KJO35" s="112"/>
      <c r="KJP35" s="27"/>
      <c r="KJQ35" s="112"/>
      <c r="KJR35" s="27"/>
      <c r="KJS35" s="112"/>
      <c r="KJT35" s="27"/>
      <c r="KJU35" s="112"/>
      <c r="KJV35" s="27"/>
      <c r="KJW35" s="112"/>
      <c r="KJX35" s="27"/>
      <c r="KJY35" s="113"/>
      <c r="KJZ35" s="27"/>
      <c r="KKA35" s="112"/>
      <c r="KKB35" s="27"/>
      <c r="KKC35" s="112"/>
      <c r="KKD35" s="27"/>
      <c r="KKE35" s="112"/>
      <c r="KKF35" s="27"/>
      <c r="KKG35" s="112"/>
      <c r="KKH35" s="27"/>
      <c r="KKI35" s="112"/>
      <c r="KKJ35" s="27"/>
      <c r="KKK35" s="112"/>
      <c r="KKL35" s="27"/>
      <c r="KKM35" s="112"/>
      <c r="KKN35" s="20"/>
      <c r="KKO35" s="112"/>
      <c r="KKP35" s="27"/>
      <c r="KKQ35" s="112"/>
      <c r="KKR35" s="27"/>
      <c r="KKS35" s="112"/>
      <c r="KKT35" s="27"/>
      <c r="KKU35" s="112"/>
      <c r="KKV35" s="27"/>
      <c r="KKW35" s="112"/>
      <c r="KKX35" s="20"/>
      <c r="KKY35" s="112"/>
      <c r="KKZ35" s="27"/>
      <c r="KLA35" s="112"/>
      <c r="KLB35" s="27"/>
      <c r="KLC35" s="112"/>
      <c r="KLD35" s="27"/>
      <c r="KLE35" s="112"/>
      <c r="KLF35" s="20"/>
      <c r="KLG35" s="106"/>
      <c r="KLH35" s="106"/>
      <c r="KLI35" s="106"/>
      <c r="KLJ35" s="30"/>
      <c r="KLK35" s="112"/>
      <c r="KLL35" s="30"/>
      <c r="KLM35" s="112"/>
      <c r="KLN35" s="23"/>
      <c r="KLO35" s="112"/>
      <c r="KLP35" s="23"/>
      <c r="KLQ35" s="112"/>
      <c r="KLR35" s="23"/>
      <c r="KLS35" s="112"/>
      <c r="KLT35" s="23"/>
      <c r="KLU35" s="112"/>
      <c r="KLV35" s="23"/>
      <c r="KLW35" s="112"/>
      <c r="KLX35" s="23"/>
      <c r="KLY35" s="112"/>
      <c r="KLZ35" s="23"/>
      <c r="KMA35" s="112"/>
      <c r="KMB35" s="27"/>
      <c r="KMC35" s="112"/>
      <c r="KMD35" s="27"/>
      <c r="KME35" s="112"/>
      <c r="KMF35" s="27"/>
      <c r="KMG35" s="112"/>
      <c r="KMH35" s="27"/>
      <c r="KMI35" s="112"/>
      <c r="KMJ35" s="27"/>
      <c r="KMK35" s="112"/>
      <c r="KML35" s="27"/>
      <c r="KMM35" s="112"/>
      <c r="KMN35" s="27"/>
      <c r="KMO35" s="112"/>
      <c r="KMP35" s="27"/>
      <c r="KMQ35" s="112"/>
      <c r="KMR35" s="27"/>
      <c r="KMS35" s="112"/>
      <c r="KMT35" s="27"/>
      <c r="KMU35" s="112"/>
      <c r="KMV35" s="27"/>
      <c r="KMW35" s="113"/>
      <c r="KMX35" s="27"/>
      <c r="KMY35" s="112"/>
      <c r="KMZ35" s="27"/>
      <c r="KNA35" s="112"/>
      <c r="KNB35" s="27"/>
      <c r="KNC35" s="112"/>
      <c r="KND35" s="27"/>
      <c r="KNE35" s="112"/>
      <c r="KNF35" s="27"/>
      <c r="KNG35" s="112"/>
      <c r="KNH35" s="27"/>
      <c r="KNI35" s="112"/>
      <c r="KNJ35" s="27"/>
      <c r="KNK35" s="112"/>
      <c r="KNL35" s="20"/>
      <c r="KNM35" s="112"/>
      <c r="KNN35" s="27"/>
      <c r="KNO35" s="112"/>
      <c r="KNP35" s="27"/>
      <c r="KNQ35" s="112"/>
      <c r="KNR35" s="27"/>
      <c r="KNS35" s="112"/>
      <c r="KNT35" s="27"/>
      <c r="KNU35" s="112"/>
      <c r="KNV35" s="20"/>
      <c r="KNW35" s="112"/>
      <c r="KNX35" s="27"/>
      <c r="KNY35" s="112"/>
      <c r="KNZ35" s="27"/>
      <c r="KOA35" s="112"/>
      <c r="KOB35" s="27"/>
      <c r="KOC35" s="112"/>
      <c r="KOD35" s="20"/>
      <c r="KOE35" s="106"/>
      <c r="KOF35" s="106"/>
      <c r="KOG35" s="106"/>
      <c r="KOH35" s="30"/>
      <c r="KOI35" s="112"/>
      <c r="KOJ35" s="30"/>
      <c r="KOK35" s="112"/>
      <c r="KOL35" s="23"/>
      <c r="KOM35" s="112"/>
      <c r="KON35" s="23"/>
      <c r="KOO35" s="112"/>
      <c r="KOP35" s="23"/>
      <c r="KOQ35" s="112"/>
      <c r="KOR35" s="23"/>
      <c r="KOS35" s="112"/>
      <c r="KOT35" s="23"/>
      <c r="KOU35" s="112"/>
      <c r="KOV35" s="23"/>
      <c r="KOW35" s="112"/>
      <c r="KOX35" s="23"/>
      <c r="KOY35" s="112"/>
      <c r="KOZ35" s="27"/>
      <c r="KPA35" s="112"/>
      <c r="KPB35" s="27"/>
      <c r="KPC35" s="112"/>
      <c r="KPD35" s="27"/>
      <c r="KPE35" s="112"/>
      <c r="KPF35" s="27"/>
      <c r="KPG35" s="112"/>
      <c r="KPH35" s="27"/>
      <c r="KPI35" s="112"/>
      <c r="KPJ35" s="27"/>
      <c r="KPK35" s="112"/>
      <c r="KPL35" s="27"/>
      <c r="KPM35" s="112"/>
      <c r="KPN35" s="27"/>
      <c r="KPO35" s="112"/>
      <c r="KPP35" s="27"/>
      <c r="KPQ35" s="112"/>
      <c r="KPR35" s="27"/>
      <c r="KPS35" s="112"/>
      <c r="KPT35" s="27"/>
      <c r="KPU35" s="113"/>
      <c r="KPV35" s="27"/>
      <c r="KPW35" s="112"/>
      <c r="KPX35" s="27"/>
      <c r="KPY35" s="112"/>
      <c r="KPZ35" s="27"/>
      <c r="KQA35" s="112"/>
      <c r="KQB35" s="27"/>
      <c r="KQC35" s="112"/>
      <c r="KQD35" s="27"/>
      <c r="KQE35" s="112"/>
      <c r="KQF35" s="27"/>
      <c r="KQG35" s="112"/>
      <c r="KQH35" s="27"/>
      <c r="KQI35" s="112"/>
      <c r="KQJ35" s="20"/>
      <c r="KQK35" s="112"/>
      <c r="KQL35" s="27"/>
      <c r="KQM35" s="112"/>
      <c r="KQN35" s="27"/>
      <c r="KQO35" s="112"/>
      <c r="KQP35" s="27"/>
      <c r="KQQ35" s="112"/>
      <c r="KQR35" s="27"/>
      <c r="KQS35" s="112"/>
      <c r="KQT35" s="20"/>
      <c r="KQU35" s="112"/>
      <c r="KQV35" s="27"/>
      <c r="KQW35" s="112"/>
      <c r="KQX35" s="27"/>
      <c r="KQY35" s="112"/>
      <c r="KQZ35" s="27"/>
      <c r="KRA35" s="112"/>
      <c r="KRB35" s="20"/>
      <c r="KRC35" s="106"/>
      <c r="KRD35" s="106"/>
      <c r="KRE35" s="106"/>
      <c r="KRF35" s="30"/>
      <c r="KRG35" s="112"/>
      <c r="KRH35" s="30"/>
      <c r="KRI35" s="112"/>
      <c r="KRJ35" s="23"/>
      <c r="KRK35" s="112"/>
      <c r="KRL35" s="23"/>
      <c r="KRM35" s="112"/>
      <c r="KRN35" s="23"/>
      <c r="KRO35" s="112"/>
      <c r="KRP35" s="23"/>
      <c r="KRQ35" s="112"/>
      <c r="KRR35" s="23"/>
      <c r="KRS35" s="112"/>
      <c r="KRT35" s="23"/>
      <c r="KRU35" s="112"/>
      <c r="KRV35" s="23"/>
      <c r="KRW35" s="112"/>
      <c r="KRX35" s="27"/>
      <c r="KRY35" s="112"/>
      <c r="KRZ35" s="27"/>
      <c r="KSA35" s="112"/>
      <c r="KSB35" s="27"/>
      <c r="KSC35" s="112"/>
      <c r="KSD35" s="27"/>
      <c r="KSE35" s="112"/>
      <c r="KSF35" s="27"/>
      <c r="KSG35" s="112"/>
      <c r="KSH35" s="27"/>
      <c r="KSI35" s="112"/>
      <c r="KSJ35" s="27"/>
      <c r="KSK35" s="112"/>
      <c r="KSL35" s="27"/>
      <c r="KSM35" s="112"/>
      <c r="KSN35" s="27"/>
      <c r="KSO35" s="112"/>
      <c r="KSP35" s="27"/>
      <c r="KSQ35" s="112"/>
      <c r="KSR35" s="27"/>
      <c r="KSS35" s="113"/>
      <c r="KST35" s="27"/>
      <c r="KSU35" s="112"/>
      <c r="KSV35" s="27"/>
      <c r="KSW35" s="112"/>
      <c r="KSX35" s="27"/>
      <c r="KSY35" s="112"/>
      <c r="KSZ35" s="27"/>
      <c r="KTA35" s="112"/>
      <c r="KTB35" s="27"/>
      <c r="KTC35" s="112"/>
      <c r="KTD35" s="27"/>
      <c r="KTE35" s="112"/>
      <c r="KTF35" s="27"/>
      <c r="KTG35" s="112"/>
      <c r="KTH35" s="20"/>
      <c r="KTI35" s="112"/>
      <c r="KTJ35" s="27"/>
      <c r="KTK35" s="112"/>
      <c r="KTL35" s="27"/>
      <c r="KTM35" s="112"/>
      <c r="KTN35" s="27"/>
      <c r="KTO35" s="112"/>
      <c r="KTP35" s="27"/>
      <c r="KTQ35" s="112"/>
      <c r="KTR35" s="20"/>
      <c r="KTS35" s="112"/>
      <c r="KTT35" s="27"/>
      <c r="KTU35" s="112"/>
      <c r="KTV35" s="27"/>
      <c r="KTW35" s="112"/>
      <c r="KTX35" s="27"/>
      <c r="KTY35" s="112"/>
      <c r="KTZ35" s="20"/>
      <c r="KUA35" s="106"/>
      <c r="KUB35" s="106"/>
      <c r="KUC35" s="106"/>
      <c r="KUD35" s="30"/>
      <c r="KUE35" s="112"/>
      <c r="KUF35" s="30"/>
      <c r="KUG35" s="112"/>
      <c r="KUH35" s="23"/>
      <c r="KUI35" s="112"/>
      <c r="KUJ35" s="23"/>
      <c r="KUK35" s="112"/>
      <c r="KUL35" s="23"/>
      <c r="KUM35" s="112"/>
      <c r="KUN35" s="23"/>
      <c r="KUO35" s="112"/>
      <c r="KUP35" s="23"/>
      <c r="KUQ35" s="112"/>
      <c r="KUR35" s="23"/>
      <c r="KUS35" s="112"/>
      <c r="KUT35" s="23"/>
      <c r="KUU35" s="112"/>
      <c r="KUV35" s="27"/>
      <c r="KUW35" s="112"/>
      <c r="KUX35" s="27"/>
      <c r="KUY35" s="112"/>
      <c r="KUZ35" s="27"/>
      <c r="KVA35" s="112"/>
      <c r="KVB35" s="27"/>
      <c r="KVC35" s="112"/>
      <c r="KVD35" s="27"/>
      <c r="KVE35" s="112"/>
      <c r="KVF35" s="27"/>
      <c r="KVG35" s="112"/>
      <c r="KVH35" s="27"/>
      <c r="KVI35" s="112"/>
      <c r="KVJ35" s="27"/>
      <c r="KVK35" s="112"/>
      <c r="KVL35" s="27"/>
      <c r="KVM35" s="112"/>
      <c r="KVN35" s="27"/>
      <c r="KVO35" s="112"/>
      <c r="KVP35" s="27"/>
      <c r="KVQ35" s="113"/>
      <c r="KVR35" s="27"/>
      <c r="KVS35" s="112"/>
      <c r="KVT35" s="27"/>
      <c r="KVU35" s="112"/>
      <c r="KVV35" s="27"/>
      <c r="KVW35" s="112"/>
      <c r="KVX35" s="27"/>
      <c r="KVY35" s="112"/>
      <c r="KVZ35" s="27"/>
      <c r="KWA35" s="112"/>
      <c r="KWB35" s="27"/>
      <c r="KWC35" s="112"/>
      <c r="KWD35" s="27"/>
      <c r="KWE35" s="112"/>
      <c r="KWF35" s="20"/>
      <c r="KWG35" s="112"/>
      <c r="KWH35" s="27"/>
      <c r="KWI35" s="112"/>
      <c r="KWJ35" s="27"/>
      <c r="KWK35" s="112"/>
      <c r="KWL35" s="27"/>
      <c r="KWM35" s="112"/>
      <c r="KWN35" s="27"/>
      <c r="KWO35" s="112"/>
      <c r="KWP35" s="20"/>
      <c r="KWQ35" s="112"/>
      <c r="KWR35" s="27"/>
      <c r="KWS35" s="112"/>
      <c r="KWT35" s="27"/>
      <c r="KWU35" s="112"/>
      <c r="KWV35" s="27"/>
      <c r="KWW35" s="112"/>
      <c r="KWX35" s="20"/>
      <c r="KWY35" s="106"/>
      <c r="KWZ35" s="106"/>
      <c r="KXA35" s="106"/>
      <c r="KXB35" s="30"/>
      <c r="KXC35" s="112"/>
      <c r="KXD35" s="30"/>
      <c r="KXE35" s="112"/>
      <c r="KXF35" s="23"/>
      <c r="KXG35" s="112"/>
      <c r="KXH35" s="23"/>
      <c r="KXI35" s="112"/>
      <c r="KXJ35" s="23"/>
      <c r="KXK35" s="112"/>
      <c r="KXL35" s="23"/>
      <c r="KXM35" s="112"/>
      <c r="KXN35" s="23"/>
      <c r="KXO35" s="112"/>
      <c r="KXP35" s="23"/>
      <c r="KXQ35" s="112"/>
      <c r="KXR35" s="23"/>
      <c r="KXS35" s="112"/>
      <c r="KXT35" s="27"/>
      <c r="KXU35" s="112"/>
      <c r="KXV35" s="27"/>
      <c r="KXW35" s="112"/>
      <c r="KXX35" s="27"/>
      <c r="KXY35" s="112"/>
      <c r="KXZ35" s="27"/>
      <c r="KYA35" s="112"/>
      <c r="KYB35" s="27"/>
      <c r="KYC35" s="112"/>
      <c r="KYD35" s="27"/>
      <c r="KYE35" s="112"/>
      <c r="KYF35" s="27"/>
      <c r="KYG35" s="112"/>
      <c r="KYH35" s="27"/>
      <c r="KYI35" s="112"/>
      <c r="KYJ35" s="27"/>
      <c r="KYK35" s="112"/>
      <c r="KYL35" s="27"/>
      <c r="KYM35" s="112"/>
      <c r="KYN35" s="27"/>
      <c r="KYO35" s="113"/>
      <c r="KYP35" s="27"/>
      <c r="KYQ35" s="112"/>
      <c r="KYR35" s="27"/>
      <c r="KYS35" s="112"/>
      <c r="KYT35" s="27"/>
      <c r="KYU35" s="112"/>
      <c r="KYV35" s="27"/>
      <c r="KYW35" s="112"/>
      <c r="KYX35" s="27"/>
      <c r="KYY35" s="112"/>
      <c r="KYZ35" s="27"/>
      <c r="KZA35" s="112"/>
      <c r="KZB35" s="27"/>
      <c r="KZC35" s="112"/>
      <c r="KZD35" s="20"/>
      <c r="KZE35" s="112"/>
      <c r="KZF35" s="27"/>
      <c r="KZG35" s="112"/>
      <c r="KZH35" s="27"/>
      <c r="KZI35" s="112"/>
      <c r="KZJ35" s="27"/>
      <c r="KZK35" s="112"/>
      <c r="KZL35" s="27"/>
      <c r="KZM35" s="112"/>
      <c r="KZN35" s="20"/>
      <c r="KZO35" s="112"/>
      <c r="KZP35" s="27"/>
      <c r="KZQ35" s="112"/>
      <c r="KZR35" s="27"/>
      <c r="KZS35" s="112"/>
      <c r="KZT35" s="27"/>
      <c r="KZU35" s="112"/>
      <c r="KZV35" s="20"/>
      <c r="KZW35" s="106"/>
      <c r="KZX35" s="106"/>
      <c r="KZY35" s="106"/>
      <c r="KZZ35" s="30"/>
      <c r="LAA35" s="112"/>
      <c r="LAB35" s="30"/>
      <c r="LAC35" s="112"/>
      <c r="LAD35" s="23"/>
      <c r="LAE35" s="112"/>
      <c r="LAF35" s="23"/>
      <c r="LAG35" s="112"/>
      <c r="LAH35" s="23"/>
      <c r="LAI35" s="112"/>
      <c r="LAJ35" s="23"/>
      <c r="LAK35" s="112"/>
      <c r="LAL35" s="23"/>
      <c r="LAM35" s="112"/>
      <c r="LAN35" s="23"/>
      <c r="LAO35" s="112"/>
      <c r="LAP35" s="23"/>
      <c r="LAQ35" s="112"/>
      <c r="LAR35" s="27"/>
      <c r="LAS35" s="112"/>
      <c r="LAT35" s="27"/>
      <c r="LAU35" s="112"/>
      <c r="LAV35" s="27"/>
      <c r="LAW35" s="112"/>
      <c r="LAX35" s="27"/>
      <c r="LAY35" s="112"/>
      <c r="LAZ35" s="27"/>
      <c r="LBA35" s="112"/>
      <c r="LBB35" s="27"/>
      <c r="LBC35" s="112"/>
      <c r="LBD35" s="27"/>
      <c r="LBE35" s="112"/>
      <c r="LBF35" s="27"/>
      <c r="LBG35" s="112"/>
      <c r="LBH35" s="27"/>
      <c r="LBI35" s="112"/>
      <c r="LBJ35" s="27"/>
      <c r="LBK35" s="112"/>
      <c r="LBL35" s="27"/>
      <c r="LBM35" s="113"/>
      <c r="LBN35" s="27"/>
      <c r="LBO35" s="112"/>
      <c r="LBP35" s="27"/>
      <c r="LBQ35" s="112"/>
      <c r="LBR35" s="27"/>
      <c r="LBS35" s="112"/>
      <c r="LBT35" s="27"/>
      <c r="LBU35" s="112"/>
      <c r="LBV35" s="27"/>
      <c r="LBW35" s="112"/>
      <c r="LBX35" s="27"/>
      <c r="LBY35" s="112"/>
      <c r="LBZ35" s="27"/>
      <c r="LCA35" s="112"/>
      <c r="LCB35" s="20"/>
      <c r="LCC35" s="112"/>
      <c r="LCD35" s="27"/>
      <c r="LCE35" s="112"/>
      <c r="LCF35" s="27"/>
      <c r="LCG35" s="112"/>
      <c r="LCH35" s="27"/>
      <c r="LCI35" s="112"/>
      <c r="LCJ35" s="27"/>
      <c r="LCK35" s="112"/>
      <c r="LCL35" s="20"/>
      <c r="LCM35" s="112"/>
      <c r="LCN35" s="27"/>
      <c r="LCO35" s="112"/>
      <c r="LCP35" s="27"/>
      <c r="LCQ35" s="112"/>
      <c r="LCR35" s="27"/>
      <c r="LCS35" s="112"/>
      <c r="LCT35" s="20"/>
      <c r="LCU35" s="106"/>
      <c r="LCV35" s="106"/>
      <c r="LCW35" s="106"/>
      <c r="LCX35" s="30"/>
      <c r="LCY35" s="112"/>
      <c r="LCZ35" s="30"/>
      <c r="LDA35" s="112"/>
      <c r="LDB35" s="23"/>
      <c r="LDC35" s="112"/>
      <c r="LDD35" s="23"/>
      <c r="LDE35" s="112"/>
      <c r="LDF35" s="23"/>
      <c r="LDG35" s="112"/>
      <c r="LDH35" s="23"/>
      <c r="LDI35" s="112"/>
      <c r="LDJ35" s="23"/>
      <c r="LDK35" s="112"/>
      <c r="LDL35" s="23"/>
      <c r="LDM35" s="112"/>
      <c r="LDN35" s="23"/>
      <c r="LDO35" s="112"/>
      <c r="LDP35" s="27"/>
      <c r="LDQ35" s="112"/>
      <c r="LDR35" s="27"/>
      <c r="LDS35" s="112"/>
      <c r="LDT35" s="27"/>
      <c r="LDU35" s="112"/>
      <c r="LDV35" s="27"/>
      <c r="LDW35" s="112"/>
      <c r="LDX35" s="27"/>
      <c r="LDY35" s="112"/>
      <c r="LDZ35" s="27"/>
      <c r="LEA35" s="112"/>
      <c r="LEB35" s="27"/>
      <c r="LEC35" s="112"/>
      <c r="LED35" s="27"/>
      <c r="LEE35" s="112"/>
      <c r="LEF35" s="27"/>
      <c r="LEG35" s="112"/>
      <c r="LEH35" s="27"/>
      <c r="LEI35" s="112"/>
      <c r="LEJ35" s="27"/>
      <c r="LEK35" s="113"/>
      <c r="LEL35" s="27"/>
      <c r="LEM35" s="112"/>
      <c r="LEN35" s="27"/>
      <c r="LEO35" s="112"/>
      <c r="LEP35" s="27"/>
      <c r="LEQ35" s="112"/>
      <c r="LER35" s="27"/>
      <c r="LES35" s="112"/>
      <c r="LET35" s="27"/>
      <c r="LEU35" s="112"/>
      <c r="LEV35" s="27"/>
      <c r="LEW35" s="112"/>
      <c r="LEX35" s="27"/>
      <c r="LEY35" s="112"/>
      <c r="LEZ35" s="20"/>
      <c r="LFA35" s="112"/>
      <c r="LFB35" s="27"/>
      <c r="LFC35" s="112"/>
      <c r="LFD35" s="27"/>
      <c r="LFE35" s="112"/>
      <c r="LFF35" s="27"/>
      <c r="LFG35" s="112"/>
      <c r="LFH35" s="27"/>
      <c r="LFI35" s="112"/>
      <c r="LFJ35" s="20"/>
      <c r="LFK35" s="112"/>
      <c r="LFL35" s="27"/>
      <c r="LFM35" s="112"/>
      <c r="LFN35" s="27"/>
      <c r="LFO35" s="112"/>
      <c r="LFP35" s="27"/>
      <c r="LFQ35" s="112"/>
      <c r="LFR35" s="20"/>
      <c r="LFS35" s="106"/>
      <c r="LFT35" s="106"/>
      <c r="LFU35" s="106"/>
      <c r="LFV35" s="30"/>
      <c r="LFW35" s="112"/>
      <c r="LFX35" s="30"/>
      <c r="LFY35" s="112"/>
      <c r="LFZ35" s="23"/>
      <c r="LGA35" s="112"/>
      <c r="LGB35" s="23"/>
      <c r="LGC35" s="112"/>
      <c r="LGD35" s="23"/>
      <c r="LGE35" s="112"/>
      <c r="LGF35" s="23"/>
      <c r="LGG35" s="112"/>
      <c r="LGH35" s="23"/>
      <c r="LGI35" s="112"/>
      <c r="LGJ35" s="23"/>
      <c r="LGK35" s="112"/>
      <c r="LGL35" s="23"/>
      <c r="LGM35" s="112"/>
      <c r="LGN35" s="27"/>
      <c r="LGO35" s="112"/>
      <c r="LGP35" s="27"/>
      <c r="LGQ35" s="112"/>
      <c r="LGR35" s="27"/>
      <c r="LGS35" s="112"/>
      <c r="LGT35" s="27"/>
      <c r="LGU35" s="112"/>
      <c r="LGV35" s="27"/>
      <c r="LGW35" s="112"/>
      <c r="LGX35" s="27"/>
      <c r="LGY35" s="112"/>
      <c r="LGZ35" s="27"/>
      <c r="LHA35" s="112"/>
      <c r="LHB35" s="27"/>
      <c r="LHC35" s="112"/>
      <c r="LHD35" s="27"/>
      <c r="LHE35" s="112"/>
      <c r="LHF35" s="27"/>
      <c r="LHG35" s="112"/>
      <c r="LHH35" s="27"/>
      <c r="LHI35" s="113"/>
      <c r="LHJ35" s="27"/>
      <c r="LHK35" s="112"/>
      <c r="LHL35" s="27"/>
      <c r="LHM35" s="112"/>
      <c r="LHN35" s="27"/>
      <c r="LHO35" s="112"/>
      <c r="LHP35" s="27"/>
      <c r="LHQ35" s="112"/>
      <c r="LHR35" s="27"/>
      <c r="LHS35" s="112"/>
      <c r="LHT35" s="27"/>
      <c r="LHU35" s="112"/>
      <c r="LHV35" s="27"/>
      <c r="LHW35" s="112"/>
      <c r="LHX35" s="20"/>
      <c r="LHY35" s="112"/>
      <c r="LHZ35" s="27"/>
      <c r="LIA35" s="112"/>
      <c r="LIB35" s="27"/>
      <c r="LIC35" s="112"/>
      <c r="LID35" s="27"/>
      <c r="LIE35" s="112"/>
      <c r="LIF35" s="27"/>
      <c r="LIG35" s="112"/>
      <c r="LIH35" s="20"/>
      <c r="LII35" s="112"/>
      <c r="LIJ35" s="27"/>
      <c r="LIK35" s="112"/>
      <c r="LIL35" s="27"/>
      <c r="LIM35" s="112"/>
      <c r="LIN35" s="27"/>
      <c r="LIO35" s="112"/>
      <c r="LIP35" s="20"/>
      <c r="LIQ35" s="106"/>
      <c r="LIR35" s="106"/>
      <c r="LIS35" s="106"/>
      <c r="LIT35" s="30"/>
      <c r="LIU35" s="112"/>
      <c r="LIV35" s="30"/>
      <c r="LIW35" s="112"/>
      <c r="LIX35" s="23"/>
      <c r="LIY35" s="112"/>
      <c r="LIZ35" s="23"/>
      <c r="LJA35" s="112"/>
      <c r="LJB35" s="23"/>
      <c r="LJC35" s="112"/>
      <c r="LJD35" s="23"/>
      <c r="LJE35" s="112"/>
      <c r="LJF35" s="23"/>
      <c r="LJG35" s="112"/>
      <c r="LJH35" s="23"/>
      <c r="LJI35" s="112"/>
      <c r="LJJ35" s="23"/>
      <c r="LJK35" s="112"/>
      <c r="LJL35" s="27"/>
      <c r="LJM35" s="112"/>
      <c r="LJN35" s="27"/>
      <c r="LJO35" s="112"/>
      <c r="LJP35" s="27"/>
      <c r="LJQ35" s="112"/>
      <c r="LJR35" s="27"/>
      <c r="LJS35" s="112"/>
      <c r="LJT35" s="27"/>
      <c r="LJU35" s="112"/>
      <c r="LJV35" s="27"/>
      <c r="LJW35" s="112"/>
      <c r="LJX35" s="27"/>
      <c r="LJY35" s="112"/>
      <c r="LJZ35" s="27"/>
      <c r="LKA35" s="112"/>
      <c r="LKB35" s="27"/>
      <c r="LKC35" s="112"/>
      <c r="LKD35" s="27"/>
      <c r="LKE35" s="112"/>
      <c r="LKF35" s="27"/>
      <c r="LKG35" s="113"/>
      <c r="LKH35" s="27"/>
      <c r="LKI35" s="112"/>
      <c r="LKJ35" s="27"/>
      <c r="LKK35" s="112"/>
      <c r="LKL35" s="27"/>
      <c r="LKM35" s="112"/>
      <c r="LKN35" s="27"/>
      <c r="LKO35" s="112"/>
      <c r="LKP35" s="27"/>
      <c r="LKQ35" s="112"/>
      <c r="LKR35" s="27"/>
      <c r="LKS35" s="112"/>
      <c r="LKT35" s="27"/>
      <c r="LKU35" s="112"/>
      <c r="LKV35" s="20"/>
      <c r="LKW35" s="112"/>
      <c r="LKX35" s="27"/>
      <c r="LKY35" s="112"/>
      <c r="LKZ35" s="27"/>
      <c r="LLA35" s="112"/>
      <c r="LLB35" s="27"/>
      <c r="LLC35" s="112"/>
      <c r="LLD35" s="27"/>
      <c r="LLE35" s="112"/>
      <c r="LLF35" s="20"/>
      <c r="LLG35" s="112"/>
      <c r="LLH35" s="27"/>
      <c r="LLI35" s="112"/>
      <c r="LLJ35" s="27"/>
      <c r="LLK35" s="112"/>
      <c r="LLL35" s="27"/>
      <c r="LLM35" s="112"/>
      <c r="LLN35" s="20"/>
      <c r="LLO35" s="106"/>
      <c r="LLP35" s="106"/>
      <c r="LLQ35" s="106"/>
      <c r="LLR35" s="30"/>
      <c r="LLS35" s="112"/>
      <c r="LLT35" s="30"/>
      <c r="LLU35" s="112"/>
      <c r="LLV35" s="23"/>
      <c r="LLW35" s="112"/>
      <c r="LLX35" s="23"/>
      <c r="LLY35" s="112"/>
      <c r="LLZ35" s="23"/>
      <c r="LMA35" s="112"/>
      <c r="LMB35" s="23"/>
      <c r="LMC35" s="112"/>
      <c r="LMD35" s="23"/>
      <c r="LME35" s="112"/>
      <c r="LMF35" s="23"/>
      <c r="LMG35" s="112"/>
      <c r="LMH35" s="23"/>
      <c r="LMI35" s="112"/>
      <c r="LMJ35" s="27"/>
      <c r="LMK35" s="112"/>
      <c r="LML35" s="27"/>
      <c r="LMM35" s="112"/>
      <c r="LMN35" s="27"/>
      <c r="LMO35" s="112"/>
      <c r="LMP35" s="27"/>
      <c r="LMQ35" s="112"/>
      <c r="LMR35" s="27"/>
      <c r="LMS35" s="112"/>
      <c r="LMT35" s="27"/>
      <c r="LMU35" s="112"/>
      <c r="LMV35" s="27"/>
      <c r="LMW35" s="112"/>
      <c r="LMX35" s="27"/>
      <c r="LMY35" s="112"/>
      <c r="LMZ35" s="27"/>
      <c r="LNA35" s="112"/>
      <c r="LNB35" s="27"/>
      <c r="LNC35" s="112"/>
      <c r="LND35" s="27"/>
      <c r="LNE35" s="113"/>
      <c r="LNF35" s="27"/>
      <c r="LNG35" s="112"/>
      <c r="LNH35" s="27"/>
      <c r="LNI35" s="112"/>
      <c r="LNJ35" s="27"/>
      <c r="LNK35" s="112"/>
      <c r="LNL35" s="27"/>
      <c r="LNM35" s="112"/>
      <c r="LNN35" s="27"/>
      <c r="LNO35" s="112"/>
      <c r="LNP35" s="27"/>
      <c r="LNQ35" s="112"/>
      <c r="LNR35" s="27"/>
      <c r="LNS35" s="112"/>
      <c r="LNT35" s="20"/>
      <c r="LNU35" s="112"/>
      <c r="LNV35" s="27"/>
      <c r="LNW35" s="112"/>
      <c r="LNX35" s="27"/>
      <c r="LNY35" s="112"/>
      <c r="LNZ35" s="27"/>
      <c r="LOA35" s="112"/>
      <c r="LOB35" s="27"/>
      <c r="LOC35" s="112"/>
      <c r="LOD35" s="20"/>
      <c r="LOE35" s="112"/>
      <c r="LOF35" s="27"/>
      <c r="LOG35" s="112"/>
      <c r="LOH35" s="27"/>
      <c r="LOI35" s="112"/>
      <c r="LOJ35" s="27"/>
      <c r="LOK35" s="112"/>
      <c r="LOL35" s="20"/>
      <c r="LOM35" s="106"/>
      <c r="LON35" s="106"/>
      <c r="LOO35" s="106"/>
      <c r="LOP35" s="30"/>
      <c r="LOQ35" s="112"/>
      <c r="LOR35" s="30"/>
      <c r="LOS35" s="112"/>
      <c r="LOT35" s="23"/>
      <c r="LOU35" s="112"/>
      <c r="LOV35" s="23"/>
      <c r="LOW35" s="112"/>
      <c r="LOX35" s="23"/>
      <c r="LOY35" s="112"/>
      <c r="LOZ35" s="23"/>
      <c r="LPA35" s="112"/>
      <c r="LPB35" s="23"/>
      <c r="LPC35" s="112"/>
      <c r="LPD35" s="23"/>
      <c r="LPE35" s="112"/>
      <c r="LPF35" s="23"/>
      <c r="LPG35" s="112"/>
      <c r="LPH35" s="27"/>
      <c r="LPI35" s="112"/>
      <c r="LPJ35" s="27"/>
      <c r="LPK35" s="112"/>
      <c r="LPL35" s="27"/>
      <c r="LPM35" s="112"/>
      <c r="LPN35" s="27"/>
      <c r="LPO35" s="112"/>
      <c r="LPP35" s="27"/>
      <c r="LPQ35" s="112"/>
      <c r="LPR35" s="27"/>
      <c r="LPS35" s="112"/>
      <c r="LPT35" s="27"/>
      <c r="LPU35" s="112"/>
      <c r="LPV35" s="27"/>
      <c r="LPW35" s="112"/>
      <c r="LPX35" s="27"/>
      <c r="LPY35" s="112"/>
      <c r="LPZ35" s="27"/>
      <c r="LQA35" s="112"/>
      <c r="LQB35" s="27"/>
      <c r="LQC35" s="113"/>
      <c r="LQD35" s="27"/>
      <c r="LQE35" s="112"/>
      <c r="LQF35" s="27"/>
      <c r="LQG35" s="112"/>
      <c r="LQH35" s="27"/>
      <c r="LQI35" s="112"/>
      <c r="LQJ35" s="27"/>
      <c r="LQK35" s="112"/>
      <c r="LQL35" s="27"/>
      <c r="LQM35" s="112"/>
      <c r="LQN35" s="27"/>
      <c r="LQO35" s="112"/>
      <c r="LQP35" s="27"/>
      <c r="LQQ35" s="112"/>
      <c r="LQR35" s="20"/>
      <c r="LQS35" s="112"/>
      <c r="LQT35" s="27"/>
      <c r="LQU35" s="112"/>
      <c r="LQV35" s="27"/>
      <c r="LQW35" s="112"/>
      <c r="LQX35" s="27"/>
      <c r="LQY35" s="112"/>
      <c r="LQZ35" s="27"/>
      <c r="LRA35" s="112"/>
      <c r="LRB35" s="20"/>
      <c r="LRC35" s="112"/>
      <c r="LRD35" s="27"/>
      <c r="LRE35" s="112"/>
      <c r="LRF35" s="27"/>
      <c r="LRG35" s="112"/>
      <c r="LRH35" s="27"/>
      <c r="LRI35" s="112"/>
      <c r="LRJ35" s="20"/>
      <c r="LRK35" s="106"/>
      <c r="LRL35" s="106"/>
      <c r="LRM35" s="106"/>
      <c r="LRN35" s="30"/>
      <c r="LRO35" s="112"/>
      <c r="LRP35" s="30"/>
      <c r="LRQ35" s="112"/>
      <c r="LRR35" s="23"/>
      <c r="LRS35" s="112"/>
      <c r="LRT35" s="23"/>
      <c r="LRU35" s="112"/>
      <c r="LRV35" s="23"/>
      <c r="LRW35" s="112"/>
      <c r="LRX35" s="23"/>
      <c r="LRY35" s="112"/>
      <c r="LRZ35" s="23"/>
      <c r="LSA35" s="112"/>
      <c r="LSB35" s="23"/>
      <c r="LSC35" s="112"/>
      <c r="LSD35" s="23"/>
      <c r="LSE35" s="112"/>
      <c r="LSF35" s="27"/>
      <c r="LSG35" s="112"/>
      <c r="LSH35" s="27"/>
      <c r="LSI35" s="112"/>
      <c r="LSJ35" s="27"/>
      <c r="LSK35" s="112"/>
      <c r="LSL35" s="27"/>
      <c r="LSM35" s="112"/>
      <c r="LSN35" s="27"/>
      <c r="LSO35" s="112"/>
      <c r="LSP35" s="27"/>
      <c r="LSQ35" s="112"/>
      <c r="LSR35" s="27"/>
      <c r="LSS35" s="112"/>
      <c r="LST35" s="27"/>
      <c r="LSU35" s="112"/>
      <c r="LSV35" s="27"/>
      <c r="LSW35" s="112"/>
      <c r="LSX35" s="27"/>
      <c r="LSY35" s="112"/>
      <c r="LSZ35" s="27"/>
      <c r="LTA35" s="113"/>
      <c r="LTB35" s="27"/>
      <c r="LTC35" s="112"/>
      <c r="LTD35" s="27"/>
      <c r="LTE35" s="112"/>
      <c r="LTF35" s="27"/>
      <c r="LTG35" s="112"/>
      <c r="LTH35" s="27"/>
      <c r="LTI35" s="112"/>
      <c r="LTJ35" s="27"/>
      <c r="LTK35" s="112"/>
      <c r="LTL35" s="27"/>
      <c r="LTM35" s="112"/>
      <c r="LTN35" s="27"/>
      <c r="LTO35" s="112"/>
      <c r="LTP35" s="20"/>
      <c r="LTQ35" s="112"/>
      <c r="LTR35" s="27"/>
      <c r="LTS35" s="112"/>
      <c r="LTT35" s="27"/>
      <c r="LTU35" s="112"/>
      <c r="LTV35" s="27"/>
      <c r="LTW35" s="112"/>
      <c r="LTX35" s="27"/>
      <c r="LTY35" s="112"/>
      <c r="LTZ35" s="20"/>
      <c r="LUA35" s="112"/>
      <c r="LUB35" s="27"/>
      <c r="LUC35" s="112"/>
      <c r="LUD35" s="27"/>
      <c r="LUE35" s="112"/>
      <c r="LUF35" s="27"/>
      <c r="LUG35" s="112"/>
      <c r="LUH35" s="20"/>
      <c r="LUI35" s="106"/>
      <c r="LUJ35" s="106"/>
      <c r="LUK35" s="106"/>
      <c r="LUL35" s="30"/>
      <c r="LUM35" s="112"/>
      <c r="LUN35" s="30"/>
      <c r="LUO35" s="112"/>
      <c r="LUP35" s="23"/>
      <c r="LUQ35" s="112"/>
      <c r="LUR35" s="23"/>
      <c r="LUS35" s="112"/>
      <c r="LUT35" s="23"/>
      <c r="LUU35" s="112"/>
      <c r="LUV35" s="23"/>
      <c r="LUW35" s="112"/>
      <c r="LUX35" s="23"/>
      <c r="LUY35" s="112"/>
      <c r="LUZ35" s="23"/>
      <c r="LVA35" s="112"/>
      <c r="LVB35" s="23"/>
      <c r="LVC35" s="112"/>
      <c r="LVD35" s="27"/>
      <c r="LVE35" s="112"/>
      <c r="LVF35" s="27"/>
      <c r="LVG35" s="112"/>
      <c r="LVH35" s="27"/>
      <c r="LVI35" s="112"/>
      <c r="LVJ35" s="27"/>
      <c r="LVK35" s="112"/>
      <c r="LVL35" s="27"/>
      <c r="LVM35" s="112"/>
      <c r="LVN35" s="27"/>
      <c r="LVO35" s="112"/>
      <c r="LVP35" s="27"/>
      <c r="LVQ35" s="112"/>
      <c r="LVR35" s="27"/>
      <c r="LVS35" s="112"/>
      <c r="LVT35" s="27"/>
      <c r="LVU35" s="112"/>
      <c r="LVV35" s="27"/>
      <c r="LVW35" s="112"/>
      <c r="LVX35" s="27"/>
      <c r="LVY35" s="113"/>
      <c r="LVZ35" s="27"/>
      <c r="LWA35" s="112"/>
      <c r="LWB35" s="27"/>
      <c r="LWC35" s="112"/>
      <c r="LWD35" s="27"/>
      <c r="LWE35" s="112"/>
      <c r="LWF35" s="27"/>
      <c r="LWG35" s="112"/>
      <c r="LWH35" s="27"/>
      <c r="LWI35" s="112"/>
      <c r="LWJ35" s="27"/>
      <c r="LWK35" s="112"/>
      <c r="LWL35" s="27"/>
      <c r="LWM35" s="112"/>
      <c r="LWN35" s="20"/>
      <c r="LWO35" s="112"/>
      <c r="LWP35" s="27"/>
      <c r="LWQ35" s="112"/>
      <c r="LWR35" s="27"/>
      <c r="LWS35" s="112"/>
      <c r="LWT35" s="27"/>
      <c r="LWU35" s="112"/>
      <c r="LWV35" s="27"/>
      <c r="LWW35" s="112"/>
      <c r="LWX35" s="20"/>
      <c r="LWY35" s="112"/>
      <c r="LWZ35" s="27"/>
      <c r="LXA35" s="112"/>
      <c r="LXB35" s="27"/>
      <c r="LXC35" s="112"/>
      <c r="LXD35" s="27"/>
      <c r="LXE35" s="112"/>
      <c r="LXF35" s="20"/>
      <c r="LXG35" s="106"/>
      <c r="LXH35" s="106"/>
      <c r="LXI35" s="106"/>
      <c r="LXJ35" s="30"/>
      <c r="LXK35" s="112"/>
      <c r="LXL35" s="30"/>
      <c r="LXM35" s="112"/>
      <c r="LXN35" s="23"/>
      <c r="LXO35" s="112"/>
      <c r="LXP35" s="23"/>
      <c r="LXQ35" s="112"/>
      <c r="LXR35" s="23"/>
      <c r="LXS35" s="112"/>
      <c r="LXT35" s="23"/>
      <c r="LXU35" s="112"/>
      <c r="LXV35" s="23"/>
      <c r="LXW35" s="112"/>
      <c r="LXX35" s="23"/>
      <c r="LXY35" s="112"/>
      <c r="LXZ35" s="23"/>
      <c r="LYA35" s="112"/>
      <c r="LYB35" s="27"/>
      <c r="LYC35" s="112"/>
      <c r="LYD35" s="27"/>
      <c r="LYE35" s="112"/>
      <c r="LYF35" s="27"/>
      <c r="LYG35" s="112"/>
      <c r="LYH35" s="27"/>
      <c r="LYI35" s="112"/>
      <c r="LYJ35" s="27"/>
      <c r="LYK35" s="112"/>
      <c r="LYL35" s="27"/>
      <c r="LYM35" s="112"/>
      <c r="LYN35" s="27"/>
      <c r="LYO35" s="112"/>
      <c r="LYP35" s="27"/>
      <c r="LYQ35" s="112"/>
      <c r="LYR35" s="27"/>
      <c r="LYS35" s="112"/>
      <c r="LYT35" s="27"/>
      <c r="LYU35" s="112"/>
      <c r="LYV35" s="27"/>
      <c r="LYW35" s="113"/>
      <c r="LYX35" s="27"/>
      <c r="LYY35" s="112"/>
      <c r="LYZ35" s="27"/>
      <c r="LZA35" s="112"/>
      <c r="LZB35" s="27"/>
      <c r="LZC35" s="112"/>
      <c r="LZD35" s="27"/>
      <c r="LZE35" s="112"/>
      <c r="LZF35" s="27"/>
      <c r="LZG35" s="112"/>
      <c r="LZH35" s="27"/>
      <c r="LZI35" s="112"/>
      <c r="LZJ35" s="27"/>
      <c r="LZK35" s="112"/>
      <c r="LZL35" s="20"/>
      <c r="LZM35" s="112"/>
      <c r="LZN35" s="27"/>
      <c r="LZO35" s="112"/>
      <c r="LZP35" s="27"/>
      <c r="LZQ35" s="112"/>
      <c r="LZR35" s="27"/>
      <c r="LZS35" s="112"/>
      <c r="LZT35" s="27"/>
      <c r="LZU35" s="112"/>
      <c r="LZV35" s="20"/>
      <c r="LZW35" s="112"/>
      <c r="LZX35" s="27"/>
      <c r="LZY35" s="112"/>
      <c r="LZZ35" s="27"/>
      <c r="MAA35" s="112"/>
      <c r="MAB35" s="27"/>
      <c r="MAC35" s="112"/>
      <c r="MAD35" s="20"/>
      <c r="MAE35" s="106"/>
      <c r="MAF35" s="106"/>
      <c r="MAG35" s="106"/>
      <c r="MAH35" s="30"/>
      <c r="MAI35" s="112"/>
      <c r="MAJ35" s="30"/>
      <c r="MAK35" s="112"/>
      <c r="MAL35" s="23"/>
      <c r="MAM35" s="112"/>
      <c r="MAN35" s="23"/>
      <c r="MAO35" s="112"/>
      <c r="MAP35" s="23"/>
      <c r="MAQ35" s="112"/>
      <c r="MAR35" s="23"/>
      <c r="MAS35" s="112"/>
      <c r="MAT35" s="23"/>
      <c r="MAU35" s="112"/>
      <c r="MAV35" s="23"/>
      <c r="MAW35" s="112"/>
      <c r="MAX35" s="23"/>
      <c r="MAY35" s="112"/>
      <c r="MAZ35" s="27"/>
      <c r="MBA35" s="112"/>
      <c r="MBB35" s="27"/>
      <c r="MBC35" s="112"/>
      <c r="MBD35" s="27"/>
      <c r="MBE35" s="112"/>
      <c r="MBF35" s="27"/>
      <c r="MBG35" s="112"/>
      <c r="MBH35" s="27"/>
      <c r="MBI35" s="112"/>
      <c r="MBJ35" s="27"/>
      <c r="MBK35" s="112"/>
      <c r="MBL35" s="27"/>
      <c r="MBM35" s="112"/>
      <c r="MBN35" s="27"/>
      <c r="MBO35" s="112"/>
      <c r="MBP35" s="27"/>
      <c r="MBQ35" s="112"/>
      <c r="MBR35" s="27"/>
      <c r="MBS35" s="112"/>
      <c r="MBT35" s="27"/>
      <c r="MBU35" s="113"/>
      <c r="MBV35" s="27"/>
      <c r="MBW35" s="112"/>
      <c r="MBX35" s="27"/>
      <c r="MBY35" s="112"/>
      <c r="MBZ35" s="27"/>
      <c r="MCA35" s="112"/>
      <c r="MCB35" s="27"/>
      <c r="MCC35" s="112"/>
      <c r="MCD35" s="27"/>
      <c r="MCE35" s="112"/>
      <c r="MCF35" s="27"/>
      <c r="MCG35" s="112"/>
      <c r="MCH35" s="27"/>
      <c r="MCI35" s="112"/>
      <c r="MCJ35" s="20"/>
      <c r="MCK35" s="112"/>
      <c r="MCL35" s="27"/>
      <c r="MCM35" s="112"/>
      <c r="MCN35" s="27"/>
      <c r="MCO35" s="112"/>
      <c r="MCP35" s="27"/>
      <c r="MCQ35" s="112"/>
      <c r="MCR35" s="27"/>
      <c r="MCS35" s="112"/>
      <c r="MCT35" s="20"/>
      <c r="MCU35" s="112"/>
      <c r="MCV35" s="27"/>
      <c r="MCW35" s="112"/>
      <c r="MCX35" s="27"/>
      <c r="MCY35" s="112"/>
      <c r="MCZ35" s="27"/>
      <c r="MDA35" s="112"/>
      <c r="MDB35" s="20"/>
      <c r="MDC35" s="106"/>
      <c r="MDD35" s="106"/>
      <c r="MDE35" s="106"/>
      <c r="MDF35" s="30"/>
      <c r="MDG35" s="112"/>
      <c r="MDH35" s="30"/>
      <c r="MDI35" s="112"/>
      <c r="MDJ35" s="23"/>
      <c r="MDK35" s="112"/>
      <c r="MDL35" s="23"/>
      <c r="MDM35" s="112"/>
      <c r="MDN35" s="23"/>
      <c r="MDO35" s="112"/>
      <c r="MDP35" s="23"/>
      <c r="MDQ35" s="112"/>
      <c r="MDR35" s="23"/>
      <c r="MDS35" s="112"/>
      <c r="MDT35" s="23"/>
      <c r="MDU35" s="112"/>
      <c r="MDV35" s="23"/>
      <c r="MDW35" s="112"/>
      <c r="MDX35" s="27"/>
      <c r="MDY35" s="112"/>
      <c r="MDZ35" s="27"/>
      <c r="MEA35" s="112"/>
      <c r="MEB35" s="27"/>
      <c r="MEC35" s="112"/>
      <c r="MED35" s="27"/>
      <c r="MEE35" s="112"/>
      <c r="MEF35" s="27"/>
      <c r="MEG35" s="112"/>
      <c r="MEH35" s="27"/>
      <c r="MEI35" s="112"/>
      <c r="MEJ35" s="27"/>
      <c r="MEK35" s="112"/>
      <c r="MEL35" s="27"/>
      <c r="MEM35" s="112"/>
      <c r="MEN35" s="27"/>
      <c r="MEO35" s="112"/>
      <c r="MEP35" s="27"/>
      <c r="MEQ35" s="112"/>
      <c r="MER35" s="27"/>
      <c r="MES35" s="113"/>
      <c r="MET35" s="27"/>
      <c r="MEU35" s="112"/>
      <c r="MEV35" s="27"/>
      <c r="MEW35" s="112"/>
      <c r="MEX35" s="27"/>
      <c r="MEY35" s="112"/>
      <c r="MEZ35" s="27"/>
      <c r="MFA35" s="112"/>
      <c r="MFB35" s="27"/>
      <c r="MFC35" s="112"/>
      <c r="MFD35" s="27"/>
      <c r="MFE35" s="112"/>
      <c r="MFF35" s="27"/>
      <c r="MFG35" s="112"/>
      <c r="MFH35" s="20"/>
      <c r="MFI35" s="112"/>
      <c r="MFJ35" s="27"/>
      <c r="MFK35" s="112"/>
      <c r="MFL35" s="27"/>
      <c r="MFM35" s="112"/>
      <c r="MFN35" s="27"/>
      <c r="MFO35" s="112"/>
      <c r="MFP35" s="27"/>
      <c r="MFQ35" s="112"/>
      <c r="MFR35" s="20"/>
      <c r="MFS35" s="112"/>
      <c r="MFT35" s="27"/>
      <c r="MFU35" s="112"/>
      <c r="MFV35" s="27"/>
      <c r="MFW35" s="112"/>
      <c r="MFX35" s="27"/>
      <c r="MFY35" s="112"/>
      <c r="MFZ35" s="20"/>
      <c r="MGA35" s="106"/>
      <c r="MGB35" s="106"/>
      <c r="MGC35" s="106"/>
      <c r="MGD35" s="30"/>
      <c r="MGE35" s="112"/>
      <c r="MGF35" s="30"/>
      <c r="MGG35" s="112"/>
      <c r="MGH35" s="23"/>
      <c r="MGI35" s="112"/>
      <c r="MGJ35" s="23"/>
      <c r="MGK35" s="112"/>
      <c r="MGL35" s="23"/>
      <c r="MGM35" s="112"/>
      <c r="MGN35" s="23"/>
      <c r="MGO35" s="112"/>
      <c r="MGP35" s="23"/>
      <c r="MGQ35" s="112"/>
      <c r="MGR35" s="23"/>
      <c r="MGS35" s="112"/>
      <c r="MGT35" s="23"/>
      <c r="MGU35" s="112"/>
      <c r="MGV35" s="27"/>
      <c r="MGW35" s="112"/>
      <c r="MGX35" s="27"/>
      <c r="MGY35" s="112"/>
      <c r="MGZ35" s="27"/>
      <c r="MHA35" s="112"/>
      <c r="MHB35" s="27"/>
      <c r="MHC35" s="112"/>
      <c r="MHD35" s="27"/>
      <c r="MHE35" s="112"/>
      <c r="MHF35" s="27"/>
      <c r="MHG35" s="112"/>
      <c r="MHH35" s="27"/>
      <c r="MHI35" s="112"/>
      <c r="MHJ35" s="27"/>
      <c r="MHK35" s="112"/>
      <c r="MHL35" s="27"/>
      <c r="MHM35" s="112"/>
      <c r="MHN35" s="27"/>
      <c r="MHO35" s="112"/>
      <c r="MHP35" s="27"/>
      <c r="MHQ35" s="113"/>
      <c r="MHR35" s="27"/>
      <c r="MHS35" s="112"/>
      <c r="MHT35" s="27"/>
      <c r="MHU35" s="112"/>
      <c r="MHV35" s="27"/>
      <c r="MHW35" s="112"/>
      <c r="MHX35" s="27"/>
      <c r="MHY35" s="112"/>
      <c r="MHZ35" s="27"/>
      <c r="MIA35" s="112"/>
      <c r="MIB35" s="27"/>
      <c r="MIC35" s="112"/>
      <c r="MID35" s="27"/>
      <c r="MIE35" s="112"/>
      <c r="MIF35" s="20"/>
      <c r="MIG35" s="112"/>
      <c r="MIH35" s="27"/>
      <c r="MII35" s="112"/>
      <c r="MIJ35" s="27"/>
      <c r="MIK35" s="112"/>
      <c r="MIL35" s="27"/>
      <c r="MIM35" s="112"/>
      <c r="MIN35" s="27"/>
      <c r="MIO35" s="112"/>
      <c r="MIP35" s="20"/>
      <c r="MIQ35" s="112"/>
      <c r="MIR35" s="27"/>
      <c r="MIS35" s="112"/>
      <c r="MIT35" s="27"/>
      <c r="MIU35" s="112"/>
      <c r="MIV35" s="27"/>
      <c r="MIW35" s="112"/>
      <c r="MIX35" s="20"/>
      <c r="MIY35" s="106"/>
      <c r="MIZ35" s="106"/>
      <c r="MJA35" s="106"/>
      <c r="MJB35" s="30"/>
      <c r="MJC35" s="112"/>
      <c r="MJD35" s="30"/>
      <c r="MJE35" s="112"/>
      <c r="MJF35" s="23"/>
      <c r="MJG35" s="112"/>
      <c r="MJH35" s="23"/>
      <c r="MJI35" s="112"/>
      <c r="MJJ35" s="23"/>
      <c r="MJK35" s="112"/>
      <c r="MJL35" s="23"/>
      <c r="MJM35" s="112"/>
      <c r="MJN35" s="23"/>
      <c r="MJO35" s="112"/>
      <c r="MJP35" s="23"/>
      <c r="MJQ35" s="112"/>
      <c r="MJR35" s="23"/>
      <c r="MJS35" s="112"/>
      <c r="MJT35" s="27"/>
      <c r="MJU35" s="112"/>
      <c r="MJV35" s="27"/>
      <c r="MJW35" s="112"/>
      <c r="MJX35" s="27"/>
      <c r="MJY35" s="112"/>
      <c r="MJZ35" s="27"/>
      <c r="MKA35" s="112"/>
      <c r="MKB35" s="27"/>
      <c r="MKC35" s="112"/>
      <c r="MKD35" s="27"/>
      <c r="MKE35" s="112"/>
      <c r="MKF35" s="27"/>
      <c r="MKG35" s="112"/>
      <c r="MKH35" s="27"/>
      <c r="MKI35" s="112"/>
      <c r="MKJ35" s="27"/>
      <c r="MKK35" s="112"/>
      <c r="MKL35" s="27"/>
      <c r="MKM35" s="112"/>
      <c r="MKN35" s="27"/>
      <c r="MKO35" s="113"/>
      <c r="MKP35" s="27"/>
      <c r="MKQ35" s="112"/>
      <c r="MKR35" s="27"/>
      <c r="MKS35" s="112"/>
      <c r="MKT35" s="27"/>
      <c r="MKU35" s="112"/>
      <c r="MKV35" s="27"/>
      <c r="MKW35" s="112"/>
      <c r="MKX35" s="27"/>
      <c r="MKY35" s="112"/>
      <c r="MKZ35" s="27"/>
      <c r="MLA35" s="112"/>
      <c r="MLB35" s="27"/>
      <c r="MLC35" s="112"/>
      <c r="MLD35" s="20"/>
      <c r="MLE35" s="112"/>
      <c r="MLF35" s="27"/>
      <c r="MLG35" s="112"/>
      <c r="MLH35" s="27"/>
      <c r="MLI35" s="112"/>
      <c r="MLJ35" s="27"/>
      <c r="MLK35" s="112"/>
      <c r="MLL35" s="27"/>
      <c r="MLM35" s="112"/>
      <c r="MLN35" s="20"/>
      <c r="MLO35" s="112"/>
      <c r="MLP35" s="27"/>
      <c r="MLQ35" s="112"/>
      <c r="MLR35" s="27"/>
      <c r="MLS35" s="112"/>
      <c r="MLT35" s="27"/>
      <c r="MLU35" s="112"/>
      <c r="MLV35" s="20"/>
      <c r="MLW35" s="106"/>
      <c r="MLX35" s="106"/>
      <c r="MLY35" s="106"/>
      <c r="MLZ35" s="30"/>
      <c r="MMA35" s="112"/>
      <c r="MMB35" s="30"/>
      <c r="MMC35" s="112"/>
      <c r="MMD35" s="23"/>
      <c r="MME35" s="112"/>
      <c r="MMF35" s="23"/>
      <c r="MMG35" s="112"/>
      <c r="MMH35" s="23"/>
      <c r="MMI35" s="112"/>
      <c r="MMJ35" s="23"/>
      <c r="MMK35" s="112"/>
      <c r="MML35" s="23"/>
      <c r="MMM35" s="112"/>
      <c r="MMN35" s="23"/>
      <c r="MMO35" s="112"/>
      <c r="MMP35" s="23"/>
      <c r="MMQ35" s="112"/>
      <c r="MMR35" s="27"/>
      <c r="MMS35" s="112"/>
      <c r="MMT35" s="27"/>
      <c r="MMU35" s="112"/>
      <c r="MMV35" s="27"/>
      <c r="MMW35" s="112"/>
      <c r="MMX35" s="27"/>
      <c r="MMY35" s="112"/>
      <c r="MMZ35" s="27"/>
      <c r="MNA35" s="112"/>
      <c r="MNB35" s="27"/>
      <c r="MNC35" s="112"/>
      <c r="MND35" s="27"/>
      <c r="MNE35" s="112"/>
      <c r="MNF35" s="27"/>
      <c r="MNG35" s="112"/>
      <c r="MNH35" s="27"/>
      <c r="MNI35" s="112"/>
      <c r="MNJ35" s="27"/>
      <c r="MNK35" s="112"/>
      <c r="MNL35" s="27"/>
      <c r="MNM35" s="113"/>
      <c r="MNN35" s="27"/>
      <c r="MNO35" s="112"/>
      <c r="MNP35" s="27"/>
      <c r="MNQ35" s="112"/>
      <c r="MNR35" s="27"/>
      <c r="MNS35" s="112"/>
      <c r="MNT35" s="27"/>
      <c r="MNU35" s="112"/>
      <c r="MNV35" s="27"/>
      <c r="MNW35" s="112"/>
      <c r="MNX35" s="27"/>
      <c r="MNY35" s="112"/>
      <c r="MNZ35" s="27"/>
      <c r="MOA35" s="112"/>
      <c r="MOB35" s="20"/>
      <c r="MOC35" s="112"/>
      <c r="MOD35" s="27"/>
      <c r="MOE35" s="112"/>
      <c r="MOF35" s="27"/>
      <c r="MOG35" s="112"/>
      <c r="MOH35" s="27"/>
      <c r="MOI35" s="112"/>
      <c r="MOJ35" s="27"/>
      <c r="MOK35" s="112"/>
      <c r="MOL35" s="20"/>
      <c r="MOM35" s="112"/>
      <c r="MON35" s="27"/>
      <c r="MOO35" s="112"/>
      <c r="MOP35" s="27"/>
      <c r="MOQ35" s="112"/>
      <c r="MOR35" s="27"/>
      <c r="MOS35" s="112"/>
      <c r="MOT35" s="20"/>
      <c r="MOU35" s="106"/>
      <c r="MOV35" s="106"/>
      <c r="MOW35" s="106"/>
      <c r="MOX35" s="30"/>
      <c r="MOY35" s="112"/>
      <c r="MOZ35" s="30"/>
      <c r="MPA35" s="112"/>
      <c r="MPB35" s="23"/>
      <c r="MPC35" s="112"/>
      <c r="MPD35" s="23"/>
      <c r="MPE35" s="112"/>
      <c r="MPF35" s="23"/>
      <c r="MPG35" s="112"/>
      <c r="MPH35" s="23"/>
      <c r="MPI35" s="112"/>
      <c r="MPJ35" s="23"/>
      <c r="MPK35" s="112"/>
      <c r="MPL35" s="23"/>
      <c r="MPM35" s="112"/>
      <c r="MPN35" s="23"/>
      <c r="MPO35" s="112"/>
      <c r="MPP35" s="27"/>
      <c r="MPQ35" s="112"/>
      <c r="MPR35" s="27"/>
      <c r="MPS35" s="112"/>
      <c r="MPT35" s="27"/>
      <c r="MPU35" s="112"/>
      <c r="MPV35" s="27"/>
      <c r="MPW35" s="112"/>
      <c r="MPX35" s="27"/>
      <c r="MPY35" s="112"/>
      <c r="MPZ35" s="27"/>
      <c r="MQA35" s="112"/>
      <c r="MQB35" s="27"/>
      <c r="MQC35" s="112"/>
      <c r="MQD35" s="27"/>
      <c r="MQE35" s="112"/>
      <c r="MQF35" s="27"/>
      <c r="MQG35" s="112"/>
      <c r="MQH35" s="27"/>
      <c r="MQI35" s="112"/>
      <c r="MQJ35" s="27"/>
      <c r="MQK35" s="113"/>
      <c r="MQL35" s="27"/>
      <c r="MQM35" s="112"/>
      <c r="MQN35" s="27"/>
      <c r="MQO35" s="112"/>
      <c r="MQP35" s="27"/>
      <c r="MQQ35" s="112"/>
      <c r="MQR35" s="27"/>
      <c r="MQS35" s="112"/>
      <c r="MQT35" s="27"/>
      <c r="MQU35" s="112"/>
      <c r="MQV35" s="27"/>
      <c r="MQW35" s="112"/>
      <c r="MQX35" s="27"/>
      <c r="MQY35" s="112"/>
      <c r="MQZ35" s="20"/>
      <c r="MRA35" s="112"/>
      <c r="MRB35" s="27"/>
      <c r="MRC35" s="112"/>
      <c r="MRD35" s="27"/>
      <c r="MRE35" s="112"/>
      <c r="MRF35" s="27"/>
      <c r="MRG35" s="112"/>
      <c r="MRH35" s="27"/>
      <c r="MRI35" s="112"/>
      <c r="MRJ35" s="20"/>
      <c r="MRK35" s="112"/>
      <c r="MRL35" s="27"/>
      <c r="MRM35" s="112"/>
      <c r="MRN35" s="27"/>
      <c r="MRO35" s="112"/>
      <c r="MRP35" s="27"/>
      <c r="MRQ35" s="112"/>
      <c r="MRR35" s="20"/>
      <c r="MRS35" s="106"/>
      <c r="MRT35" s="106"/>
      <c r="MRU35" s="106"/>
      <c r="MRV35" s="30"/>
      <c r="MRW35" s="112"/>
      <c r="MRX35" s="30"/>
      <c r="MRY35" s="112"/>
      <c r="MRZ35" s="23"/>
      <c r="MSA35" s="112"/>
      <c r="MSB35" s="23"/>
      <c r="MSC35" s="112"/>
      <c r="MSD35" s="23"/>
      <c r="MSE35" s="112"/>
      <c r="MSF35" s="23"/>
      <c r="MSG35" s="112"/>
      <c r="MSH35" s="23"/>
      <c r="MSI35" s="112"/>
      <c r="MSJ35" s="23"/>
      <c r="MSK35" s="112"/>
      <c r="MSL35" s="23"/>
      <c r="MSM35" s="112"/>
      <c r="MSN35" s="27"/>
      <c r="MSO35" s="112"/>
      <c r="MSP35" s="27"/>
      <c r="MSQ35" s="112"/>
      <c r="MSR35" s="27"/>
      <c r="MSS35" s="112"/>
      <c r="MST35" s="27"/>
      <c r="MSU35" s="112"/>
      <c r="MSV35" s="27"/>
      <c r="MSW35" s="112"/>
      <c r="MSX35" s="27"/>
      <c r="MSY35" s="112"/>
      <c r="MSZ35" s="27"/>
      <c r="MTA35" s="112"/>
      <c r="MTB35" s="27"/>
      <c r="MTC35" s="112"/>
      <c r="MTD35" s="27"/>
      <c r="MTE35" s="112"/>
      <c r="MTF35" s="27"/>
      <c r="MTG35" s="112"/>
      <c r="MTH35" s="27"/>
      <c r="MTI35" s="113"/>
      <c r="MTJ35" s="27"/>
      <c r="MTK35" s="112"/>
      <c r="MTL35" s="27"/>
      <c r="MTM35" s="112"/>
      <c r="MTN35" s="27"/>
      <c r="MTO35" s="112"/>
      <c r="MTP35" s="27"/>
      <c r="MTQ35" s="112"/>
      <c r="MTR35" s="27"/>
      <c r="MTS35" s="112"/>
      <c r="MTT35" s="27"/>
      <c r="MTU35" s="112"/>
      <c r="MTV35" s="27"/>
      <c r="MTW35" s="112"/>
      <c r="MTX35" s="20"/>
      <c r="MTY35" s="112"/>
      <c r="MTZ35" s="27"/>
      <c r="MUA35" s="112"/>
      <c r="MUB35" s="27"/>
      <c r="MUC35" s="112"/>
      <c r="MUD35" s="27"/>
      <c r="MUE35" s="112"/>
      <c r="MUF35" s="27"/>
      <c r="MUG35" s="112"/>
      <c r="MUH35" s="20"/>
      <c r="MUI35" s="112"/>
      <c r="MUJ35" s="27"/>
      <c r="MUK35" s="112"/>
      <c r="MUL35" s="27"/>
      <c r="MUM35" s="112"/>
      <c r="MUN35" s="27"/>
      <c r="MUO35" s="112"/>
      <c r="MUP35" s="20"/>
      <c r="MUQ35" s="106"/>
      <c r="MUR35" s="106"/>
      <c r="MUS35" s="106"/>
      <c r="MUT35" s="30"/>
      <c r="MUU35" s="112"/>
      <c r="MUV35" s="30"/>
      <c r="MUW35" s="112"/>
      <c r="MUX35" s="23"/>
      <c r="MUY35" s="112"/>
      <c r="MUZ35" s="23"/>
      <c r="MVA35" s="112"/>
      <c r="MVB35" s="23"/>
      <c r="MVC35" s="112"/>
      <c r="MVD35" s="23"/>
      <c r="MVE35" s="112"/>
      <c r="MVF35" s="23"/>
      <c r="MVG35" s="112"/>
      <c r="MVH35" s="23"/>
      <c r="MVI35" s="112"/>
      <c r="MVJ35" s="23"/>
      <c r="MVK35" s="112"/>
      <c r="MVL35" s="27"/>
      <c r="MVM35" s="112"/>
      <c r="MVN35" s="27"/>
      <c r="MVO35" s="112"/>
      <c r="MVP35" s="27"/>
      <c r="MVQ35" s="112"/>
      <c r="MVR35" s="27"/>
      <c r="MVS35" s="112"/>
      <c r="MVT35" s="27"/>
      <c r="MVU35" s="112"/>
      <c r="MVV35" s="27"/>
      <c r="MVW35" s="112"/>
      <c r="MVX35" s="27"/>
      <c r="MVY35" s="112"/>
      <c r="MVZ35" s="27"/>
      <c r="MWA35" s="112"/>
      <c r="MWB35" s="27"/>
      <c r="MWC35" s="112"/>
      <c r="MWD35" s="27"/>
      <c r="MWE35" s="112"/>
      <c r="MWF35" s="27"/>
      <c r="MWG35" s="113"/>
      <c r="MWH35" s="27"/>
      <c r="MWI35" s="112"/>
      <c r="MWJ35" s="27"/>
      <c r="MWK35" s="112"/>
      <c r="MWL35" s="27"/>
      <c r="MWM35" s="112"/>
      <c r="MWN35" s="27"/>
      <c r="MWO35" s="112"/>
      <c r="MWP35" s="27"/>
      <c r="MWQ35" s="112"/>
      <c r="MWR35" s="27"/>
      <c r="MWS35" s="112"/>
      <c r="MWT35" s="27"/>
      <c r="MWU35" s="112"/>
      <c r="MWV35" s="20"/>
      <c r="MWW35" s="112"/>
      <c r="MWX35" s="27"/>
      <c r="MWY35" s="112"/>
      <c r="MWZ35" s="27"/>
      <c r="MXA35" s="112"/>
      <c r="MXB35" s="27"/>
      <c r="MXC35" s="112"/>
      <c r="MXD35" s="27"/>
      <c r="MXE35" s="112"/>
      <c r="MXF35" s="20"/>
      <c r="MXG35" s="112"/>
      <c r="MXH35" s="27"/>
      <c r="MXI35" s="112"/>
      <c r="MXJ35" s="27"/>
      <c r="MXK35" s="112"/>
      <c r="MXL35" s="27"/>
      <c r="MXM35" s="112"/>
      <c r="MXN35" s="20"/>
      <c r="MXO35" s="106"/>
      <c r="MXP35" s="106"/>
      <c r="MXQ35" s="106"/>
      <c r="MXR35" s="30"/>
      <c r="MXS35" s="112"/>
      <c r="MXT35" s="30"/>
      <c r="MXU35" s="112"/>
      <c r="MXV35" s="23"/>
      <c r="MXW35" s="112"/>
      <c r="MXX35" s="23"/>
      <c r="MXY35" s="112"/>
      <c r="MXZ35" s="23"/>
      <c r="MYA35" s="112"/>
      <c r="MYB35" s="23"/>
      <c r="MYC35" s="112"/>
      <c r="MYD35" s="23"/>
      <c r="MYE35" s="112"/>
      <c r="MYF35" s="23"/>
      <c r="MYG35" s="112"/>
      <c r="MYH35" s="23"/>
      <c r="MYI35" s="112"/>
      <c r="MYJ35" s="27"/>
      <c r="MYK35" s="112"/>
      <c r="MYL35" s="27"/>
      <c r="MYM35" s="112"/>
      <c r="MYN35" s="27"/>
      <c r="MYO35" s="112"/>
      <c r="MYP35" s="27"/>
      <c r="MYQ35" s="112"/>
      <c r="MYR35" s="27"/>
      <c r="MYS35" s="112"/>
      <c r="MYT35" s="27"/>
      <c r="MYU35" s="112"/>
      <c r="MYV35" s="27"/>
      <c r="MYW35" s="112"/>
      <c r="MYX35" s="27"/>
      <c r="MYY35" s="112"/>
      <c r="MYZ35" s="27"/>
      <c r="MZA35" s="112"/>
      <c r="MZB35" s="27"/>
      <c r="MZC35" s="112"/>
      <c r="MZD35" s="27"/>
      <c r="MZE35" s="113"/>
      <c r="MZF35" s="27"/>
      <c r="MZG35" s="112"/>
      <c r="MZH35" s="27"/>
      <c r="MZI35" s="112"/>
      <c r="MZJ35" s="27"/>
      <c r="MZK35" s="112"/>
      <c r="MZL35" s="27"/>
      <c r="MZM35" s="112"/>
      <c r="MZN35" s="27"/>
      <c r="MZO35" s="112"/>
      <c r="MZP35" s="27"/>
      <c r="MZQ35" s="112"/>
      <c r="MZR35" s="27"/>
      <c r="MZS35" s="112"/>
      <c r="MZT35" s="20"/>
      <c r="MZU35" s="112"/>
      <c r="MZV35" s="27"/>
      <c r="MZW35" s="112"/>
      <c r="MZX35" s="27"/>
      <c r="MZY35" s="112"/>
      <c r="MZZ35" s="27"/>
      <c r="NAA35" s="112"/>
      <c r="NAB35" s="27"/>
      <c r="NAC35" s="112"/>
      <c r="NAD35" s="20"/>
      <c r="NAE35" s="112"/>
      <c r="NAF35" s="27"/>
      <c r="NAG35" s="112"/>
      <c r="NAH35" s="27"/>
      <c r="NAI35" s="112"/>
      <c r="NAJ35" s="27"/>
      <c r="NAK35" s="112"/>
      <c r="NAL35" s="20"/>
      <c r="NAM35" s="106"/>
      <c r="NAN35" s="106"/>
      <c r="NAO35" s="106"/>
      <c r="NAP35" s="30"/>
      <c r="NAQ35" s="112"/>
      <c r="NAR35" s="30"/>
      <c r="NAS35" s="112"/>
      <c r="NAT35" s="23"/>
      <c r="NAU35" s="112"/>
      <c r="NAV35" s="23"/>
      <c r="NAW35" s="112"/>
      <c r="NAX35" s="23"/>
      <c r="NAY35" s="112"/>
      <c r="NAZ35" s="23"/>
      <c r="NBA35" s="112"/>
      <c r="NBB35" s="23"/>
      <c r="NBC35" s="112"/>
      <c r="NBD35" s="23"/>
      <c r="NBE35" s="112"/>
      <c r="NBF35" s="23"/>
      <c r="NBG35" s="112"/>
      <c r="NBH35" s="27"/>
      <c r="NBI35" s="112"/>
      <c r="NBJ35" s="27"/>
      <c r="NBK35" s="112"/>
      <c r="NBL35" s="27"/>
      <c r="NBM35" s="112"/>
      <c r="NBN35" s="27"/>
      <c r="NBO35" s="112"/>
      <c r="NBP35" s="27"/>
      <c r="NBQ35" s="112"/>
      <c r="NBR35" s="27"/>
      <c r="NBS35" s="112"/>
      <c r="NBT35" s="27"/>
      <c r="NBU35" s="112"/>
      <c r="NBV35" s="27"/>
      <c r="NBW35" s="112"/>
      <c r="NBX35" s="27"/>
      <c r="NBY35" s="112"/>
      <c r="NBZ35" s="27"/>
      <c r="NCA35" s="112"/>
      <c r="NCB35" s="27"/>
      <c r="NCC35" s="113"/>
      <c r="NCD35" s="27"/>
      <c r="NCE35" s="112"/>
      <c r="NCF35" s="27"/>
      <c r="NCG35" s="112"/>
      <c r="NCH35" s="27"/>
      <c r="NCI35" s="112"/>
      <c r="NCJ35" s="27"/>
      <c r="NCK35" s="112"/>
      <c r="NCL35" s="27"/>
      <c r="NCM35" s="112"/>
      <c r="NCN35" s="27"/>
      <c r="NCO35" s="112"/>
      <c r="NCP35" s="27"/>
      <c r="NCQ35" s="112"/>
      <c r="NCR35" s="20"/>
      <c r="NCS35" s="112"/>
      <c r="NCT35" s="27"/>
      <c r="NCU35" s="112"/>
      <c r="NCV35" s="27"/>
      <c r="NCW35" s="112"/>
      <c r="NCX35" s="27"/>
      <c r="NCY35" s="112"/>
      <c r="NCZ35" s="27"/>
      <c r="NDA35" s="112"/>
      <c r="NDB35" s="20"/>
      <c r="NDC35" s="112"/>
      <c r="NDD35" s="27"/>
      <c r="NDE35" s="112"/>
      <c r="NDF35" s="27"/>
      <c r="NDG35" s="112"/>
      <c r="NDH35" s="27"/>
      <c r="NDI35" s="112"/>
      <c r="NDJ35" s="20"/>
      <c r="NDK35" s="106"/>
      <c r="NDL35" s="106"/>
      <c r="NDM35" s="106"/>
      <c r="NDN35" s="30"/>
      <c r="NDO35" s="112"/>
      <c r="NDP35" s="30"/>
      <c r="NDQ35" s="112"/>
      <c r="NDR35" s="23"/>
      <c r="NDS35" s="112"/>
      <c r="NDT35" s="23"/>
      <c r="NDU35" s="112"/>
      <c r="NDV35" s="23"/>
      <c r="NDW35" s="112"/>
      <c r="NDX35" s="23"/>
      <c r="NDY35" s="112"/>
      <c r="NDZ35" s="23"/>
      <c r="NEA35" s="112"/>
      <c r="NEB35" s="23"/>
      <c r="NEC35" s="112"/>
      <c r="NED35" s="23"/>
      <c r="NEE35" s="112"/>
      <c r="NEF35" s="27"/>
      <c r="NEG35" s="112"/>
      <c r="NEH35" s="27"/>
      <c r="NEI35" s="112"/>
      <c r="NEJ35" s="27"/>
      <c r="NEK35" s="112"/>
      <c r="NEL35" s="27"/>
      <c r="NEM35" s="112"/>
      <c r="NEN35" s="27"/>
      <c r="NEO35" s="112"/>
      <c r="NEP35" s="27"/>
      <c r="NEQ35" s="112"/>
      <c r="NER35" s="27"/>
      <c r="NES35" s="112"/>
      <c r="NET35" s="27"/>
      <c r="NEU35" s="112"/>
      <c r="NEV35" s="27"/>
      <c r="NEW35" s="112"/>
      <c r="NEX35" s="27"/>
      <c r="NEY35" s="112"/>
      <c r="NEZ35" s="27"/>
      <c r="NFA35" s="113"/>
      <c r="NFB35" s="27"/>
      <c r="NFC35" s="112"/>
      <c r="NFD35" s="27"/>
      <c r="NFE35" s="112"/>
      <c r="NFF35" s="27"/>
      <c r="NFG35" s="112"/>
      <c r="NFH35" s="27"/>
      <c r="NFI35" s="112"/>
      <c r="NFJ35" s="27"/>
      <c r="NFK35" s="112"/>
      <c r="NFL35" s="27"/>
      <c r="NFM35" s="112"/>
      <c r="NFN35" s="27"/>
      <c r="NFO35" s="112"/>
      <c r="NFP35" s="20"/>
      <c r="NFQ35" s="112"/>
      <c r="NFR35" s="27"/>
      <c r="NFS35" s="112"/>
      <c r="NFT35" s="27"/>
      <c r="NFU35" s="112"/>
      <c r="NFV35" s="27"/>
      <c r="NFW35" s="112"/>
      <c r="NFX35" s="27"/>
      <c r="NFY35" s="112"/>
      <c r="NFZ35" s="20"/>
      <c r="NGA35" s="112"/>
      <c r="NGB35" s="27"/>
      <c r="NGC35" s="112"/>
      <c r="NGD35" s="27"/>
      <c r="NGE35" s="112"/>
      <c r="NGF35" s="27"/>
      <c r="NGG35" s="112"/>
      <c r="NGH35" s="20"/>
      <c r="NGI35" s="106"/>
      <c r="NGJ35" s="106"/>
      <c r="NGK35" s="106"/>
      <c r="NGL35" s="30"/>
      <c r="NGM35" s="112"/>
      <c r="NGN35" s="30"/>
      <c r="NGO35" s="112"/>
      <c r="NGP35" s="23"/>
      <c r="NGQ35" s="112"/>
      <c r="NGR35" s="23"/>
      <c r="NGS35" s="112"/>
      <c r="NGT35" s="23"/>
      <c r="NGU35" s="112"/>
      <c r="NGV35" s="23"/>
      <c r="NGW35" s="112"/>
      <c r="NGX35" s="23"/>
      <c r="NGY35" s="112"/>
      <c r="NGZ35" s="23"/>
      <c r="NHA35" s="112"/>
      <c r="NHB35" s="23"/>
      <c r="NHC35" s="112"/>
      <c r="NHD35" s="27"/>
      <c r="NHE35" s="112"/>
      <c r="NHF35" s="27"/>
      <c r="NHG35" s="112"/>
      <c r="NHH35" s="27"/>
      <c r="NHI35" s="112"/>
      <c r="NHJ35" s="27"/>
      <c r="NHK35" s="112"/>
      <c r="NHL35" s="27"/>
      <c r="NHM35" s="112"/>
      <c r="NHN35" s="27"/>
      <c r="NHO35" s="112"/>
      <c r="NHP35" s="27"/>
      <c r="NHQ35" s="112"/>
      <c r="NHR35" s="27"/>
      <c r="NHS35" s="112"/>
      <c r="NHT35" s="27"/>
      <c r="NHU35" s="112"/>
      <c r="NHV35" s="27"/>
      <c r="NHW35" s="112"/>
      <c r="NHX35" s="27"/>
      <c r="NHY35" s="113"/>
      <c r="NHZ35" s="27"/>
      <c r="NIA35" s="112"/>
      <c r="NIB35" s="27"/>
      <c r="NIC35" s="112"/>
      <c r="NID35" s="27"/>
      <c r="NIE35" s="112"/>
      <c r="NIF35" s="27"/>
      <c r="NIG35" s="112"/>
      <c r="NIH35" s="27"/>
      <c r="NII35" s="112"/>
      <c r="NIJ35" s="27"/>
      <c r="NIK35" s="112"/>
      <c r="NIL35" s="27"/>
      <c r="NIM35" s="112"/>
      <c r="NIN35" s="20"/>
      <c r="NIO35" s="112"/>
      <c r="NIP35" s="27"/>
      <c r="NIQ35" s="112"/>
      <c r="NIR35" s="27"/>
      <c r="NIS35" s="112"/>
      <c r="NIT35" s="27"/>
      <c r="NIU35" s="112"/>
      <c r="NIV35" s="27"/>
      <c r="NIW35" s="112"/>
      <c r="NIX35" s="20"/>
      <c r="NIY35" s="112"/>
      <c r="NIZ35" s="27"/>
      <c r="NJA35" s="112"/>
      <c r="NJB35" s="27"/>
      <c r="NJC35" s="112"/>
      <c r="NJD35" s="27"/>
      <c r="NJE35" s="112"/>
      <c r="NJF35" s="20"/>
      <c r="NJG35" s="106"/>
      <c r="NJH35" s="106"/>
      <c r="NJI35" s="106"/>
      <c r="NJJ35" s="30"/>
      <c r="NJK35" s="112"/>
      <c r="NJL35" s="30"/>
      <c r="NJM35" s="112"/>
      <c r="NJN35" s="23"/>
      <c r="NJO35" s="112"/>
      <c r="NJP35" s="23"/>
      <c r="NJQ35" s="112"/>
      <c r="NJR35" s="23"/>
      <c r="NJS35" s="112"/>
      <c r="NJT35" s="23"/>
      <c r="NJU35" s="112"/>
      <c r="NJV35" s="23"/>
      <c r="NJW35" s="112"/>
      <c r="NJX35" s="23"/>
      <c r="NJY35" s="112"/>
      <c r="NJZ35" s="23"/>
      <c r="NKA35" s="112"/>
      <c r="NKB35" s="27"/>
      <c r="NKC35" s="112"/>
      <c r="NKD35" s="27"/>
      <c r="NKE35" s="112"/>
      <c r="NKF35" s="27"/>
      <c r="NKG35" s="112"/>
      <c r="NKH35" s="27"/>
      <c r="NKI35" s="112"/>
      <c r="NKJ35" s="27"/>
      <c r="NKK35" s="112"/>
      <c r="NKL35" s="27"/>
      <c r="NKM35" s="112"/>
      <c r="NKN35" s="27"/>
      <c r="NKO35" s="112"/>
      <c r="NKP35" s="27"/>
      <c r="NKQ35" s="112"/>
      <c r="NKR35" s="27"/>
      <c r="NKS35" s="112"/>
      <c r="NKT35" s="27"/>
      <c r="NKU35" s="112"/>
      <c r="NKV35" s="27"/>
      <c r="NKW35" s="113"/>
      <c r="NKX35" s="27"/>
      <c r="NKY35" s="112"/>
      <c r="NKZ35" s="27"/>
      <c r="NLA35" s="112"/>
      <c r="NLB35" s="27"/>
      <c r="NLC35" s="112"/>
      <c r="NLD35" s="27"/>
      <c r="NLE35" s="112"/>
      <c r="NLF35" s="27"/>
      <c r="NLG35" s="112"/>
      <c r="NLH35" s="27"/>
      <c r="NLI35" s="112"/>
      <c r="NLJ35" s="27"/>
      <c r="NLK35" s="112"/>
      <c r="NLL35" s="20"/>
      <c r="NLM35" s="112"/>
      <c r="NLN35" s="27"/>
      <c r="NLO35" s="112"/>
      <c r="NLP35" s="27"/>
      <c r="NLQ35" s="112"/>
      <c r="NLR35" s="27"/>
      <c r="NLS35" s="112"/>
      <c r="NLT35" s="27"/>
      <c r="NLU35" s="112"/>
      <c r="NLV35" s="20"/>
      <c r="NLW35" s="112"/>
      <c r="NLX35" s="27"/>
      <c r="NLY35" s="112"/>
      <c r="NLZ35" s="27"/>
      <c r="NMA35" s="112"/>
      <c r="NMB35" s="27"/>
      <c r="NMC35" s="112"/>
      <c r="NMD35" s="20"/>
      <c r="NME35" s="106"/>
      <c r="NMF35" s="106"/>
      <c r="NMG35" s="106"/>
      <c r="NMH35" s="30"/>
      <c r="NMI35" s="112"/>
      <c r="NMJ35" s="30"/>
      <c r="NMK35" s="112"/>
      <c r="NML35" s="23"/>
      <c r="NMM35" s="112"/>
      <c r="NMN35" s="23"/>
      <c r="NMO35" s="112"/>
      <c r="NMP35" s="23"/>
      <c r="NMQ35" s="112"/>
      <c r="NMR35" s="23"/>
      <c r="NMS35" s="112"/>
      <c r="NMT35" s="23"/>
      <c r="NMU35" s="112"/>
      <c r="NMV35" s="23"/>
      <c r="NMW35" s="112"/>
      <c r="NMX35" s="23"/>
      <c r="NMY35" s="112"/>
      <c r="NMZ35" s="27"/>
      <c r="NNA35" s="112"/>
      <c r="NNB35" s="27"/>
      <c r="NNC35" s="112"/>
      <c r="NND35" s="27"/>
      <c r="NNE35" s="112"/>
      <c r="NNF35" s="27"/>
      <c r="NNG35" s="112"/>
      <c r="NNH35" s="27"/>
      <c r="NNI35" s="112"/>
      <c r="NNJ35" s="27"/>
      <c r="NNK35" s="112"/>
      <c r="NNL35" s="27"/>
      <c r="NNM35" s="112"/>
      <c r="NNN35" s="27"/>
      <c r="NNO35" s="112"/>
      <c r="NNP35" s="27"/>
      <c r="NNQ35" s="112"/>
      <c r="NNR35" s="27"/>
      <c r="NNS35" s="112"/>
      <c r="NNT35" s="27"/>
      <c r="NNU35" s="113"/>
      <c r="NNV35" s="27"/>
      <c r="NNW35" s="112"/>
      <c r="NNX35" s="27"/>
      <c r="NNY35" s="112"/>
      <c r="NNZ35" s="27"/>
      <c r="NOA35" s="112"/>
      <c r="NOB35" s="27"/>
      <c r="NOC35" s="112"/>
      <c r="NOD35" s="27"/>
      <c r="NOE35" s="112"/>
      <c r="NOF35" s="27"/>
      <c r="NOG35" s="112"/>
      <c r="NOH35" s="27"/>
      <c r="NOI35" s="112"/>
      <c r="NOJ35" s="20"/>
      <c r="NOK35" s="112"/>
      <c r="NOL35" s="27"/>
      <c r="NOM35" s="112"/>
      <c r="NON35" s="27"/>
      <c r="NOO35" s="112"/>
      <c r="NOP35" s="27"/>
      <c r="NOQ35" s="112"/>
      <c r="NOR35" s="27"/>
      <c r="NOS35" s="112"/>
      <c r="NOT35" s="20"/>
      <c r="NOU35" s="112"/>
      <c r="NOV35" s="27"/>
      <c r="NOW35" s="112"/>
      <c r="NOX35" s="27"/>
      <c r="NOY35" s="112"/>
      <c r="NOZ35" s="27"/>
      <c r="NPA35" s="112"/>
      <c r="NPB35" s="20"/>
      <c r="NPC35" s="106"/>
      <c r="NPD35" s="106"/>
      <c r="NPE35" s="106"/>
      <c r="NPF35" s="30"/>
      <c r="NPG35" s="112"/>
      <c r="NPH35" s="30"/>
      <c r="NPI35" s="112"/>
      <c r="NPJ35" s="23"/>
      <c r="NPK35" s="112"/>
      <c r="NPL35" s="23"/>
      <c r="NPM35" s="112"/>
      <c r="NPN35" s="23"/>
      <c r="NPO35" s="112"/>
      <c r="NPP35" s="23"/>
      <c r="NPQ35" s="112"/>
      <c r="NPR35" s="23"/>
      <c r="NPS35" s="112"/>
      <c r="NPT35" s="23"/>
      <c r="NPU35" s="112"/>
      <c r="NPV35" s="23"/>
      <c r="NPW35" s="112"/>
      <c r="NPX35" s="27"/>
      <c r="NPY35" s="112"/>
      <c r="NPZ35" s="27"/>
      <c r="NQA35" s="112"/>
      <c r="NQB35" s="27"/>
      <c r="NQC35" s="112"/>
      <c r="NQD35" s="27"/>
      <c r="NQE35" s="112"/>
      <c r="NQF35" s="27"/>
      <c r="NQG35" s="112"/>
      <c r="NQH35" s="27"/>
      <c r="NQI35" s="112"/>
      <c r="NQJ35" s="27"/>
      <c r="NQK35" s="112"/>
      <c r="NQL35" s="27"/>
      <c r="NQM35" s="112"/>
      <c r="NQN35" s="27"/>
      <c r="NQO35" s="112"/>
      <c r="NQP35" s="27"/>
      <c r="NQQ35" s="112"/>
      <c r="NQR35" s="27"/>
      <c r="NQS35" s="113"/>
      <c r="NQT35" s="27"/>
      <c r="NQU35" s="112"/>
      <c r="NQV35" s="27"/>
      <c r="NQW35" s="112"/>
      <c r="NQX35" s="27"/>
      <c r="NQY35" s="112"/>
      <c r="NQZ35" s="27"/>
      <c r="NRA35" s="112"/>
      <c r="NRB35" s="27"/>
      <c r="NRC35" s="112"/>
      <c r="NRD35" s="27"/>
      <c r="NRE35" s="112"/>
      <c r="NRF35" s="27"/>
      <c r="NRG35" s="112"/>
      <c r="NRH35" s="20"/>
      <c r="NRI35" s="112"/>
      <c r="NRJ35" s="27"/>
      <c r="NRK35" s="112"/>
      <c r="NRL35" s="27"/>
      <c r="NRM35" s="112"/>
      <c r="NRN35" s="27"/>
      <c r="NRO35" s="112"/>
      <c r="NRP35" s="27"/>
      <c r="NRQ35" s="112"/>
      <c r="NRR35" s="20"/>
      <c r="NRS35" s="112"/>
      <c r="NRT35" s="27"/>
      <c r="NRU35" s="112"/>
      <c r="NRV35" s="27"/>
      <c r="NRW35" s="112"/>
      <c r="NRX35" s="27"/>
      <c r="NRY35" s="112"/>
      <c r="NRZ35" s="20"/>
      <c r="NSA35" s="106"/>
      <c r="NSB35" s="106"/>
      <c r="NSC35" s="106"/>
      <c r="NSD35" s="30"/>
      <c r="NSE35" s="112"/>
      <c r="NSF35" s="30"/>
      <c r="NSG35" s="112"/>
      <c r="NSH35" s="23"/>
      <c r="NSI35" s="112"/>
      <c r="NSJ35" s="23"/>
      <c r="NSK35" s="112"/>
      <c r="NSL35" s="23"/>
      <c r="NSM35" s="112"/>
      <c r="NSN35" s="23"/>
      <c r="NSO35" s="112"/>
      <c r="NSP35" s="23"/>
      <c r="NSQ35" s="112"/>
      <c r="NSR35" s="23"/>
      <c r="NSS35" s="112"/>
      <c r="NST35" s="23"/>
      <c r="NSU35" s="112"/>
      <c r="NSV35" s="27"/>
      <c r="NSW35" s="112"/>
      <c r="NSX35" s="27"/>
      <c r="NSY35" s="112"/>
      <c r="NSZ35" s="27"/>
      <c r="NTA35" s="112"/>
      <c r="NTB35" s="27"/>
      <c r="NTC35" s="112"/>
      <c r="NTD35" s="27"/>
      <c r="NTE35" s="112"/>
      <c r="NTF35" s="27"/>
      <c r="NTG35" s="112"/>
      <c r="NTH35" s="27"/>
      <c r="NTI35" s="112"/>
      <c r="NTJ35" s="27"/>
      <c r="NTK35" s="112"/>
      <c r="NTL35" s="27"/>
      <c r="NTM35" s="112"/>
      <c r="NTN35" s="27"/>
      <c r="NTO35" s="112"/>
      <c r="NTP35" s="27"/>
      <c r="NTQ35" s="113"/>
      <c r="NTR35" s="27"/>
      <c r="NTS35" s="112"/>
      <c r="NTT35" s="27"/>
      <c r="NTU35" s="112"/>
      <c r="NTV35" s="27"/>
      <c r="NTW35" s="112"/>
      <c r="NTX35" s="27"/>
      <c r="NTY35" s="112"/>
      <c r="NTZ35" s="27"/>
      <c r="NUA35" s="112"/>
      <c r="NUB35" s="27"/>
      <c r="NUC35" s="112"/>
      <c r="NUD35" s="27"/>
      <c r="NUE35" s="112"/>
      <c r="NUF35" s="20"/>
      <c r="NUG35" s="112"/>
      <c r="NUH35" s="27"/>
      <c r="NUI35" s="112"/>
      <c r="NUJ35" s="27"/>
      <c r="NUK35" s="112"/>
      <c r="NUL35" s="27"/>
      <c r="NUM35" s="112"/>
      <c r="NUN35" s="27"/>
      <c r="NUO35" s="112"/>
      <c r="NUP35" s="20"/>
      <c r="NUQ35" s="112"/>
      <c r="NUR35" s="27"/>
      <c r="NUS35" s="112"/>
      <c r="NUT35" s="27"/>
      <c r="NUU35" s="112"/>
      <c r="NUV35" s="27"/>
      <c r="NUW35" s="112"/>
      <c r="NUX35" s="20"/>
      <c r="NUY35" s="106"/>
      <c r="NUZ35" s="106"/>
      <c r="NVA35" s="106"/>
      <c r="NVB35" s="30"/>
      <c r="NVC35" s="112"/>
      <c r="NVD35" s="30"/>
      <c r="NVE35" s="112"/>
      <c r="NVF35" s="23"/>
      <c r="NVG35" s="112"/>
      <c r="NVH35" s="23"/>
      <c r="NVI35" s="112"/>
      <c r="NVJ35" s="23"/>
      <c r="NVK35" s="112"/>
      <c r="NVL35" s="23"/>
      <c r="NVM35" s="112"/>
      <c r="NVN35" s="23"/>
      <c r="NVO35" s="112"/>
      <c r="NVP35" s="23"/>
      <c r="NVQ35" s="112"/>
      <c r="NVR35" s="23"/>
      <c r="NVS35" s="112"/>
      <c r="NVT35" s="27"/>
      <c r="NVU35" s="112"/>
      <c r="NVV35" s="27"/>
      <c r="NVW35" s="112"/>
      <c r="NVX35" s="27"/>
      <c r="NVY35" s="112"/>
      <c r="NVZ35" s="27"/>
      <c r="NWA35" s="112"/>
      <c r="NWB35" s="27"/>
      <c r="NWC35" s="112"/>
      <c r="NWD35" s="27"/>
      <c r="NWE35" s="112"/>
      <c r="NWF35" s="27"/>
      <c r="NWG35" s="112"/>
      <c r="NWH35" s="27"/>
      <c r="NWI35" s="112"/>
      <c r="NWJ35" s="27"/>
      <c r="NWK35" s="112"/>
      <c r="NWL35" s="27"/>
      <c r="NWM35" s="112"/>
      <c r="NWN35" s="27"/>
      <c r="NWO35" s="113"/>
      <c r="NWP35" s="27"/>
      <c r="NWQ35" s="112"/>
      <c r="NWR35" s="27"/>
      <c r="NWS35" s="112"/>
      <c r="NWT35" s="27"/>
      <c r="NWU35" s="112"/>
      <c r="NWV35" s="27"/>
      <c r="NWW35" s="112"/>
      <c r="NWX35" s="27"/>
      <c r="NWY35" s="112"/>
      <c r="NWZ35" s="27"/>
      <c r="NXA35" s="112"/>
      <c r="NXB35" s="27"/>
      <c r="NXC35" s="112"/>
      <c r="NXD35" s="20"/>
      <c r="NXE35" s="112"/>
      <c r="NXF35" s="27"/>
      <c r="NXG35" s="112"/>
      <c r="NXH35" s="27"/>
      <c r="NXI35" s="112"/>
      <c r="NXJ35" s="27"/>
      <c r="NXK35" s="112"/>
      <c r="NXL35" s="27"/>
      <c r="NXM35" s="112"/>
      <c r="NXN35" s="20"/>
      <c r="NXO35" s="112"/>
      <c r="NXP35" s="27"/>
      <c r="NXQ35" s="112"/>
      <c r="NXR35" s="27"/>
      <c r="NXS35" s="112"/>
      <c r="NXT35" s="27"/>
      <c r="NXU35" s="112"/>
      <c r="NXV35" s="20"/>
      <c r="NXW35" s="106"/>
      <c r="NXX35" s="106"/>
      <c r="NXY35" s="106"/>
      <c r="NXZ35" s="30"/>
      <c r="NYA35" s="112"/>
      <c r="NYB35" s="30"/>
      <c r="NYC35" s="112"/>
      <c r="NYD35" s="23"/>
      <c r="NYE35" s="112"/>
      <c r="NYF35" s="23"/>
      <c r="NYG35" s="112"/>
      <c r="NYH35" s="23"/>
      <c r="NYI35" s="112"/>
      <c r="NYJ35" s="23"/>
      <c r="NYK35" s="112"/>
      <c r="NYL35" s="23"/>
      <c r="NYM35" s="112"/>
      <c r="NYN35" s="23"/>
      <c r="NYO35" s="112"/>
      <c r="NYP35" s="23"/>
      <c r="NYQ35" s="112"/>
      <c r="NYR35" s="27"/>
      <c r="NYS35" s="112"/>
      <c r="NYT35" s="27"/>
      <c r="NYU35" s="112"/>
      <c r="NYV35" s="27"/>
      <c r="NYW35" s="112"/>
      <c r="NYX35" s="27"/>
      <c r="NYY35" s="112"/>
      <c r="NYZ35" s="27"/>
      <c r="NZA35" s="112"/>
      <c r="NZB35" s="27"/>
      <c r="NZC35" s="112"/>
      <c r="NZD35" s="27"/>
      <c r="NZE35" s="112"/>
      <c r="NZF35" s="27"/>
      <c r="NZG35" s="112"/>
      <c r="NZH35" s="27"/>
      <c r="NZI35" s="112"/>
      <c r="NZJ35" s="27"/>
      <c r="NZK35" s="112"/>
      <c r="NZL35" s="27"/>
      <c r="NZM35" s="113"/>
      <c r="NZN35" s="27"/>
      <c r="NZO35" s="112"/>
      <c r="NZP35" s="27"/>
      <c r="NZQ35" s="112"/>
      <c r="NZR35" s="27"/>
      <c r="NZS35" s="112"/>
      <c r="NZT35" s="27"/>
      <c r="NZU35" s="112"/>
      <c r="NZV35" s="27"/>
      <c r="NZW35" s="112"/>
      <c r="NZX35" s="27"/>
      <c r="NZY35" s="112"/>
      <c r="NZZ35" s="27"/>
      <c r="OAA35" s="112"/>
      <c r="OAB35" s="20"/>
      <c r="OAC35" s="112"/>
      <c r="OAD35" s="27"/>
      <c r="OAE35" s="112"/>
      <c r="OAF35" s="27"/>
      <c r="OAG35" s="112"/>
      <c r="OAH35" s="27"/>
      <c r="OAI35" s="112"/>
      <c r="OAJ35" s="27"/>
      <c r="OAK35" s="112"/>
      <c r="OAL35" s="20"/>
      <c r="OAM35" s="112"/>
      <c r="OAN35" s="27"/>
      <c r="OAO35" s="112"/>
      <c r="OAP35" s="27"/>
      <c r="OAQ35" s="112"/>
      <c r="OAR35" s="27"/>
      <c r="OAS35" s="112"/>
      <c r="OAT35" s="20"/>
      <c r="OAU35" s="106"/>
      <c r="OAV35" s="106"/>
      <c r="OAW35" s="106"/>
      <c r="OAX35" s="30"/>
      <c r="OAY35" s="112"/>
      <c r="OAZ35" s="30"/>
      <c r="OBA35" s="112"/>
      <c r="OBB35" s="23"/>
      <c r="OBC35" s="112"/>
      <c r="OBD35" s="23"/>
      <c r="OBE35" s="112"/>
      <c r="OBF35" s="23"/>
      <c r="OBG35" s="112"/>
      <c r="OBH35" s="23"/>
      <c r="OBI35" s="112"/>
      <c r="OBJ35" s="23"/>
      <c r="OBK35" s="112"/>
      <c r="OBL35" s="23"/>
      <c r="OBM35" s="112"/>
      <c r="OBN35" s="23"/>
      <c r="OBO35" s="112"/>
      <c r="OBP35" s="27"/>
      <c r="OBQ35" s="112"/>
      <c r="OBR35" s="27"/>
      <c r="OBS35" s="112"/>
      <c r="OBT35" s="27"/>
      <c r="OBU35" s="112"/>
      <c r="OBV35" s="27"/>
      <c r="OBW35" s="112"/>
      <c r="OBX35" s="27"/>
      <c r="OBY35" s="112"/>
      <c r="OBZ35" s="27"/>
      <c r="OCA35" s="112"/>
      <c r="OCB35" s="27"/>
      <c r="OCC35" s="112"/>
      <c r="OCD35" s="27"/>
      <c r="OCE35" s="112"/>
      <c r="OCF35" s="27"/>
      <c r="OCG35" s="112"/>
      <c r="OCH35" s="27"/>
      <c r="OCI35" s="112"/>
      <c r="OCJ35" s="27"/>
      <c r="OCK35" s="113"/>
      <c r="OCL35" s="27"/>
      <c r="OCM35" s="112"/>
      <c r="OCN35" s="27"/>
      <c r="OCO35" s="112"/>
      <c r="OCP35" s="27"/>
      <c r="OCQ35" s="112"/>
      <c r="OCR35" s="27"/>
      <c r="OCS35" s="112"/>
      <c r="OCT35" s="27"/>
      <c r="OCU35" s="112"/>
      <c r="OCV35" s="27"/>
      <c r="OCW35" s="112"/>
      <c r="OCX35" s="27"/>
      <c r="OCY35" s="112"/>
      <c r="OCZ35" s="20"/>
      <c r="ODA35" s="112"/>
      <c r="ODB35" s="27"/>
      <c r="ODC35" s="112"/>
      <c r="ODD35" s="27"/>
      <c r="ODE35" s="112"/>
      <c r="ODF35" s="27"/>
      <c r="ODG35" s="112"/>
      <c r="ODH35" s="27"/>
      <c r="ODI35" s="112"/>
      <c r="ODJ35" s="20"/>
      <c r="ODK35" s="112"/>
      <c r="ODL35" s="27"/>
      <c r="ODM35" s="112"/>
      <c r="ODN35" s="27"/>
      <c r="ODO35" s="112"/>
      <c r="ODP35" s="27"/>
      <c r="ODQ35" s="112"/>
      <c r="ODR35" s="20"/>
      <c r="ODS35" s="106"/>
      <c r="ODT35" s="106"/>
      <c r="ODU35" s="106"/>
      <c r="ODV35" s="30"/>
      <c r="ODW35" s="112"/>
      <c r="ODX35" s="30"/>
      <c r="ODY35" s="112"/>
      <c r="ODZ35" s="23"/>
      <c r="OEA35" s="112"/>
      <c r="OEB35" s="23"/>
      <c r="OEC35" s="112"/>
      <c r="OED35" s="23"/>
      <c r="OEE35" s="112"/>
      <c r="OEF35" s="23"/>
      <c r="OEG35" s="112"/>
      <c r="OEH35" s="23"/>
      <c r="OEI35" s="112"/>
      <c r="OEJ35" s="23"/>
      <c r="OEK35" s="112"/>
      <c r="OEL35" s="23"/>
      <c r="OEM35" s="112"/>
      <c r="OEN35" s="27"/>
      <c r="OEO35" s="112"/>
      <c r="OEP35" s="27"/>
      <c r="OEQ35" s="112"/>
      <c r="OER35" s="27"/>
      <c r="OES35" s="112"/>
      <c r="OET35" s="27"/>
      <c r="OEU35" s="112"/>
      <c r="OEV35" s="27"/>
      <c r="OEW35" s="112"/>
      <c r="OEX35" s="27"/>
      <c r="OEY35" s="112"/>
      <c r="OEZ35" s="27"/>
      <c r="OFA35" s="112"/>
      <c r="OFB35" s="27"/>
      <c r="OFC35" s="112"/>
      <c r="OFD35" s="27"/>
      <c r="OFE35" s="112"/>
      <c r="OFF35" s="27"/>
      <c r="OFG35" s="112"/>
      <c r="OFH35" s="27"/>
      <c r="OFI35" s="113"/>
      <c r="OFJ35" s="27"/>
      <c r="OFK35" s="112"/>
      <c r="OFL35" s="27"/>
      <c r="OFM35" s="112"/>
      <c r="OFN35" s="27"/>
      <c r="OFO35" s="112"/>
      <c r="OFP35" s="27"/>
      <c r="OFQ35" s="112"/>
      <c r="OFR35" s="27"/>
      <c r="OFS35" s="112"/>
      <c r="OFT35" s="27"/>
      <c r="OFU35" s="112"/>
      <c r="OFV35" s="27"/>
      <c r="OFW35" s="112"/>
      <c r="OFX35" s="20"/>
      <c r="OFY35" s="112"/>
      <c r="OFZ35" s="27"/>
      <c r="OGA35" s="112"/>
      <c r="OGB35" s="27"/>
      <c r="OGC35" s="112"/>
      <c r="OGD35" s="27"/>
      <c r="OGE35" s="112"/>
      <c r="OGF35" s="27"/>
      <c r="OGG35" s="112"/>
      <c r="OGH35" s="20"/>
      <c r="OGI35" s="112"/>
      <c r="OGJ35" s="27"/>
      <c r="OGK35" s="112"/>
      <c r="OGL35" s="27"/>
      <c r="OGM35" s="112"/>
      <c r="OGN35" s="27"/>
      <c r="OGO35" s="112"/>
      <c r="OGP35" s="20"/>
      <c r="OGQ35" s="106"/>
      <c r="OGR35" s="106"/>
      <c r="OGS35" s="106"/>
      <c r="OGT35" s="30"/>
      <c r="OGU35" s="112"/>
      <c r="OGV35" s="30"/>
      <c r="OGW35" s="112"/>
      <c r="OGX35" s="23"/>
      <c r="OGY35" s="112"/>
      <c r="OGZ35" s="23"/>
      <c r="OHA35" s="112"/>
      <c r="OHB35" s="23"/>
      <c r="OHC35" s="112"/>
      <c r="OHD35" s="23"/>
      <c r="OHE35" s="112"/>
      <c r="OHF35" s="23"/>
      <c r="OHG35" s="112"/>
      <c r="OHH35" s="23"/>
      <c r="OHI35" s="112"/>
      <c r="OHJ35" s="23"/>
      <c r="OHK35" s="112"/>
      <c r="OHL35" s="27"/>
      <c r="OHM35" s="112"/>
      <c r="OHN35" s="27"/>
      <c r="OHO35" s="112"/>
      <c r="OHP35" s="27"/>
      <c r="OHQ35" s="112"/>
      <c r="OHR35" s="27"/>
      <c r="OHS35" s="112"/>
      <c r="OHT35" s="27"/>
      <c r="OHU35" s="112"/>
      <c r="OHV35" s="27"/>
      <c r="OHW35" s="112"/>
      <c r="OHX35" s="27"/>
      <c r="OHY35" s="112"/>
      <c r="OHZ35" s="27"/>
      <c r="OIA35" s="112"/>
      <c r="OIB35" s="27"/>
      <c r="OIC35" s="112"/>
      <c r="OID35" s="27"/>
      <c r="OIE35" s="112"/>
      <c r="OIF35" s="27"/>
      <c r="OIG35" s="113"/>
      <c r="OIH35" s="27"/>
      <c r="OII35" s="112"/>
      <c r="OIJ35" s="27"/>
      <c r="OIK35" s="112"/>
      <c r="OIL35" s="27"/>
      <c r="OIM35" s="112"/>
      <c r="OIN35" s="27"/>
      <c r="OIO35" s="112"/>
      <c r="OIP35" s="27"/>
      <c r="OIQ35" s="112"/>
      <c r="OIR35" s="27"/>
      <c r="OIS35" s="112"/>
      <c r="OIT35" s="27"/>
      <c r="OIU35" s="112"/>
      <c r="OIV35" s="20"/>
      <c r="OIW35" s="112"/>
      <c r="OIX35" s="27"/>
      <c r="OIY35" s="112"/>
      <c r="OIZ35" s="27"/>
      <c r="OJA35" s="112"/>
      <c r="OJB35" s="27"/>
      <c r="OJC35" s="112"/>
      <c r="OJD35" s="27"/>
      <c r="OJE35" s="112"/>
      <c r="OJF35" s="20"/>
      <c r="OJG35" s="112"/>
      <c r="OJH35" s="27"/>
      <c r="OJI35" s="112"/>
      <c r="OJJ35" s="27"/>
      <c r="OJK35" s="112"/>
      <c r="OJL35" s="27"/>
      <c r="OJM35" s="112"/>
      <c r="OJN35" s="20"/>
      <c r="OJO35" s="106"/>
      <c r="OJP35" s="106"/>
      <c r="OJQ35" s="106"/>
      <c r="OJR35" s="30"/>
      <c r="OJS35" s="112"/>
      <c r="OJT35" s="30"/>
      <c r="OJU35" s="112"/>
      <c r="OJV35" s="23"/>
      <c r="OJW35" s="112"/>
      <c r="OJX35" s="23"/>
      <c r="OJY35" s="112"/>
      <c r="OJZ35" s="23"/>
      <c r="OKA35" s="112"/>
      <c r="OKB35" s="23"/>
      <c r="OKC35" s="112"/>
      <c r="OKD35" s="23"/>
      <c r="OKE35" s="112"/>
      <c r="OKF35" s="23"/>
      <c r="OKG35" s="112"/>
      <c r="OKH35" s="23"/>
      <c r="OKI35" s="112"/>
      <c r="OKJ35" s="27"/>
      <c r="OKK35" s="112"/>
      <c r="OKL35" s="27"/>
      <c r="OKM35" s="112"/>
      <c r="OKN35" s="27"/>
      <c r="OKO35" s="112"/>
      <c r="OKP35" s="27"/>
      <c r="OKQ35" s="112"/>
      <c r="OKR35" s="27"/>
      <c r="OKS35" s="112"/>
      <c r="OKT35" s="27"/>
      <c r="OKU35" s="112"/>
      <c r="OKV35" s="27"/>
      <c r="OKW35" s="112"/>
      <c r="OKX35" s="27"/>
      <c r="OKY35" s="112"/>
      <c r="OKZ35" s="27"/>
      <c r="OLA35" s="112"/>
      <c r="OLB35" s="27"/>
      <c r="OLC35" s="112"/>
      <c r="OLD35" s="27"/>
      <c r="OLE35" s="113"/>
      <c r="OLF35" s="27"/>
      <c r="OLG35" s="112"/>
      <c r="OLH35" s="27"/>
      <c r="OLI35" s="112"/>
      <c r="OLJ35" s="27"/>
      <c r="OLK35" s="112"/>
      <c r="OLL35" s="27"/>
      <c r="OLM35" s="112"/>
      <c r="OLN35" s="27"/>
      <c r="OLO35" s="112"/>
      <c r="OLP35" s="27"/>
      <c r="OLQ35" s="112"/>
      <c r="OLR35" s="27"/>
      <c r="OLS35" s="112"/>
      <c r="OLT35" s="20"/>
      <c r="OLU35" s="112"/>
      <c r="OLV35" s="27"/>
      <c r="OLW35" s="112"/>
      <c r="OLX35" s="27"/>
      <c r="OLY35" s="112"/>
      <c r="OLZ35" s="27"/>
      <c r="OMA35" s="112"/>
      <c r="OMB35" s="27"/>
      <c r="OMC35" s="112"/>
      <c r="OMD35" s="20"/>
      <c r="OME35" s="112"/>
      <c r="OMF35" s="27"/>
      <c r="OMG35" s="112"/>
      <c r="OMH35" s="27"/>
      <c r="OMI35" s="112"/>
      <c r="OMJ35" s="27"/>
      <c r="OMK35" s="112"/>
      <c r="OML35" s="20"/>
      <c r="OMM35" s="106"/>
      <c r="OMN35" s="106"/>
      <c r="OMO35" s="106"/>
      <c r="OMP35" s="30"/>
      <c r="OMQ35" s="112"/>
      <c r="OMR35" s="30"/>
      <c r="OMS35" s="112"/>
      <c r="OMT35" s="23"/>
      <c r="OMU35" s="112"/>
      <c r="OMV35" s="23"/>
      <c r="OMW35" s="112"/>
      <c r="OMX35" s="23"/>
      <c r="OMY35" s="112"/>
      <c r="OMZ35" s="23"/>
      <c r="ONA35" s="112"/>
      <c r="ONB35" s="23"/>
      <c r="ONC35" s="112"/>
      <c r="OND35" s="23"/>
      <c r="ONE35" s="112"/>
      <c r="ONF35" s="23"/>
      <c r="ONG35" s="112"/>
      <c r="ONH35" s="27"/>
      <c r="ONI35" s="112"/>
      <c r="ONJ35" s="27"/>
      <c r="ONK35" s="112"/>
      <c r="ONL35" s="27"/>
      <c r="ONM35" s="112"/>
      <c r="ONN35" s="27"/>
      <c r="ONO35" s="112"/>
      <c r="ONP35" s="27"/>
      <c r="ONQ35" s="112"/>
      <c r="ONR35" s="27"/>
      <c r="ONS35" s="112"/>
      <c r="ONT35" s="27"/>
      <c r="ONU35" s="112"/>
      <c r="ONV35" s="27"/>
      <c r="ONW35" s="112"/>
      <c r="ONX35" s="27"/>
      <c r="ONY35" s="112"/>
      <c r="ONZ35" s="27"/>
      <c r="OOA35" s="112"/>
      <c r="OOB35" s="27"/>
      <c r="OOC35" s="113"/>
      <c r="OOD35" s="27"/>
      <c r="OOE35" s="112"/>
      <c r="OOF35" s="27"/>
      <c r="OOG35" s="112"/>
      <c r="OOH35" s="27"/>
      <c r="OOI35" s="112"/>
      <c r="OOJ35" s="27"/>
      <c r="OOK35" s="112"/>
      <c r="OOL35" s="27"/>
      <c r="OOM35" s="112"/>
      <c r="OON35" s="27"/>
      <c r="OOO35" s="112"/>
      <c r="OOP35" s="27"/>
      <c r="OOQ35" s="112"/>
      <c r="OOR35" s="20"/>
      <c r="OOS35" s="112"/>
      <c r="OOT35" s="27"/>
      <c r="OOU35" s="112"/>
      <c r="OOV35" s="27"/>
      <c r="OOW35" s="112"/>
      <c r="OOX35" s="27"/>
      <c r="OOY35" s="112"/>
      <c r="OOZ35" s="27"/>
      <c r="OPA35" s="112"/>
      <c r="OPB35" s="20"/>
      <c r="OPC35" s="112"/>
      <c r="OPD35" s="27"/>
      <c r="OPE35" s="112"/>
      <c r="OPF35" s="27"/>
      <c r="OPG35" s="112"/>
      <c r="OPH35" s="27"/>
      <c r="OPI35" s="112"/>
      <c r="OPJ35" s="20"/>
      <c r="OPK35" s="106"/>
      <c r="OPL35" s="106"/>
      <c r="OPM35" s="106"/>
      <c r="OPN35" s="30"/>
      <c r="OPO35" s="112"/>
      <c r="OPP35" s="30"/>
      <c r="OPQ35" s="112"/>
      <c r="OPR35" s="23"/>
      <c r="OPS35" s="112"/>
      <c r="OPT35" s="23"/>
      <c r="OPU35" s="112"/>
      <c r="OPV35" s="23"/>
      <c r="OPW35" s="112"/>
      <c r="OPX35" s="23"/>
      <c r="OPY35" s="112"/>
      <c r="OPZ35" s="23"/>
      <c r="OQA35" s="112"/>
      <c r="OQB35" s="23"/>
      <c r="OQC35" s="112"/>
      <c r="OQD35" s="23"/>
      <c r="OQE35" s="112"/>
      <c r="OQF35" s="27"/>
      <c r="OQG35" s="112"/>
      <c r="OQH35" s="27"/>
      <c r="OQI35" s="112"/>
      <c r="OQJ35" s="27"/>
      <c r="OQK35" s="112"/>
      <c r="OQL35" s="27"/>
      <c r="OQM35" s="112"/>
      <c r="OQN35" s="27"/>
      <c r="OQO35" s="112"/>
      <c r="OQP35" s="27"/>
      <c r="OQQ35" s="112"/>
      <c r="OQR35" s="27"/>
      <c r="OQS35" s="112"/>
      <c r="OQT35" s="27"/>
      <c r="OQU35" s="112"/>
      <c r="OQV35" s="27"/>
      <c r="OQW35" s="112"/>
      <c r="OQX35" s="27"/>
      <c r="OQY35" s="112"/>
      <c r="OQZ35" s="27"/>
      <c r="ORA35" s="113"/>
      <c r="ORB35" s="27"/>
      <c r="ORC35" s="112"/>
      <c r="ORD35" s="27"/>
      <c r="ORE35" s="112"/>
      <c r="ORF35" s="27"/>
      <c r="ORG35" s="112"/>
      <c r="ORH35" s="27"/>
      <c r="ORI35" s="112"/>
      <c r="ORJ35" s="27"/>
      <c r="ORK35" s="112"/>
      <c r="ORL35" s="27"/>
      <c r="ORM35" s="112"/>
      <c r="ORN35" s="27"/>
      <c r="ORO35" s="112"/>
      <c r="ORP35" s="20"/>
      <c r="ORQ35" s="112"/>
      <c r="ORR35" s="27"/>
      <c r="ORS35" s="112"/>
      <c r="ORT35" s="27"/>
      <c r="ORU35" s="112"/>
      <c r="ORV35" s="27"/>
      <c r="ORW35" s="112"/>
      <c r="ORX35" s="27"/>
      <c r="ORY35" s="112"/>
      <c r="ORZ35" s="20"/>
      <c r="OSA35" s="112"/>
      <c r="OSB35" s="27"/>
      <c r="OSC35" s="112"/>
      <c r="OSD35" s="27"/>
      <c r="OSE35" s="112"/>
      <c r="OSF35" s="27"/>
      <c r="OSG35" s="112"/>
      <c r="OSH35" s="20"/>
      <c r="OSI35" s="106"/>
      <c r="OSJ35" s="106"/>
      <c r="OSK35" s="106"/>
      <c r="OSL35" s="30"/>
      <c r="OSM35" s="112"/>
      <c r="OSN35" s="30"/>
      <c r="OSO35" s="112"/>
      <c r="OSP35" s="23"/>
      <c r="OSQ35" s="112"/>
      <c r="OSR35" s="23"/>
      <c r="OSS35" s="112"/>
      <c r="OST35" s="23"/>
      <c r="OSU35" s="112"/>
      <c r="OSV35" s="23"/>
      <c r="OSW35" s="112"/>
      <c r="OSX35" s="23"/>
      <c r="OSY35" s="112"/>
      <c r="OSZ35" s="23"/>
      <c r="OTA35" s="112"/>
      <c r="OTB35" s="23"/>
      <c r="OTC35" s="112"/>
      <c r="OTD35" s="27"/>
      <c r="OTE35" s="112"/>
      <c r="OTF35" s="27"/>
      <c r="OTG35" s="112"/>
      <c r="OTH35" s="27"/>
      <c r="OTI35" s="112"/>
      <c r="OTJ35" s="27"/>
      <c r="OTK35" s="112"/>
      <c r="OTL35" s="27"/>
      <c r="OTM35" s="112"/>
      <c r="OTN35" s="27"/>
      <c r="OTO35" s="112"/>
      <c r="OTP35" s="27"/>
      <c r="OTQ35" s="112"/>
      <c r="OTR35" s="27"/>
      <c r="OTS35" s="112"/>
      <c r="OTT35" s="27"/>
      <c r="OTU35" s="112"/>
      <c r="OTV35" s="27"/>
      <c r="OTW35" s="112"/>
      <c r="OTX35" s="27"/>
      <c r="OTY35" s="113"/>
      <c r="OTZ35" s="27"/>
      <c r="OUA35" s="112"/>
      <c r="OUB35" s="27"/>
      <c r="OUC35" s="112"/>
      <c r="OUD35" s="27"/>
      <c r="OUE35" s="112"/>
      <c r="OUF35" s="27"/>
      <c r="OUG35" s="112"/>
      <c r="OUH35" s="27"/>
      <c r="OUI35" s="112"/>
      <c r="OUJ35" s="27"/>
      <c r="OUK35" s="112"/>
      <c r="OUL35" s="27"/>
      <c r="OUM35" s="112"/>
      <c r="OUN35" s="20"/>
      <c r="OUO35" s="112"/>
      <c r="OUP35" s="27"/>
      <c r="OUQ35" s="112"/>
      <c r="OUR35" s="27"/>
      <c r="OUS35" s="112"/>
      <c r="OUT35" s="27"/>
      <c r="OUU35" s="112"/>
      <c r="OUV35" s="27"/>
      <c r="OUW35" s="112"/>
      <c r="OUX35" s="20"/>
      <c r="OUY35" s="112"/>
      <c r="OUZ35" s="27"/>
      <c r="OVA35" s="112"/>
      <c r="OVB35" s="27"/>
      <c r="OVC35" s="112"/>
      <c r="OVD35" s="27"/>
      <c r="OVE35" s="112"/>
      <c r="OVF35" s="20"/>
      <c r="OVG35" s="106"/>
      <c r="OVH35" s="106"/>
      <c r="OVI35" s="106"/>
      <c r="OVJ35" s="30"/>
      <c r="OVK35" s="112"/>
      <c r="OVL35" s="30"/>
      <c r="OVM35" s="112"/>
      <c r="OVN35" s="23"/>
      <c r="OVO35" s="112"/>
      <c r="OVP35" s="23"/>
      <c r="OVQ35" s="112"/>
      <c r="OVR35" s="23"/>
      <c r="OVS35" s="112"/>
      <c r="OVT35" s="23"/>
      <c r="OVU35" s="112"/>
      <c r="OVV35" s="23"/>
      <c r="OVW35" s="112"/>
      <c r="OVX35" s="23"/>
      <c r="OVY35" s="112"/>
      <c r="OVZ35" s="23"/>
      <c r="OWA35" s="112"/>
      <c r="OWB35" s="27"/>
      <c r="OWC35" s="112"/>
      <c r="OWD35" s="27"/>
      <c r="OWE35" s="112"/>
      <c r="OWF35" s="27"/>
      <c r="OWG35" s="112"/>
      <c r="OWH35" s="27"/>
      <c r="OWI35" s="112"/>
      <c r="OWJ35" s="27"/>
      <c r="OWK35" s="112"/>
      <c r="OWL35" s="27"/>
      <c r="OWM35" s="112"/>
      <c r="OWN35" s="27"/>
      <c r="OWO35" s="112"/>
      <c r="OWP35" s="27"/>
      <c r="OWQ35" s="112"/>
      <c r="OWR35" s="27"/>
      <c r="OWS35" s="112"/>
      <c r="OWT35" s="27"/>
      <c r="OWU35" s="112"/>
      <c r="OWV35" s="27"/>
      <c r="OWW35" s="113"/>
      <c r="OWX35" s="27"/>
      <c r="OWY35" s="112"/>
      <c r="OWZ35" s="27"/>
      <c r="OXA35" s="112"/>
      <c r="OXB35" s="27"/>
      <c r="OXC35" s="112"/>
      <c r="OXD35" s="27"/>
      <c r="OXE35" s="112"/>
      <c r="OXF35" s="27"/>
      <c r="OXG35" s="112"/>
      <c r="OXH35" s="27"/>
      <c r="OXI35" s="112"/>
      <c r="OXJ35" s="27"/>
      <c r="OXK35" s="112"/>
      <c r="OXL35" s="20"/>
      <c r="OXM35" s="112"/>
      <c r="OXN35" s="27"/>
      <c r="OXO35" s="112"/>
      <c r="OXP35" s="27"/>
      <c r="OXQ35" s="112"/>
      <c r="OXR35" s="27"/>
      <c r="OXS35" s="112"/>
      <c r="OXT35" s="27"/>
      <c r="OXU35" s="112"/>
      <c r="OXV35" s="20"/>
      <c r="OXW35" s="112"/>
      <c r="OXX35" s="27"/>
      <c r="OXY35" s="112"/>
      <c r="OXZ35" s="27"/>
      <c r="OYA35" s="112"/>
      <c r="OYB35" s="27"/>
      <c r="OYC35" s="112"/>
      <c r="OYD35" s="20"/>
      <c r="OYE35" s="106"/>
      <c r="OYF35" s="106"/>
      <c r="OYG35" s="106"/>
      <c r="OYH35" s="30"/>
      <c r="OYI35" s="112"/>
      <c r="OYJ35" s="30"/>
      <c r="OYK35" s="112"/>
      <c r="OYL35" s="23"/>
      <c r="OYM35" s="112"/>
      <c r="OYN35" s="23"/>
      <c r="OYO35" s="112"/>
      <c r="OYP35" s="23"/>
      <c r="OYQ35" s="112"/>
      <c r="OYR35" s="23"/>
      <c r="OYS35" s="112"/>
      <c r="OYT35" s="23"/>
      <c r="OYU35" s="112"/>
      <c r="OYV35" s="23"/>
      <c r="OYW35" s="112"/>
      <c r="OYX35" s="23"/>
      <c r="OYY35" s="112"/>
      <c r="OYZ35" s="27"/>
      <c r="OZA35" s="112"/>
      <c r="OZB35" s="27"/>
      <c r="OZC35" s="112"/>
      <c r="OZD35" s="27"/>
      <c r="OZE35" s="112"/>
      <c r="OZF35" s="27"/>
      <c r="OZG35" s="112"/>
      <c r="OZH35" s="27"/>
      <c r="OZI35" s="112"/>
      <c r="OZJ35" s="27"/>
      <c r="OZK35" s="112"/>
      <c r="OZL35" s="27"/>
      <c r="OZM35" s="112"/>
      <c r="OZN35" s="27"/>
      <c r="OZO35" s="112"/>
      <c r="OZP35" s="27"/>
      <c r="OZQ35" s="112"/>
      <c r="OZR35" s="27"/>
      <c r="OZS35" s="112"/>
      <c r="OZT35" s="27"/>
      <c r="OZU35" s="113"/>
      <c r="OZV35" s="27"/>
      <c r="OZW35" s="112"/>
      <c r="OZX35" s="27"/>
      <c r="OZY35" s="112"/>
      <c r="OZZ35" s="27"/>
      <c r="PAA35" s="112"/>
      <c r="PAB35" s="27"/>
      <c r="PAC35" s="112"/>
      <c r="PAD35" s="27"/>
      <c r="PAE35" s="112"/>
      <c r="PAF35" s="27"/>
      <c r="PAG35" s="112"/>
      <c r="PAH35" s="27"/>
      <c r="PAI35" s="112"/>
      <c r="PAJ35" s="20"/>
      <c r="PAK35" s="112"/>
      <c r="PAL35" s="27"/>
      <c r="PAM35" s="112"/>
      <c r="PAN35" s="27"/>
      <c r="PAO35" s="112"/>
      <c r="PAP35" s="27"/>
      <c r="PAQ35" s="112"/>
      <c r="PAR35" s="27"/>
      <c r="PAS35" s="112"/>
      <c r="PAT35" s="20"/>
      <c r="PAU35" s="112"/>
      <c r="PAV35" s="27"/>
      <c r="PAW35" s="112"/>
      <c r="PAX35" s="27"/>
      <c r="PAY35" s="112"/>
      <c r="PAZ35" s="27"/>
      <c r="PBA35" s="112"/>
      <c r="PBB35" s="20"/>
      <c r="PBC35" s="106"/>
      <c r="PBD35" s="106"/>
      <c r="PBE35" s="106"/>
      <c r="PBF35" s="30"/>
      <c r="PBG35" s="112"/>
      <c r="PBH35" s="30"/>
      <c r="PBI35" s="112"/>
      <c r="PBJ35" s="23"/>
      <c r="PBK35" s="112"/>
      <c r="PBL35" s="23"/>
      <c r="PBM35" s="112"/>
      <c r="PBN35" s="23"/>
      <c r="PBO35" s="112"/>
      <c r="PBP35" s="23"/>
      <c r="PBQ35" s="112"/>
      <c r="PBR35" s="23"/>
      <c r="PBS35" s="112"/>
      <c r="PBT35" s="23"/>
      <c r="PBU35" s="112"/>
      <c r="PBV35" s="23"/>
      <c r="PBW35" s="112"/>
      <c r="PBX35" s="27"/>
      <c r="PBY35" s="112"/>
      <c r="PBZ35" s="27"/>
      <c r="PCA35" s="112"/>
      <c r="PCB35" s="27"/>
      <c r="PCC35" s="112"/>
      <c r="PCD35" s="27"/>
      <c r="PCE35" s="112"/>
      <c r="PCF35" s="27"/>
      <c r="PCG35" s="112"/>
      <c r="PCH35" s="27"/>
      <c r="PCI35" s="112"/>
      <c r="PCJ35" s="27"/>
      <c r="PCK35" s="112"/>
      <c r="PCL35" s="27"/>
      <c r="PCM35" s="112"/>
      <c r="PCN35" s="27"/>
      <c r="PCO35" s="112"/>
      <c r="PCP35" s="27"/>
      <c r="PCQ35" s="112"/>
      <c r="PCR35" s="27"/>
      <c r="PCS35" s="113"/>
      <c r="PCT35" s="27"/>
      <c r="PCU35" s="112"/>
      <c r="PCV35" s="27"/>
      <c r="PCW35" s="112"/>
      <c r="PCX35" s="27"/>
      <c r="PCY35" s="112"/>
      <c r="PCZ35" s="27"/>
      <c r="PDA35" s="112"/>
      <c r="PDB35" s="27"/>
      <c r="PDC35" s="112"/>
      <c r="PDD35" s="27"/>
      <c r="PDE35" s="112"/>
      <c r="PDF35" s="27"/>
      <c r="PDG35" s="112"/>
      <c r="PDH35" s="20"/>
      <c r="PDI35" s="112"/>
      <c r="PDJ35" s="27"/>
      <c r="PDK35" s="112"/>
      <c r="PDL35" s="27"/>
      <c r="PDM35" s="112"/>
      <c r="PDN35" s="27"/>
      <c r="PDO35" s="112"/>
      <c r="PDP35" s="27"/>
      <c r="PDQ35" s="112"/>
      <c r="PDR35" s="20"/>
      <c r="PDS35" s="112"/>
      <c r="PDT35" s="27"/>
      <c r="PDU35" s="112"/>
      <c r="PDV35" s="27"/>
      <c r="PDW35" s="112"/>
      <c r="PDX35" s="27"/>
      <c r="PDY35" s="112"/>
      <c r="PDZ35" s="20"/>
      <c r="PEA35" s="106"/>
      <c r="PEB35" s="106"/>
      <c r="PEC35" s="106"/>
      <c r="PED35" s="30"/>
      <c r="PEE35" s="112"/>
      <c r="PEF35" s="30"/>
      <c r="PEG35" s="112"/>
      <c r="PEH35" s="23"/>
      <c r="PEI35" s="112"/>
      <c r="PEJ35" s="23"/>
      <c r="PEK35" s="112"/>
      <c r="PEL35" s="23"/>
      <c r="PEM35" s="112"/>
      <c r="PEN35" s="23"/>
      <c r="PEO35" s="112"/>
      <c r="PEP35" s="23"/>
      <c r="PEQ35" s="112"/>
      <c r="PER35" s="23"/>
      <c r="PES35" s="112"/>
      <c r="PET35" s="23"/>
      <c r="PEU35" s="112"/>
      <c r="PEV35" s="27"/>
      <c r="PEW35" s="112"/>
      <c r="PEX35" s="27"/>
      <c r="PEY35" s="112"/>
      <c r="PEZ35" s="27"/>
      <c r="PFA35" s="112"/>
      <c r="PFB35" s="27"/>
      <c r="PFC35" s="112"/>
      <c r="PFD35" s="27"/>
      <c r="PFE35" s="112"/>
      <c r="PFF35" s="27"/>
      <c r="PFG35" s="112"/>
      <c r="PFH35" s="27"/>
      <c r="PFI35" s="112"/>
      <c r="PFJ35" s="27"/>
      <c r="PFK35" s="112"/>
      <c r="PFL35" s="27"/>
      <c r="PFM35" s="112"/>
      <c r="PFN35" s="27"/>
      <c r="PFO35" s="112"/>
      <c r="PFP35" s="27"/>
      <c r="PFQ35" s="113"/>
      <c r="PFR35" s="27"/>
      <c r="PFS35" s="112"/>
      <c r="PFT35" s="27"/>
      <c r="PFU35" s="112"/>
      <c r="PFV35" s="27"/>
      <c r="PFW35" s="112"/>
      <c r="PFX35" s="27"/>
      <c r="PFY35" s="112"/>
      <c r="PFZ35" s="27"/>
      <c r="PGA35" s="112"/>
      <c r="PGB35" s="27"/>
      <c r="PGC35" s="112"/>
      <c r="PGD35" s="27"/>
      <c r="PGE35" s="112"/>
      <c r="PGF35" s="20"/>
      <c r="PGG35" s="112"/>
      <c r="PGH35" s="27"/>
      <c r="PGI35" s="112"/>
      <c r="PGJ35" s="27"/>
      <c r="PGK35" s="112"/>
      <c r="PGL35" s="27"/>
      <c r="PGM35" s="112"/>
      <c r="PGN35" s="27"/>
      <c r="PGO35" s="112"/>
      <c r="PGP35" s="20"/>
      <c r="PGQ35" s="112"/>
      <c r="PGR35" s="27"/>
      <c r="PGS35" s="112"/>
      <c r="PGT35" s="27"/>
      <c r="PGU35" s="112"/>
      <c r="PGV35" s="27"/>
      <c r="PGW35" s="112"/>
      <c r="PGX35" s="20"/>
      <c r="PGY35" s="106"/>
      <c r="PGZ35" s="106"/>
      <c r="PHA35" s="106"/>
      <c r="PHB35" s="30"/>
      <c r="PHC35" s="112"/>
      <c r="PHD35" s="30"/>
      <c r="PHE35" s="112"/>
      <c r="PHF35" s="23"/>
      <c r="PHG35" s="112"/>
      <c r="PHH35" s="23"/>
      <c r="PHI35" s="112"/>
      <c r="PHJ35" s="23"/>
      <c r="PHK35" s="112"/>
      <c r="PHL35" s="23"/>
      <c r="PHM35" s="112"/>
      <c r="PHN35" s="23"/>
      <c r="PHO35" s="112"/>
      <c r="PHP35" s="23"/>
      <c r="PHQ35" s="112"/>
      <c r="PHR35" s="23"/>
      <c r="PHS35" s="112"/>
      <c r="PHT35" s="27"/>
      <c r="PHU35" s="112"/>
      <c r="PHV35" s="27"/>
      <c r="PHW35" s="112"/>
      <c r="PHX35" s="27"/>
      <c r="PHY35" s="112"/>
      <c r="PHZ35" s="27"/>
      <c r="PIA35" s="112"/>
      <c r="PIB35" s="27"/>
      <c r="PIC35" s="112"/>
      <c r="PID35" s="27"/>
      <c r="PIE35" s="112"/>
      <c r="PIF35" s="27"/>
      <c r="PIG35" s="112"/>
      <c r="PIH35" s="27"/>
      <c r="PII35" s="112"/>
      <c r="PIJ35" s="27"/>
      <c r="PIK35" s="112"/>
      <c r="PIL35" s="27"/>
      <c r="PIM35" s="112"/>
      <c r="PIN35" s="27"/>
      <c r="PIO35" s="113"/>
      <c r="PIP35" s="27"/>
      <c r="PIQ35" s="112"/>
      <c r="PIR35" s="27"/>
      <c r="PIS35" s="112"/>
      <c r="PIT35" s="27"/>
      <c r="PIU35" s="112"/>
      <c r="PIV35" s="27"/>
      <c r="PIW35" s="112"/>
      <c r="PIX35" s="27"/>
      <c r="PIY35" s="112"/>
      <c r="PIZ35" s="27"/>
      <c r="PJA35" s="112"/>
      <c r="PJB35" s="27"/>
      <c r="PJC35" s="112"/>
      <c r="PJD35" s="20"/>
      <c r="PJE35" s="112"/>
      <c r="PJF35" s="27"/>
      <c r="PJG35" s="112"/>
      <c r="PJH35" s="27"/>
      <c r="PJI35" s="112"/>
      <c r="PJJ35" s="27"/>
      <c r="PJK35" s="112"/>
      <c r="PJL35" s="27"/>
      <c r="PJM35" s="112"/>
      <c r="PJN35" s="20"/>
      <c r="PJO35" s="112"/>
      <c r="PJP35" s="27"/>
      <c r="PJQ35" s="112"/>
      <c r="PJR35" s="27"/>
      <c r="PJS35" s="112"/>
      <c r="PJT35" s="27"/>
      <c r="PJU35" s="112"/>
      <c r="PJV35" s="20"/>
      <c r="PJW35" s="106"/>
      <c r="PJX35" s="106"/>
      <c r="PJY35" s="106"/>
      <c r="PJZ35" s="30"/>
      <c r="PKA35" s="112"/>
      <c r="PKB35" s="30"/>
      <c r="PKC35" s="112"/>
      <c r="PKD35" s="23"/>
      <c r="PKE35" s="112"/>
      <c r="PKF35" s="23"/>
      <c r="PKG35" s="112"/>
      <c r="PKH35" s="23"/>
      <c r="PKI35" s="112"/>
      <c r="PKJ35" s="23"/>
      <c r="PKK35" s="112"/>
      <c r="PKL35" s="23"/>
      <c r="PKM35" s="112"/>
      <c r="PKN35" s="23"/>
      <c r="PKO35" s="112"/>
      <c r="PKP35" s="23"/>
      <c r="PKQ35" s="112"/>
      <c r="PKR35" s="27"/>
      <c r="PKS35" s="112"/>
      <c r="PKT35" s="27"/>
      <c r="PKU35" s="112"/>
      <c r="PKV35" s="27"/>
      <c r="PKW35" s="112"/>
      <c r="PKX35" s="27"/>
      <c r="PKY35" s="112"/>
      <c r="PKZ35" s="27"/>
      <c r="PLA35" s="112"/>
      <c r="PLB35" s="27"/>
      <c r="PLC35" s="112"/>
      <c r="PLD35" s="27"/>
      <c r="PLE35" s="112"/>
      <c r="PLF35" s="27"/>
      <c r="PLG35" s="112"/>
      <c r="PLH35" s="27"/>
      <c r="PLI35" s="112"/>
      <c r="PLJ35" s="27"/>
      <c r="PLK35" s="112"/>
      <c r="PLL35" s="27"/>
      <c r="PLM35" s="113"/>
      <c r="PLN35" s="27"/>
      <c r="PLO35" s="112"/>
      <c r="PLP35" s="27"/>
      <c r="PLQ35" s="112"/>
      <c r="PLR35" s="27"/>
      <c r="PLS35" s="112"/>
      <c r="PLT35" s="27"/>
      <c r="PLU35" s="112"/>
      <c r="PLV35" s="27"/>
      <c r="PLW35" s="112"/>
      <c r="PLX35" s="27"/>
      <c r="PLY35" s="112"/>
      <c r="PLZ35" s="27"/>
      <c r="PMA35" s="112"/>
      <c r="PMB35" s="20"/>
      <c r="PMC35" s="112"/>
      <c r="PMD35" s="27"/>
      <c r="PME35" s="112"/>
      <c r="PMF35" s="27"/>
      <c r="PMG35" s="112"/>
      <c r="PMH35" s="27"/>
      <c r="PMI35" s="112"/>
      <c r="PMJ35" s="27"/>
      <c r="PMK35" s="112"/>
      <c r="PML35" s="20"/>
      <c r="PMM35" s="112"/>
      <c r="PMN35" s="27"/>
      <c r="PMO35" s="112"/>
      <c r="PMP35" s="27"/>
      <c r="PMQ35" s="112"/>
      <c r="PMR35" s="27"/>
      <c r="PMS35" s="112"/>
      <c r="PMT35" s="20"/>
      <c r="PMU35" s="106"/>
      <c r="PMV35" s="106"/>
      <c r="PMW35" s="106"/>
      <c r="PMX35" s="30"/>
      <c r="PMY35" s="112"/>
      <c r="PMZ35" s="30"/>
      <c r="PNA35" s="112"/>
      <c r="PNB35" s="23"/>
      <c r="PNC35" s="112"/>
      <c r="PND35" s="23"/>
      <c r="PNE35" s="112"/>
      <c r="PNF35" s="23"/>
      <c r="PNG35" s="112"/>
      <c r="PNH35" s="23"/>
      <c r="PNI35" s="112"/>
      <c r="PNJ35" s="23"/>
      <c r="PNK35" s="112"/>
      <c r="PNL35" s="23"/>
      <c r="PNM35" s="112"/>
      <c r="PNN35" s="23"/>
      <c r="PNO35" s="112"/>
      <c r="PNP35" s="27"/>
      <c r="PNQ35" s="112"/>
      <c r="PNR35" s="27"/>
      <c r="PNS35" s="112"/>
      <c r="PNT35" s="27"/>
      <c r="PNU35" s="112"/>
      <c r="PNV35" s="27"/>
      <c r="PNW35" s="112"/>
      <c r="PNX35" s="27"/>
      <c r="PNY35" s="112"/>
      <c r="PNZ35" s="27"/>
      <c r="POA35" s="112"/>
      <c r="POB35" s="27"/>
      <c r="POC35" s="112"/>
      <c r="POD35" s="27"/>
      <c r="POE35" s="112"/>
      <c r="POF35" s="27"/>
      <c r="POG35" s="112"/>
      <c r="POH35" s="27"/>
      <c r="POI35" s="112"/>
      <c r="POJ35" s="27"/>
      <c r="POK35" s="113"/>
      <c r="POL35" s="27"/>
      <c r="POM35" s="112"/>
      <c r="PON35" s="27"/>
      <c r="POO35" s="112"/>
      <c r="POP35" s="27"/>
      <c r="POQ35" s="112"/>
      <c r="POR35" s="27"/>
      <c r="POS35" s="112"/>
      <c r="POT35" s="27"/>
      <c r="POU35" s="112"/>
      <c r="POV35" s="27"/>
      <c r="POW35" s="112"/>
      <c r="POX35" s="27"/>
      <c r="POY35" s="112"/>
      <c r="POZ35" s="20"/>
      <c r="PPA35" s="112"/>
      <c r="PPB35" s="27"/>
      <c r="PPC35" s="112"/>
      <c r="PPD35" s="27"/>
      <c r="PPE35" s="112"/>
      <c r="PPF35" s="27"/>
      <c r="PPG35" s="112"/>
      <c r="PPH35" s="27"/>
      <c r="PPI35" s="112"/>
      <c r="PPJ35" s="20"/>
      <c r="PPK35" s="112"/>
      <c r="PPL35" s="27"/>
      <c r="PPM35" s="112"/>
      <c r="PPN35" s="27"/>
      <c r="PPO35" s="112"/>
      <c r="PPP35" s="27"/>
      <c r="PPQ35" s="112"/>
      <c r="PPR35" s="20"/>
      <c r="PPS35" s="106"/>
      <c r="PPT35" s="106"/>
      <c r="PPU35" s="106"/>
      <c r="PPV35" s="30"/>
      <c r="PPW35" s="112"/>
      <c r="PPX35" s="30"/>
      <c r="PPY35" s="112"/>
      <c r="PPZ35" s="23"/>
      <c r="PQA35" s="112"/>
      <c r="PQB35" s="23"/>
      <c r="PQC35" s="112"/>
      <c r="PQD35" s="23"/>
      <c r="PQE35" s="112"/>
      <c r="PQF35" s="23"/>
      <c r="PQG35" s="112"/>
      <c r="PQH35" s="23"/>
      <c r="PQI35" s="112"/>
      <c r="PQJ35" s="23"/>
      <c r="PQK35" s="112"/>
      <c r="PQL35" s="23"/>
      <c r="PQM35" s="112"/>
      <c r="PQN35" s="27"/>
      <c r="PQO35" s="112"/>
      <c r="PQP35" s="27"/>
      <c r="PQQ35" s="112"/>
      <c r="PQR35" s="27"/>
      <c r="PQS35" s="112"/>
      <c r="PQT35" s="27"/>
      <c r="PQU35" s="112"/>
      <c r="PQV35" s="27"/>
      <c r="PQW35" s="112"/>
      <c r="PQX35" s="27"/>
      <c r="PQY35" s="112"/>
      <c r="PQZ35" s="27"/>
      <c r="PRA35" s="112"/>
      <c r="PRB35" s="27"/>
      <c r="PRC35" s="112"/>
      <c r="PRD35" s="27"/>
      <c r="PRE35" s="112"/>
      <c r="PRF35" s="27"/>
      <c r="PRG35" s="112"/>
      <c r="PRH35" s="27"/>
      <c r="PRI35" s="113"/>
      <c r="PRJ35" s="27"/>
      <c r="PRK35" s="112"/>
      <c r="PRL35" s="27"/>
      <c r="PRM35" s="112"/>
      <c r="PRN35" s="27"/>
      <c r="PRO35" s="112"/>
      <c r="PRP35" s="27"/>
      <c r="PRQ35" s="112"/>
      <c r="PRR35" s="27"/>
      <c r="PRS35" s="112"/>
      <c r="PRT35" s="27"/>
      <c r="PRU35" s="112"/>
      <c r="PRV35" s="27"/>
      <c r="PRW35" s="112"/>
      <c r="PRX35" s="20"/>
      <c r="PRY35" s="112"/>
      <c r="PRZ35" s="27"/>
      <c r="PSA35" s="112"/>
      <c r="PSB35" s="27"/>
      <c r="PSC35" s="112"/>
      <c r="PSD35" s="27"/>
      <c r="PSE35" s="112"/>
      <c r="PSF35" s="27"/>
      <c r="PSG35" s="112"/>
      <c r="PSH35" s="20"/>
      <c r="PSI35" s="112"/>
      <c r="PSJ35" s="27"/>
      <c r="PSK35" s="112"/>
      <c r="PSL35" s="27"/>
      <c r="PSM35" s="112"/>
      <c r="PSN35" s="27"/>
      <c r="PSO35" s="112"/>
      <c r="PSP35" s="20"/>
      <c r="PSQ35" s="106"/>
      <c r="PSR35" s="106"/>
      <c r="PSS35" s="106"/>
      <c r="PST35" s="30"/>
      <c r="PSU35" s="112"/>
      <c r="PSV35" s="30"/>
      <c r="PSW35" s="112"/>
      <c r="PSX35" s="23"/>
      <c r="PSY35" s="112"/>
      <c r="PSZ35" s="23"/>
      <c r="PTA35" s="112"/>
      <c r="PTB35" s="23"/>
      <c r="PTC35" s="112"/>
      <c r="PTD35" s="23"/>
      <c r="PTE35" s="112"/>
      <c r="PTF35" s="23"/>
      <c r="PTG35" s="112"/>
      <c r="PTH35" s="23"/>
      <c r="PTI35" s="112"/>
      <c r="PTJ35" s="23"/>
      <c r="PTK35" s="112"/>
      <c r="PTL35" s="27"/>
      <c r="PTM35" s="112"/>
      <c r="PTN35" s="27"/>
      <c r="PTO35" s="112"/>
      <c r="PTP35" s="27"/>
      <c r="PTQ35" s="112"/>
      <c r="PTR35" s="27"/>
      <c r="PTS35" s="112"/>
      <c r="PTT35" s="27"/>
      <c r="PTU35" s="112"/>
      <c r="PTV35" s="27"/>
      <c r="PTW35" s="112"/>
      <c r="PTX35" s="27"/>
      <c r="PTY35" s="112"/>
      <c r="PTZ35" s="27"/>
      <c r="PUA35" s="112"/>
      <c r="PUB35" s="27"/>
      <c r="PUC35" s="112"/>
      <c r="PUD35" s="27"/>
      <c r="PUE35" s="112"/>
      <c r="PUF35" s="27"/>
      <c r="PUG35" s="113"/>
      <c r="PUH35" s="27"/>
      <c r="PUI35" s="112"/>
      <c r="PUJ35" s="27"/>
      <c r="PUK35" s="112"/>
      <c r="PUL35" s="27"/>
      <c r="PUM35" s="112"/>
      <c r="PUN35" s="27"/>
      <c r="PUO35" s="112"/>
      <c r="PUP35" s="27"/>
      <c r="PUQ35" s="112"/>
      <c r="PUR35" s="27"/>
      <c r="PUS35" s="112"/>
      <c r="PUT35" s="27"/>
      <c r="PUU35" s="112"/>
      <c r="PUV35" s="20"/>
      <c r="PUW35" s="112"/>
      <c r="PUX35" s="27"/>
      <c r="PUY35" s="112"/>
      <c r="PUZ35" s="27"/>
      <c r="PVA35" s="112"/>
      <c r="PVB35" s="27"/>
      <c r="PVC35" s="112"/>
      <c r="PVD35" s="27"/>
      <c r="PVE35" s="112"/>
      <c r="PVF35" s="20"/>
      <c r="PVG35" s="112"/>
      <c r="PVH35" s="27"/>
      <c r="PVI35" s="112"/>
      <c r="PVJ35" s="27"/>
      <c r="PVK35" s="112"/>
      <c r="PVL35" s="27"/>
      <c r="PVM35" s="112"/>
      <c r="PVN35" s="20"/>
      <c r="PVO35" s="106"/>
      <c r="PVP35" s="106"/>
      <c r="PVQ35" s="106"/>
      <c r="PVR35" s="30"/>
      <c r="PVS35" s="112"/>
      <c r="PVT35" s="30"/>
      <c r="PVU35" s="112"/>
      <c r="PVV35" s="23"/>
      <c r="PVW35" s="112"/>
      <c r="PVX35" s="23"/>
      <c r="PVY35" s="112"/>
      <c r="PVZ35" s="23"/>
      <c r="PWA35" s="112"/>
      <c r="PWB35" s="23"/>
      <c r="PWC35" s="112"/>
      <c r="PWD35" s="23"/>
      <c r="PWE35" s="112"/>
      <c r="PWF35" s="23"/>
      <c r="PWG35" s="112"/>
      <c r="PWH35" s="23"/>
      <c r="PWI35" s="112"/>
      <c r="PWJ35" s="27"/>
      <c r="PWK35" s="112"/>
      <c r="PWL35" s="27"/>
      <c r="PWM35" s="112"/>
      <c r="PWN35" s="27"/>
      <c r="PWO35" s="112"/>
      <c r="PWP35" s="27"/>
      <c r="PWQ35" s="112"/>
      <c r="PWR35" s="27"/>
      <c r="PWS35" s="112"/>
      <c r="PWT35" s="27"/>
      <c r="PWU35" s="112"/>
      <c r="PWV35" s="27"/>
      <c r="PWW35" s="112"/>
      <c r="PWX35" s="27"/>
      <c r="PWY35" s="112"/>
      <c r="PWZ35" s="27"/>
      <c r="PXA35" s="112"/>
      <c r="PXB35" s="27"/>
      <c r="PXC35" s="112"/>
      <c r="PXD35" s="27"/>
      <c r="PXE35" s="113"/>
      <c r="PXF35" s="27"/>
      <c r="PXG35" s="112"/>
      <c r="PXH35" s="27"/>
      <c r="PXI35" s="112"/>
      <c r="PXJ35" s="27"/>
      <c r="PXK35" s="112"/>
      <c r="PXL35" s="27"/>
      <c r="PXM35" s="112"/>
      <c r="PXN35" s="27"/>
      <c r="PXO35" s="112"/>
      <c r="PXP35" s="27"/>
      <c r="PXQ35" s="112"/>
      <c r="PXR35" s="27"/>
      <c r="PXS35" s="112"/>
      <c r="PXT35" s="20"/>
      <c r="PXU35" s="112"/>
      <c r="PXV35" s="27"/>
      <c r="PXW35" s="112"/>
      <c r="PXX35" s="27"/>
      <c r="PXY35" s="112"/>
      <c r="PXZ35" s="27"/>
      <c r="PYA35" s="112"/>
      <c r="PYB35" s="27"/>
      <c r="PYC35" s="112"/>
      <c r="PYD35" s="20"/>
      <c r="PYE35" s="112"/>
      <c r="PYF35" s="27"/>
      <c r="PYG35" s="112"/>
      <c r="PYH35" s="27"/>
      <c r="PYI35" s="112"/>
      <c r="PYJ35" s="27"/>
      <c r="PYK35" s="112"/>
      <c r="PYL35" s="20"/>
      <c r="PYM35" s="106"/>
      <c r="PYN35" s="106"/>
      <c r="PYO35" s="106"/>
      <c r="PYP35" s="30"/>
      <c r="PYQ35" s="112"/>
      <c r="PYR35" s="30"/>
      <c r="PYS35" s="112"/>
      <c r="PYT35" s="23"/>
      <c r="PYU35" s="112"/>
      <c r="PYV35" s="23"/>
      <c r="PYW35" s="112"/>
      <c r="PYX35" s="23"/>
      <c r="PYY35" s="112"/>
      <c r="PYZ35" s="23"/>
      <c r="PZA35" s="112"/>
      <c r="PZB35" s="23"/>
      <c r="PZC35" s="112"/>
      <c r="PZD35" s="23"/>
      <c r="PZE35" s="112"/>
      <c r="PZF35" s="23"/>
      <c r="PZG35" s="112"/>
      <c r="PZH35" s="27"/>
      <c r="PZI35" s="112"/>
      <c r="PZJ35" s="27"/>
      <c r="PZK35" s="112"/>
      <c r="PZL35" s="27"/>
      <c r="PZM35" s="112"/>
      <c r="PZN35" s="27"/>
      <c r="PZO35" s="112"/>
      <c r="PZP35" s="27"/>
      <c r="PZQ35" s="112"/>
      <c r="PZR35" s="27"/>
      <c r="PZS35" s="112"/>
      <c r="PZT35" s="27"/>
      <c r="PZU35" s="112"/>
      <c r="PZV35" s="27"/>
      <c r="PZW35" s="112"/>
      <c r="PZX35" s="27"/>
      <c r="PZY35" s="112"/>
      <c r="PZZ35" s="27"/>
      <c r="QAA35" s="112"/>
      <c r="QAB35" s="27"/>
      <c r="QAC35" s="113"/>
      <c r="QAD35" s="27"/>
      <c r="QAE35" s="112"/>
      <c r="QAF35" s="27"/>
      <c r="QAG35" s="112"/>
      <c r="QAH35" s="27"/>
      <c r="QAI35" s="112"/>
      <c r="QAJ35" s="27"/>
      <c r="QAK35" s="112"/>
      <c r="QAL35" s="27"/>
      <c r="QAM35" s="112"/>
      <c r="QAN35" s="27"/>
      <c r="QAO35" s="112"/>
      <c r="QAP35" s="27"/>
      <c r="QAQ35" s="112"/>
      <c r="QAR35" s="20"/>
      <c r="QAS35" s="112"/>
      <c r="QAT35" s="27"/>
      <c r="QAU35" s="112"/>
      <c r="QAV35" s="27"/>
      <c r="QAW35" s="112"/>
      <c r="QAX35" s="27"/>
      <c r="QAY35" s="112"/>
      <c r="QAZ35" s="27"/>
      <c r="QBA35" s="112"/>
      <c r="QBB35" s="20"/>
      <c r="QBC35" s="112"/>
      <c r="QBD35" s="27"/>
      <c r="QBE35" s="112"/>
      <c r="QBF35" s="27"/>
      <c r="QBG35" s="112"/>
      <c r="QBH35" s="27"/>
      <c r="QBI35" s="112"/>
      <c r="QBJ35" s="20"/>
      <c r="QBK35" s="106"/>
      <c r="QBL35" s="106"/>
      <c r="QBM35" s="106"/>
      <c r="QBN35" s="30"/>
      <c r="QBO35" s="112"/>
      <c r="QBP35" s="30"/>
      <c r="QBQ35" s="112"/>
      <c r="QBR35" s="23"/>
      <c r="QBS35" s="112"/>
      <c r="QBT35" s="23"/>
      <c r="QBU35" s="112"/>
      <c r="QBV35" s="23"/>
      <c r="QBW35" s="112"/>
      <c r="QBX35" s="23"/>
      <c r="QBY35" s="112"/>
      <c r="QBZ35" s="23"/>
      <c r="QCA35" s="112"/>
      <c r="QCB35" s="23"/>
      <c r="QCC35" s="112"/>
      <c r="QCD35" s="23"/>
      <c r="QCE35" s="112"/>
      <c r="QCF35" s="27"/>
      <c r="QCG35" s="112"/>
      <c r="QCH35" s="27"/>
      <c r="QCI35" s="112"/>
      <c r="QCJ35" s="27"/>
      <c r="QCK35" s="112"/>
      <c r="QCL35" s="27"/>
      <c r="QCM35" s="112"/>
      <c r="QCN35" s="27"/>
      <c r="QCO35" s="112"/>
      <c r="QCP35" s="27"/>
      <c r="QCQ35" s="112"/>
      <c r="QCR35" s="27"/>
      <c r="QCS35" s="112"/>
      <c r="QCT35" s="27"/>
      <c r="QCU35" s="112"/>
      <c r="QCV35" s="27"/>
      <c r="QCW35" s="112"/>
      <c r="QCX35" s="27"/>
      <c r="QCY35" s="112"/>
      <c r="QCZ35" s="27"/>
      <c r="QDA35" s="113"/>
      <c r="QDB35" s="27"/>
      <c r="QDC35" s="112"/>
      <c r="QDD35" s="27"/>
      <c r="QDE35" s="112"/>
      <c r="QDF35" s="27"/>
      <c r="QDG35" s="112"/>
      <c r="QDH35" s="27"/>
      <c r="QDI35" s="112"/>
      <c r="QDJ35" s="27"/>
      <c r="QDK35" s="112"/>
      <c r="QDL35" s="27"/>
      <c r="QDM35" s="112"/>
      <c r="QDN35" s="27"/>
      <c r="QDO35" s="112"/>
      <c r="QDP35" s="20"/>
      <c r="QDQ35" s="112"/>
      <c r="QDR35" s="27"/>
      <c r="QDS35" s="112"/>
      <c r="QDT35" s="27"/>
      <c r="QDU35" s="112"/>
      <c r="QDV35" s="27"/>
      <c r="QDW35" s="112"/>
      <c r="QDX35" s="27"/>
      <c r="QDY35" s="112"/>
      <c r="QDZ35" s="20"/>
      <c r="QEA35" s="112"/>
      <c r="QEB35" s="27"/>
      <c r="QEC35" s="112"/>
      <c r="QED35" s="27"/>
      <c r="QEE35" s="112"/>
      <c r="QEF35" s="27"/>
      <c r="QEG35" s="112"/>
      <c r="QEH35" s="20"/>
      <c r="QEI35" s="106"/>
      <c r="QEJ35" s="106"/>
      <c r="QEK35" s="106"/>
      <c r="QEL35" s="30"/>
      <c r="QEM35" s="112"/>
      <c r="QEN35" s="30"/>
      <c r="QEO35" s="112"/>
      <c r="QEP35" s="23"/>
      <c r="QEQ35" s="112"/>
      <c r="QER35" s="23"/>
      <c r="QES35" s="112"/>
      <c r="QET35" s="23"/>
      <c r="QEU35" s="112"/>
      <c r="QEV35" s="23"/>
      <c r="QEW35" s="112"/>
      <c r="QEX35" s="23"/>
      <c r="QEY35" s="112"/>
      <c r="QEZ35" s="23"/>
      <c r="QFA35" s="112"/>
      <c r="QFB35" s="23"/>
      <c r="QFC35" s="112"/>
      <c r="QFD35" s="27"/>
      <c r="QFE35" s="112"/>
      <c r="QFF35" s="27"/>
      <c r="QFG35" s="112"/>
      <c r="QFH35" s="27"/>
      <c r="QFI35" s="112"/>
      <c r="QFJ35" s="27"/>
      <c r="QFK35" s="112"/>
      <c r="QFL35" s="27"/>
      <c r="QFM35" s="112"/>
      <c r="QFN35" s="27"/>
      <c r="QFO35" s="112"/>
      <c r="QFP35" s="27"/>
      <c r="QFQ35" s="112"/>
      <c r="QFR35" s="27"/>
      <c r="QFS35" s="112"/>
      <c r="QFT35" s="27"/>
      <c r="QFU35" s="112"/>
      <c r="QFV35" s="27"/>
      <c r="QFW35" s="112"/>
      <c r="QFX35" s="27"/>
      <c r="QFY35" s="113"/>
      <c r="QFZ35" s="27"/>
      <c r="QGA35" s="112"/>
      <c r="QGB35" s="27"/>
      <c r="QGC35" s="112"/>
      <c r="QGD35" s="27"/>
      <c r="QGE35" s="112"/>
      <c r="QGF35" s="27"/>
      <c r="QGG35" s="112"/>
      <c r="QGH35" s="27"/>
      <c r="QGI35" s="112"/>
      <c r="QGJ35" s="27"/>
      <c r="QGK35" s="112"/>
      <c r="QGL35" s="27"/>
      <c r="QGM35" s="112"/>
      <c r="QGN35" s="20"/>
      <c r="QGO35" s="112"/>
      <c r="QGP35" s="27"/>
      <c r="QGQ35" s="112"/>
      <c r="QGR35" s="27"/>
      <c r="QGS35" s="112"/>
      <c r="QGT35" s="27"/>
      <c r="QGU35" s="112"/>
      <c r="QGV35" s="27"/>
      <c r="QGW35" s="112"/>
      <c r="QGX35" s="20"/>
      <c r="QGY35" s="112"/>
      <c r="QGZ35" s="27"/>
      <c r="QHA35" s="112"/>
      <c r="QHB35" s="27"/>
      <c r="QHC35" s="112"/>
      <c r="QHD35" s="27"/>
      <c r="QHE35" s="112"/>
      <c r="QHF35" s="20"/>
      <c r="QHG35" s="106"/>
      <c r="QHH35" s="106"/>
      <c r="QHI35" s="106"/>
      <c r="QHJ35" s="30"/>
      <c r="QHK35" s="112"/>
      <c r="QHL35" s="30"/>
      <c r="QHM35" s="112"/>
      <c r="QHN35" s="23"/>
      <c r="QHO35" s="112"/>
      <c r="QHP35" s="23"/>
      <c r="QHQ35" s="112"/>
      <c r="QHR35" s="23"/>
      <c r="QHS35" s="112"/>
      <c r="QHT35" s="23"/>
      <c r="QHU35" s="112"/>
      <c r="QHV35" s="23"/>
      <c r="QHW35" s="112"/>
      <c r="QHX35" s="23"/>
      <c r="QHY35" s="112"/>
      <c r="QHZ35" s="23"/>
      <c r="QIA35" s="112"/>
      <c r="QIB35" s="27"/>
      <c r="QIC35" s="112"/>
      <c r="QID35" s="27"/>
      <c r="QIE35" s="112"/>
      <c r="QIF35" s="27"/>
      <c r="QIG35" s="112"/>
      <c r="QIH35" s="27"/>
      <c r="QII35" s="112"/>
      <c r="QIJ35" s="27"/>
      <c r="QIK35" s="112"/>
      <c r="QIL35" s="27"/>
      <c r="QIM35" s="112"/>
      <c r="QIN35" s="27"/>
      <c r="QIO35" s="112"/>
      <c r="QIP35" s="27"/>
      <c r="QIQ35" s="112"/>
      <c r="QIR35" s="27"/>
      <c r="QIS35" s="112"/>
      <c r="QIT35" s="27"/>
      <c r="QIU35" s="112"/>
      <c r="QIV35" s="27"/>
      <c r="QIW35" s="113"/>
      <c r="QIX35" s="27"/>
      <c r="QIY35" s="112"/>
      <c r="QIZ35" s="27"/>
      <c r="QJA35" s="112"/>
      <c r="QJB35" s="27"/>
      <c r="QJC35" s="112"/>
      <c r="QJD35" s="27"/>
      <c r="QJE35" s="112"/>
      <c r="QJF35" s="27"/>
      <c r="QJG35" s="112"/>
      <c r="QJH35" s="27"/>
      <c r="QJI35" s="112"/>
      <c r="QJJ35" s="27"/>
      <c r="QJK35" s="112"/>
      <c r="QJL35" s="20"/>
      <c r="QJM35" s="112"/>
      <c r="QJN35" s="27"/>
      <c r="QJO35" s="112"/>
      <c r="QJP35" s="27"/>
      <c r="QJQ35" s="112"/>
      <c r="QJR35" s="27"/>
      <c r="QJS35" s="112"/>
      <c r="QJT35" s="27"/>
      <c r="QJU35" s="112"/>
      <c r="QJV35" s="20"/>
      <c r="QJW35" s="112"/>
      <c r="QJX35" s="27"/>
      <c r="QJY35" s="112"/>
      <c r="QJZ35" s="27"/>
      <c r="QKA35" s="112"/>
      <c r="QKB35" s="27"/>
      <c r="QKC35" s="112"/>
      <c r="QKD35" s="20"/>
      <c r="QKE35" s="106"/>
      <c r="QKF35" s="106"/>
      <c r="QKG35" s="106"/>
      <c r="QKH35" s="30"/>
      <c r="QKI35" s="112"/>
      <c r="QKJ35" s="30"/>
      <c r="QKK35" s="112"/>
      <c r="QKL35" s="23"/>
      <c r="QKM35" s="112"/>
      <c r="QKN35" s="23"/>
      <c r="QKO35" s="112"/>
      <c r="QKP35" s="23"/>
      <c r="QKQ35" s="112"/>
      <c r="QKR35" s="23"/>
      <c r="QKS35" s="112"/>
      <c r="QKT35" s="23"/>
      <c r="QKU35" s="112"/>
      <c r="QKV35" s="23"/>
      <c r="QKW35" s="112"/>
      <c r="QKX35" s="23"/>
      <c r="QKY35" s="112"/>
      <c r="QKZ35" s="27"/>
      <c r="QLA35" s="112"/>
      <c r="QLB35" s="27"/>
      <c r="QLC35" s="112"/>
      <c r="QLD35" s="27"/>
      <c r="QLE35" s="112"/>
      <c r="QLF35" s="27"/>
      <c r="QLG35" s="112"/>
      <c r="QLH35" s="27"/>
      <c r="QLI35" s="112"/>
      <c r="QLJ35" s="27"/>
      <c r="QLK35" s="112"/>
      <c r="QLL35" s="27"/>
      <c r="QLM35" s="112"/>
      <c r="QLN35" s="27"/>
      <c r="QLO35" s="112"/>
      <c r="QLP35" s="27"/>
      <c r="QLQ35" s="112"/>
      <c r="QLR35" s="27"/>
      <c r="QLS35" s="112"/>
      <c r="QLT35" s="27"/>
      <c r="QLU35" s="113"/>
      <c r="QLV35" s="27"/>
      <c r="QLW35" s="112"/>
      <c r="QLX35" s="27"/>
      <c r="QLY35" s="112"/>
      <c r="QLZ35" s="27"/>
      <c r="QMA35" s="112"/>
      <c r="QMB35" s="27"/>
      <c r="QMC35" s="112"/>
      <c r="QMD35" s="27"/>
      <c r="QME35" s="112"/>
      <c r="QMF35" s="27"/>
      <c r="QMG35" s="112"/>
      <c r="QMH35" s="27"/>
      <c r="QMI35" s="112"/>
      <c r="QMJ35" s="20"/>
      <c r="QMK35" s="112"/>
      <c r="QML35" s="27"/>
      <c r="QMM35" s="112"/>
      <c r="QMN35" s="27"/>
      <c r="QMO35" s="112"/>
      <c r="QMP35" s="27"/>
      <c r="QMQ35" s="112"/>
      <c r="QMR35" s="27"/>
      <c r="QMS35" s="112"/>
      <c r="QMT35" s="20"/>
      <c r="QMU35" s="112"/>
      <c r="QMV35" s="27"/>
      <c r="QMW35" s="112"/>
      <c r="QMX35" s="27"/>
      <c r="QMY35" s="112"/>
      <c r="QMZ35" s="27"/>
      <c r="QNA35" s="112"/>
      <c r="QNB35" s="20"/>
      <c r="QNC35" s="106"/>
      <c r="QND35" s="106"/>
      <c r="QNE35" s="106"/>
      <c r="QNF35" s="30"/>
      <c r="QNG35" s="112"/>
      <c r="QNH35" s="30"/>
      <c r="QNI35" s="112"/>
      <c r="QNJ35" s="23"/>
      <c r="QNK35" s="112"/>
      <c r="QNL35" s="23"/>
      <c r="QNM35" s="112"/>
      <c r="QNN35" s="23"/>
      <c r="QNO35" s="112"/>
      <c r="QNP35" s="23"/>
      <c r="QNQ35" s="112"/>
      <c r="QNR35" s="23"/>
      <c r="QNS35" s="112"/>
      <c r="QNT35" s="23"/>
      <c r="QNU35" s="112"/>
      <c r="QNV35" s="23"/>
      <c r="QNW35" s="112"/>
      <c r="QNX35" s="27"/>
      <c r="QNY35" s="112"/>
      <c r="QNZ35" s="27"/>
      <c r="QOA35" s="112"/>
      <c r="QOB35" s="27"/>
      <c r="QOC35" s="112"/>
      <c r="QOD35" s="27"/>
      <c r="QOE35" s="112"/>
      <c r="QOF35" s="27"/>
      <c r="QOG35" s="112"/>
      <c r="QOH35" s="27"/>
      <c r="QOI35" s="112"/>
      <c r="QOJ35" s="27"/>
      <c r="QOK35" s="112"/>
      <c r="QOL35" s="27"/>
      <c r="QOM35" s="112"/>
      <c r="QON35" s="27"/>
      <c r="QOO35" s="112"/>
      <c r="QOP35" s="27"/>
      <c r="QOQ35" s="112"/>
      <c r="QOR35" s="27"/>
      <c r="QOS35" s="113"/>
      <c r="QOT35" s="27"/>
      <c r="QOU35" s="112"/>
      <c r="QOV35" s="27"/>
      <c r="QOW35" s="112"/>
      <c r="QOX35" s="27"/>
      <c r="QOY35" s="112"/>
      <c r="QOZ35" s="27"/>
      <c r="QPA35" s="112"/>
      <c r="QPB35" s="27"/>
      <c r="QPC35" s="112"/>
      <c r="QPD35" s="27"/>
      <c r="QPE35" s="112"/>
      <c r="QPF35" s="27"/>
      <c r="QPG35" s="112"/>
      <c r="QPH35" s="20"/>
      <c r="QPI35" s="112"/>
      <c r="QPJ35" s="27"/>
      <c r="QPK35" s="112"/>
      <c r="QPL35" s="27"/>
      <c r="QPM35" s="112"/>
      <c r="QPN35" s="27"/>
      <c r="QPO35" s="112"/>
      <c r="QPP35" s="27"/>
      <c r="QPQ35" s="112"/>
      <c r="QPR35" s="20"/>
      <c r="QPS35" s="112"/>
      <c r="QPT35" s="27"/>
      <c r="QPU35" s="112"/>
      <c r="QPV35" s="27"/>
      <c r="QPW35" s="112"/>
      <c r="QPX35" s="27"/>
      <c r="QPY35" s="112"/>
      <c r="QPZ35" s="20"/>
      <c r="QQA35" s="106"/>
      <c r="QQB35" s="106"/>
      <c r="QQC35" s="106"/>
      <c r="QQD35" s="30"/>
      <c r="QQE35" s="112"/>
      <c r="QQF35" s="30"/>
      <c r="QQG35" s="112"/>
      <c r="QQH35" s="23"/>
      <c r="QQI35" s="112"/>
      <c r="QQJ35" s="23"/>
      <c r="QQK35" s="112"/>
      <c r="QQL35" s="23"/>
      <c r="QQM35" s="112"/>
      <c r="QQN35" s="23"/>
      <c r="QQO35" s="112"/>
      <c r="QQP35" s="23"/>
      <c r="QQQ35" s="112"/>
      <c r="QQR35" s="23"/>
      <c r="QQS35" s="112"/>
      <c r="QQT35" s="23"/>
      <c r="QQU35" s="112"/>
      <c r="QQV35" s="27"/>
      <c r="QQW35" s="112"/>
      <c r="QQX35" s="27"/>
      <c r="QQY35" s="112"/>
      <c r="QQZ35" s="27"/>
      <c r="QRA35" s="112"/>
      <c r="QRB35" s="27"/>
      <c r="QRC35" s="112"/>
      <c r="QRD35" s="27"/>
      <c r="QRE35" s="112"/>
      <c r="QRF35" s="27"/>
      <c r="QRG35" s="112"/>
      <c r="QRH35" s="27"/>
      <c r="QRI35" s="112"/>
      <c r="QRJ35" s="27"/>
      <c r="QRK35" s="112"/>
      <c r="QRL35" s="27"/>
      <c r="QRM35" s="112"/>
      <c r="QRN35" s="27"/>
      <c r="QRO35" s="112"/>
      <c r="QRP35" s="27"/>
      <c r="QRQ35" s="113"/>
      <c r="QRR35" s="27"/>
      <c r="QRS35" s="112"/>
      <c r="QRT35" s="27"/>
      <c r="QRU35" s="112"/>
      <c r="QRV35" s="27"/>
      <c r="QRW35" s="112"/>
      <c r="QRX35" s="27"/>
      <c r="QRY35" s="112"/>
      <c r="QRZ35" s="27"/>
      <c r="QSA35" s="112"/>
      <c r="QSB35" s="27"/>
      <c r="QSC35" s="112"/>
      <c r="QSD35" s="27"/>
      <c r="QSE35" s="112"/>
      <c r="QSF35" s="20"/>
      <c r="QSG35" s="112"/>
      <c r="QSH35" s="27"/>
      <c r="QSI35" s="112"/>
      <c r="QSJ35" s="27"/>
      <c r="QSK35" s="112"/>
      <c r="QSL35" s="27"/>
      <c r="QSM35" s="112"/>
      <c r="QSN35" s="27"/>
      <c r="QSO35" s="112"/>
      <c r="QSP35" s="20"/>
      <c r="QSQ35" s="112"/>
      <c r="QSR35" s="27"/>
      <c r="QSS35" s="112"/>
      <c r="QST35" s="27"/>
      <c r="QSU35" s="112"/>
      <c r="QSV35" s="27"/>
      <c r="QSW35" s="112"/>
      <c r="QSX35" s="20"/>
      <c r="QSY35" s="106"/>
      <c r="QSZ35" s="106"/>
      <c r="QTA35" s="106"/>
      <c r="QTB35" s="30"/>
      <c r="QTC35" s="112"/>
      <c r="QTD35" s="30"/>
      <c r="QTE35" s="112"/>
      <c r="QTF35" s="23"/>
      <c r="QTG35" s="112"/>
      <c r="QTH35" s="23"/>
      <c r="QTI35" s="112"/>
      <c r="QTJ35" s="23"/>
      <c r="QTK35" s="112"/>
      <c r="QTL35" s="23"/>
      <c r="QTM35" s="112"/>
      <c r="QTN35" s="23"/>
      <c r="QTO35" s="112"/>
      <c r="QTP35" s="23"/>
      <c r="QTQ35" s="112"/>
      <c r="QTR35" s="23"/>
      <c r="QTS35" s="112"/>
      <c r="QTT35" s="27"/>
      <c r="QTU35" s="112"/>
      <c r="QTV35" s="27"/>
      <c r="QTW35" s="112"/>
      <c r="QTX35" s="27"/>
      <c r="QTY35" s="112"/>
      <c r="QTZ35" s="27"/>
      <c r="QUA35" s="112"/>
      <c r="QUB35" s="27"/>
      <c r="QUC35" s="112"/>
      <c r="QUD35" s="27"/>
      <c r="QUE35" s="112"/>
      <c r="QUF35" s="27"/>
      <c r="QUG35" s="112"/>
      <c r="QUH35" s="27"/>
      <c r="QUI35" s="112"/>
      <c r="QUJ35" s="27"/>
      <c r="QUK35" s="112"/>
      <c r="QUL35" s="27"/>
      <c r="QUM35" s="112"/>
      <c r="QUN35" s="27"/>
      <c r="QUO35" s="113"/>
      <c r="QUP35" s="27"/>
      <c r="QUQ35" s="112"/>
      <c r="QUR35" s="27"/>
      <c r="QUS35" s="112"/>
      <c r="QUT35" s="27"/>
      <c r="QUU35" s="112"/>
      <c r="QUV35" s="27"/>
      <c r="QUW35" s="112"/>
      <c r="QUX35" s="27"/>
      <c r="QUY35" s="112"/>
      <c r="QUZ35" s="27"/>
      <c r="QVA35" s="112"/>
      <c r="QVB35" s="27"/>
      <c r="QVC35" s="112"/>
      <c r="QVD35" s="20"/>
      <c r="QVE35" s="112"/>
      <c r="QVF35" s="27"/>
      <c r="QVG35" s="112"/>
      <c r="QVH35" s="27"/>
      <c r="QVI35" s="112"/>
      <c r="QVJ35" s="27"/>
      <c r="QVK35" s="112"/>
      <c r="QVL35" s="27"/>
      <c r="QVM35" s="112"/>
      <c r="QVN35" s="20"/>
      <c r="QVO35" s="112"/>
      <c r="QVP35" s="27"/>
      <c r="QVQ35" s="112"/>
      <c r="QVR35" s="27"/>
      <c r="QVS35" s="112"/>
      <c r="QVT35" s="27"/>
      <c r="QVU35" s="112"/>
      <c r="QVV35" s="20"/>
      <c r="QVW35" s="106"/>
      <c r="QVX35" s="106"/>
      <c r="QVY35" s="106"/>
      <c r="QVZ35" s="30"/>
      <c r="QWA35" s="112"/>
      <c r="QWB35" s="30"/>
      <c r="QWC35" s="112"/>
      <c r="QWD35" s="23"/>
      <c r="QWE35" s="112"/>
      <c r="QWF35" s="23"/>
      <c r="QWG35" s="112"/>
      <c r="QWH35" s="23"/>
      <c r="QWI35" s="112"/>
      <c r="QWJ35" s="23"/>
      <c r="QWK35" s="112"/>
      <c r="QWL35" s="23"/>
      <c r="QWM35" s="112"/>
      <c r="QWN35" s="23"/>
      <c r="QWO35" s="112"/>
      <c r="QWP35" s="23"/>
      <c r="QWQ35" s="112"/>
      <c r="QWR35" s="27"/>
      <c r="QWS35" s="112"/>
      <c r="QWT35" s="27"/>
      <c r="QWU35" s="112"/>
      <c r="QWV35" s="27"/>
      <c r="QWW35" s="112"/>
      <c r="QWX35" s="27"/>
      <c r="QWY35" s="112"/>
      <c r="QWZ35" s="27"/>
      <c r="QXA35" s="112"/>
      <c r="QXB35" s="27"/>
      <c r="QXC35" s="112"/>
      <c r="QXD35" s="27"/>
      <c r="QXE35" s="112"/>
      <c r="QXF35" s="27"/>
      <c r="QXG35" s="112"/>
      <c r="QXH35" s="27"/>
      <c r="QXI35" s="112"/>
      <c r="QXJ35" s="27"/>
      <c r="QXK35" s="112"/>
      <c r="QXL35" s="27"/>
      <c r="QXM35" s="113"/>
      <c r="QXN35" s="27"/>
      <c r="QXO35" s="112"/>
      <c r="QXP35" s="27"/>
      <c r="QXQ35" s="112"/>
      <c r="QXR35" s="27"/>
      <c r="QXS35" s="112"/>
      <c r="QXT35" s="27"/>
      <c r="QXU35" s="112"/>
      <c r="QXV35" s="27"/>
      <c r="QXW35" s="112"/>
      <c r="QXX35" s="27"/>
      <c r="QXY35" s="112"/>
      <c r="QXZ35" s="27"/>
      <c r="QYA35" s="112"/>
      <c r="QYB35" s="20"/>
      <c r="QYC35" s="112"/>
      <c r="QYD35" s="27"/>
      <c r="QYE35" s="112"/>
      <c r="QYF35" s="27"/>
      <c r="QYG35" s="112"/>
      <c r="QYH35" s="27"/>
      <c r="QYI35" s="112"/>
      <c r="QYJ35" s="27"/>
      <c r="QYK35" s="112"/>
      <c r="QYL35" s="20"/>
      <c r="QYM35" s="112"/>
      <c r="QYN35" s="27"/>
      <c r="QYO35" s="112"/>
      <c r="QYP35" s="27"/>
      <c r="QYQ35" s="112"/>
      <c r="QYR35" s="27"/>
      <c r="QYS35" s="112"/>
      <c r="QYT35" s="20"/>
      <c r="QYU35" s="106"/>
      <c r="QYV35" s="106"/>
      <c r="QYW35" s="106"/>
      <c r="QYX35" s="30"/>
      <c r="QYY35" s="112"/>
      <c r="QYZ35" s="30"/>
      <c r="QZA35" s="112"/>
      <c r="QZB35" s="23"/>
      <c r="QZC35" s="112"/>
      <c r="QZD35" s="23"/>
      <c r="QZE35" s="112"/>
      <c r="QZF35" s="23"/>
      <c r="QZG35" s="112"/>
      <c r="QZH35" s="23"/>
      <c r="QZI35" s="112"/>
      <c r="QZJ35" s="23"/>
      <c r="QZK35" s="112"/>
      <c r="QZL35" s="23"/>
      <c r="QZM35" s="112"/>
      <c r="QZN35" s="23"/>
      <c r="QZO35" s="112"/>
      <c r="QZP35" s="27"/>
      <c r="QZQ35" s="112"/>
      <c r="QZR35" s="27"/>
      <c r="QZS35" s="112"/>
      <c r="QZT35" s="27"/>
      <c r="QZU35" s="112"/>
      <c r="QZV35" s="27"/>
      <c r="QZW35" s="112"/>
      <c r="QZX35" s="27"/>
      <c r="QZY35" s="112"/>
      <c r="QZZ35" s="27"/>
      <c r="RAA35" s="112"/>
      <c r="RAB35" s="27"/>
      <c r="RAC35" s="112"/>
      <c r="RAD35" s="27"/>
      <c r="RAE35" s="112"/>
      <c r="RAF35" s="27"/>
      <c r="RAG35" s="112"/>
      <c r="RAH35" s="27"/>
      <c r="RAI35" s="112"/>
      <c r="RAJ35" s="27"/>
      <c r="RAK35" s="113"/>
      <c r="RAL35" s="27"/>
      <c r="RAM35" s="112"/>
      <c r="RAN35" s="27"/>
      <c r="RAO35" s="112"/>
      <c r="RAP35" s="27"/>
      <c r="RAQ35" s="112"/>
      <c r="RAR35" s="27"/>
      <c r="RAS35" s="112"/>
      <c r="RAT35" s="27"/>
      <c r="RAU35" s="112"/>
      <c r="RAV35" s="27"/>
      <c r="RAW35" s="112"/>
      <c r="RAX35" s="27"/>
      <c r="RAY35" s="112"/>
      <c r="RAZ35" s="20"/>
      <c r="RBA35" s="112"/>
      <c r="RBB35" s="27"/>
      <c r="RBC35" s="112"/>
      <c r="RBD35" s="27"/>
      <c r="RBE35" s="112"/>
      <c r="RBF35" s="27"/>
      <c r="RBG35" s="112"/>
      <c r="RBH35" s="27"/>
      <c r="RBI35" s="112"/>
      <c r="RBJ35" s="20"/>
      <c r="RBK35" s="112"/>
      <c r="RBL35" s="27"/>
      <c r="RBM35" s="112"/>
      <c r="RBN35" s="27"/>
      <c r="RBO35" s="112"/>
      <c r="RBP35" s="27"/>
      <c r="RBQ35" s="112"/>
      <c r="RBR35" s="20"/>
      <c r="RBS35" s="106"/>
      <c r="RBT35" s="106"/>
      <c r="RBU35" s="106"/>
      <c r="RBV35" s="30"/>
      <c r="RBW35" s="112"/>
      <c r="RBX35" s="30"/>
      <c r="RBY35" s="112"/>
      <c r="RBZ35" s="23"/>
      <c r="RCA35" s="112"/>
      <c r="RCB35" s="23"/>
      <c r="RCC35" s="112"/>
      <c r="RCD35" s="23"/>
      <c r="RCE35" s="112"/>
      <c r="RCF35" s="23"/>
      <c r="RCG35" s="112"/>
      <c r="RCH35" s="23"/>
      <c r="RCI35" s="112"/>
      <c r="RCJ35" s="23"/>
      <c r="RCK35" s="112"/>
      <c r="RCL35" s="23"/>
      <c r="RCM35" s="112"/>
      <c r="RCN35" s="27"/>
      <c r="RCO35" s="112"/>
      <c r="RCP35" s="27"/>
      <c r="RCQ35" s="112"/>
      <c r="RCR35" s="27"/>
      <c r="RCS35" s="112"/>
      <c r="RCT35" s="27"/>
      <c r="RCU35" s="112"/>
      <c r="RCV35" s="27"/>
      <c r="RCW35" s="112"/>
      <c r="RCX35" s="27"/>
      <c r="RCY35" s="112"/>
      <c r="RCZ35" s="27"/>
      <c r="RDA35" s="112"/>
      <c r="RDB35" s="27"/>
      <c r="RDC35" s="112"/>
      <c r="RDD35" s="27"/>
      <c r="RDE35" s="112"/>
      <c r="RDF35" s="27"/>
      <c r="RDG35" s="112"/>
      <c r="RDH35" s="27"/>
      <c r="RDI35" s="113"/>
      <c r="RDJ35" s="27"/>
      <c r="RDK35" s="112"/>
      <c r="RDL35" s="27"/>
      <c r="RDM35" s="112"/>
      <c r="RDN35" s="27"/>
      <c r="RDO35" s="112"/>
      <c r="RDP35" s="27"/>
      <c r="RDQ35" s="112"/>
      <c r="RDR35" s="27"/>
      <c r="RDS35" s="112"/>
      <c r="RDT35" s="27"/>
      <c r="RDU35" s="112"/>
      <c r="RDV35" s="27"/>
      <c r="RDW35" s="112"/>
      <c r="RDX35" s="20"/>
      <c r="RDY35" s="112"/>
      <c r="RDZ35" s="27"/>
      <c r="REA35" s="112"/>
      <c r="REB35" s="27"/>
      <c r="REC35" s="112"/>
      <c r="RED35" s="27"/>
      <c r="REE35" s="112"/>
      <c r="REF35" s="27"/>
      <c r="REG35" s="112"/>
      <c r="REH35" s="20"/>
      <c r="REI35" s="112"/>
      <c r="REJ35" s="27"/>
      <c r="REK35" s="112"/>
      <c r="REL35" s="27"/>
      <c r="REM35" s="112"/>
      <c r="REN35" s="27"/>
      <c r="REO35" s="112"/>
      <c r="REP35" s="20"/>
      <c r="REQ35" s="106"/>
      <c r="RER35" s="106"/>
      <c r="RES35" s="106"/>
      <c r="RET35" s="30"/>
      <c r="REU35" s="112"/>
      <c r="REV35" s="30"/>
      <c r="REW35" s="112"/>
      <c r="REX35" s="23"/>
      <c r="REY35" s="112"/>
      <c r="REZ35" s="23"/>
      <c r="RFA35" s="112"/>
      <c r="RFB35" s="23"/>
      <c r="RFC35" s="112"/>
      <c r="RFD35" s="23"/>
      <c r="RFE35" s="112"/>
      <c r="RFF35" s="23"/>
      <c r="RFG35" s="112"/>
      <c r="RFH35" s="23"/>
      <c r="RFI35" s="112"/>
      <c r="RFJ35" s="23"/>
      <c r="RFK35" s="112"/>
      <c r="RFL35" s="27"/>
      <c r="RFM35" s="112"/>
      <c r="RFN35" s="27"/>
      <c r="RFO35" s="112"/>
      <c r="RFP35" s="27"/>
      <c r="RFQ35" s="112"/>
      <c r="RFR35" s="27"/>
      <c r="RFS35" s="112"/>
      <c r="RFT35" s="27"/>
      <c r="RFU35" s="112"/>
      <c r="RFV35" s="27"/>
      <c r="RFW35" s="112"/>
      <c r="RFX35" s="27"/>
      <c r="RFY35" s="112"/>
      <c r="RFZ35" s="27"/>
      <c r="RGA35" s="112"/>
      <c r="RGB35" s="27"/>
      <c r="RGC35" s="112"/>
      <c r="RGD35" s="27"/>
      <c r="RGE35" s="112"/>
      <c r="RGF35" s="27"/>
      <c r="RGG35" s="113"/>
      <c r="RGH35" s="27"/>
      <c r="RGI35" s="112"/>
      <c r="RGJ35" s="27"/>
      <c r="RGK35" s="112"/>
      <c r="RGL35" s="27"/>
      <c r="RGM35" s="112"/>
      <c r="RGN35" s="27"/>
      <c r="RGO35" s="112"/>
      <c r="RGP35" s="27"/>
      <c r="RGQ35" s="112"/>
      <c r="RGR35" s="27"/>
      <c r="RGS35" s="112"/>
      <c r="RGT35" s="27"/>
      <c r="RGU35" s="112"/>
      <c r="RGV35" s="20"/>
      <c r="RGW35" s="112"/>
      <c r="RGX35" s="27"/>
      <c r="RGY35" s="112"/>
      <c r="RGZ35" s="27"/>
      <c r="RHA35" s="112"/>
      <c r="RHB35" s="27"/>
      <c r="RHC35" s="112"/>
      <c r="RHD35" s="27"/>
      <c r="RHE35" s="112"/>
      <c r="RHF35" s="20"/>
      <c r="RHG35" s="112"/>
      <c r="RHH35" s="27"/>
      <c r="RHI35" s="112"/>
      <c r="RHJ35" s="27"/>
      <c r="RHK35" s="112"/>
      <c r="RHL35" s="27"/>
      <c r="RHM35" s="112"/>
      <c r="RHN35" s="20"/>
      <c r="RHO35" s="106"/>
      <c r="RHP35" s="106"/>
      <c r="RHQ35" s="106"/>
      <c r="RHR35" s="30"/>
      <c r="RHS35" s="112"/>
      <c r="RHT35" s="30"/>
      <c r="RHU35" s="112"/>
      <c r="RHV35" s="23"/>
      <c r="RHW35" s="112"/>
      <c r="RHX35" s="23"/>
      <c r="RHY35" s="112"/>
      <c r="RHZ35" s="23"/>
      <c r="RIA35" s="112"/>
      <c r="RIB35" s="23"/>
      <c r="RIC35" s="112"/>
      <c r="RID35" s="23"/>
      <c r="RIE35" s="112"/>
      <c r="RIF35" s="23"/>
      <c r="RIG35" s="112"/>
      <c r="RIH35" s="23"/>
      <c r="RII35" s="112"/>
      <c r="RIJ35" s="27"/>
      <c r="RIK35" s="112"/>
      <c r="RIL35" s="27"/>
      <c r="RIM35" s="112"/>
      <c r="RIN35" s="27"/>
      <c r="RIO35" s="112"/>
      <c r="RIP35" s="27"/>
      <c r="RIQ35" s="112"/>
      <c r="RIR35" s="27"/>
      <c r="RIS35" s="112"/>
      <c r="RIT35" s="27"/>
      <c r="RIU35" s="112"/>
      <c r="RIV35" s="27"/>
      <c r="RIW35" s="112"/>
      <c r="RIX35" s="27"/>
      <c r="RIY35" s="112"/>
      <c r="RIZ35" s="27"/>
      <c r="RJA35" s="112"/>
      <c r="RJB35" s="27"/>
      <c r="RJC35" s="112"/>
      <c r="RJD35" s="27"/>
      <c r="RJE35" s="113"/>
      <c r="RJF35" s="27"/>
      <c r="RJG35" s="112"/>
      <c r="RJH35" s="27"/>
      <c r="RJI35" s="112"/>
      <c r="RJJ35" s="27"/>
      <c r="RJK35" s="112"/>
      <c r="RJL35" s="27"/>
      <c r="RJM35" s="112"/>
      <c r="RJN35" s="27"/>
      <c r="RJO35" s="112"/>
      <c r="RJP35" s="27"/>
      <c r="RJQ35" s="112"/>
      <c r="RJR35" s="27"/>
      <c r="RJS35" s="112"/>
      <c r="RJT35" s="20"/>
      <c r="RJU35" s="112"/>
      <c r="RJV35" s="27"/>
      <c r="RJW35" s="112"/>
      <c r="RJX35" s="27"/>
      <c r="RJY35" s="112"/>
      <c r="RJZ35" s="27"/>
      <c r="RKA35" s="112"/>
      <c r="RKB35" s="27"/>
      <c r="RKC35" s="112"/>
      <c r="RKD35" s="20"/>
      <c r="RKE35" s="112"/>
      <c r="RKF35" s="27"/>
      <c r="RKG35" s="112"/>
      <c r="RKH35" s="27"/>
      <c r="RKI35" s="112"/>
      <c r="RKJ35" s="27"/>
      <c r="RKK35" s="112"/>
      <c r="RKL35" s="20"/>
      <c r="RKM35" s="106"/>
      <c r="RKN35" s="106"/>
      <c r="RKO35" s="106"/>
      <c r="RKP35" s="30"/>
      <c r="RKQ35" s="112"/>
      <c r="RKR35" s="30"/>
      <c r="RKS35" s="112"/>
      <c r="RKT35" s="23"/>
      <c r="RKU35" s="112"/>
      <c r="RKV35" s="23"/>
      <c r="RKW35" s="112"/>
      <c r="RKX35" s="23"/>
      <c r="RKY35" s="112"/>
      <c r="RKZ35" s="23"/>
      <c r="RLA35" s="112"/>
      <c r="RLB35" s="23"/>
      <c r="RLC35" s="112"/>
      <c r="RLD35" s="23"/>
      <c r="RLE35" s="112"/>
      <c r="RLF35" s="23"/>
      <c r="RLG35" s="112"/>
      <c r="RLH35" s="27"/>
      <c r="RLI35" s="112"/>
      <c r="RLJ35" s="27"/>
      <c r="RLK35" s="112"/>
      <c r="RLL35" s="27"/>
      <c r="RLM35" s="112"/>
      <c r="RLN35" s="27"/>
      <c r="RLO35" s="112"/>
      <c r="RLP35" s="27"/>
      <c r="RLQ35" s="112"/>
      <c r="RLR35" s="27"/>
      <c r="RLS35" s="112"/>
      <c r="RLT35" s="27"/>
      <c r="RLU35" s="112"/>
      <c r="RLV35" s="27"/>
      <c r="RLW35" s="112"/>
      <c r="RLX35" s="27"/>
      <c r="RLY35" s="112"/>
      <c r="RLZ35" s="27"/>
      <c r="RMA35" s="112"/>
      <c r="RMB35" s="27"/>
      <c r="RMC35" s="113"/>
      <c r="RMD35" s="27"/>
      <c r="RME35" s="112"/>
      <c r="RMF35" s="27"/>
      <c r="RMG35" s="112"/>
      <c r="RMH35" s="27"/>
      <c r="RMI35" s="112"/>
      <c r="RMJ35" s="27"/>
      <c r="RMK35" s="112"/>
      <c r="RML35" s="27"/>
      <c r="RMM35" s="112"/>
      <c r="RMN35" s="27"/>
      <c r="RMO35" s="112"/>
      <c r="RMP35" s="27"/>
      <c r="RMQ35" s="112"/>
      <c r="RMR35" s="20"/>
      <c r="RMS35" s="112"/>
      <c r="RMT35" s="27"/>
      <c r="RMU35" s="112"/>
      <c r="RMV35" s="27"/>
      <c r="RMW35" s="112"/>
      <c r="RMX35" s="27"/>
      <c r="RMY35" s="112"/>
      <c r="RMZ35" s="27"/>
      <c r="RNA35" s="112"/>
      <c r="RNB35" s="20"/>
      <c r="RNC35" s="112"/>
      <c r="RND35" s="27"/>
      <c r="RNE35" s="112"/>
      <c r="RNF35" s="27"/>
      <c r="RNG35" s="112"/>
      <c r="RNH35" s="27"/>
      <c r="RNI35" s="112"/>
      <c r="RNJ35" s="20"/>
      <c r="RNK35" s="106"/>
      <c r="RNL35" s="106"/>
      <c r="RNM35" s="106"/>
      <c r="RNN35" s="30"/>
      <c r="RNO35" s="112"/>
      <c r="RNP35" s="30"/>
      <c r="RNQ35" s="112"/>
      <c r="RNR35" s="23"/>
      <c r="RNS35" s="112"/>
      <c r="RNT35" s="23"/>
      <c r="RNU35" s="112"/>
      <c r="RNV35" s="23"/>
      <c r="RNW35" s="112"/>
      <c r="RNX35" s="23"/>
      <c r="RNY35" s="112"/>
      <c r="RNZ35" s="23"/>
      <c r="ROA35" s="112"/>
      <c r="ROB35" s="23"/>
      <c r="ROC35" s="112"/>
      <c r="ROD35" s="23"/>
      <c r="ROE35" s="112"/>
      <c r="ROF35" s="27"/>
      <c r="ROG35" s="112"/>
      <c r="ROH35" s="27"/>
      <c r="ROI35" s="112"/>
      <c r="ROJ35" s="27"/>
      <c r="ROK35" s="112"/>
      <c r="ROL35" s="27"/>
      <c r="ROM35" s="112"/>
      <c r="RON35" s="27"/>
      <c r="ROO35" s="112"/>
      <c r="ROP35" s="27"/>
      <c r="ROQ35" s="112"/>
      <c r="ROR35" s="27"/>
      <c r="ROS35" s="112"/>
      <c r="ROT35" s="27"/>
      <c r="ROU35" s="112"/>
      <c r="ROV35" s="27"/>
      <c r="ROW35" s="112"/>
      <c r="ROX35" s="27"/>
      <c r="ROY35" s="112"/>
      <c r="ROZ35" s="27"/>
      <c r="RPA35" s="113"/>
      <c r="RPB35" s="27"/>
      <c r="RPC35" s="112"/>
      <c r="RPD35" s="27"/>
      <c r="RPE35" s="112"/>
      <c r="RPF35" s="27"/>
      <c r="RPG35" s="112"/>
      <c r="RPH35" s="27"/>
      <c r="RPI35" s="112"/>
      <c r="RPJ35" s="27"/>
      <c r="RPK35" s="112"/>
      <c r="RPL35" s="27"/>
      <c r="RPM35" s="112"/>
      <c r="RPN35" s="27"/>
      <c r="RPO35" s="112"/>
      <c r="RPP35" s="20"/>
      <c r="RPQ35" s="112"/>
      <c r="RPR35" s="27"/>
      <c r="RPS35" s="112"/>
      <c r="RPT35" s="27"/>
      <c r="RPU35" s="112"/>
      <c r="RPV35" s="27"/>
      <c r="RPW35" s="112"/>
      <c r="RPX35" s="27"/>
      <c r="RPY35" s="112"/>
      <c r="RPZ35" s="20"/>
      <c r="RQA35" s="112"/>
      <c r="RQB35" s="27"/>
      <c r="RQC35" s="112"/>
      <c r="RQD35" s="27"/>
      <c r="RQE35" s="112"/>
      <c r="RQF35" s="27"/>
      <c r="RQG35" s="112"/>
      <c r="RQH35" s="20"/>
      <c r="RQI35" s="106"/>
      <c r="RQJ35" s="106"/>
      <c r="RQK35" s="106"/>
      <c r="RQL35" s="30"/>
      <c r="RQM35" s="112"/>
      <c r="RQN35" s="30"/>
      <c r="RQO35" s="112"/>
      <c r="RQP35" s="23"/>
      <c r="RQQ35" s="112"/>
      <c r="RQR35" s="23"/>
      <c r="RQS35" s="112"/>
      <c r="RQT35" s="23"/>
      <c r="RQU35" s="112"/>
      <c r="RQV35" s="23"/>
      <c r="RQW35" s="112"/>
      <c r="RQX35" s="23"/>
      <c r="RQY35" s="112"/>
      <c r="RQZ35" s="23"/>
      <c r="RRA35" s="112"/>
      <c r="RRB35" s="23"/>
      <c r="RRC35" s="112"/>
      <c r="RRD35" s="27"/>
      <c r="RRE35" s="112"/>
      <c r="RRF35" s="27"/>
      <c r="RRG35" s="112"/>
      <c r="RRH35" s="27"/>
      <c r="RRI35" s="112"/>
      <c r="RRJ35" s="27"/>
      <c r="RRK35" s="112"/>
      <c r="RRL35" s="27"/>
      <c r="RRM35" s="112"/>
      <c r="RRN35" s="27"/>
      <c r="RRO35" s="112"/>
      <c r="RRP35" s="27"/>
      <c r="RRQ35" s="112"/>
      <c r="RRR35" s="27"/>
      <c r="RRS35" s="112"/>
      <c r="RRT35" s="27"/>
      <c r="RRU35" s="112"/>
      <c r="RRV35" s="27"/>
      <c r="RRW35" s="112"/>
      <c r="RRX35" s="27"/>
      <c r="RRY35" s="113"/>
      <c r="RRZ35" s="27"/>
      <c r="RSA35" s="112"/>
      <c r="RSB35" s="27"/>
      <c r="RSC35" s="112"/>
      <c r="RSD35" s="27"/>
      <c r="RSE35" s="112"/>
      <c r="RSF35" s="27"/>
      <c r="RSG35" s="112"/>
      <c r="RSH35" s="27"/>
      <c r="RSI35" s="112"/>
      <c r="RSJ35" s="27"/>
      <c r="RSK35" s="112"/>
      <c r="RSL35" s="27"/>
      <c r="RSM35" s="112"/>
      <c r="RSN35" s="20"/>
      <c r="RSO35" s="112"/>
      <c r="RSP35" s="27"/>
      <c r="RSQ35" s="112"/>
      <c r="RSR35" s="27"/>
      <c r="RSS35" s="112"/>
      <c r="RST35" s="27"/>
      <c r="RSU35" s="112"/>
      <c r="RSV35" s="27"/>
      <c r="RSW35" s="112"/>
      <c r="RSX35" s="20"/>
      <c r="RSY35" s="112"/>
      <c r="RSZ35" s="27"/>
      <c r="RTA35" s="112"/>
      <c r="RTB35" s="27"/>
      <c r="RTC35" s="112"/>
      <c r="RTD35" s="27"/>
      <c r="RTE35" s="112"/>
      <c r="RTF35" s="20"/>
      <c r="RTG35" s="106"/>
      <c r="RTH35" s="106"/>
      <c r="RTI35" s="106"/>
      <c r="RTJ35" s="30"/>
      <c r="RTK35" s="112"/>
      <c r="RTL35" s="30"/>
      <c r="RTM35" s="112"/>
      <c r="RTN35" s="23"/>
      <c r="RTO35" s="112"/>
      <c r="RTP35" s="23"/>
      <c r="RTQ35" s="112"/>
      <c r="RTR35" s="23"/>
      <c r="RTS35" s="112"/>
      <c r="RTT35" s="23"/>
      <c r="RTU35" s="112"/>
      <c r="RTV35" s="23"/>
      <c r="RTW35" s="112"/>
      <c r="RTX35" s="23"/>
      <c r="RTY35" s="112"/>
      <c r="RTZ35" s="23"/>
      <c r="RUA35" s="112"/>
      <c r="RUB35" s="27"/>
      <c r="RUC35" s="112"/>
      <c r="RUD35" s="27"/>
      <c r="RUE35" s="112"/>
      <c r="RUF35" s="27"/>
      <c r="RUG35" s="112"/>
      <c r="RUH35" s="27"/>
      <c r="RUI35" s="112"/>
      <c r="RUJ35" s="27"/>
      <c r="RUK35" s="112"/>
      <c r="RUL35" s="27"/>
      <c r="RUM35" s="112"/>
      <c r="RUN35" s="27"/>
      <c r="RUO35" s="112"/>
      <c r="RUP35" s="27"/>
      <c r="RUQ35" s="112"/>
      <c r="RUR35" s="27"/>
      <c r="RUS35" s="112"/>
      <c r="RUT35" s="27"/>
      <c r="RUU35" s="112"/>
      <c r="RUV35" s="27"/>
      <c r="RUW35" s="113"/>
      <c r="RUX35" s="27"/>
      <c r="RUY35" s="112"/>
      <c r="RUZ35" s="27"/>
      <c r="RVA35" s="112"/>
      <c r="RVB35" s="27"/>
      <c r="RVC35" s="112"/>
      <c r="RVD35" s="27"/>
      <c r="RVE35" s="112"/>
      <c r="RVF35" s="27"/>
      <c r="RVG35" s="112"/>
      <c r="RVH35" s="27"/>
      <c r="RVI35" s="112"/>
      <c r="RVJ35" s="27"/>
      <c r="RVK35" s="112"/>
      <c r="RVL35" s="20"/>
      <c r="RVM35" s="112"/>
      <c r="RVN35" s="27"/>
      <c r="RVO35" s="112"/>
      <c r="RVP35" s="27"/>
      <c r="RVQ35" s="112"/>
      <c r="RVR35" s="27"/>
      <c r="RVS35" s="112"/>
      <c r="RVT35" s="27"/>
      <c r="RVU35" s="112"/>
      <c r="RVV35" s="20"/>
      <c r="RVW35" s="112"/>
      <c r="RVX35" s="27"/>
      <c r="RVY35" s="112"/>
      <c r="RVZ35" s="27"/>
      <c r="RWA35" s="112"/>
      <c r="RWB35" s="27"/>
      <c r="RWC35" s="112"/>
      <c r="RWD35" s="20"/>
      <c r="RWE35" s="106"/>
      <c r="RWF35" s="106"/>
      <c r="RWG35" s="106"/>
      <c r="RWH35" s="30"/>
      <c r="RWI35" s="112"/>
      <c r="RWJ35" s="30"/>
      <c r="RWK35" s="112"/>
      <c r="RWL35" s="23"/>
      <c r="RWM35" s="112"/>
      <c r="RWN35" s="23"/>
      <c r="RWO35" s="112"/>
      <c r="RWP35" s="23"/>
      <c r="RWQ35" s="112"/>
      <c r="RWR35" s="23"/>
      <c r="RWS35" s="112"/>
      <c r="RWT35" s="23"/>
      <c r="RWU35" s="112"/>
      <c r="RWV35" s="23"/>
      <c r="RWW35" s="112"/>
      <c r="RWX35" s="23"/>
      <c r="RWY35" s="112"/>
      <c r="RWZ35" s="27"/>
      <c r="RXA35" s="112"/>
      <c r="RXB35" s="27"/>
      <c r="RXC35" s="112"/>
      <c r="RXD35" s="27"/>
      <c r="RXE35" s="112"/>
      <c r="RXF35" s="27"/>
      <c r="RXG35" s="112"/>
      <c r="RXH35" s="27"/>
      <c r="RXI35" s="112"/>
      <c r="RXJ35" s="27"/>
      <c r="RXK35" s="112"/>
      <c r="RXL35" s="27"/>
      <c r="RXM35" s="112"/>
      <c r="RXN35" s="27"/>
      <c r="RXO35" s="112"/>
      <c r="RXP35" s="27"/>
      <c r="RXQ35" s="112"/>
      <c r="RXR35" s="27"/>
      <c r="RXS35" s="112"/>
      <c r="RXT35" s="27"/>
      <c r="RXU35" s="113"/>
      <c r="RXV35" s="27"/>
      <c r="RXW35" s="112"/>
      <c r="RXX35" s="27"/>
      <c r="RXY35" s="112"/>
      <c r="RXZ35" s="27"/>
      <c r="RYA35" s="112"/>
      <c r="RYB35" s="27"/>
      <c r="RYC35" s="112"/>
      <c r="RYD35" s="27"/>
      <c r="RYE35" s="112"/>
      <c r="RYF35" s="27"/>
      <c r="RYG35" s="112"/>
      <c r="RYH35" s="27"/>
      <c r="RYI35" s="112"/>
      <c r="RYJ35" s="20"/>
      <c r="RYK35" s="112"/>
      <c r="RYL35" s="27"/>
      <c r="RYM35" s="112"/>
      <c r="RYN35" s="27"/>
      <c r="RYO35" s="112"/>
      <c r="RYP35" s="27"/>
      <c r="RYQ35" s="112"/>
      <c r="RYR35" s="27"/>
      <c r="RYS35" s="112"/>
      <c r="RYT35" s="20"/>
      <c r="RYU35" s="112"/>
      <c r="RYV35" s="27"/>
      <c r="RYW35" s="112"/>
      <c r="RYX35" s="27"/>
      <c r="RYY35" s="112"/>
      <c r="RYZ35" s="27"/>
      <c r="RZA35" s="112"/>
      <c r="RZB35" s="20"/>
      <c r="RZC35" s="106"/>
      <c r="RZD35" s="106"/>
      <c r="RZE35" s="106"/>
      <c r="RZF35" s="30"/>
      <c r="RZG35" s="112"/>
      <c r="RZH35" s="30"/>
      <c r="RZI35" s="112"/>
      <c r="RZJ35" s="23"/>
      <c r="RZK35" s="112"/>
      <c r="RZL35" s="23"/>
      <c r="RZM35" s="112"/>
      <c r="RZN35" s="23"/>
      <c r="RZO35" s="112"/>
      <c r="RZP35" s="23"/>
      <c r="RZQ35" s="112"/>
      <c r="RZR35" s="23"/>
      <c r="RZS35" s="112"/>
      <c r="RZT35" s="23"/>
      <c r="RZU35" s="112"/>
      <c r="RZV35" s="23"/>
      <c r="RZW35" s="112"/>
      <c r="RZX35" s="27"/>
      <c r="RZY35" s="112"/>
      <c r="RZZ35" s="27"/>
      <c r="SAA35" s="112"/>
      <c r="SAB35" s="27"/>
      <c r="SAC35" s="112"/>
      <c r="SAD35" s="27"/>
      <c r="SAE35" s="112"/>
      <c r="SAF35" s="27"/>
      <c r="SAG35" s="112"/>
      <c r="SAH35" s="27"/>
      <c r="SAI35" s="112"/>
      <c r="SAJ35" s="27"/>
      <c r="SAK35" s="112"/>
      <c r="SAL35" s="27"/>
      <c r="SAM35" s="112"/>
      <c r="SAN35" s="27"/>
      <c r="SAO35" s="112"/>
      <c r="SAP35" s="27"/>
      <c r="SAQ35" s="112"/>
      <c r="SAR35" s="27"/>
      <c r="SAS35" s="113"/>
      <c r="SAT35" s="27"/>
      <c r="SAU35" s="112"/>
      <c r="SAV35" s="27"/>
      <c r="SAW35" s="112"/>
      <c r="SAX35" s="27"/>
      <c r="SAY35" s="112"/>
      <c r="SAZ35" s="27"/>
      <c r="SBA35" s="112"/>
      <c r="SBB35" s="27"/>
      <c r="SBC35" s="112"/>
      <c r="SBD35" s="27"/>
      <c r="SBE35" s="112"/>
      <c r="SBF35" s="27"/>
      <c r="SBG35" s="112"/>
      <c r="SBH35" s="20"/>
      <c r="SBI35" s="112"/>
      <c r="SBJ35" s="27"/>
      <c r="SBK35" s="112"/>
      <c r="SBL35" s="27"/>
      <c r="SBM35" s="112"/>
      <c r="SBN35" s="27"/>
      <c r="SBO35" s="112"/>
      <c r="SBP35" s="27"/>
      <c r="SBQ35" s="112"/>
      <c r="SBR35" s="20"/>
      <c r="SBS35" s="112"/>
      <c r="SBT35" s="27"/>
      <c r="SBU35" s="112"/>
      <c r="SBV35" s="27"/>
      <c r="SBW35" s="112"/>
      <c r="SBX35" s="27"/>
      <c r="SBY35" s="112"/>
      <c r="SBZ35" s="20"/>
      <c r="SCA35" s="106"/>
      <c r="SCB35" s="106"/>
      <c r="SCC35" s="106"/>
      <c r="SCD35" s="30"/>
      <c r="SCE35" s="112"/>
      <c r="SCF35" s="30"/>
      <c r="SCG35" s="112"/>
      <c r="SCH35" s="23"/>
      <c r="SCI35" s="112"/>
      <c r="SCJ35" s="23"/>
      <c r="SCK35" s="112"/>
      <c r="SCL35" s="23"/>
      <c r="SCM35" s="112"/>
      <c r="SCN35" s="23"/>
      <c r="SCO35" s="112"/>
      <c r="SCP35" s="23"/>
      <c r="SCQ35" s="112"/>
      <c r="SCR35" s="23"/>
      <c r="SCS35" s="112"/>
      <c r="SCT35" s="23"/>
      <c r="SCU35" s="112"/>
      <c r="SCV35" s="27"/>
      <c r="SCW35" s="112"/>
      <c r="SCX35" s="27"/>
      <c r="SCY35" s="112"/>
      <c r="SCZ35" s="27"/>
      <c r="SDA35" s="112"/>
      <c r="SDB35" s="27"/>
      <c r="SDC35" s="112"/>
      <c r="SDD35" s="27"/>
      <c r="SDE35" s="112"/>
      <c r="SDF35" s="27"/>
      <c r="SDG35" s="112"/>
      <c r="SDH35" s="27"/>
      <c r="SDI35" s="112"/>
      <c r="SDJ35" s="27"/>
      <c r="SDK35" s="112"/>
      <c r="SDL35" s="27"/>
      <c r="SDM35" s="112"/>
      <c r="SDN35" s="27"/>
      <c r="SDO35" s="112"/>
      <c r="SDP35" s="27"/>
      <c r="SDQ35" s="113"/>
      <c r="SDR35" s="27"/>
      <c r="SDS35" s="112"/>
      <c r="SDT35" s="27"/>
      <c r="SDU35" s="112"/>
      <c r="SDV35" s="27"/>
      <c r="SDW35" s="112"/>
      <c r="SDX35" s="27"/>
      <c r="SDY35" s="112"/>
      <c r="SDZ35" s="27"/>
      <c r="SEA35" s="112"/>
      <c r="SEB35" s="27"/>
      <c r="SEC35" s="112"/>
      <c r="SED35" s="27"/>
      <c r="SEE35" s="112"/>
      <c r="SEF35" s="20"/>
      <c r="SEG35" s="112"/>
      <c r="SEH35" s="27"/>
      <c r="SEI35" s="112"/>
      <c r="SEJ35" s="27"/>
      <c r="SEK35" s="112"/>
      <c r="SEL35" s="27"/>
      <c r="SEM35" s="112"/>
      <c r="SEN35" s="27"/>
      <c r="SEO35" s="112"/>
      <c r="SEP35" s="20"/>
      <c r="SEQ35" s="112"/>
      <c r="SER35" s="27"/>
      <c r="SES35" s="112"/>
      <c r="SET35" s="27"/>
      <c r="SEU35" s="112"/>
      <c r="SEV35" s="27"/>
      <c r="SEW35" s="112"/>
      <c r="SEX35" s="20"/>
      <c r="SEY35" s="106"/>
      <c r="SEZ35" s="106"/>
      <c r="SFA35" s="106"/>
      <c r="SFB35" s="30"/>
      <c r="SFC35" s="112"/>
      <c r="SFD35" s="30"/>
      <c r="SFE35" s="112"/>
      <c r="SFF35" s="23"/>
      <c r="SFG35" s="112"/>
      <c r="SFH35" s="23"/>
      <c r="SFI35" s="112"/>
      <c r="SFJ35" s="23"/>
      <c r="SFK35" s="112"/>
      <c r="SFL35" s="23"/>
      <c r="SFM35" s="112"/>
      <c r="SFN35" s="23"/>
      <c r="SFO35" s="112"/>
      <c r="SFP35" s="23"/>
      <c r="SFQ35" s="112"/>
      <c r="SFR35" s="23"/>
      <c r="SFS35" s="112"/>
      <c r="SFT35" s="27"/>
      <c r="SFU35" s="112"/>
      <c r="SFV35" s="27"/>
      <c r="SFW35" s="112"/>
      <c r="SFX35" s="27"/>
      <c r="SFY35" s="112"/>
      <c r="SFZ35" s="27"/>
      <c r="SGA35" s="112"/>
      <c r="SGB35" s="27"/>
      <c r="SGC35" s="112"/>
      <c r="SGD35" s="27"/>
      <c r="SGE35" s="112"/>
      <c r="SGF35" s="27"/>
      <c r="SGG35" s="112"/>
      <c r="SGH35" s="27"/>
      <c r="SGI35" s="112"/>
      <c r="SGJ35" s="27"/>
      <c r="SGK35" s="112"/>
      <c r="SGL35" s="27"/>
      <c r="SGM35" s="112"/>
      <c r="SGN35" s="27"/>
      <c r="SGO35" s="113"/>
      <c r="SGP35" s="27"/>
      <c r="SGQ35" s="112"/>
      <c r="SGR35" s="27"/>
      <c r="SGS35" s="112"/>
      <c r="SGT35" s="27"/>
      <c r="SGU35" s="112"/>
      <c r="SGV35" s="27"/>
      <c r="SGW35" s="112"/>
      <c r="SGX35" s="27"/>
      <c r="SGY35" s="112"/>
      <c r="SGZ35" s="27"/>
      <c r="SHA35" s="112"/>
      <c r="SHB35" s="27"/>
      <c r="SHC35" s="112"/>
      <c r="SHD35" s="20"/>
      <c r="SHE35" s="112"/>
      <c r="SHF35" s="27"/>
      <c r="SHG35" s="112"/>
      <c r="SHH35" s="27"/>
      <c r="SHI35" s="112"/>
      <c r="SHJ35" s="27"/>
      <c r="SHK35" s="112"/>
      <c r="SHL35" s="27"/>
      <c r="SHM35" s="112"/>
      <c r="SHN35" s="20"/>
      <c r="SHO35" s="112"/>
      <c r="SHP35" s="27"/>
      <c r="SHQ35" s="112"/>
      <c r="SHR35" s="27"/>
      <c r="SHS35" s="112"/>
      <c r="SHT35" s="27"/>
      <c r="SHU35" s="112"/>
      <c r="SHV35" s="20"/>
      <c r="SHW35" s="106"/>
      <c r="SHX35" s="106"/>
      <c r="SHY35" s="106"/>
      <c r="SHZ35" s="30"/>
      <c r="SIA35" s="112"/>
      <c r="SIB35" s="30"/>
      <c r="SIC35" s="112"/>
      <c r="SID35" s="23"/>
      <c r="SIE35" s="112"/>
      <c r="SIF35" s="23"/>
      <c r="SIG35" s="112"/>
      <c r="SIH35" s="23"/>
      <c r="SII35" s="112"/>
      <c r="SIJ35" s="23"/>
      <c r="SIK35" s="112"/>
      <c r="SIL35" s="23"/>
      <c r="SIM35" s="112"/>
      <c r="SIN35" s="23"/>
      <c r="SIO35" s="112"/>
      <c r="SIP35" s="23"/>
      <c r="SIQ35" s="112"/>
      <c r="SIR35" s="27"/>
      <c r="SIS35" s="112"/>
      <c r="SIT35" s="27"/>
      <c r="SIU35" s="112"/>
      <c r="SIV35" s="27"/>
      <c r="SIW35" s="112"/>
      <c r="SIX35" s="27"/>
      <c r="SIY35" s="112"/>
      <c r="SIZ35" s="27"/>
      <c r="SJA35" s="112"/>
      <c r="SJB35" s="27"/>
      <c r="SJC35" s="112"/>
      <c r="SJD35" s="27"/>
      <c r="SJE35" s="112"/>
      <c r="SJF35" s="27"/>
      <c r="SJG35" s="112"/>
      <c r="SJH35" s="27"/>
      <c r="SJI35" s="112"/>
      <c r="SJJ35" s="27"/>
      <c r="SJK35" s="112"/>
      <c r="SJL35" s="27"/>
      <c r="SJM35" s="113"/>
      <c r="SJN35" s="27"/>
      <c r="SJO35" s="112"/>
      <c r="SJP35" s="27"/>
      <c r="SJQ35" s="112"/>
      <c r="SJR35" s="27"/>
      <c r="SJS35" s="112"/>
      <c r="SJT35" s="27"/>
      <c r="SJU35" s="112"/>
      <c r="SJV35" s="27"/>
      <c r="SJW35" s="112"/>
      <c r="SJX35" s="27"/>
      <c r="SJY35" s="112"/>
      <c r="SJZ35" s="27"/>
      <c r="SKA35" s="112"/>
      <c r="SKB35" s="20"/>
      <c r="SKC35" s="112"/>
      <c r="SKD35" s="27"/>
      <c r="SKE35" s="112"/>
      <c r="SKF35" s="27"/>
      <c r="SKG35" s="112"/>
      <c r="SKH35" s="27"/>
      <c r="SKI35" s="112"/>
      <c r="SKJ35" s="27"/>
      <c r="SKK35" s="112"/>
      <c r="SKL35" s="20"/>
      <c r="SKM35" s="112"/>
      <c r="SKN35" s="27"/>
      <c r="SKO35" s="112"/>
      <c r="SKP35" s="27"/>
      <c r="SKQ35" s="112"/>
      <c r="SKR35" s="27"/>
      <c r="SKS35" s="112"/>
      <c r="SKT35" s="20"/>
      <c r="SKU35" s="106"/>
      <c r="SKV35" s="106"/>
      <c r="SKW35" s="106"/>
      <c r="SKX35" s="30"/>
      <c r="SKY35" s="112"/>
      <c r="SKZ35" s="30"/>
      <c r="SLA35" s="112"/>
      <c r="SLB35" s="23"/>
      <c r="SLC35" s="112"/>
      <c r="SLD35" s="23"/>
      <c r="SLE35" s="112"/>
      <c r="SLF35" s="23"/>
      <c r="SLG35" s="112"/>
      <c r="SLH35" s="23"/>
      <c r="SLI35" s="112"/>
      <c r="SLJ35" s="23"/>
      <c r="SLK35" s="112"/>
      <c r="SLL35" s="23"/>
      <c r="SLM35" s="112"/>
      <c r="SLN35" s="23"/>
      <c r="SLO35" s="112"/>
      <c r="SLP35" s="27"/>
      <c r="SLQ35" s="112"/>
      <c r="SLR35" s="27"/>
      <c r="SLS35" s="112"/>
      <c r="SLT35" s="27"/>
      <c r="SLU35" s="112"/>
      <c r="SLV35" s="27"/>
      <c r="SLW35" s="112"/>
      <c r="SLX35" s="27"/>
      <c r="SLY35" s="112"/>
      <c r="SLZ35" s="27"/>
      <c r="SMA35" s="112"/>
      <c r="SMB35" s="27"/>
      <c r="SMC35" s="112"/>
      <c r="SMD35" s="27"/>
      <c r="SME35" s="112"/>
      <c r="SMF35" s="27"/>
      <c r="SMG35" s="112"/>
      <c r="SMH35" s="27"/>
      <c r="SMI35" s="112"/>
      <c r="SMJ35" s="27"/>
      <c r="SMK35" s="113"/>
      <c r="SML35" s="27"/>
      <c r="SMM35" s="112"/>
      <c r="SMN35" s="27"/>
      <c r="SMO35" s="112"/>
      <c r="SMP35" s="27"/>
      <c r="SMQ35" s="112"/>
      <c r="SMR35" s="27"/>
      <c r="SMS35" s="112"/>
      <c r="SMT35" s="27"/>
      <c r="SMU35" s="112"/>
      <c r="SMV35" s="27"/>
      <c r="SMW35" s="112"/>
      <c r="SMX35" s="27"/>
      <c r="SMY35" s="112"/>
      <c r="SMZ35" s="20"/>
      <c r="SNA35" s="112"/>
      <c r="SNB35" s="27"/>
      <c r="SNC35" s="112"/>
      <c r="SND35" s="27"/>
      <c r="SNE35" s="112"/>
      <c r="SNF35" s="27"/>
      <c r="SNG35" s="112"/>
      <c r="SNH35" s="27"/>
      <c r="SNI35" s="112"/>
      <c r="SNJ35" s="20"/>
      <c r="SNK35" s="112"/>
      <c r="SNL35" s="27"/>
      <c r="SNM35" s="112"/>
      <c r="SNN35" s="27"/>
      <c r="SNO35" s="112"/>
      <c r="SNP35" s="27"/>
      <c r="SNQ35" s="112"/>
      <c r="SNR35" s="20"/>
      <c r="SNS35" s="106"/>
      <c r="SNT35" s="106"/>
      <c r="SNU35" s="106"/>
      <c r="SNV35" s="30"/>
      <c r="SNW35" s="112"/>
      <c r="SNX35" s="30"/>
      <c r="SNY35" s="112"/>
      <c r="SNZ35" s="23"/>
      <c r="SOA35" s="112"/>
      <c r="SOB35" s="23"/>
      <c r="SOC35" s="112"/>
      <c r="SOD35" s="23"/>
      <c r="SOE35" s="112"/>
      <c r="SOF35" s="23"/>
      <c r="SOG35" s="112"/>
      <c r="SOH35" s="23"/>
      <c r="SOI35" s="112"/>
      <c r="SOJ35" s="23"/>
      <c r="SOK35" s="112"/>
      <c r="SOL35" s="23"/>
      <c r="SOM35" s="112"/>
      <c r="SON35" s="27"/>
      <c r="SOO35" s="112"/>
      <c r="SOP35" s="27"/>
      <c r="SOQ35" s="112"/>
      <c r="SOR35" s="27"/>
      <c r="SOS35" s="112"/>
      <c r="SOT35" s="27"/>
      <c r="SOU35" s="112"/>
      <c r="SOV35" s="27"/>
      <c r="SOW35" s="112"/>
      <c r="SOX35" s="27"/>
      <c r="SOY35" s="112"/>
      <c r="SOZ35" s="27"/>
      <c r="SPA35" s="112"/>
      <c r="SPB35" s="27"/>
      <c r="SPC35" s="112"/>
      <c r="SPD35" s="27"/>
      <c r="SPE35" s="112"/>
      <c r="SPF35" s="27"/>
      <c r="SPG35" s="112"/>
      <c r="SPH35" s="27"/>
      <c r="SPI35" s="113"/>
      <c r="SPJ35" s="27"/>
      <c r="SPK35" s="112"/>
      <c r="SPL35" s="27"/>
      <c r="SPM35" s="112"/>
      <c r="SPN35" s="27"/>
      <c r="SPO35" s="112"/>
      <c r="SPP35" s="27"/>
      <c r="SPQ35" s="112"/>
      <c r="SPR35" s="27"/>
      <c r="SPS35" s="112"/>
      <c r="SPT35" s="27"/>
      <c r="SPU35" s="112"/>
      <c r="SPV35" s="27"/>
      <c r="SPW35" s="112"/>
      <c r="SPX35" s="20"/>
      <c r="SPY35" s="112"/>
      <c r="SPZ35" s="27"/>
      <c r="SQA35" s="112"/>
      <c r="SQB35" s="27"/>
      <c r="SQC35" s="112"/>
      <c r="SQD35" s="27"/>
      <c r="SQE35" s="112"/>
      <c r="SQF35" s="27"/>
      <c r="SQG35" s="112"/>
      <c r="SQH35" s="20"/>
      <c r="SQI35" s="112"/>
      <c r="SQJ35" s="27"/>
      <c r="SQK35" s="112"/>
      <c r="SQL35" s="27"/>
      <c r="SQM35" s="112"/>
      <c r="SQN35" s="27"/>
      <c r="SQO35" s="112"/>
      <c r="SQP35" s="20"/>
      <c r="SQQ35" s="106"/>
      <c r="SQR35" s="106"/>
      <c r="SQS35" s="106"/>
      <c r="SQT35" s="30"/>
      <c r="SQU35" s="112"/>
      <c r="SQV35" s="30"/>
      <c r="SQW35" s="112"/>
      <c r="SQX35" s="23"/>
      <c r="SQY35" s="112"/>
      <c r="SQZ35" s="23"/>
      <c r="SRA35" s="112"/>
      <c r="SRB35" s="23"/>
      <c r="SRC35" s="112"/>
      <c r="SRD35" s="23"/>
      <c r="SRE35" s="112"/>
      <c r="SRF35" s="23"/>
      <c r="SRG35" s="112"/>
      <c r="SRH35" s="23"/>
      <c r="SRI35" s="112"/>
      <c r="SRJ35" s="23"/>
      <c r="SRK35" s="112"/>
      <c r="SRL35" s="27"/>
      <c r="SRM35" s="112"/>
      <c r="SRN35" s="27"/>
      <c r="SRO35" s="112"/>
      <c r="SRP35" s="27"/>
      <c r="SRQ35" s="112"/>
      <c r="SRR35" s="27"/>
      <c r="SRS35" s="112"/>
      <c r="SRT35" s="27"/>
      <c r="SRU35" s="112"/>
      <c r="SRV35" s="27"/>
      <c r="SRW35" s="112"/>
      <c r="SRX35" s="27"/>
      <c r="SRY35" s="112"/>
      <c r="SRZ35" s="27"/>
      <c r="SSA35" s="112"/>
      <c r="SSB35" s="27"/>
      <c r="SSC35" s="112"/>
      <c r="SSD35" s="27"/>
      <c r="SSE35" s="112"/>
      <c r="SSF35" s="27"/>
      <c r="SSG35" s="113"/>
      <c r="SSH35" s="27"/>
      <c r="SSI35" s="112"/>
      <c r="SSJ35" s="27"/>
      <c r="SSK35" s="112"/>
      <c r="SSL35" s="27"/>
      <c r="SSM35" s="112"/>
      <c r="SSN35" s="27"/>
      <c r="SSO35" s="112"/>
      <c r="SSP35" s="27"/>
      <c r="SSQ35" s="112"/>
      <c r="SSR35" s="27"/>
      <c r="SSS35" s="112"/>
      <c r="SST35" s="27"/>
      <c r="SSU35" s="112"/>
      <c r="SSV35" s="20"/>
      <c r="SSW35" s="112"/>
      <c r="SSX35" s="27"/>
      <c r="SSY35" s="112"/>
      <c r="SSZ35" s="27"/>
      <c r="STA35" s="112"/>
      <c r="STB35" s="27"/>
      <c r="STC35" s="112"/>
      <c r="STD35" s="27"/>
      <c r="STE35" s="112"/>
      <c r="STF35" s="20"/>
      <c r="STG35" s="112"/>
      <c r="STH35" s="27"/>
      <c r="STI35" s="112"/>
      <c r="STJ35" s="27"/>
      <c r="STK35" s="112"/>
      <c r="STL35" s="27"/>
      <c r="STM35" s="112"/>
      <c r="STN35" s="20"/>
      <c r="STO35" s="106"/>
      <c r="STP35" s="106"/>
      <c r="STQ35" s="106"/>
      <c r="STR35" s="30"/>
      <c r="STS35" s="112"/>
      <c r="STT35" s="30"/>
      <c r="STU35" s="112"/>
      <c r="STV35" s="23"/>
      <c r="STW35" s="112"/>
      <c r="STX35" s="23"/>
      <c r="STY35" s="112"/>
      <c r="STZ35" s="23"/>
      <c r="SUA35" s="112"/>
      <c r="SUB35" s="23"/>
      <c r="SUC35" s="112"/>
      <c r="SUD35" s="23"/>
      <c r="SUE35" s="112"/>
      <c r="SUF35" s="23"/>
      <c r="SUG35" s="112"/>
      <c r="SUH35" s="23"/>
      <c r="SUI35" s="112"/>
      <c r="SUJ35" s="27"/>
      <c r="SUK35" s="112"/>
      <c r="SUL35" s="27"/>
      <c r="SUM35" s="112"/>
      <c r="SUN35" s="27"/>
      <c r="SUO35" s="112"/>
      <c r="SUP35" s="27"/>
      <c r="SUQ35" s="112"/>
      <c r="SUR35" s="27"/>
      <c r="SUS35" s="112"/>
      <c r="SUT35" s="27"/>
      <c r="SUU35" s="112"/>
      <c r="SUV35" s="27"/>
      <c r="SUW35" s="112"/>
      <c r="SUX35" s="27"/>
      <c r="SUY35" s="112"/>
      <c r="SUZ35" s="27"/>
      <c r="SVA35" s="112"/>
      <c r="SVB35" s="27"/>
      <c r="SVC35" s="112"/>
      <c r="SVD35" s="27"/>
      <c r="SVE35" s="113"/>
      <c r="SVF35" s="27"/>
      <c r="SVG35" s="112"/>
      <c r="SVH35" s="27"/>
      <c r="SVI35" s="112"/>
      <c r="SVJ35" s="27"/>
      <c r="SVK35" s="112"/>
      <c r="SVL35" s="27"/>
      <c r="SVM35" s="112"/>
      <c r="SVN35" s="27"/>
      <c r="SVO35" s="112"/>
      <c r="SVP35" s="27"/>
      <c r="SVQ35" s="112"/>
      <c r="SVR35" s="27"/>
      <c r="SVS35" s="112"/>
      <c r="SVT35" s="20"/>
      <c r="SVU35" s="112"/>
      <c r="SVV35" s="27"/>
      <c r="SVW35" s="112"/>
      <c r="SVX35" s="27"/>
      <c r="SVY35" s="112"/>
      <c r="SVZ35" s="27"/>
      <c r="SWA35" s="112"/>
      <c r="SWB35" s="27"/>
      <c r="SWC35" s="112"/>
      <c r="SWD35" s="20"/>
      <c r="SWE35" s="112"/>
      <c r="SWF35" s="27"/>
      <c r="SWG35" s="112"/>
      <c r="SWH35" s="27"/>
      <c r="SWI35" s="112"/>
      <c r="SWJ35" s="27"/>
      <c r="SWK35" s="112"/>
      <c r="SWL35" s="20"/>
      <c r="SWM35" s="106"/>
      <c r="SWN35" s="106"/>
      <c r="SWO35" s="106"/>
      <c r="SWP35" s="30"/>
      <c r="SWQ35" s="112"/>
      <c r="SWR35" s="30"/>
      <c r="SWS35" s="112"/>
      <c r="SWT35" s="23"/>
      <c r="SWU35" s="112"/>
      <c r="SWV35" s="23"/>
      <c r="SWW35" s="112"/>
      <c r="SWX35" s="23"/>
      <c r="SWY35" s="112"/>
      <c r="SWZ35" s="23"/>
      <c r="SXA35" s="112"/>
      <c r="SXB35" s="23"/>
      <c r="SXC35" s="112"/>
      <c r="SXD35" s="23"/>
      <c r="SXE35" s="112"/>
      <c r="SXF35" s="23"/>
      <c r="SXG35" s="112"/>
      <c r="SXH35" s="27"/>
      <c r="SXI35" s="112"/>
      <c r="SXJ35" s="27"/>
      <c r="SXK35" s="112"/>
      <c r="SXL35" s="27"/>
      <c r="SXM35" s="112"/>
      <c r="SXN35" s="27"/>
      <c r="SXO35" s="112"/>
      <c r="SXP35" s="27"/>
      <c r="SXQ35" s="112"/>
      <c r="SXR35" s="27"/>
      <c r="SXS35" s="112"/>
      <c r="SXT35" s="27"/>
      <c r="SXU35" s="112"/>
      <c r="SXV35" s="27"/>
      <c r="SXW35" s="112"/>
      <c r="SXX35" s="27"/>
      <c r="SXY35" s="112"/>
      <c r="SXZ35" s="27"/>
      <c r="SYA35" s="112"/>
      <c r="SYB35" s="27"/>
      <c r="SYC35" s="113"/>
      <c r="SYD35" s="27"/>
      <c r="SYE35" s="112"/>
      <c r="SYF35" s="27"/>
      <c r="SYG35" s="112"/>
      <c r="SYH35" s="27"/>
      <c r="SYI35" s="112"/>
      <c r="SYJ35" s="27"/>
      <c r="SYK35" s="112"/>
      <c r="SYL35" s="27"/>
      <c r="SYM35" s="112"/>
      <c r="SYN35" s="27"/>
      <c r="SYO35" s="112"/>
      <c r="SYP35" s="27"/>
      <c r="SYQ35" s="112"/>
      <c r="SYR35" s="20"/>
      <c r="SYS35" s="112"/>
      <c r="SYT35" s="27"/>
      <c r="SYU35" s="112"/>
      <c r="SYV35" s="27"/>
      <c r="SYW35" s="112"/>
      <c r="SYX35" s="27"/>
      <c r="SYY35" s="112"/>
      <c r="SYZ35" s="27"/>
      <c r="SZA35" s="112"/>
      <c r="SZB35" s="20"/>
      <c r="SZC35" s="112"/>
      <c r="SZD35" s="27"/>
      <c r="SZE35" s="112"/>
      <c r="SZF35" s="27"/>
      <c r="SZG35" s="112"/>
      <c r="SZH35" s="27"/>
      <c r="SZI35" s="112"/>
      <c r="SZJ35" s="20"/>
      <c r="SZK35" s="106"/>
      <c r="SZL35" s="106"/>
      <c r="SZM35" s="106"/>
      <c r="SZN35" s="30"/>
      <c r="SZO35" s="112"/>
      <c r="SZP35" s="30"/>
      <c r="SZQ35" s="112"/>
      <c r="SZR35" s="23"/>
      <c r="SZS35" s="112"/>
      <c r="SZT35" s="23"/>
      <c r="SZU35" s="112"/>
      <c r="SZV35" s="23"/>
      <c r="SZW35" s="112"/>
      <c r="SZX35" s="23"/>
      <c r="SZY35" s="112"/>
      <c r="SZZ35" s="23"/>
      <c r="TAA35" s="112"/>
      <c r="TAB35" s="23"/>
      <c r="TAC35" s="112"/>
      <c r="TAD35" s="23"/>
      <c r="TAE35" s="112"/>
      <c r="TAF35" s="27"/>
      <c r="TAG35" s="112"/>
      <c r="TAH35" s="27"/>
      <c r="TAI35" s="112"/>
      <c r="TAJ35" s="27"/>
      <c r="TAK35" s="112"/>
      <c r="TAL35" s="27"/>
      <c r="TAM35" s="112"/>
      <c r="TAN35" s="27"/>
      <c r="TAO35" s="112"/>
      <c r="TAP35" s="27"/>
      <c r="TAQ35" s="112"/>
      <c r="TAR35" s="27"/>
      <c r="TAS35" s="112"/>
      <c r="TAT35" s="27"/>
      <c r="TAU35" s="112"/>
      <c r="TAV35" s="27"/>
      <c r="TAW35" s="112"/>
      <c r="TAX35" s="27"/>
      <c r="TAY35" s="112"/>
      <c r="TAZ35" s="27"/>
      <c r="TBA35" s="113"/>
      <c r="TBB35" s="27"/>
      <c r="TBC35" s="112"/>
      <c r="TBD35" s="27"/>
      <c r="TBE35" s="112"/>
      <c r="TBF35" s="27"/>
      <c r="TBG35" s="112"/>
      <c r="TBH35" s="27"/>
      <c r="TBI35" s="112"/>
      <c r="TBJ35" s="27"/>
      <c r="TBK35" s="112"/>
      <c r="TBL35" s="27"/>
      <c r="TBM35" s="112"/>
      <c r="TBN35" s="27"/>
      <c r="TBO35" s="112"/>
      <c r="TBP35" s="20"/>
      <c r="TBQ35" s="112"/>
      <c r="TBR35" s="27"/>
      <c r="TBS35" s="112"/>
      <c r="TBT35" s="27"/>
      <c r="TBU35" s="112"/>
      <c r="TBV35" s="27"/>
      <c r="TBW35" s="112"/>
      <c r="TBX35" s="27"/>
      <c r="TBY35" s="112"/>
      <c r="TBZ35" s="20"/>
      <c r="TCA35" s="112"/>
      <c r="TCB35" s="27"/>
      <c r="TCC35" s="112"/>
      <c r="TCD35" s="27"/>
      <c r="TCE35" s="112"/>
      <c r="TCF35" s="27"/>
      <c r="TCG35" s="112"/>
      <c r="TCH35" s="20"/>
      <c r="TCI35" s="106"/>
      <c r="TCJ35" s="106"/>
      <c r="TCK35" s="106"/>
      <c r="TCL35" s="30"/>
      <c r="TCM35" s="112"/>
      <c r="TCN35" s="30"/>
      <c r="TCO35" s="112"/>
      <c r="TCP35" s="23"/>
      <c r="TCQ35" s="112"/>
      <c r="TCR35" s="23"/>
      <c r="TCS35" s="112"/>
      <c r="TCT35" s="23"/>
      <c r="TCU35" s="112"/>
      <c r="TCV35" s="23"/>
      <c r="TCW35" s="112"/>
      <c r="TCX35" s="23"/>
      <c r="TCY35" s="112"/>
      <c r="TCZ35" s="23"/>
      <c r="TDA35" s="112"/>
      <c r="TDB35" s="23"/>
      <c r="TDC35" s="112"/>
      <c r="TDD35" s="27"/>
      <c r="TDE35" s="112"/>
      <c r="TDF35" s="27"/>
      <c r="TDG35" s="112"/>
      <c r="TDH35" s="27"/>
      <c r="TDI35" s="112"/>
      <c r="TDJ35" s="27"/>
      <c r="TDK35" s="112"/>
      <c r="TDL35" s="27"/>
      <c r="TDM35" s="112"/>
      <c r="TDN35" s="27"/>
      <c r="TDO35" s="112"/>
      <c r="TDP35" s="27"/>
      <c r="TDQ35" s="112"/>
      <c r="TDR35" s="27"/>
      <c r="TDS35" s="112"/>
      <c r="TDT35" s="27"/>
      <c r="TDU35" s="112"/>
      <c r="TDV35" s="27"/>
      <c r="TDW35" s="112"/>
      <c r="TDX35" s="27"/>
      <c r="TDY35" s="113"/>
      <c r="TDZ35" s="27"/>
      <c r="TEA35" s="112"/>
      <c r="TEB35" s="27"/>
      <c r="TEC35" s="112"/>
      <c r="TED35" s="27"/>
      <c r="TEE35" s="112"/>
      <c r="TEF35" s="27"/>
      <c r="TEG35" s="112"/>
      <c r="TEH35" s="27"/>
      <c r="TEI35" s="112"/>
      <c r="TEJ35" s="27"/>
      <c r="TEK35" s="112"/>
      <c r="TEL35" s="27"/>
      <c r="TEM35" s="112"/>
      <c r="TEN35" s="20"/>
      <c r="TEO35" s="112"/>
      <c r="TEP35" s="27"/>
      <c r="TEQ35" s="112"/>
      <c r="TER35" s="27"/>
      <c r="TES35" s="112"/>
      <c r="TET35" s="27"/>
      <c r="TEU35" s="112"/>
      <c r="TEV35" s="27"/>
      <c r="TEW35" s="112"/>
      <c r="TEX35" s="20"/>
      <c r="TEY35" s="112"/>
      <c r="TEZ35" s="27"/>
      <c r="TFA35" s="112"/>
      <c r="TFB35" s="27"/>
      <c r="TFC35" s="112"/>
      <c r="TFD35" s="27"/>
      <c r="TFE35" s="112"/>
      <c r="TFF35" s="20"/>
      <c r="TFG35" s="106"/>
      <c r="TFH35" s="106"/>
      <c r="TFI35" s="106"/>
      <c r="TFJ35" s="30"/>
      <c r="TFK35" s="112"/>
      <c r="TFL35" s="30"/>
      <c r="TFM35" s="112"/>
      <c r="TFN35" s="23"/>
      <c r="TFO35" s="112"/>
      <c r="TFP35" s="23"/>
      <c r="TFQ35" s="112"/>
      <c r="TFR35" s="23"/>
      <c r="TFS35" s="112"/>
      <c r="TFT35" s="23"/>
      <c r="TFU35" s="112"/>
      <c r="TFV35" s="23"/>
      <c r="TFW35" s="112"/>
      <c r="TFX35" s="23"/>
      <c r="TFY35" s="112"/>
      <c r="TFZ35" s="23"/>
      <c r="TGA35" s="112"/>
      <c r="TGB35" s="27"/>
      <c r="TGC35" s="112"/>
      <c r="TGD35" s="27"/>
      <c r="TGE35" s="112"/>
      <c r="TGF35" s="27"/>
      <c r="TGG35" s="112"/>
      <c r="TGH35" s="27"/>
      <c r="TGI35" s="112"/>
      <c r="TGJ35" s="27"/>
      <c r="TGK35" s="112"/>
      <c r="TGL35" s="27"/>
      <c r="TGM35" s="112"/>
      <c r="TGN35" s="27"/>
      <c r="TGO35" s="112"/>
      <c r="TGP35" s="27"/>
      <c r="TGQ35" s="112"/>
      <c r="TGR35" s="27"/>
      <c r="TGS35" s="112"/>
      <c r="TGT35" s="27"/>
      <c r="TGU35" s="112"/>
      <c r="TGV35" s="27"/>
      <c r="TGW35" s="113"/>
      <c r="TGX35" s="27"/>
      <c r="TGY35" s="112"/>
      <c r="TGZ35" s="27"/>
      <c r="THA35" s="112"/>
      <c r="THB35" s="27"/>
      <c r="THC35" s="112"/>
      <c r="THD35" s="27"/>
      <c r="THE35" s="112"/>
      <c r="THF35" s="27"/>
      <c r="THG35" s="112"/>
      <c r="THH35" s="27"/>
      <c r="THI35" s="112"/>
      <c r="THJ35" s="27"/>
      <c r="THK35" s="112"/>
      <c r="THL35" s="20"/>
      <c r="THM35" s="112"/>
      <c r="THN35" s="27"/>
      <c r="THO35" s="112"/>
      <c r="THP35" s="27"/>
      <c r="THQ35" s="112"/>
      <c r="THR35" s="27"/>
      <c r="THS35" s="112"/>
      <c r="THT35" s="27"/>
      <c r="THU35" s="112"/>
      <c r="THV35" s="20"/>
      <c r="THW35" s="112"/>
      <c r="THX35" s="27"/>
      <c r="THY35" s="112"/>
      <c r="THZ35" s="27"/>
      <c r="TIA35" s="112"/>
      <c r="TIB35" s="27"/>
      <c r="TIC35" s="112"/>
      <c r="TID35" s="20"/>
      <c r="TIE35" s="106"/>
      <c r="TIF35" s="106"/>
      <c r="TIG35" s="106"/>
      <c r="TIH35" s="30"/>
      <c r="TII35" s="112"/>
      <c r="TIJ35" s="30"/>
      <c r="TIK35" s="112"/>
      <c r="TIL35" s="23"/>
      <c r="TIM35" s="112"/>
      <c r="TIN35" s="23"/>
      <c r="TIO35" s="112"/>
      <c r="TIP35" s="23"/>
      <c r="TIQ35" s="112"/>
      <c r="TIR35" s="23"/>
      <c r="TIS35" s="112"/>
      <c r="TIT35" s="23"/>
      <c r="TIU35" s="112"/>
      <c r="TIV35" s="23"/>
      <c r="TIW35" s="112"/>
      <c r="TIX35" s="23"/>
      <c r="TIY35" s="112"/>
      <c r="TIZ35" s="27"/>
      <c r="TJA35" s="112"/>
      <c r="TJB35" s="27"/>
      <c r="TJC35" s="112"/>
      <c r="TJD35" s="27"/>
      <c r="TJE35" s="112"/>
      <c r="TJF35" s="27"/>
      <c r="TJG35" s="112"/>
      <c r="TJH35" s="27"/>
      <c r="TJI35" s="112"/>
      <c r="TJJ35" s="27"/>
      <c r="TJK35" s="112"/>
      <c r="TJL35" s="27"/>
      <c r="TJM35" s="112"/>
      <c r="TJN35" s="27"/>
      <c r="TJO35" s="112"/>
      <c r="TJP35" s="27"/>
      <c r="TJQ35" s="112"/>
      <c r="TJR35" s="27"/>
      <c r="TJS35" s="112"/>
      <c r="TJT35" s="27"/>
      <c r="TJU35" s="113"/>
      <c r="TJV35" s="27"/>
      <c r="TJW35" s="112"/>
      <c r="TJX35" s="27"/>
      <c r="TJY35" s="112"/>
      <c r="TJZ35" s="27"/>
      <c r="TKA35" s="112"/>
      <c r="TKB35" s="27"/>
      <c r="TKC35" s="112"/>
      <c r="TKD35" s="27"/>
      <c r="TKE35" s="112"/>
      <c r="TKF35" s="27"/>
      <c r="TKG35" s="112"/>
      <c r="TKH35" s="27"/>
      <c r="TKI35" s="112"/>
      <c r="TKJ35" s="20"/>
      <c r="TKK35" s="112"/>
      <c r="TKL35" s="27"/>
      <c r="TKM35" s="112"/>
      <c r="TKN35" s="27"/>
      <c r="TKO35" s="112"/>
      <c r="TKP35" s="27"/>
      <c r="TKQ35" s="112"/>
      <c r="TKR35" s="27"/>
      <c r="TKS35" s="112"/>
      <c r="TKT35" s="20"/>
      <c r="TKU35" s="112"/>
      <c r="TKV35" s="27"/>
      <c r="TKW35" s="112"/>
      <c r="TKX35" s="27"/>
      <c r="TKY35" s="112"/>
      <c r="TKZ35" s="27"/>
      <c r="TLA35" s="112"/>
      <c r="TLB35" s="20"/>
      <c r="TLC35" s="106"/>
      <c r="TLD35" s="106"/>
      <c r="TLE35" s="106"/>
      <c r="TLF35" s="30"/>
      <c r="TLG35" s="112"/>
      <c r="TLH35" s="30"/>
      <c r="TLI35" s="112"/>
      <c r="TLJ35" s="23"/>
      <c r="TLK35" s="112"/>
      <c r="TLL35" s="23"/>
      <c r="TLM35" s="112"/>
      <c r="TLN35" s="23"/>
      <c r="TLO35" s="112"/>
      <c r="TLP35" s="23"/>
      <c r="TLQ35" s="112"/>
      <c r="TLR35" s="23"/>
      <c r="TLS35" s="112"/>
      <c r="TLT35" s="23"/>
      <c r="TLU35" s="112"/>
      <c r="TLV35" s="23"/>
      <c r="TLW35" s="112"/>
      <c r="TLX35" s="27"/>
      <c r="TLY35" s="112"/>
      <c r="TLZ35" s="27"/>
      <c r="TMA35" s="112"/>
      <c r="TMB35" s="27"/>
      <c r="TMC35" s="112"/>
      <c r="TMD35" s="27"/>
      <c r="TME35" s="112"/>
      <c r="TMF35" s="27"/>
      <c r="TMG35" s="112"/>
      <c r="TMH35" s="27"/>
      <c r="TMI35" s="112"/>
      <c r="TMJ35" s="27"/>
      <c r="TMK35" s="112"/>
      <c r="TML35" s="27"/>
      <c r="TMM35" s="112"/>
      <c r="TMN35" s="27"/>
      <c r="TMO35" s="112"/>
      <c r="TMP35" s="27"/>
      <c r="TMQ35" s="112"/>
      <c r="TMR35" s="27"/>
      <c r="TMS35" s="113"/>
      <c r="TMT35" s="27"/>
      <c r="TMU35" s="112"/>
      <c r="TMV35" s="27"/>
      <c r="TMW35" s="112"/>
      <c r="TMX35" s="27"/>
      <c r="TMY35" s="112"/>
      <c r="TMZ35" s="27"/>
      <c r="TNA35" s="112"/>
      <c r="TNB35" s="27"/>
      <c r="TNC35" s="112"/>
      <c r="TND35" s="27"/>
      <c r="TNE35" s="112"/>
      <c r="TNF35" s="27"/>
      <c r="TNG35" s="112"/>
      <c r="TNH35" s="20"/>
      <c r="TNI35" s="112"/>
      <c r="TNJ35" s="27"/>
      <c r="TNK35" s="112"/>
      <c r="TNL35" s="27"/>
      <c r="TNM35" s="112"/>
      <c r="TNN35" s="27"/>
      <c r="TNO35" s="112"/>
      <c r="TNP35" s="27"/>
      <c r="TNQ35" s="112"/>
      <c r="TNR35" s="20"/>
      <c r="TNS35" s="112"/>
      <c r="TNT35" s="27"/>
      <c r="TNU35" s="112"/>
      <c r="TNV35" s="27"/>
      <c r="TNW35" s="112"/>
      <c r="TNX35" s="27"/>
      <c r="TNY35" s="112"/>
      <c r="TNZ35" s="20"/>
      <c r="TOA35" s="106"/>
      <c r="TOB35" s="106"/>
      <c r="TOC35" s="106"/>
      <c r="TOD35" s="30"/>
      <c r="TOE35" s="112"/>
      <c r="TOF35" s="30"/>
      <c r="TOG35" s="112"/>
      <c r="TOH35" s="23"/>
      <c r="TOI35" s="112"/>
      <c r="TOJ35" s="23"/>
      <c r="TOK35" s="112"/>
      <c r="TOL35" s="23"/>
      <c r="TOM35" s="112"/>
      <c r="TON35" s="23"/>
      <c r="TOO35" s="112"/>
      <c r="TOP35" s="23"/>
      <c r="TOQ35" s="112"/>
      <c r="TOR35" s="23"/>
      <c r="TOS35" s="112"/>
      <c r="TOT35" s="23"/>
      <c r="TOU35" s="112"/>
      <c r="TOV35" s="27"/>
      <c r="TOW35" s="112"/>
      <c r="TOX35" s="27"/>
      <c r="TOY35" s="112"/>
      <c r="TOZ35" s="27"/>
      <c r="TPA35" s="112"/>
      <c r="TPB35" s="27"/>
      <c r="TPC35" s="112"/>
      <c r="TPD35" s="27"/>
      <c r="TPE35" s="112"/>
      <c r="TPF35" s="27"/>
      <c r="TPG35" s="112"/>
      <c r="TPH35" s="27"/>
      <c r="TPI35" s="112"/>
      <c r="TPJ35" s="27"/>
      <c r="TPK35" s="112"/>
      <c r="TPL35" s="27"/>
      <c r="TPM35" s="112"/>
      <c r="TPN35" s="27"/>
      <c r="TPO35" s="112"/>
      <c r="TPP35" s="27"/>
      <c r="TPQ35" s="113"/>
      <c r="TPR35" s="27"/>
      <c r="TPS35" s="112"/>
      <c r="TPT35" s="27"/>
      <c r="TPU35" s="112"/>
      <c r="TPV35" s="27"/>
      <c r="TPW35" s="112"/>
      <c r="TPX35" s="27"/>
      <c r="TPY35" s="112"/>
      <c r="TPZ35" s="27"/>
      <c r="TQA35" s="112"/>
      <c r="TQB35" s="27"/>
      <c r="TQC35" s="112"/>
      <c r="TQD35" s="27"/>
      <c r="TQE35" s="112"/>
      <c r="TQF35" s="20"/>
      <c r="TQG35" s="112"/>
      <c r="TQH35" s="27"/>
      <c r="TQI35" s="112"/>
      <c r="TQJ35" s="27"/>
      <c r="TQK35" s="112"/>
      <c r="TQL35" s="27"/>
      <c r="TQM35" s="112"/>
      <c r="TQN35" s="27"/>
      <c r="TQO35" s="112"/>
      <c r="TQP35" s="20"/>
      <c r="TQQ35" s="112"/>
      <c r="TQR35" s="27"/>
      <c r="TQS35" s="112"/>
      <c r="TQT35" s="27"/>
      <c r="TQU35" s="112"/>
      <c r="TQV35" s="27"/>
      <c r="TQW35" s="112"/>
      <c r="TQX35" s="20"/>
      <c r="TQY35" s="106"/>
      <c r="TQZ35" s="106"/>
      <c r="TRA35" s="106"/>
      <c r="TRB35" s="30"/>
      <c r="TRC35" s="112"/>
      <c r="TRD35" s="30"/>
      <c r="TRE35" s="112"/>
      <c r="TRF35" s="23"/>
      <c r="TRG35" s="112"/>
      <c r="TRH35" s="23"/>
      <c r="TRI35" s="112"/>
      <c r="TRJ35" s="23"/>
      <c r="TRK35" s="112"/>
      <c r="TRL35" s="23"/>
      <c r="TRM35" s="112"/>
      <c r="TRN35" s="23"/>
      <c r="TRO35" s="112"/>
      <c r="TRP35" s="23"/>
      <c r="TRQ35" s="112"/>
      <c r="TRR35" s="23"/>
      <c r="TRS35" s="112"/>
      <c r="TRT35" s="27"/>
      <c r="TRU35" s="112"/>
      <c r="TRV35" s="27"/>
      <c r="TRW35" s="112"/>
      <c r="TRX35" s="27"/>
      <c r="TRY35" s="112"/>
      <c r="TRZ35" s="27"/>
      <c r="TSA35" s="112"/>
      <c r="TSB35" s="27"/>
      <c r="TSC35" s="112"/>
      <c r="TSD35" s="27"/>
      <c r="TSE35" s="112"/>
      <c r="TSF35" s="27"/>
      <c r="TSG35" s="112"/>
      <c r="TSH35" s="27"/>
      <c r="TSI35" s="112"/>
      <c r="TSJ35" s="27"/>
      <c r="TSK35" s="112"/>
      <c r="TSL35" s="27"/>
      <c r="TSM35" s="112"/>
      <c r="TSN35" s="27"/>
      <c r="TSO35" s="113"/>
      <c r="TSP35" s="27"/>
      <c r="TSQ35" s="112"/>
      <c r="TSR35" s="27"/>
      <c r="TSS35" s="112"/>
      <c r="TST35" s="27"/>
      <c r="TSU35" s="112"/>
      <c r="TSV35" s="27"/>
      <c r="TSW35" s="112"/>
      <c r="TSX35" s="27"/>
      <c r="TSY35" s="112"/>
      <c r="TSZ35" s="27"/>
      <c r="TTA35" s="112"/>
      <c r="TTB35" s="27"/>
      <c r="TTC35" s="112"/>
      <c r="TTD35" s="20"/>
      <c r="TTE35" s="112"/>
      <c r="TTF35" s="27"/>
      <c r="TTG35" s="112"/>
      <c r="TTH35" s="27"/>
      <c r="TTI35" s="112"/>
      <c r="TTJ35" s="27"/>
      <c r="TTK35" s="112"/>
      <c r="TTL35" s="27"/>
      <c r="TTM35" s="112"/>
      <c r="TTN35" s="20"/>
      <c r="TTO35" s="112"/>
      <c r="TTP35" s="27"/>
      <c r="TTQ35" s="112"/>
      <c r="TTR35" s="27"/>
      <c r="TTS35" s="112"/>
      <c r="TTT35" s="27"/>
      <c r="TTU35" s="112"/>
      <c r="TTV35" s="20"/>
      <c r="TTW35" s="106"/>
      <c r="TTX35" s="106"/>
      <c r="TTY35" s="106"/>
      <c r="TTZ35" s="30"/>
      <c r="TUA35" s="112"/>
      <c r="TUB35" s="30"/>
      <c r="TUC35" s="112"/>
      <c r="TUD35" s="23"/>
      <c r="TUE35" s="112"/>
      <c r="TUF35" s="23"/>
      <c r="TUG35" s="112"/>
      <c r="TUH35" s="23"/>
      <c r="TUI35" s="112"/>
      <c r="TUJ35" s="23"/>
      <c r="TUK35" s="112"/>
      <c r="TUL35" s="23"/>
      <c r="TUM35" s="112"/>
      <c r="TUN35" s="23"/>
      <c r="TUO35" s="112"/>
      <c r="TUP35" s="23"/>
      <c r="TUQ35" s="112"/>
      <c r="TUR35" s="27"/>
      <c r="TUS35" s="112"/>
      <c r="TUT35" s="27"/>
      <c r="TUU35" s="112"/>
      <c r="TUV35" s="27"/>
      <c r="TUW35" s="112"/>
      <c r="TUX35" s="27"/>
      <c r="TUY35" s="112"/>
      <c r="TUZ35" s="27"/>
      <c r="TVA35" s="112"/>
      <c r="TVB35" s="27"/>
      <c r="TVC35" s="112"/>
      <c r="TVD35" s="27"/>
      <c r="TVE35" s="112"/>
      <c r="TVF35" s="27"/>
      <c r="TVG35" s="112"/>
      <c r="TVH35" s="27"/>
      <c r="TVI35" s="112"/>
      <c r="TVJ35" s="27"/>
      <c r="TVK35" s="112"/>
      <c r="TVL35" s="27"/>
      <c r="TVM35" s="113"/>
      <c r="TVN35" s="27"/>
      <c r="TVO35" s="112"/>
      <c r="TVP35" s="27"/>
      <c r="TVQ35" s="112"/>
      <c r="TVR35" s="27"/>
      <c r="TVS35" s="112"/>
      <c r="TVT35" s="27"/>
      <c r="TVU35" s="112"/>
      <c r="TVV35" s="27"/>
      <c r="TVW35" s="112"/>
      <c r="TVX35" s="27"/>
      <c r="TVY35" s="112"/>
      <c r="TVZ35" s="27"/>
      <c r="TWA35" s="112"/>
      <c r="TWB35" s="20"/>
      <c r="TWC35" s="112"/>
      <c r="TWD35" s="27"/>
      <c r="TWE35" s="112"/>
      <c r="TWF35" s="27"/>
      <c r="TWG35" s="112"/>
      <c r="TWH35" s="27"/>
      <c r="TWI35" s="112"/>
      <c r="TWJ35" s="27"/>
      <c r="TWK35" s="112"/>
      <c r="TWL35" s="20"/>
      <c r="TWM35" s="112"/>
      <c r="TWN35" s="27"/>
      <c r="TWO35" s="112"/>
      <c r="TWP35" s="27"/>
      <c r="TWQ35" s="112"/>
      <c r="TWR35" s="27"/>
      <c r="TWS35" s="112"/>
      <c r="TWT35" s="20"/>
      <c r="TWU35" s="106"/>
      <c r="TWV35" s="106"/>
      <c r="TWW35" s="106"/>
      <c r="TWX35" s="30"/>
      <c r="TWY35" s="112"/>
      <c r="TWZ35" s="30"/>
      <c r="TXA35" s="112"/>
      <c r="TXB35" s="23"/>
      <c r="TXC35" s="112"/>
      <c r="TXD35" s="23"/>
      <c r="TXE35" s="112"/>
      <c r="TXF35" s="23"/>
      <c r="TXG35" s="112"/>
      <c r="TXH35" s="23"/>
      <c r="TXI35" s="112"/>
      <c r="TXJ35" s="23"/>
      <c r="TXK35" s="112"/>
      <c r="TXL35" s="23"/>
      <c r="TXM35" s="112"/>
      <c r="TXN35" s="23"/>
      <c r="TXO35" s="112"/>
      <c r="TXP35" s="27"/>
      <c r="TXQ35" s="112"/>
      <c r="TXR35" s="27"/>
      <c r="TXS35" s="112"/>
      <c r="TXT35" s="27"/>
      <c r="TXU35" s="112"/>
      <c r="TXV35" s="27"/>
      <c r="TXW35" s="112"/>
      <c r="TXX35" s="27"/>
      <c r="TXY35" s="112"/>
      <c r="TXZ35" s="27"/>
      <c r="TYA35" s="112"/>
      <c r="TYB35" s="27"/>
      <c r="TYC35" s="112"/>
      <c r="TYD35" s="27"/>
      <c r="TYE35" s="112"/>
      <c r="TYF35" s="27"/>
      <c r="TYG35" s="112"/>
      <c r="TYH35" s="27"/>
      <c r="TYI35" s="112"/>
      <c r="TYJ35" s="27"/>
      <c r="TYK35" s="113"/>
      <c r="TYL35" s="27"/>
      <c r="TYM35" s="112"/>
      <c r="TYN35" s="27"/>
      <c r="TYO35" s="112"/>
      <c r="TYP35" s="27"/>
      <c r="TYQ35" s="112"/>
      <c r="TYR35" s="27"/>
      <c r="TYS35" s="112"/>
      <c r="TYT35" s="27"/>
      <c r="TYU35" s="112"/>
      <c r="TYV35" s="27"/>
      <c r="TYW35" s="112"/>
      <c r="TYX35" s="27"/>
      <c r="TYY35" s="112"/>
      <c r="TYZ35" s="20"/>
      <c r="TZA35" s="112"/>
      <c r="TZB35" s="27"/>
      <c r="TZC35" s="112"/>
      <c r="TZD35" s="27"/>
      <c r="TZE35" s="112"/>
      <c r="TZF35" s="27"/>
      <c r="TZG35" s="112"/>
      <c r="TZH35" s="27"/>
      <c r="TZI35" s="112"/>
      <c r="TZJ35" s="20"/>
      <c r="TZK35" s="112"/>
      <c r="TZL35" s="27"/>
      <c r="TZM35" s="112"/>
      <c r="TZN35" s="27"/>
      <c r="TZO35" s="112"/>
      <c r="TZP35" s="27"/>
      <c r="TZQ35" s="112"/>
      <c r="TZR35" s="20"/>
      <c r="TZS35" s="106"/>
      <c r="TZT35" s="106"/>
      <c r="TZU35" s="106"/>
      <c r="TZV35" s="30"/>
      <c r="TZW35" s="112"/>
      <c r="TZX35" s="30"/>
      <c r="TZY35" s="112"/>
      <c r="TZZ35" s="23"/>
      <c r="UAA35" s="112"/>
      <c r="UAB35" s="23"/>
      <c r="UAC35" s="112"/>
      <c r="UAD35" s="23"/>
      <c r="UAE35" s="112"/>
      <c r="UAF35" s="23"/>
      <c r="UAG35" s="112"/>
      <c r="UAH35" s="23"/>
      <c r="UAI35" s="112"/>
      <c r="UAJ35" s="23"/>
      <c r="UAK35" s="112"/>
      <c r="UAL35" s="23"/>
      <c r="UAM35" s="112"/>
      <c r="UAN35" s="27"/>
      <c r="UAO35" s="112"/>
      <c r="UAP35" s="27"/>
      <c r="UAQ35" s="112"/>
      <c r="UAR35" s="27"/>
      <c r="UAS35" s="112"/>
      <c r="UAT35" s="27"/>
      <c r="UAU35" s="112"/>
      <c r="UAV35" s="27"/>
      <c r="UAW35" s="112"/>
      <c r="UAX35" s="27"/>
      <c r="UAY35" s="112"/>
      <c r="UAZ35" s="27"/>
      <c r="UBA35" s="112"/>
      <c r="UBB35" s="27"/>
      <c r="UBC35" s="112"/>
      <c r="UBD35" s="27"/>
      <c r="UBE35" s="112"/>
      <c r="UBF35" s="27"/>
      <c r="UBG35" s="112"/>
      <c r="UBH35" s="27"/>
      <c r="UBI35" s="113"/>
      <c r="UBJ35" s="27"/>
      <c r="UBK35" s="112"/>
      <c r="UBL35" s="27"/>
      <c r="UBM35" s="112"/>
      <c r="UBN35" s="27"/>
      <c r="UBO35" s="112"/>
      <c r="UBP35" s="27"/>
      <c r="UBQ35" s="112"/>
      <c r="UBR35" s="27"/>
      <c r="UBS35" s="112"/>
      <c r="UBT35" s="27"/>
      <c r="UBU35" s="112"/>
      <c r="UBV35" s="27"/>
      <c r="UBW35" s="112"/>
      <c r="UBX35" s="20"/>
      <c r="UBY35" s="112"/>
      <c r="UBZ35" s="27"/>
      <c r="UCA35" s="112"/>
      <c r="UCB35" s="27"/>
      <c r="UCC35" s="112"/>
      <c r="UCD35" s="27"/>
      <c r="UCE35" s="112"/>
      <c r="UCF35" s="27"/>
      <c r="UCG35" s="112"/>
      <c r="UCH35" s="20"/>
      <c r="UCI35" s="112"/>
      <c r="UCJ35" s="27"/>
      <c r="UCK35" s="112"/>
      <c r="UCL35" s="27"/>
      <c r="UCM35" s="112"/>
      <c r="UCN35" s="27"/>
      <c r="UCO35" s="112"/>
      <c r="UCP35" s="20"/>
      <c r="UCQ35" s="106"/>
      <c r="UCR35" s="106"/>
      <c r="UCS35" s="106"/>
      <c r="UCT35" s="30"/>
      <c r="UCU35" s="112"/>
      <c r="UCV35" s="30"/>
      <c r="UCW35" s="112"/>
      <c r="UCX35" s="23"/>
      <c r="UCY35" s="112"/>
      <c r="UCZ35" s="23"/>
      <c r="UDA35" s="112"/>
      <c r="UDB35" s="23"/>
      <c r="UDC35" s="112"/>
      <c r="UDD35" s="23"/>
      <c r="UDE35" s="112"/>
      <c r="UDF35" s="23"/>
      <c r="UDG35" s="112"/>
      <c r="UDH35" s="23"/>
      <c r="UDI35" s="112"/>
      <c r="UDJ35" s="23"/>
      <c r="UDK35" s="112"/>
      <c r="UDL35" s="27"/>
      <c r="UDM35" s="112"/>
      <c r="UDN35" s="27"/>
      <c r="UDO35" s="112"/>
      <c r="UDP35" s="27"/>
      <c r="UDQ35" s="112"/>
      <c r="UDR35" s="27"/>
      <c r="UDS35" s="112"/>
      <c r="UDT35" s="27"/>
      <c r="UDU35" s="112"/>
      <c r="UDV35" s="27"/>
      <c r="UDW35" s="112"/>
      <c r="UDX35" s="27"/>
      <c r="UDY35" s="112"/>
      <c r="UDZ35" s="27"/>
      <c r="UEA35" s="112"/>
      <c r="UEB35" s="27"/>
      <c r="UEC35" s="112"/>
      <c r="UED35" s="27"/>
      <c r="UEE35" s="112"/>
      <c r="UEF35" s="27"/>
      <c r="UEG35" s="113"/>
      <c r="UEH35" s="27"/>
      <c r="UEI35" s="112"/>
      <c r="UEJ35" s="27"/>
      <c r="UEK35" s="112"/>
      <c r="UEL35" s="27"/>
      <c r="UEM35" s="112"/>
      <c r="UEN35" s="27"/>
      <c r="UEO35" s="112"/>
      <c r="UEP35" s="27"/>
      <c r="UEQ35" s="112"/>
      <c r="UER35" s="27"/>
      <c r="UES35" s="112"/>
      <c r="UET35" s="27"/>
      <c r="UEU35" s="112"/>
      <c r="UEV35" s="20"/>
      <c r="UEW35" s="112"/>
      <c r="UEX35" s="27"/>
      <c r="UEY35" s="112"/>
      <c r="UEZ35" s="27"/>
      <c r="UFA35" s="112"/>
      <c r="UFB35" s="27"/>
      <c r="UFC35" s="112"/>
      <c r="UFD35" s="27"/>
      <c r="UFE35" s="112"/>
      <c r="UFF35" s="20"/>
      <c r="UFG35" s="112"/>
      <c r="UFH35" s="27"/>
      <c r="UFI35" s="112"/>
      <c r="UFJ35" s="27"/>
      <c r="UFK35" s="112"/>
      <c r="UFL35" s="27"/>
      <c r="UFM35" s="112"/>
      <c r="UFN35" s="20"/>
      <c r="UFO35" s="106"/>
      <c r="UFP35" s="106"/>
      <c r="UFQ35" s="106"/>
      <c r="UFR35" s="30"/>
      <c r="UFS35" s="112"/>
      <c r="UFT35" s="30"/>
      <c r="UFU35" s="112"/>
      <c r="UFV35" s="23"/>
      <c r="UFW35" s="112"/>
      <c r="UFX35" s="23"/>
      <c r="UFY35" s="112"/>
      <c r="UFZ35" s="23"/>
      <c r="UGA35" s="112"/>
      <c r="UGB35" s="23"/>
      <c r="UGC35" s="112"/>
      <c r="UGD35" s="23"/>
      <c r="UGE35" s="112"/>
      <c r="UGF35" s="23"/>
      <c r="UGG35" s="112"/>
      <c r="UGH35" s="23"/>
      <c r="UGI35" s="112"/>
      <c r="UGJ35" s="27"/>
      <c r="UGK35" s="112"/>
      <c r="UGL35" s="27"/>
      <c r="UGM35" s="112"/>
      <c r="UGN35" s="27"/>
      <c r="UGO35" s="112"/>
      <c r="UGP35" s="27"/>
      <c r="UGQ35" s="112"/>
      <c r="UGR35" s="27"/>
      <c r="UGS35" s="112"/>
      <c r="UGT35" s="27"/>
      <c r="UGU35" s="112"/>
      <c r="UGV35" s="27"/>
      <c r="UGW35" s="112"/>
      <c r="UGX35" s="27"/>
      <c r="UGY35" s="112"/>
      <c r="UGZ35" s="27"/>
      <c r="UHA35" s="112"/>
      <c r="UHB35" s="27"/>
      <c r="UHC35" s="112"/>
      <c r="UHD35" s="27"/>
      <c r="UHE35" s="113"/>
      <c r="UHF35" s="27"/>
      <c r="UHG35" s="112"/>
      <c r="UHH35" s="27"/>
      <c r="UHI35" s="112"/>
      <c r="UHJ35" s="27"/>
      <c r="UHK35" s="112"/>
      <c r="UHL35" s="27"/>
      <c r="UHM35" s="112"/>
      <c r="UHN35" s="27"/>
      <c r="UHO35" s="112"/>
      <c r="UHP35" s="27"/>
      <c r="UHQ35" s="112"/>
      <c r="UHR35" s="27"/>
      <c r="UHS35" s="112"/>
      <c r="UHT35" s="20"/>
      <c r="UHU35" s="112"/>
      <c r="UHV35" s="27"/>
      <c r="UHW35" s="112"/>
      <c r="UHX35" s="27"/>
      <c r="UHY35" s="112"/>
      <c r="UHZ35" s="27"/>
      <c r="UIA35" s="112"/>
      <c r="UIB35" s="27"/>
      <c r="UIC35" s="112"/>
      <c r="UID35" s="20"/>
      <c r="UIE35" s="112"/>
      <c r="UIF35" s="27"/>
      <c r="UIG35" s="112"/>
      <c r="UIH35" s="27"/>
      <c r="UII35" s="112"/>
      <c r="UIJ35" s="27"/>
      <c r="UIK35" s="112"/>
      <c r="UIL35" s="20"/>
      <c r="UIM35" s="106"/>
      <c r="UIN35" s="106"/>
      <c r="UIO35" s="106"/>
      <c r="UIP35" s="30"/>
      <c r="UIQ35" s="112"/>
      <c r="UIR35" s="30"/>
      <c r="UIS35" s="112"/>
      <c r="UIT35" s="23"/>
      <c r="UIU35" s="112"/>
      <c r="UIV35" s="23"/>
      <c r="UIW35" s="112"/>
      <c r="UIX35" s="23"/>
      <c r="UIY35" s="112"/>
      <c r="UIZ35" s="23"/>
      <c r="UJA35" s="112"/>
      <c r="UJB35" s="23"/>
      <c r="UJC35" s="112"/>
      <c r="UJD35" s="23"/>
      <c r="UJE35" s="112"/>
      <c r="UJF35" s="23"/>
      <c r="UJG35" s="112"/>
      <c r="UJH35" s="27"/>
      <c r="UJI35" s="112"/>
      <c r="UJJ35" s="27"/>
      <c r="UJK35" s="112"/>
      <c r="UJL35" s="27"/>
      <c r="UJM35" s="112"/>
      <c r="UJN35" s="27"/>
      <c r="UJO35" s="112"/>
      <c r="UJP35" s="27"/>
      <c r="UJQ35" s="112"/>
      <c r="UJR35" s="27"/>
      <c r="UJS35" s="112"/>
      <c r="UJT35" s="27"/>
      <c r="UJU35" s="112"/>
      <c r="UJV35" s="27"/>
      <c r="UJW35" s="112"/>
      <c r="UJX35" s="27"/>
      <c r="UJY35" s="112"/>
      <c r="UJZ35" s="27"/>
      <c r="UKA35" s="112"/>
      <c r="UKB35" s="27"/>
      <c r="UKC35" s="113"/>
      <c r="UKD35" s="27"/>
      <c r="UKE35" s="112"/>
      <c r="UKF35" s="27"/>
      <c r="UKG35" s="112"/>
      <c r="UKH35" s="27"/>
      <c r="UKI35" s="112"/>
      <c r="UKJ35" s="27"/>
      <c r="UKK35" s="112"/>
      <c r="UKL35" s="27"/>
      <c r="UKM35" s="112"/>
      <c r="UKN35" s="27"/>
      <c r="UKO35" s="112"/>
      <c r="UKP35" s="27"/>
      <c r="UKQ35" s="112"/>
      <c r="UKR35" s="20"/>
      <c r="UKS35" s="112"/>
      <c r="UKT35" s="27"/>
      <c r="UKU35" s="112"/>
      <c r="UKV35" s="27"/>
      <c r="UKW35" s="112"/>
      <c r="UKX35" s="27"/>
      <c r="UKY35" s="112"/>
      <c r="UKZ35" s="27"/>
      <c r="ULA35" s="112"/>
      <c r="ULB35" s="20"/>
      <c r="ULC35" s="112"/>
      <c r="ULD35" s="27"/>
      <c r="ULE35" s="112"/>
      <c r="ULF35" s="27"/>
      <c r="ULG35" s="112"/>
      <c r="ULH35" s="27"/>
      <c r="ULI35" s="112"/>
      <c r="ULJ35" s="20"/>
      <c r="ULK35" s="106"/>
      <c r="ULL35" s="106"/>
      <c r="ULM35" s="106"/>
      <c r="ULN35" s="30"/>
      <c r="ULO35" s="112"/>
      <c r="ULP35" s="30"/>
      <c r="ULQ35" s="112"/>
      <c r="ULR35" s="23"/>
      <c r="ULS35" s="112"/>
      <c r="ULT35" s="23"/>
      <c r="ULU35" s="112"/>
      <c r="ULV35" s="23"/>
      <c r="ULW35" s="112"/>
      <c r="ULX35" s="23"/>
      <c r="ULY35" s="112"/>
      <c r="ULZ35" s="23"/>
      <c r="UMA35" s="112"/>
      <c r="UMB35" s="23"/>
      <c r="UMC35" s="112"/>
      <c r="UMD35" s="23"/>
      <c r="UME35" s="112"/>
      <c r="UMF35" s="27"/>
      <c r="UMG35" s="112"/>
      <c r="UMH35" s="27"/>
      <c r="UMI35" s="112"/>
      <c r="UMJ35" s="27"/>
      <c r="UMK35" s="112"/>
      <c r="UML35" s="27"/>
      <c r="UMM35" s="112"/>
      <c r="UMN35" s="27"/>
      <c r="UMO35" s="112"/>
      <c r="UMP35" s="27"/>
      <c r="UMQ35" s="112"/>
      <c r="UMR35" s="27"/>
      <c r="UMS35" s="112"/>
      <c r="UMT35" s="27"/>
      <c r="UMU35" s="112"/>
      <c r="UMV35" s="27"/>
      <c r="UMW35" s="112"/>
      <c r="UMX35" s="27"/>
      <c r="UMY35" s="112"/>
      <c r="UMZ35" s="27"/>
      <c r="UNA35" s="113"/>
      <c r="UNB35" s="27"/>
      <c r="UNC35" s="112"/>
      <c r="UND35" s="27"/>
      <c r="UNE35" s="112"/>
      <c r="UNF35" s="27"/>
      <c r="UNG35" s="112"/>
      <c r="UNH35" s="27"/>
      <c r="UNI35" s="112"/>
      <c r="UNJ35" s="27"/>
      <c r="UNK35" s="112"/>
      <c r="UNL35" s="27"/>
      <c r="UNM35" s="112"/>
      <c r="UNN35" s="27"/>
      <c r="UNO35" s="112"/>
      <c r="UNP35" s="20"/>
      <c r="UNQ35" s="112"/>
      <c r="UNR35" s="27"/>
      <c r="UNS35" s="112"/>
      <c r="UNT35" s="27"/>
      <c r="UNU35" s="112"/>
      <c r="UNV35" s="27"/>
      <c r="UNW35" s="112"/>
      <c r="UNX35" s="27"/>
      <c r="UNY35" s="112"/>
      <c r="UNZ35" s="20"/>
      <c r="UOA35" s="112"/>
      <c r="UOB35" s="27"/>
      <c r="UOC35" s="112"/>
      <c r="UOD35" s="27"/>
      <c r="UOE35" s="112"/>
      <c r="UOF35" s="27"/>
      <c r="UOG35" s="112"/>
      <c r="UOH35" s="20"/>
      <c r="UOI35" s="106"/>
      <c r="UOJ35" s="106"/>
      <c r="UOK35" s="106"/>
      <c r="UOL35" s="30"/>
      <c r="UOM35" s="112"/>
      <c r="UON35" s="30"/>
      <c r="UOO35" s="112"/>
      <c r="UOP35" s="23"/>
      <c r="UOQ35" s="112"/>
      <c r="UOR35" s="23"/>
      <c r="UOS35" s="112"/>
      <c r="UOT35" s="23"/>
      <c r="UOU35" s="112"/>
      <c r="UOV35" s="23"/>
      <c r="UOW35" s="112"/>
      <c r="UOX35" s="23"/>
      <c r="UOY35" s="112"/>
      <c r="UOZ35" s="23"/>
      <c r="UPA35" s="112"/>
      <c r="UPB35" s="23"/>
      <c r="UPC35" s="112"/>
      <c r="UPD35" s="27"/>
      <c r="UPE35" s="112"/>
      <c r="UPF35" s="27"/>
      <c r="UPG35" s="112"/>
      <c r="UPH35" s="27"/>
      <c r="UPI35" s="112"/>
      <c r="UPJ35" s="27"/>
      <c r="UPK35" s="112"/>
      <c r="UPL35" s="27"/>
      <c r="UPM35" s="112"/>
      <c r="UPN35" s="27"/>
      <c r="UPO35" s="112"/>
      <c r="UPP35" s="27"/>
      <c r="UPQ35" s="112"/>
      <c r="UPR35" s="27"/>
      <c r="UPS35" s="112"/>
      <c r="UPT35" s="27"/>
      <c r="UPU35" s="112"/>
      <c r="UPV35" s="27"/>
      <c r="UPW35" s="112"/>
      <c r="UPX35" s="27"/>
      <c r="UPY35" s="113"/>
      <c r="UPZ35" s="27"/>
      <c r="UQA35" s="112"/>
      <c r="UQB35" s="27"/>
      <c r="UQC35" s="112"/>
      <c r="UQD35" s="27"/>
      <c r="UQE35" s="112"/>
      <c r="UQF35" s="27"/>
      <c r="UQG35" s="112"/>
      <c r="UQH35" s="27"/>
      <c r="UQI35" s="112"/>
      <c r="UQJ35" s="27"/>
      <c r="UQK35" s="112"/>
      <c r="UQL35" s="27"/>
      <c r="UQM35" s="112"/>
      <c r="UQN35" s="20"/>
      <c r="UQO35" s="112"/>
      <c r="UQP35" s="27"/>
      <c r="UQQ35" s="112"/>
      <c r="UQR35" s="27"/>
      <c r="UQS35" s="112"/>
      <c r="UQT35" s="27"/>
      <c r="UQU35" s="112"/>
      <c r="UQV35" s="27"/>
      <c r="UQW35" s="112"/>
      <c r="UQX35" s="20"/>
      <c r="UQY35" s="112"/>
      <c r="UQZ35" s="27"/>
      <c r="URA35" s="112"/>
      <c r="URB35" s="27"/>
      <c r="URC35" s="112"/>
      <c r="URD35" s="27"/>
      <c r="URE35" s="112"/>
      <c r="URF35" s="20"/>
      <c r="URG35" s="106"/>
      <c r="URH35" s="106"/>
      <c r="URI35" s="106"/>
      <c r="URJ35" s="30"/>
      <c r="URK35" s="112"/>
      <c r="URL35" s="30"/>
      <c r="URM35" s="112"/>
      <c r="URN35" s="23"/>
      <c r="URO35" s="112"/>
      <c r="URP35" s="23"/>
      <c r="URQ35" s="112"/>
      <c r="URR35" s="23"/>
      <c r="URS35" s="112"/>
      <c r="URT35" s="23"/>
      <c r="URU35" s="112"/>
      <c r="URV35" s="23"/>
      <c r="URW35" s="112"/>
      <c r="URX35" s="23"/>
      <c r="URY35" s="112"/>
      <c r="URZ35" s="23"/>
      <c r="USA35" s="112"/>
      <c r="USB35" s="27"/>
      <c r="USC35" s="112"/>
      <c r="USD35" s="27"/>
      <c r="USE35" s="112"/>
      <c r="USF35" s="27"/>
      <c r="USG35" s="112"/>
      <c r="USH35" s="27"/>
      <c r="USI35" s="112"/>
      <c r="USJ35" s="27"/>
      <c r="USK35" s="112"/>
      <c r="USL35" s="27"/>
      <c r="USM35" s="112"/>
      <c r="USN35" s="27"/>
      <c r="USO35" s="112"/>
      <c r="USP35" s="27"/>
      <c r="USQ35" s="112"/>
      <c r="USR35" s="27"/>
      <c r="USS35" s="112"/>
      <c r="UST35" s="27"/>
      <c r="USU35" s="112"/>
      <c r="USV35" s="27"/>
      <c r="USW35" s="113"/>
      <c r="USX35" s="27"/>
      <c r="USY35" s="112"/>
      <c r="USZ35" s="27"/>
      <c r="UTA35" s="112"/>
      <c r="UTB35" s="27"/>
      <c r="UTC35" s="112"/>
      <c r="UTD35" s="27"/>
      <c r="UTE35" s="112"/>
      <c r="UTF35" s="27"/>
      <c r="UTG35" s="112"/>
      <c r="UTH35" s="27"/>
      <c r="UTI35" s="112"/>
      <c r="UTJ35" s="27"/>
      <c r="UTK35" s="112"/>
      <c r="UTL35" s="20"/>
      <c r="UTM35" s="112"/>
      <c r="UTN35" s="27"/>
      <c r="UTO35" s="112"/>
      <c r="UTP35" s="27"/>
      <c r="UTQ35" s="112"/>
      <c r="UTR35" s="27"/>
      <c r="UTS35" s="112"/>
      <c r="UTT35" s="27"/>
      <c r="UTU35" s="112"/>
      <c r="UTV35" s="20"/>
      <c r="UTW35" s="112"/>
      <c r="UTX35" s="27"/>
      <c r="UTY35" s="112"/>
      <c r="UTZ35" s="27"/>
      <c r="UUA35" s="112"/>
      <c r="UUB35" s="27"/>
      <c r="UUC35" s="112"/>
      <c r="UUD35" s="20"/>
      <c r="UUE35" s="106"/>
      <c r="UUF35" s="106"/>
      <c r="UUG35" s="106"/>
      <c r="UUH35" s="30"/>
      <c r="UUI35" s="112"/>
      <c r="UUJ35" s="30"/>
      <c r="UUK35" s="112"/>
      <c r="UUL35" s="23"/>
      <c r="UUM35" s="112"/>
      <c r="UUN35" s="23"/>
      <c r="UUO35" s="112"/>
      <c r="UUP35" s="23"/>
      <c r="UUQ35" s="112"/>
      <c r="UUR35" s="23"/>
      <c r="UUS35" s="112"/>
      <c r="UUT35" s="23"/>
      <c r="UUU35" s="112"/>
      <c r="UUV35" s="23"/>
      <c r="UUW35" s="112"/>
      <c r="UUX35" s="23"/>
      <c r="UUY35" s="112"/>
      <c r="UUZ35" s="27"/>
      <c r="UVA35" s="112"/>
      <c r="UVB35" s="27"/>
      <c r="UVC35" s="112"/>
      <c r="UVD35" s="27"/>
      <c r="UVE35" s="112"/>
      <c r="UVF35" s="27"/>
      <c r="UVG35" s="112"/>
      <c r="UVH35" s="27"/>
      <c r="UVI35" s="112"/>
      <c r="UVJ35" s="27"/>
      <c r="UVK35" s="112"/>
      <c r="UVL35" s="27"/>
      <c r="UVM35" s="112"/>
      <c r="UVN35" s="27"/>
      <c r="UVO35" s="112"/>
      <c r="UVP35" s="27"/>
      <c r="UVQ35" s="112"/>
      <c r="UVR35" s="27"/>
      <c r="UVS35" s="112"/>
      <c r="UVT35" s="27"/>
      <c r="UVU35" s="113"/>
      <c r="UVV35" s="27"/>
      <c r="UVW35" s="112"/>
      <c r="UVX35" s="27"/>
      <c r="UVY35" s="112"/>
      <c r="UVZ35" s="27"/>
      <c r="UWA35" s="112"/>
      <c r="UWB35" s="27"/>
      <c r="UWC35" s="112"/>
      <c r="UWD35" s="27"/>
      <c r="UWE35" s="112"/>
      <c r="UWF35" s="27"/>
      <c r="UWG35" s="112"/>
      <c r="UWH35" s="27"/>
      <c r="UWI35" s="112"/>
      <c r="UWJ35" s="20"/>
      <c r="UWK35" s="112"/>
      <c r="UWL35" s="27"/>
      <c r="UWM35" s="112"/>
      <c r="UWN35" s="27"/>
      <c r="UWO35" s="112"/>
      <c r="UWP35" s="27"/>
      <c r="UWQ35" s="112"/>
      <c r="UWR35" s="27"/>
      <c r="UWS35" s="112"/>
      <c r="UWT35" s="20"/>
      <c r="UWU35" s="112"/>
      <c r="UWV35" s="27"/>
      <c r="UWW35" s="112"/>
      <c r="UWX35" s="27"/>
      <c r="UWY35" s="112"/>
      <c r="UWZ35" s="27"/>
      <c r="UXA35" s="112"/>
      <c r="UXB35" s="20"/>
      <c r="UXC35" s="106"/>
      <c r="UXD35" s="106"/>
      <c r="UXE35" s="106"/>
      <c r="UXF35" s="30"/>
      <c r="UXG35" s="112"/>
      <c r="UXH35" s="30"/>
      <c r="UXI35" s="112"/>
      <c r="UXJ35" s="23"/>
      <c r="UXK35" s="112"/>
      <c r="UXL35" s="23"/>
      <c r="UXM35" s="112"/>
      <c r="UXN35" s="23"/>
      <c r="UXO35" s="112"/>
      <c r="UXP35" s="23"/>
      <c r="UXQ35" s="112"/>
      <c r="UXR35" s="23"/>
      <c r="UXS35" s="112"/>
      <c r="UXT35" s="23"/>
      <c r="UXU35" s="112"/>
      <c r="UXV35" s="23"/>
      <c r="UXW35" s="112"/>
      <c r="UXX35" s="27"/>
      <c r="UXY35" s="112"/>
      <c r="UXZ35" s="27"/>
      <c r="UYA35" s="112"/>
      <c r="UYB35" s="27"/>
      <c r="UYC35" s="112"/>
      <c r="UYD35" s="27"/>
      <c r="UYE35" s="112"/>
      <c r="UYF35" s="27"/>
      <c r="UYG35" s="112"/>
      <c r="UYH35" s="27"/>
      <c r="UYI35" s="112"/>
      <c r="UYJ35" s="27"/>
      <c r="UYK35" s="112"/>
      <c r="UYL35" s="27"/>
      <c r="UYM35" s="112"/>
      <c r="UYN35" s="27"/>
      <c r="UYO35" s="112"/>
      <c r="UYP35" s="27"/>
      <c r="UYQ35" s="112"/>
      <c r="UYR35" s="27"/>
      <c r="UYS35" s="113"/>
      <c r="UYT35" s="27"/>
      <c r="UYU35" s="112"/>
      <c r="UYV35" s="27"/>
      <c r="UYW35" s="112"/>
      <c r="UYX35" s="27"/>
      <c r="UYY35" s="112"/>
      <c r="UYZ35" s="27"/>
      <c r="UZA35" s="112"/>
      <c r="UZB35" s="27"/>
      <c r="UZC35" s="112"/>
      <c r="UZD35" s="27"/>
      <c r="UZE35" s="112"/>
      <c r="UZF35" s="27"/>
      <c r="UZG35" s="112"/>
      <c r="UZH35" s="20"/>
      <c r="UZI35" s="112"/>
      <c r="UZJ35" s="27"/>
      <c r="UZK35" s="112"/>
      <c r="UZL35" s="27"/>
      <c r="UZM35" s="112"/>
      <c r="UZN35" s="27"/>
      <c r="UZO35" s="112"/>
      <c r="UZP35" s="27"/>
      <c r="UZQ35" s="112"/>
      <c r="UZR35" s="20"/>
      <c r="UZS35" s="112"/>
      <c r="UZT35" s="27"/>
      <c r="UZU35" s="112"/>
      <c r="UZV35" s="27"/>
      <c r="UZW35" s="112"/>
      <c r="UZX35" s="27"/>
      <c r="UZY35" s="112"/>
      <c r="UZZ35" s="20"/>
      <c r="VAA35" s="106"/>
      <c r="VAB35" s="106"/>
      <c r="VAC35" s="106"/>
      <c r="VAD35" s="30"/>
      <c r="VAE35" s="112"/>
      <c r="VAF35" s="30"/>
      <c r="VAG35" s="112"/>
      <c r="VAH35" s="23"/>
      <c r="VAI35" s="112"/>
      <c r="VAJ35" s="23"/>
      <c r="VAK35" s="112"/>
      <c r="VAL35" s="23"/>
      <c r="VAM35" s="112"/>
      <c r="VAN35" s="23"/>
      <c r="VAO35" s="112"/>
      <c r="VAP35" s="23"/>
      <c r="VAQ35" s="112"/>
      <c r="VAR35" s="23"/>
      <c r="VAS35" s="112"/>
      <c r="VAT35" s="23"/>
      <c r="VAU35" s="112"/>
      <c r="VAV35" s="27"/>
      <c r="VAW35" s="112"/>
      <c r="VAX35" s="27"/>
      <c r="VAY35" s="112"/>
      <c r="VAZ35" s="27"/>
      <c r="VBA35" s="112"/>
      <c r="VBB35" s="27"/>
      <c r="VBC35" s="112"/>
      <c r="VBD35" s="27"/>
      <c r="VBE35" s="112"/>
      <c r="VBF35" s="27"/>
      <c r="VBG35" s="112"/>
      <c r="VBH35" s="27"/>
      <c r="VBI35" s="112"/>
      <c r="VBJ35" s="27"/>
      <c r="VBK35" s="112"/>
      <c r="VBL35" s="27"/>
      <c r="VBM35" s="112"/>
      <c r="VBN35" s="27"/>
      <c r="VBO35" s="112"/>
      <c r="VBP35" s="27"/>
      <c r="VBQ35" s="113"/>
      <c r="VBR35" s="27"/>
      <c r="VBS35" s="112"/>
      <c r="VBT35" s="27"/>
      <c r="VBU35" s="112"/>
      <c r="VBV35" s="27"/>
      <c r="VBW35" s="112"/>
      <c r="VBX35" s="27"/>
      <c r="VBY35" s="112"/>
      <c r="VBZ35" s="27"/>
      <c r="VCA35" s="112"/>
      <c r="VCB35" s="27"/>
      <c r="VCC35" s="112"/>
      <c r="VCD35" s="27"/>
      <c r="VCE35" s="112"/>
      <c r="VCF35" s="20"/>
      <c r="VCG35" s="112"/>
      <c r="VCH35" s="27"/>
      <c r="VCI35" s="112"/>
      <c r="VCJ35" s="27"/>
      <c r="VCK35" s="112"/>
      <c r="VCL35" s="27"/>
      <c r="VCM35" s="112"/>
      <c r="VCN35" s="27"/>
      <c r="VCO35" s="112"/>
      <c r="VCP35" s="20"/>
      <c r="VCQ35" s="112"/>
      <c r="VCR35" s="27"/>
      <c r="VCS35" s="112"/>
      <c r="VCT35" s="27"/>
      <c r="VCU35" s="112"/>
      <c r="VCV35" s="27"/>
      <c r="VCW35" s="112"/>
      <c r="VCX35" s="20"/>
      <c r="VCY35" s="106"/>
      <c r="VCZ35" s="106"/>
      <c r="VDA35" s="106"/>
      <c r="VDB35" s="30"/>
      <c r="VDC35" s="112"/>
      <c r="VDD35" s="30"/>
      <c r="VDE35" s="112"/>
      <c r="VDF35" s="23"/>
      <c r="VDG35" s="112"/>
      <c r="VDH35" s="23"/>
      <c r="VDI35" s="112"/>
      <c r="VDJ35" s="23"/>
      <c r="VDK35" s="112"/>
      <c r="VDL35" s="23"/>
      <c r="VDM35" s="112"/>
      <c r="VDN35" s="23"/>
      <c r="VDO35" s="112"/>
      <c r="VDP35" s="23"/>
      <c r="VDQ35" s="112"/>
      <c r="VDR35" s="23"/>
      <c r="VDS35" s="112"/>
      <c r="VDT35" s="27"/>
      <c r="VDU35" s="112"/>
      <c r="VDV35" s="27"/>
      <c r="VDW35" s="112"/>
      <c r="VDX35" s="27"/>
      <c r="VDY35" s="112"/>
      <c r="VDZ35" s="27"/>
      <c r="VEA35" s="112"/>
      <c r="VEB35" s="27"/>
      <c r="VEC35" s="112"/>
      <c r="VED35" s="27"/>
      <c r="VEE35" s="112"/>
      <c r="VEF35" s="27"/>
      <c r="VEG35" s="112"/>
      <c r="VEH35" s="27"/>
      <c r="VEI35" s="112"/>
      <c r="VEJ35" s="27"/>
      <c r="VEK35" s="112"/>
      <c r="VEL35" s="27"/>
      <c r="VEM35" s="112"/>
      <c r="VEN35" s="27"/>
      <c r="VEO35" s="113"/>
      <c r="VEP35" s="27"/>
      <c r="VEQ35" s="112"/>
      <c r="VER35" s="27"/>
      <c r="VES35" s="112"/>
      <c r="VET35" s="27"/>
      <c r="VEU35" s="112"/>
      <c r="VEV35" s="27"/>
      <c r="VEW35" s="112"/>
      <c r="VEX35" s="27"/>
      <c r="VEY35" s="112"/>
      <c r="VEZ35" s="27"/>
      <c r="VFA35" s="112"/>
      <c r="VFB35" s="27"/>
      <c r="VFC35" s="112"/>
      <c r="VFD35" s="20"/>
      <c r="VFE35" s="112"/>
      <c r="VFF35" s="27"/>
      <c r="VFG35" s="112"/>
      <c r="VFH35" s="27"/>
      <c r="VFI35" s="112"/>
      <c r="VFJ35" s="27"/>
      <c r="VFK35" s="112"/>
      <c r="VFL35" s="27"/>
      <c r="VFM35" s="112"/>
      <c r="VFN35" s="20"/>
      <c r="VFO35" s="112"/>
      <c r="VFP35" s="27"/>
      <c r="VFQ35" s="112"/>
      <c r="VFR35" s="27"/>
      <c r="VFS35" s="112"/>
      <c r="VFT35" s="27"/>
      <c r="VFU35" s="112"/>
      <c r="VFV35" s="20"/>
      <c r="VFW35" s="106"/>
      <c r="VFX35" s="106"/>
      <c r="VFY35" s="106"/>
      <c r="VFZ35" s="30"/>
      <c r="VGA35" s="112"/>
      <c r="VGB35" s="30"/>
      <c r="VGC35" s="112"/>
      <c r="VGD35" s="23"/>
      <c r="VGE35" s="112"/>
      <c r="VGF35" s="23"/>
      <c r="VGG35" s="112"/>
      <c r="VGH35" s="23"/>
      <c r="VGI35" s="112"/>
      <c r="VGJ35" s="23"/>
      <c r="VGK35" s="112"/>
      <c r="VGL35" s="23"/>
      <c r="VGM35" s="112"/>
      <c r="VGN35" s="23"/>
      <c r="VGO35" s="112"/>
      <c r="VGP35" s="23"/>
      <c r="VGQ35" s="112"/>
      <c r="VGR35" s="27"/>
      <c r="VGS35" s="112"/>
      <c r="VGT35" s="27"/>
      <c r="VGU35" s="112"/>
      <c r="VGV35" s="27"/>
      <c r="VGW35" s="112"/>
      <c r="VGX35" s="27"/>
      <c r="VGY35" s="112"/>
      <c r="VGZ35" s="27"/>
      <c r="VHA35" s="112"/>
      <c r="VHB35" s="27"/>
      <c r="VHC35" s="112"/>
      <c r="VHD35" s="27"/>
      <c r="VHE35" s="112"/>
      <c r="VHF35" s="27"/>
      <c r="VHG35" s="112"/>
      <c r="VHH35" s="27"/>
      <c r="VHI35" s="112"/>
      <c r="VHJ35" s="27"/>
      <c r="VHK35" s="112"/>
      <c r="VHL35" s="27"/>
      <c r="VHM35" s="113"/>
      <c r="VHN35" s="27"/>
      <c r="VHO35" s="112"/>
      <c r="VHP35" s="27"/>
      <c r="VHQ35" s="112"/>
      <c r="VHR35" s="27"/>
      <c r="VHS35" s="112"/>
      <c r="VHT35" s="27"/>
      <c r="VHU35" s="112"/>
      <c r="VHV35" s="27"/>
      <c r="VHW35" s="112"/>
      <c r="VHX35" s="27"/>
      <c r="VHY35" s="112"/>
      <c r="VHZ35" s="27"/>
      <c r="VIA35" s="112"/>
      <c r="VIB35" s="20"/>
      <c r="VIC35" s="112"/>
      <c r="VID35" s="27"/>
      <c r="VIE35" s="112"/>
      <c r="VIF35" s="27"/>
      <c r="VIG35" s="112"/>
      <c r="VIH35" s="27"/>
      <c r="VII35" s="112"/>
      <c r="VIJ35" s="27"/>
      <c r="VIK35" s="112"/>
      <c r="VIL35" s="20"/>
      <c r="VIM35" s="112"/>
      <c r="VIN35" s="27"/>
      <c r="VIO35" s="112"/>
      <c r="VIP35" s="27"/>
      <c r="VIQ35" s="112"/>
      <c r="VIR35" s="27"/>
      <c r="VIS35" s="112"/>
      <c r="VIT35" s="20"/>
      <c r="VIU35" s="106"/>
      <c r="VIV35" s="106"/>
      <c r="VIW35" s="106"/>
      <c r="VIX35" s="30"/>
      <c r="VIY35" s="112"/>
      <c r="VIZ35" s="30"/>
      <c r="VJA35" s="112"/>
      <c r="VJB35" s="23"/>
      <c r="VJC35" s="112"/>
      <c r="VJD35" s="23"/>
      <c r="VJE35" s="112"/>
      <c r="VJF35" s="23"/>
      <c r="VJG35" s="112"/>
      <c r="VJH35" s="23"/>
      <c r="VJI35" s="112"/>
      <c r="VJJ35" s="23"/>
      <c r="VJK35" s="112"/>
      <c r="VJL35" s="23"/>
      <c r="VJM35" s="112"/>
      <c r="VJN35" s="23"/>
      <c r="VJO35" s="112"/>
      <c r="VJP35" s="27"/>
      <c r="VJQ35" s="112"/>
      <c r="VJR35" s="27"/>
      <c r="VJS35" s="112"/>
      <c r="VJT35" s="27"/>
      <c r="VJU35" s="112"/>
      <c r="VJV35" s="27"/>
      <c r="VJW35" s="112"/>
      <c r="VJX35" s="27"/>
      <c r="VJY35" s="112"/>
      <c r="VJZ35" s="27"/>
      <c r="VKA35" s="112"/>
      <c r="VKB35" s="27"/>
      <c r="VKC35" s="112"/>
      <c r="VKD35" s="27"/>
      <c r="VKE35" s="112"/>
      <c r="VKF35" s="27"/>
      <c r="VKG35" s="112"/>
      <c r="VKH35" s="27"/>
      <c r="VKI35" s="112"/>
      <c r="VKJ35" s="27"/>
      <c r="VKK35" s="113"/>
      <c r="VKL35" s="27"/>
      <c r="VKM35" s="112"/>
      <c r="VKN35" s="27"/>
      <c r="VKO35" s="112"/>
      <c r="VKP35" s="27"/>
      <c r="VKQ35" s="112"/>
      <c r="VKR35" s="27"/>
      <c r="VKS35" s="112"/>
      <c r="VKT35" s="27"/>
      <c r="VKU35" s="112"/>
      <c r="VKV35" s="27"/>
      <c r="VKW35" s="112"/>
      <c r="VKX35" s="27"/>
      <c r="VKY35" s="112"/>
      <c r="VKZ35" s="20"/>
      <c r="VLA35" s="112"/>
      <c r="VLB35" s="27"/>
      <c r="VLC35" s="112"/>
      <c r="VLD35" s="27"/>
      <c r="VLE35" s="112"/>
      <c r="VLF35" s="27"/>
      <c r="VLG35" s="112"/>
      <c r="VLH35" s="27"/>
      <c r="VLI35" s="112"/>
      <c r="VLJ35" s="20"/>
      <c r="VLK35" s="112"/>
      <c r="VLL35" s="27"/>
      <c r="VLM35" s="112"/>
      <c r="VLN35" s="27"/>
      <c r="VLO35" s="112"/>
      <c r="VLP35" s="27"/>
      <c r="VLQ35" s="112"/>
      <c r="VLR35" s="20"/>
      <c r="VLS35" s="106"/>
      <c r="VLT35" s="106"/>
      <c r="VLU35" s="106"/>
      <c r="VLV35" s="30"/>
      <c r="VLW35" s="112"/>
      <c r="VLX35" s="30"/>
      <c r="VLY35" s="112"/>
      <c r="VLZ35" s="23"/>
      <c r="VMA35" s="112"/>
      <c r="VMB35" s="23"/>
      <c r="VMC35" s="112"/>
      <c r="VMD35" s="23"/>
      <c r="VME35" s="112"/>
      <c r="VMF35" s="23"/>
      <c r="VMG35" s="112"/>
      <c r="VMH35" s="23"/>
      <c r="VMI35" s="112"/>
      <c r="VMJ35" s="23"/>
      <c r="VMK35" s="112"/>
      <c r="VML35" s="23"/>
      <c r="VMM35" s="112"/>
      <c r="VMN35" s="27"/>
      <c r="VMO35" s="112"/>
      <c r="VMP35" s="27"/>
      <c r="VMQ35" s="112"/>
      <c r="VMR35" s="27"/>
      <c r="VMS35" s="112"/>
      <c r="VMT35" s="27"/>
      <c r="VMU35" s="112"/>
      <c r="VMV35" s="27"/>
      <c r="VMW35" s="112"/>
      <c r="VMX35" s="27"/>
      <c r="VMY35" s="112"/>
      <c r="VMZ35" s="27"/>
      <c r="VNA35" s="112"/>
      <c r="VNB35" s="27"/>
      <c r="VNC35" s="112"/>
      <c r="VND35" s="27"/>
      <c r="VNE35" s="112"/>
      <c r="VNF35" s="27"/>
      <c r="VNG35" s="112"/>
      <c r="VNH35" s="27"/>
      <c r="VNI35" s="113"/>
      <c r="VNJ35" s="27"/>
      <c r="VNK35" s="112"/>
      <c r="VNL35" s="27"/>
      <c r="VNM35" s="112"/>
      <c r="VNN35" s="27"/>
      <c r="VNO35" s="112"/>
      <c r="VNP35" s="27"/>
      <c r="VNQ35" s="112"/>
      <c r="VNR35" s="27"/>
      <c r="VNS35" s="112"/>
      <c r="VNT35" s="27"/>
      <c r="VNU35" s="112"/>
      <c r="VNV35" s="27"/>
      <c r="VNW35" s="112"/>
      <c r="VNX35" s="20"/>
      <c r="VNY35" s="112"/>
      <c r="VNZ35" s="27"/>
      <c r="VOA35" s="112"/>
      <c r="VOB35" s="27"/>
      <c r="VOC35" s="112"/>
      <c r="VOD35" s="27"/>
      <c r="VOE35" s="112"/>
      <c r="VOF35" s="27"/>
      <c r="VOG35" s="112"/>
      <c r="VOH35" s="20"/>
      <c r="VOI35" s="112"/>
      <c r="VOJ35" s="27"/>
      <c r="VOK35" s="112"/>
      <c r="VOL35" s="27"/>
      <c r="VOM35" s="112"/>
      <c r="VON35" s="27"/>
      <c r="VOO35" s="112"/>
      <c r="VOP35" s="20"/>
      <c r="VOQ35" s="106"/>
      <c r="VOR35" s="106"/>
      <c r="VOS35" s="106"/>
      <c r="VOT35" s="30"/>
      <c r="VOU35" s="112"/>
      <c r="VOV35" s="30"/>
      <c r="VOW35" s="112"/>
      <c r="VOX35" s="23"/>
      <c r="VOY35" s="112"/>
      <c r="VOZ35" s="23"/>
      <c r="VPA35" s="112"/>
      <c r="VPB35" s="23"/>
      <c r="VPC35" s="112"/>
      <c r="VPD35" s="23"/>
      <c r="VPE35" s="112"/>
      <c r="VPF35" s="23"/>
      <c r="VPG35" s="112"/>
      <c r="VPH35" s="23"/>
      <c r="VPI35" s="112"/>
      <c r="VPJ35" s="23"/>
      <c r="VPK35" s="112"/>
      <c r="VPL35" s="27"/>
      <c r="VPM35" s="112"/>
      <c r="VPN35" s="27"/>
      <c r="VPO35" s="112"/>
      <c r="VPP35" s="27"/>
      <c r="VPQ35" s="112"/>
      <c r="VPR35" s="27"/>
      <c r="VPS35" s="112"/>
      <c r="VPT35" s="27"/>
      <c r="VPU35" s="112"/>
      <c r="VPV35" s="27"/>
      <c r="VPW35" s="112"/>
      <c r="VPX35" s="27"/>
      <c r="VPY35" s="112"/>
      <c r="VPZ35" s="27"/>
      <c r="VQA35" s="112"/>
      <c r="VQB35" s="27"/>
      <c r="VQC35" s="112"/>
      <c r="VQD35" s="27"/>
      <c r="VQE35" s="112"/>
      <c r="VQF35" s="27"/>
      <c r="VQG35" s="113"/>
      <c r="VQH35" s="27"/>
      <c r="VQI35" s="112"/>
      <c r="VQJ35" s="27"/>
      <c r="VQK35" s="112"/>
      <c r="VQL35" s="27"/>
      <c r="VQM35" s="112"/>
      <c r="VQN35" s="27"/>
      <c r="VQO35" s="112"/>
      <c r="VQP35" s="27"/>
      <c r="VQQ35" s="112"/>
      <c r="VQR35" s="27"/>
      <c r="VQS35" s="112"/>
      <c r="VQT35" s="27"/>
      <c r="VQU35" s="112"/>
      <c r="VQV35" s="20"/>
      <c r="VQW35" s="112"/>
      <c r="VQX35" s="27"/>
      <c r="VQY35" s="112"/>
      <c r="VQZ35" s="27"/>
      <c r="VRA35" s="112"/>
      <c r="VRB35" s="27"/>
      <c r="VRC35" s="112"/>
      <c r="VRD35" s="27"/>
      <c r="VRE35" s="112"/>
      <c r="VRF35" s="20"/>
      <c r="VRG35" s="112"/>
      <c r="VRH35" s="27"/>
      <c r="VRI35" s="112"/>
      <c r="VRJ35" s="27"/>
      <c r="VRK35" s="112"/>
      <c r="VRL35" s="27"/>
      <c r="VRM35" s="112"/>
      <c r="VRN35" s="20"/>
      <c r="VRO35" s="106"/>
      <c r="VRP35" s="106"/>
      <c r="VRQ35" s="106"/>
      <c r="VRR35" s="30"/>
      <c r="VRS35" s="112"/>
      <c r="VRT35" s="30"/>
      <c r="VRU35" s="112"/>
      <c r="VRV35" s="23"/>
      <c r="VRW35" s="112"/>
      <c r="VRX35" s="23"/>
      <c r="VRY35" s="112"/>
      <c r="VRZ35" s="23"/>
      <c r="VSA35" s="112"/>
      <c r="VSB35" s="23"/>
      <c r="VSC35" s="112"/>
      <c r="VSD35" s="23"/>
      <c r="VSE35" s="112"/>
      <c r="VSF35" s="23"/>
      <c r="VSG35" s="112"/>
      <c r="VSH35" s="23"/>
      <c r="VSI35" s="112"/>
      <c r="VSJ35" s="27"/>
      <c r="VSK35" s="112"/>
      <c r="VSL35" s="27"/>
      <c r="VSM35" s="112"/>
      <c r="VSN35" s="27"/>
      <c r="VSO35" s="112"/>
      <c r="VSP35" s="27"/>
      <c r="VSQ35" s="112"/>
      <c r="VSR35" s="27"/>
      <c r="VSS35" s="112"/>
      <c r="VST35" s="27"/>
      <c r="VSU35" s="112"/>
      <c r="VSV35" s="27"/>
      <c r="VSW35" s="112"/>
      <c r="VSX35" s="27"/>
      <c r="VSY35" s="112"/>
      <c r="VSZ35" s="27"/>
      <c r="VTA35" s="112"/>
      <c r="VTB35" s="27"/>
      <c r="VTC35" s="112"/>
      <c r="VTD35" s="27"/>
      <c r="VTE35" s="113"/>
      <c r="VTF35" s="27"/>
      <c r="VTG35" s="112"/>
      <c r="VTH35" s="27"/>
      <c r="VTI35" s="112"/>
      <c r="VTJ35" s="27"/>
      <c r="VTK35" s="112"/>
      <c r="VTL35" s="27"/>
      <c r="VTM35" s="112"/>
      <c r="VTN35" s="27"/>
      <c r="VTO35" s="112"/>
      <c r="VTP35" s="27"/>
      <c r="VTQ35" s="112"/>
      <c r="VTR35" s="27"/>
      <c r="VTS35" s="112"/>
      <c r="VTT35" s="20"/>
      <c r="VTU35" s="112"/>
      <c r="VTV35" s="27"/>
      <c r="VTW35" s="112"/>
      <c r="VTX35" s="27"/>
      <c r="VTY35" s="112"/>
      <c r="VTZ35" s="27"/>
      <c r="VUA35" s="112"/>
      <c r="VUB35" s="27"/>
      <c r="VUC35" s="112"/>
      <c r="VUD35" s="20"/>
      <c r="VUE35" s="112"/>
      <c r="VUF35" s="27"/>
      <c r="VUG35" s="112"/>
      <c r="VUH35" s="27"/>
      <c r="VUI35" s="112"/>
      <c r="VUJ35" s="27"/>
      <c r="VUK35" s="112"/>
      <c r="VUL35" s="20"/>
      <c r="VUM35" s="106"/>
      <c r="VUN35" s="106"/>
      <c r="VUO35" s="106"/>
      <c r="VUP35" s="30"/>
      <c r="VUQ35" s="112"/>
      <c r="VUR35" s="30"/>
      <c r="VUS35" s="112"/>
      <c r="VUT35" s="23"/>
      <c r="VUU35" s="112"/>
      <c r="VUV35" s="23"/>
      <c r="VUW35" s="112"/>
      <c r="VUX35" s="23"/>
      <c r="VUY35" s="112"/>
      <c r="VUZ35" s="23"/>
      <c r="VVA35" s="112"/>
      <c r="VVB35" s="23"/>
      <c r="VVC35" s="112"/>
      <c r="VVD35" s="23"/>
      <c r="VVE35" s="112"/>
      <c r="VVF35" s="23"/>
      <c r="VVG35" s="112"/>
      <c r="VVH35" s="27"/>
      <c r="VVI35" s="112"/>
      <c r="VVJ35" s="27"/>
      <c r="VVK35" s="112"/>
      <c r="VVL35" s="27"/>
      <c r="VVM35" s="112"/>
      <c r="VVN35" s="27"/>
      <c r="VVO35" s="112"/>
      <c r="VVP35" s="27"/>
      <c r="VVQ35" s="112"/>
      <c r="VVR35" s="27"/>
      <c r="VVS35" s="112"/>
      <c r="VVT35" s="27"/>
      <c r="VVU35" s="112"/>
      <c r="VVV35" s="27"/>
      <c r="VVW35" s="112"/>
      <c r="VVX35" s="27"/>
      <c r="VVY35" s="112"/>
      <c r="VVZ35" s="27"/>
      <c r="VWA35" s="112"/>
      <c r="VWB35" s="27"/>
      <c r="VWC35" s="113"/>
      <c r="VWD35" s="27"/>
      <c r="VWE35" s="112"/>
      <c r="VWF35" s="27"/>
      <c r="VWG35" s="112"/>
      <c r="VWH35" s="27"/>
      <c r="VWI35" s="112"/>
      <c r="VWJ35" s="27"/>
      <c r="VWK35" s="112"/>
      <c r="VWL35" s="27"/>
      <c r="VWM35" s="112"/>
      <c r="VWN35" s="27"/>
      <c r="VWO35" s="112"/>
      <c r="VWP35" s="27"/>
      <c r="VWQ35" s="112"/>
      <c r="VWR35" s="20"/>
      <c r="VWS35" s="112"/>
      <c r="VWT35" s="27"/>
      <c r="VWU35" s="112"/>
      <c r="VWV35" s="27"/>
      <c r="VWW35" s="112"/>
      <c r="VWX35" s="27"/>
      <c r="VWY35" s="112"/>
      <c r="VWZ35" s="27"/>
      <c r="VXA35" s="112"/>
      <c r="VXB35" s="20"/>
      <c r="VXC35" s="112"/>
      <c r="VXD35" s="27"/>
      <c r="VXE35" s="112"/>
      <c r="VXF35" s="27"/>
      <c r="VXG35" s="112"/>
      <c r="VXH35" s="27"/>
      <c r="VXI35" s="112"/>
      <c r="VXJ35" s="20"/>
      <c r="VXK35" s="106"/>
      <c r="VXL35" s="106"/>
      <c r="VXM35" s="106"/>
      <c r="VXN35" s="30"/>
      <c r="VXO35" s="112"/>
      <c r="VXP35" s="30"/>
      <c r="VXQ35" s="112"/>
      <c r="VXR35" s="23"/>
      <c r="VXS35" s="112"/>
      <c r="VXT35" s="23"/>
      <c r="VXU35" s="112"/>
      <c r="VXV35" s="23"/>
      <c r="VXW35" s="112"/>
      <c r="VXX35" s="23"/>
      <c r="VXY35" s="112"/>
      <c r="VXZ35" s="23"/>
      <c r="VYA35" s="112"/>
      <c r="VYB35" s="23"/>
      <c r="VYC35" s="112"/>
      <c r="VYD35" s="23"/>
      <c r="VYE35" s="112"/>
      <c r="VYF35" s="27"/>
      <c r="VYG35" s="112"/>
      <c r="VYH35" s="27"/>
      <c r="VYI35" s="112"/>
      <c r="VYJ35" s="27"/>
      <c r="VYK35" s="112"/>
      <c r="VYL35" s="27"/>
      <c r="VYM35" s="112"/>
      <c r="VYN35" s="27"/>
      <c r="VYO35" s="112"/>
      <c r="VYP35" s="27"/>
      <c r="VYQ35" s="112"/>
      <c r="VYR35" s="27"/>
      <c r="VYS35" s="112"/>
      <c r="VYT35" s="27"/>
      <c r="VYU35" s="112"/>
      <c r="VYV35" s="27"/>
      <c r="VYW35" s="112"/>
      <c r="VYX35" s="27"/>
      <c r="VYY35" s="112"/>
      <c r="VYZ35" s="27"/>
      <c r="VZA35" s="113"/>
      <c r="VZB35" s="27"/>
      <c r="VZC35" s="112"/>
      <c r="VZD35" s="27"/>
      <c r="VZE35" s="112"/>
      <c r="VZF35" s="27"/>
      <c r="VZG35" s="112"/>
      <c r="VZH35" s="27"/>
      <c r="VZI35" s="112"/>
      <c r="VZJ35" s="27"/>
      <c r="VZK35" s="112"/>
      <c r="VZL35" s="27"/>
      <c r="VZM35" s="112"/>
      <c r="VZN35" s="27"/>
      <c r="VZO35" s="112"/>
      <c r="VZP35" s="20"/>
      <c r="VZQ35" s="112"/>
      <c r="VZR35" s="27"/>
      <c r="VZS35" s="112"/>
      <c r="VZT35" s="27"/>
      <c r="VZU35" s="112"/>
      <c r="VZV35" s="27"/>
      <c r="VZW35" s="112"/>
      <c r="VZX35" s="27"/>
      <c r="VZY35" s="112"/>
      <c r="VZZ35" s="20"/>
      <c r="WAA35" s="112"/>
      <c r="WAB35" s="27"/>
      <c r="WAC35" s="112"/>
      <c r="WAD35" s="27"/>
      <c r="WAE35" s="112"/>
      <c r="WAF35" s="27"/>
      <c r="WAG35" s="112"/>
      <c r="WAH35" s="20"/>
      <c r="WAI35" s="106"/>
      <c r="WAJ35" s="106"/>
      <c r="WAK35" s="106"/>
      <c r="WAL35" s="30"/>
      <c r="WAM35" s="112"/>
      <c r="WAN35" s="30"/>
      <c r="WAO35" s="112"/>
      <c r="WAP35" s="23"/>
      <c r="WAQ35" s="112"/>
      <c r="WAR35" s="23"/>
      <c r="WAS35" s="112"/>
      <c r="WAT35" s="23"/>
      <c r="WAU35" s="112"/>
      <c r="WAV35" s="23"/>
      <c r="WAW35" s="112"/>
      <c r="WAX35" s="23"/>
      <c r="WAY35" s="112"/>
      <c r="WAZ35" s="23"/>
      <c r="WBA35" s="112"/>
      <c r="WBB35" s="23"/>
      <c r="WBC35" s="112"/>
      <c r="WBD35" s="27"/>
      <c r="WBE35" s="112"/>
      <c r="WBF35" s="27"/>
      <c r="WBG35" s="112"/>
      <c r="WBH35" s="27"/>
      <c r="WBI35" s="112"/>
      <c r="WBJ35" s="27"/>
      <c r="WBK35" s="112"/>
      <c r="WBL35" s="27"/>
      <c r="WBM35" s="112"/>
      <c r="WBN35" s="27"/>
      <c r="WBO35" s="112"/>
      <c r="WBP35" s="27"/>
      <c r="WBQ35" s="112"/>
      <c r="WBR35" s="27"/>
      <c r="WBS35" s="112"/>
      <c r="WBT35" s="27"/>
      <c r="WBU35" s="112"/>
      <c r="WBV35" s="27"/>
      <c r="WBW35" s="112"/>
      <c r="WBX35" s="27"/>
      <c r="WBY35" s="113"/>
      <c r="WBZ35" s="27"/>
      <c r="WCA35" s="112"/>
      <c r="WCB35" s="27"/>
      <c r="WCC35" s="112"/>
      <c r="WCD35" s="27"/>
      <c r="WCE35" s="112"/>
      <c r="WCF35" s="27"/>
      <c r="WCG35" s="112"/>
      <c r="WCH35" s="27"/>
      <c r="WCI35" s="112"/>
      <c r="WCJ35" s="27"/>
      <c r="WCK35" s="112"/>
      <c r="WCL35" s="27"/>
      <c r="WCM35" s="112"/>
      <c r="WCN35" s="20"/>
      <c r="WCO35" s="112"/>
      <c r="WCP35" s="27"/>
      <c r="WCQ35" s="112"/>
      <c r="WCR35" s="27"/>
      <c r="WCS35" s="112"/>
      <c r="WCT35" s="27"/>
      <c r="WCU35" s="112"/>
      <c r="WCV35" s="27"/>
      <c r="WCW35" s="112"/>
      <c r="WCX35" s="20"/>
      <c r="WCY35" s="112"/>
      <c r="WCZ35" s="27"/>
      <c r="WDA35" s="112"/>
      <c r="WDB35" s="27"/>
      <c r="WDC35" s="112"/>
      <c r="WDD35" s="27"/>
      <c r="WDE35" s="112"/>
      <c r="WDF35" s="20"/>
      <c r="WDG35" s="106"/>
      <c r="WDH35" s="106"/>
      <c r="WDI35" s="106"/>
      <c r="WDJ35" s="30"/>
      <c r="WDK35" s="112"/>
      <c r="WDL35" s="30"/>
      <c r="WDM35" s="112"/>
      <c r="WDN35" s="23"/>
      <c r="WDO35" s="112"/>
      <c r="WDP35" s="23"/>
      <c r="WDQ35" s="112"/>
      <c r="WDR35" s="23"/>
      <c r="WDS35" s="112"/>
      <c r="WDT35" s="23"/>
      <c r="WDU35" s="112"/>
      <c r="WDV35" s="23"/>
      <c r="WDW35" s="112"/>
      <c r="WDX35" s="23"/>
      <c r="WDY35" s="112"/>
      <c r="WDZ35" s="23"/>
      <c r="WEA35" s="112"/>
      <c r="WEB35" s="27"/>
      <c r="WEC35" s="112"/>
      <c r="WED35" s="27"/>
      <c r="WEE35" s="112"/>
      <c r="WEF35" s="27"/>
      <c r="WEG35" s="112"/>
      <c r="WEH35" s="27"/>
      <c r="WEI35" s="112"/>
      <c r="WEJ35" s="27"/>
      <c r="WEK35" s="112"/>
      <c r="WEL35" s="27"/>
      <c r="WEM35" s="112"/>
      <c r="WEN35" s="27"/>
      <c r="WEO35" s="112"/>
      <c r="WEP35" s="27"/>
      <c r="WEQ35" s="112"/>
      <c r="WER35" s="27"/>
      <c r="WES35" s="112"/>
      <c r="WET35" s="27"/>
      <c r="WEU35" s="112"/>
      <c r="WEV35" s="27"/>
      <c r="WEW35" s="113"/>
      <c r="WEX35" s="27"/>
      <c r="WEY35" s="112"/>
      <c r="WEZ35" s="27"/>
      <c r="WFA35" s="112"/>
      <c r="WFB35" s="27"/>
      <c r="WFC35" s="112"/>
      <c r="WFD35" s="27"/>
      <c r="WFE35" s="112"/>
      <c r="WFF35" s="27"/>
      <c r="WFG35" s="112"/>
      <c r="WFH35" s="27"/>
      <c r="WFI35" s="112"/>
      <c r="WFJ35" s="27"/>
      <c r="WFK35" s="112"/>
      <c r="WFL35" s="20"/>
      <c r="WFM35" s="112"/>
      <c r="WFN35" s="27"/>
      <c r="WFO35" s="112"/>
      <c r="WFP35" s="27"/>
      <c r="WFQ35" s="112"/>
      <c r="WFR35" s="27"/>
      <c r="WFS35" s="112"/>
      <c r="WFT35" s="27"/>
      <c r="WFU35" s="112"/>
      <c r="WFV35" s="20"/>
      <c r="WFW35" s="112"/>
      <c r="WFX35" s="27"/>
      <c r="WFY35" s="112"/>
      <c r="WFZ35" s="27"/>
      <c r="WGA35" s="112"/>
      <c r="WGB35" s="27"/>
      <c r="WGC35" s="112"/>
      <c r="WGD35" s="20"/>
      <c r="WGE35" s="106"/>
      <c r="WGF35" s="106"/>
      <c r="WGG35" s="106"/>
      <c r="WGH35" s="30"/>
      <c r="WGI35" s="112"/>
      <c r="WGJ35" s="30"/>
      <c r="WGK35" s="112"/>
      <c r="WGL35" s="23"/>
      <c r="WGM35" s="112"/>
      <c r="WGN35" s="23"/>
      <c r="WGO35" s="112"/>
      <c r="WGP35" s="23"/>
      <c r="WGQ35" s="112"/>
      <c r="WGR35" s="23"/>
      <c r="WGS35" s="112"/>
      <c r="WGT35" s="23"/>
      <c r="WGU35" s="112"/>
      <c r="WGV35" s="23"/>
      <c r="WGW35" s="112"/>
      <c r="WGX35" s="23"/>
      <c r="WGY35" s="112"/>
      <c r="WGZ35" s="27"/>
      <c r="WHA35" s="112"/>
      <c r="WHB35" s="27"/>
      <c r="WHC35" s="112"/>
      <c r="WHD35" s="27"/>
      <c r="WHE35" s="112"/>
      <c r="WHF35" s="27"/>
      <c r="WHG35" s="112"/>
      <c r="WHH35" s="27"/>
      <c r="WHI35" s="112"/>
      <c r="WHJ35" s="27"/>
      <c r="WHK35" s="112"/>
      <c r="WHL35" s="27"/>
      <c r="WHM35" s="112"/>
      <c r="WHN35" s="27"/>
      <c r="WHO35" s="112"/>
      <c r="WHP35" s="27"/>
      <c r="WHQ35" s="112"/>
      <c r="WHR35" s="27"/>
      <c r="WHS35" s="112"/>
      <c r="WHT35" s="27"/>
      <c r="WHU35" s="113"/>
      <c r="WHV35" s="27"/>
      <c r="WHW35" s="112"/>
      <c r="WHX35" s="27"/>
      <c r="WHY35" s="112"/>
      <c r="WHZ35" s="27"/>
      <c r="WIA35" s="112"/>
      <c r="WIB35" s="27"/>
      <c r="WIC35" s="112"/>
      <c r="WID35" s="27"/>
      <c r="WIE35" s="112"/>
      <c r="WIF35" s="27"/>
      <c r="WIG35" s="112"/>
      <c r="WIH35" s="27"/>
      <c r="WII35" s="112"/>
      <c r="WIJ35" s="20"/>
      <c r="WIK35" s="112"/>
      <c r="WIL35" s="27"/>
      <c r="WIM35" s="112"/>
      <c r="WIN35" s="27"/>
      <c r="WIO35" s="112"/>
      <c r="WIP35" s="27"/>
      <c r="WIQ35" s="112"/>
      <c r="WIR35" s="27"/>
      <c r="WIS35" s="112"/>
      <c r="WIT35" s="20"/>
      <c r="WIU35" s="112"/>
      <c r="WIV35" s="27"/>
      <c r="WIW35" s="112"/>
      <c r="WIX35" s="27"/>
      <c r="WIY35" s="112"/>
      <c r="WIZ35" s="27"/>
      <c r="WJA35" s="112"/>
      <c r="WJB35" s="20"/>
      <c r="WJC35" s="106"/>
      <c r="WJD35" s="106"/>
      <c r="WJE35" s="106"/>
      <c r="WJF35" s="30"/>
      <c r="WJG35" s="112"/>
      <c r="WJH35" s="30"/>
      <c r="WJI35" s="112"/>
      <c r="WJJ35" s="23"/>
      <c r="WJK35" s="112"/>
      <c r="WJL35" s="23"/>
      <c r="WJM35" s="112"/>
      <c r="WJN35" s="23"/>
      <c r="WJO35" s="112"/>
      <c r="WJP35" s="23"/>
      <c r="WJQ35" s="112"/>
      <c r="WJR35" s="23"/>
      <c r="WJS35" s="112"/>
      <c r="WJT35" s="23"/>
      <c r="WJU35" s="112"/>
      <c r="WJV35" s="23"/>
      <c r="WJW35" s="112"/>
      <c r="WJX35" s="27"/>
      <c r="WJY35" s="112"/>
      <c r="WJZ35" s="27"/>
      <c r="WKA35" s="112"/>
      <c r="WKB35" s="27"/>
      <c r="WKC35" s="112"/>
      <c r="WKD35" s="27"/>
      <c r="WKE35" s="112"/>
      <c r="WKF35" s="27"/>
      <c r="WKG35" s="112"/>
      <c r="WKH35" s="27"/>
      <c r="WKI35" s="112"/>
      <c r="WKJ35" s="27"/>
      <c r="WKK35" s="112"/>
      <c r="WKL35" s="27"/>
      <c r="WKM35" s="112"/>
      <c r="WKN35" s="27"/>
      <c r="WKO35" s="112"/>
      <c r="WKP35" s="27"/>
      <c r="WKQ35" s="112"/>
      <c r="WKR35" s="27"/>
      <c r="WKS35" s="113"/>
      <c r="WKT35" s="27"/>
      <c r="WKU35" s="112"/>
      <c r="WKV35" s="27"/>
      <c r="WKW35" s="112"/>
      <c r="WKX35" s="27"/>
      <c r="WKY35" s="112"/>
      <c r="WKZ35" s="27"/>
      <c r="WLA35" s="112"/>
      <c r="WLB35" s="27"/>
      <c r="WLC35" s="112"/>
      <c r="WLD35" s="27"/>
      <c r="WLE35" s="112"/>
      <c r="WLF35" s="27"/>
      <c r="WLG35" s="112"/>
      <c r="WLH35" s="20"/>
      <c r="WLI35" s="112"/>
      <c r="WLJ35" s="27"/>
      <c r="WLK35" s="112"/>
      <c r="WLL35" s="27"/>
      <c r="WLM35" s="112"/>
      <c r="WLN35" s="27"/>
      <c r="WLO35" s="112"/>
      <c r="WLP35" s="27"/>
      <c r="WLQ35" s="112"/>
      <c r="WLR35" s="20"/>
      <c r="WLS35" s="112"/>
      <c r="WLT35" s="27"/>
      <c r="WLU35" s="112"/>
      <c r="WLV35" s="27"/>
      <c r="WLW35" s="112"/>
      <c r="WLX35" s="27"/>
      <c r="WLY35" s="112"/>
      <c r="WLZ35" s="20"/>
      <c r="WMA35" s="106"/>
      <c r="WMB35" s="106"/>
      <c r="WMC35" s="106"/>
      <c r="WMD35" s="30"/>
      <c r="WME35" s="112"/>
      <c r="WMF35" s="30"/>
      <c r="WMG35" s="112"/>
      <c r="WMH35" s="23"/>
      <c r="WMI35" s="112"/>
      <c r="WMJ35" s="23"/>
      <c r="WMK35" s="112"/>
      <c r="WML35" s="23"/>
      <c r="WMM35" s="112"/>
      <c r="WMN35" s="23"/>
      <c r="WMO35" s="112"/>
      <c r="WMP35" s="23"/>
      <c r="WMQ35" s="112"/>
      <c r="WMR35" s="23"/>
      <c r="WMS35" s="112"/>
      <c r="WMT35" s="23"/>
      <c r="WMU35" s="112"/>
      <c r="WMV35" s="27"/>
      <c r="WMW35" s="112"/>
      <c r="WMX35" s="27"/>
      <c r="WMY35" s="112"/>
      <c r="WMZ35" s="27"/>
      <c r="WNA35" s="112"/>
      <c r="WNB35" s="27"/>
      <c r="WNC35" s="112"/>
      <c r="WND35" s="27"/>
      <c r="WNE35" s="112"/>
      <c r="WNF35" s="27"/>
      <c r="WNG35" s="112"/>
      <c r="WNH35" s="27"/>
      <c r="WNI35" s="112"/>
      <c r="WNJ35" s="27"/>
      <c r="WNK35" s="112"/>
      <c r="WNL35" s="27"/>
      <c r="WNM35" s="112"/>
      <c r="WNN35" s="27"/>
      <c r="WNO35" s="112"/>
      <c r="WNP35" s="27"/>
      <c r="WNQ35" s="113"/>
      <c r="WNR35" s="27"/>
      <c r="WNS35" s="112"/>
      <c r="WNT35" s="27"/>
      <c r="WNU35" s="112"/>
      <c r="WNV35" s="27"/>
      <c r="WNW35" s="112"/>
      <c r="WNX35" s="27"/>
      <c r="WNY35" s="112"/>
      <c r="WNZ35" s="27"/>
      <c r="WOA35" s="112"/>
      <c r="WOB35" s="27"/>
      <c r="WOC35" s="112"/>
      <c r="WOD35" s="27"/>
      <c r="WOE35" s="112"/>
      <c r="WOF35" s="20"/>
      <c r="WOG35" s="112"/>
      <c r="WOH35" s="27"/>
      <c r="WOI35" s="112"/>
      <c r="WOJ35" s="27"/>
      <c r="WOK35" s="112"/>
      <c r="WOL35" s="27"/>
      <c r="WOM35" s="112"/>
      <c r="WON35" s="27"/>
      <c r="WOO35" s="112"/>
      <c r="WOP35" s="20"/>
      <c r="WOQ35" s="112"/>
      <c r="WOR35" s="27"/>
      <c r="WOS35" s="112"/>
      <c r="WOT35" s="27"/>
      <c r="WOU35" s="112"/>
      <c r="WOV35" s="27"/>
      <c r="WOW35" s="112"/>
      <c r="WOX35" s="20"/>
      <c r="WOY35" s="106"/>
      <c r="WOZ35" s="106"/>
      <c r="WPA35" s="106"/>
      <c r="WPB35" s="30"/>
      <c r="WPC35" s="112"/>
      <c r="WPD35" s="30"/>
      <c r="WPE35" s="112"/>
      <c r="WPF35" s="23"/>
      <c r="WPG35" s="112"/>
      <c r="WPH35" s="23"/>
      <c r="WPI35" s="112"/>
      <c r="WPJ35" s="23"/>
      <c r="WPK35" s="112"/>
      <c r="WPL35" s="23"/>
      <c r="WPM35" s="112"/>
      <c r="WPN35" s="23"/>
      <c r="WPO35" s="112"/>
      <c r="WPP35" s="23"/>
      <c r="WPQ35" s="112"/>
      <c r="WPR35" s="23"/>
      <c r="WPS35" s="112"/>
      <c r="WPT35" s="27"/>
      <c r="WPU35" s="112"/>
      <c r="WPV35" s="27"/>
      <c r="WPW35" s="112"/>
      <c r="WPX35" s="27"/>
      <c r="WPY35" s="112"/>
      <c r="WPZ35" s="27"/>
      <c r="WQA35" s="112"/>
      <c r="WQB35" s="27"/>
      <c r="WQC35" s="112"/>
      <c r="WQD35" s="27"/>
      <c r="WQE35" s="112"/>
      <c r="WQF35" s="27"/>
      <c r="WQG35" s="112"/>
      <c r="WQH35" s="27"/>
      <c r="WQI35" s="112"/>
      <c r="WQJ35" s="27"/>
      <c r="WQK35" s="112"/>
      <c r="WQL35" s="27"/>
      <c r="WQM35" s="112"/>
      <c r="WQN35" s="27"/>
      <c r="WQO35" s="113"/>
      <c r="WQP35" s="27"/>
      <c r="WQQ35" s="112"/>
      <c r="WQR35" s="27"/>
      <c r="WQS35" s="112"/>
      <c r="WQT35" s="27"/>
      <c r="WQU35" s="112"/>
      <c r="WQV35" s="27"/>
      <c r="WQW35" s="112"/>
      <c r="WQX35" s="27"/>
      <c r="WQY35" s="112"/>
      <c r="WQZ35" s="27"/>
      <c r="WRA35" s="112"/>
      <c r="WRB35" s="27"/>
      <c r="WRC35" s="112"/>
      <c r="WRD35" s="20"/>
      <c r="WRE35" s="112"/>
      <c r="WRF35" s="27"/>
      <c r="WRG35" s="112"/>
      <c r="WRH35" s="27"/>
      <c r="WRI35" s="112"/>
      <c r="WRJ35" s="27"/>
      <c r="WRK35" s="112"/>
      <c r="WRL35" s="27"/>
      <c r="WRM35" s="112"/>
      <c r="WRN35" s="20"/>
      <c r="WRO35" s="112"/>
      <c r="WRP35" s="27"/>
      <c r="WRQ35" s="112"/>
      <c r="WRR35" s="27"/>
      <c r="WRS35" s="112"/>
      <c r="WRT35" s="27"/>
      <c r="WRU35" s="112"/>
      <c r="WRV35" s="20"/>
      <c r="WRW35" s="106"/>
      <c r="WRX35" s="106"/>
      <c r="WRY35" s="106"/>
      <c r="WRZ35" s="30"/>
      <c r="WSA35" s="112"/>
      <c r="WSB35" s="30"/>
      <c r="WSC35" s="112"/>
      <c r="WSD35" s="23"/>
      <c r="WSE35" s="112"/>
      <c r="WSF35" s="23"/>
      <c r="WSG35" s="112"/>
      <c r="WSH35" s="23"/>
      <c r="WSI35" s="112"/>
      <c r="WSJ35" s="23"/>
      <c r="WSK35" s="112"/>
      <c r="WSL35" s="23"/>
      <c r="WSM35" s="112"/>
      <c r="WSN35" s="23"/>
      <c r="WSO35" s="112"/>
      <c r="WSP35" s="23"/>
      <c r="WSQ35" s="112"/>
      <c r="WSR35" s="27"/>
      <c r="WSS35" s="112"/>
      <c r="WST35" s="27"/>
      <c r="WSU35" s="112"/>
      <c r="WSV35" s="27"/>
      <c r="WSW35" s="112"/>
      <c r="WSX35" s="27"/>
      <c r="WSY35" s="112"/>
      <c r="WSZ35" s="27"/>
      <c r="WTA35" s="112"/>
      <c r="WTB35" s="27"/>
      <c r="WTC35" s="112"/>
      <c r="WTD35" s="27"/>
      <c r="WTE35" s="112"/>
      <c r="WTF35" s="27"/>
      <c r="WTG35" s="112"/>
      <c r="WTH35" s="27"/>
      <c r="WTI35" s="112"/>
      <c r="WTJ35" s="27"/>
      <c r="WTK35" s="112"/>
      <c r="WTL35" s="27"/>
      <c r="WTM35" s="113"/>
      <c r="WTN35" s="27"/>
      <c r="WTO35" s="112"/>
      <c r="WTP35" s="27"/>
      <c r="WTQ35" s="112"/>
      <c r="WTR35" s="27"/>
      <c r="WTS35" s="112"/>
      <c r="WTT35" s="27"/>
      <c r="WTU35" s="112"/>
      <c r="WTV35" s="27"/>
      <c r="WTW35" s="112"/>
      <c r="WTX35" s="27"/>
      <c r="WTY35" s="112"/>
      <c r="WTZ35" s="27"/>
      <c r="WUA35" s="112"/>
      <c r="WUB35" s="20"/>
      <c r="WUC35" s="112"/>
      <c r="WUD35" s="27"/>
      <c r="WUE35" s="112"/>
      <c r="WUF35" s="27"/>
      <c r="WUG35" s="112"/>
      <c r="WUH35" s="27"/>
      <c r="WUI35" s="112"/>
      <c r="WUJ35" s="27"/>
      <c r="WUK35" s="112"/>
      <c r="WUL35" s="20"/>
      <c r="WUM35" s="112"/>
      <c r="WUN35" s="27"/>
      <c r="WUO35" s="112"/>
      <c r="WUP35" s="27"/>
      <c r="WUQ35" s="112"/>
      <c r="WUR35" s="27"/>
      <c r="WUS35" s="112"/>
      <c r="WUT35" s="20"/>
      <c r="WUU35" s="106"/>
      <c r="WUV35" s="106"/>
      <c r="WUW35" s="106"/>
      <c r="WUX35" s="30"/>
      <c r="WUY35" s="112"/>
      <c r="WUZ35" s="30"/>
      <c r="WVA35" s="112"/>
      <c r="WVB35" s="23"/>
      <c r="WVC35" s="112"/>
      <c r="WVD35" s="23"/>
      <c r="WVE35" s="112"/>
      <c r="WVF35" s="23"/>
      <c r="WVG35" s="112"/>
      <c r="WVH35" s="23"/>
      <c r="WVI35" s="112"/>
      <c r="WVJ35" s="23"/>
      <c r="WVK35" s="112"/>
      <c r="WVL35" s="23"/>
      <c r="WVM35" s="112"/>
      <c r="WVN35" s="23"/>
      <c r="WVO35" s="112"/>
      <c r="WVP35" s="27"/>
      <c r="WVQ35" s="112"/>
      <c r="WVR35" s="27"/>
      <c r="WVS35" s="112"/>
      <c r="WVT35" s="27"/>
      <c r="WVU35" s="112"/>
      <c r="WVV35" s="27"/>
      <c r="WVW35" s="112"/>
      <c r="WVX35" s="27"/>
      <c r="WVY35" s="112"/>
      <c r="WVZ35" s="27"/>
      <c r="WWA35" s="112"/>
      <c r="WWB35" s="27"/>
      <c r="WWC35" s="112"/>
      <c r="WWD35" s="27"/>
      <c r="WWE35" s="112"/>
      <c r="WWF35" s="27"/>
      <c r="WWG35" s="112"/>
      <c r="WWH35" s="27"/>
      <c r="WWI35" s="112"/>
      <c r="WWJ35" s="27"/>
      <c r="WWK35" s="113"/>
      <c r="WWL35" s="27"/>
      <c r="WWM35" s="112"/>
      <c r="WWN35" s="27"/>
      <c r="WWO35" s="112"/>
      <c r="WWP35" s="27"/>
      <c r="WWQ35" s="112"/>
      <c r="WWR35" s="27"/>
      <c r="WWS35" s="112"/>
      <c r="WWT35" s="27"/>
      <c r="WWU35" s="112"/>
      <c r="WWV35" s="27"/>
      <c r="WWW35" s="112"/>
      <c r="WWX35" s="27"/>
      <c r="WWY35" s="112"/>
      <c r="WWZ35" s="20"/>
      <c r="WXA35" s="112"/>
      <c r="WXB35" s="27"/>
      <c r="WXC35" s="112"/>
      <c r="WXD35" s="27"/>
      <c r="WXE35" s="112"/>
      <c r="WXF35" s="27"/>
      <c r="WXG35" s="112"/>
      <c r="WXH35" s="27"/>
      <c r="WXI35" s="112"/>
      <c r="WXJ35" s="20"/>
      <c r="WXK35" s="112"/>
      <c r="WXL35" s="27"/>
      <c r="WXM35" s="112"/>
      <c r="WXN35" s="27"/>
      <c r="WXO35" s="112"/>
      <c r="WXP35" s="27"/>
      <c r="WXQ35" s="112"/>
      <c r="WXR35" s="20"/>
      <c r="WXS35" s="106"/>
      <c r="WXT35" s="106"/>
      <c r="WXU35" s="106"/>
      <c r="WXV35" s="30"/>
      <c r="WXW35" s="112"/>
      <c r="WXX35" s="30"/>
      <c r="WXY35" s="112"/>
      <c r="WXZ35" s="23"/>
      <c r="WYA35" s="112"/>
      <c r="WYB35" s="23"/>
      <c r="WYC35" s="112"/>
      <c r="WYD35" s="23"/>
      <c r="WYE35" s="112"/>
      <c r="WYF35" s="23"/>
      <c r="WYG35" s="112"/>
      <c r="WYH35" s="23"/>
      <c r="WYI35" s="112"/>
      <c r="WYJ35" s="23"/>
      <c r="WYK35" s="112"/>
      <c r="WYL35" s="23"/>
      <c r="WYM35" s="112"/>
      <c r="WYN35" s="27"/>
      <c r="WYO35" s="112"/>
      <c r="WYP35" s="27"/>
      <c r="WYQ35" s="112"/>
      <c r="WYR35" s="27"/>
      <c r="WYS35" s="112"/>
      <c r="WYT35" s="27"/>
      <c r="WYU35" s="112"/>
      <c r="WYV35" s="27"/>
      <c r="WYW35" s="112"/>
      <c r="WYX35" s="27"/>
      <c r="WYY35" s="112"/>
      <c r="WYZ35" s="27"/>
      <c r="WZA35" s="112"/>
      <c r="WZB35" s="27"/>
      <c r="WZC35" s="112"/>
      <c r="WZD35" s="27"/>
      <c r="WZE35" s="112"/>
      <c r="WZF35" s="27"/>
      <c r="WZG35" s="112"/>
      <c r="WZH35" s="27"/>
      <c r="WZI35" s="113"/>
      <c r="WZJ35" s="27"/>
      <c r="WZK35" s="112"/>
      <c r="WZL35" s="27"/>
      <c r="WZM35" s="112"/>
      <c r="WZN35" s="27"/>
      <c r="WZO35" s="112"/>
      <c r="WZP35" s="27"/>
      <c r="WZQ35" s="112"/>
      <c r="WZR35" s="27"/>
      <c r="WZS35" s="112"/>
      <c r="WZT35" s="27"/>
      <c r="WZU35" s="112"/>
      <c r="WZV35" s="27"/>
      <c r="WZW35" s="112"/>
      <c r="WZX35" s="20"/>
      <c r="WZY35" s="112"/>
      <c r="WZZ35" s="27"/>
      <c r="XAA35" s="112"/>
      <c r="XAB35" s="27"/>
      <c r="XAC35" s="112"/>
      <c r="XAD35" s="27"/>
      <c r="XAE35" s="112"/>
      <c r="XAF35" s="27"/>
      <c r="XAG35" s="112"/>
      <c r="XAH35" s="20"/>
      <c r="XAI35" s="112"/>
      <c r="XAJ35" s="27"/>
      <c r="XAK35" s="112"/>
      <c r="XAL35" s="27"/>
      <c r="XAM35" s="112"/>
      <c r="XAN35" s="27"/>
      <c r="XAO35" s="112"/>
      <c r="XAP35" s="20"/>
      <c r="XAQ35" s="106"/>
      <c r="XAR35" s="106"/>
      <c r="XAS35" s="106"/>
      <c r="XAT35" s="30"/>
      <c r="XAU35" s="112"/>
      <c r="XAV35" s="30"/>
      <c r="XAW35" s="112"/>
      <c r="XAX35" s="23"/>
      <c r="XAY35" s="112"/>
      <c r="XAZ35" s="23"/>
      <c r="XBA35" s="112"/>
      <c r="XBB35" s="23"/>
      <c r="XBC35" s="112"/>
      <c r="XBD35" s="23"/>
      <c r="XBE35" s="112"/>
      <c r="XBF35" s="23"/>
      <c r="XBG35" s="112"/>
      <c r="XBH35" s="23"/>
      <c r="XBI35" s="112"/>
      <c r="XBJ35" s="23"/>
      <c r="XBK35" s="112"/>
      <c r="XBL35" s="27"/>
      <c r="XBM35" s="112"/>
      <c r="XBN35" s="27"/>
      <c r="XBO35" s="112"/>
      <c r="XBP35" s="27"/>
      <c r="XBQ35" s="112"/>
      <c r="XBR35" s="27"/>
      <c r="XBS35" s="112"/>
      <c r="XBT35" s="27"/>
      <c r="XBU35" s="112"/>
      <c r="XBV35" s="27"/>
      <c r="XBW35" s="112"/>
      <c r="XBX35" s="27"/>
      <c r="XBY35" s="112"/>
      <c r="XBZ35" s="27"/>
      <c r="XCA35" s="112"/>
      <c r="XCB35" s="27"/>
      <c r="XCC35" s="112"/>
      <c r="XCD35" s="27"/>
      <c r="XCE35" s="112"/>
      <c r="XCF35" s="27"/>
      <c r="XCG35" s="113"/>
    </row>
    <row r="36" spans="1:16309" s="84" customFormat="1" ht="14.1" customHeight="1" x14ac:dyDescent="0.2">
      <c r="A36" s="83"/>
      <c r="C36" s="83"/>
      <c r="E36" s="83"/>
      <c r="G36" s="83"/>
      <c r="I36" s="83"/>
      <c r="K36" s="83"/>
      <c r="M36" s="83"/>
      <c r="O36" s="83"/>
      <c r="Q36" s="83"/>
      <c r="S36" s="83"/>
      <c r="U36" s="83"/>
      <c r="W36" s="83"/>
      <c r="Y36" s="83"/>
      <c r="AA36" s="83"/>
      <c r="AC36" s="83"/>
      <c r="AE36" s="83"/>
      <c r="AG36" s="83"/>
      <c r="AI36" s="86"/>
      <c r="AK36" s="83"/>
      <c r="AM36" s="83"/>
      <c r="AO36" s="83"/>
      <c r="AQ36" s="86"/>
      <c r="AS36" s="83"/>
      <c r="AU36" s="83"/>
      <c r="AW36" s="83"/>
      <c r="AY36" s="86"/>
      <c r="BA36" s="83"/>
      <c r="BC36" s="83"/>
      <c r="BE36" s="83"/>
      <c r="BG36" s="86"/>
    </row>
    <row r="37" spans="1:16309" s="84" customFormat="1" ht="13.95" customHeight="1" x14ac:dyDescent="0.2">
      <c r="A37" s="85" t="s">
        <v>185</v>
      </c>
      <c r="B37" s="82"/>
      <c r="C37" s="83"/>
      <c r="E37" s="83"/>
      <c r="G37" s="83"/>
      <c r="H37" s="82"/>
      <c r="I37" s="83"/>
      <c r="J37" s="82"/>
      <c r="K37" s="83"/>
      <c r="L37" s="82"/>
      <c r="M37" s="83"/>
      <c r="N37" s="82"/>
      <c r="O37" s="83"/>
      <c r="P37" s="82"/>
      <c r="Q37" s="83"/>
      <c r="R37" s="82"/>
      <c r="S37" s="83"/>
      <c r="T37" s="82"/>
      <c r="U37" s="83"/>
      <c r="V37" s="82"/>
      <c r="W37" s="83"/>
      <c r="X37" s="82"/>
      <c r="Y37" s="83"/>
      <c r="AA37" s="83"/>
      <c r="AC37" s="83"/>
      <c r="AE37" s="83"/>
      <c r="AG37" s="83"/>
      <c r="AI37" s="86"/>
      <c r="AJ37" s="82"/>
      <c r="AK37" s="83"/>
      <c r="AM37" s="83"/>
      <c r="AO37" s="83"/>
      <c r="AQ37" s="86"/>
      <c r="AR37" s="82"/>
      <c r="AS37" s="83"/>
      <c r="AU37" s="83"/>
      <c r="AW37" s="83"/>
      <c r="AY37" s="86"/>
      <c r="AZ37" s="82"/>
      <c r="BA37" s="83"/>
      <c r="BC37" s="83"/>
      <c r="BE37" s="83"/>
      <c r="BG37" s="86"/>
    </row>
    <row r="38" spans="1:16309" s="84" customFormat="1" ht="13.95" customHeight="1" x14ac:dyDescent="0.2">
      <c r="A38" s="141" t="s">
        <v>160</v>
      </c>
      <c r="B38" s="100"/>
      <c r="C38" s="94">
        <v>-87</v>
      </c>
      <c r="D38" s="95"/>
      <c r="E38" s="94">
        <v>-87</v>
      </c>
      <c r="F38" s="95"/>
      <c r="G38" s="94">
        <v>-87</v>
      </c>
      <c r="H38" s="100"/>
      <c r="I38" s="94">
        <v>-2</v>
      </c>
      <c r="J38" s="100"/>
      <c r="K38" s="94">
        <f t="shared" ref="K38:K50" si="3">I38-M38-O38-Q38</f>
        <v>2</v>
      </c>
      <c r="L38" s="100"/>
      <c r="M38" s="94">
        <v>-2</v>
      </c>
      <c r="N38" s="100"/>
      <c r="O38" s="94">
        <v>-2</v>
      </c>
      <c r="P38" s="100"/>
      <c r="Q38" s="94">
        <v>0</v>
      </c>
      <c r="R38" s="100"/>
      <c r="S38" s="94">
        <v>0</v>
      </c>
      <c r="T38" s="100"/>
      <c r="U38" s="94">
        <v>0</v>
      </c>
      <c r="V38" s="100"/>
      <c r="W38" s="94">
        <v>0</v>
      </c>
      <c r="X38" s="100"/>
      <c r="Y38" s="94">
        <v>0</v>
      </c>
      <c r="AA38" s="94">
        <v>-2992</v>
      </c>
      <c r="AC38" s="94">
        <v>-2980</v>
      </c>
      <c r="AE38" s="94">
        <v>-96</v>
      </c>
      <c r="AG38" s="94">
        <v>-96</v>
      </c>
      <c r="AI38" s="96">
        <v>-2674</v>
      </c>
      <c r="AJ38" s="100"/>
      <c r="AK38" s="94">
        <v>-2573</v>
      </c>
      <c r="AM38" s="94">
        <v>0</v>
      </c>
      <c r="AO38" s="94">
        <v>0</v>
      </c>
      <c r="AQ38" s="96">
        <v>-1260</v>
      </c>
      <c r="AR38" s="100"/>
      <c r="AS38" s="94">
        <v>-41</v>
      </c>
      <c r="AU38" s="94">
        <v>-41</v>
      </c>
      <c r="AW38" s="94">
        <v>-31</v>
      </c>
      <c r="AY38" s="96">
        <v>-154</v>
      </c>
      <c r="AZ38" s="100"/>
      <c r="BA38" s="94">
        <v>-421</v>
      </c>
      <c r="BC38" s="94">
        <v>-95</v>
      </c>
      <c r="BE38" s="94">
        <v>0</v>
      </c>
      <c r="BG38" s="96">
        <v>0</v>
      </c>
    </row>
    <row r="39" spans="1:16309" s="84" customFormat="1" ht="13.95" customHeight="1" x14ac:dyDescent="0.2">
      <c r="A39" s="141" t="s">
        <v>161</v>
      </c>
      <c r="B39" s="100"/>
      <c r="C39" s="94">
        <v>6</v>
      </c>
      <c r="D39" s="95"/>
      <c r="E39" s="94">
        <v>6</v>
      </c>
      <c r="F39" s="95"/>
      <c r="G39" s="94">
        <v>6</v>
      </c>
      <c r="H39" s="100"/>
      <c r="I39" s="94">
        <v>45</v>
      </c>
      <c r="J39" s="100"/>
      <c r="K39" s="94">
        <f t="shared" si="3"/>
        <v>-27</v>
      </c>
      <c r="L39" s="100"/>
      <c r="M39" s="94">
        <v>24</v>
      </c>
      <c r="N39" s="100"/>
      <c r="O39" s="94">
        <v>24</v>
      </c>
      <c r="P39" s="100"/>
      <c r="Q39" s="94">
        <v>24</v>
      </c>
      <c r="R39" s="100"/>
      <c r="S39" s="94">
        <v>1112</v>
      </c>
      <c r="T39" s="100"/>
      <c r="U39" s="94">
        <v>1112</v>
      </c>
      <c r="V39" s="100"/>
      <c r="W39" s="94">
        <v>1112</v>
      </c>
      <c r="X39" s="100"/>
      <c r="Y39" s="94">
        <v>0</v>
      </c>
      <c r="AA39" s="94">
        <v>4670</v>
      </c>
      <c r="AC39" s="94">
        <v>2443</v>
      </c>
      <c r="AE39" s="94">
        <v>1774</v>
      </c>
      <c r="AG39" s="94">
        <v>1774</v>
      </c>
      <c r="AI39" s="96">
        <v>1270</v>
      </c>
      <c r="AJ39" s="100"/>
      <c r="AK39" s="94">
        <v>0</v>
      </c>
      <c r="AM39" s="94">
        <v>0</v>
      </c>
      <c r="AO39" s="94">
        <v>0</v>
      </c>
      <c r="AQ39" s="96">
        <v>1</v>
      </c>
      <c r="AR39" s="100"/>
      <c r="AS39" s="94">
        <v>1</v>
      </c>
      <c r="AU39" s="94">
        <v>1</v>
      </c>
      <c r="AW39" s="94">
        <v>0</v>
      </c>
      <c r="AY39" s="96">
        <v>0</v>
      </c>
      <c r="AZ39" s="100"/>
      <c r="BA39" s="94">
        <v>0</v>
      </c>
      <c r="BC39" s="94">
        <v>0</v>
      </c>
      <c r="BE39" s="94">
        <v>0</v>
      </c>
      <c r="BG39" s="96">
        <v>45</v>
      </c>
    </row>
    <row r="40" spans="1:16309" s="84" customFormat="1" ht="13.95" customHeight="1" x14ac:dyDescent="0.2">
      <c r="A40" s="141" t="s">
        <v>279</v>
      </c>
      <c r="B40" s="100"/>
      <c r="C40" s="94">
        <v>0</v>
      </c>
      <c r="D40" s="95"/>
      <c r="E40" s="94">
        <v>0</v>
      </c>
      <c r="F40" s="95"/>
      <c r="G40" s="94">
        <v>0</v>
      </c>
      <c r="H40" s="100"/>
      <c r="I40" s="94">
        <v>0</v>
      </c>
      <c r="J40" s="100"/>
      <c r="K40" s="94">
        <f t="shared" si="3"/>
        <v>0</v>
      </c>
      <c r="L40" s="100"/>
      <c r="M40" s="94">
        <v>0</v>
      </c>
      <c r="N40" s="100"/>
      <c r="O40" s="94">
        <v>0</v>
      </c>
      <c r="P40" s="100"/>
      <c r="Q40" s="94">
        <v>0</v>
      </c>
      <c r="R40" s="100"/>
      <c r="S40" s="94">
        <v>2705</v>
      </c>
      <c r="T40" s="95"/>
      <c r="U40" s="94">
        <v>1024</v>
      </c>
      <c r="V40" s="100"/>
      <c r="W40" s="94">
        <v>0</v>
      </c>
      <c r="X40" s="100"/>
      <c r="Y40" s="94">
        <v>0</v>
      </c>
      <c r="AA40" s="94">
        <v>0</v>
      </c>
      <c r="AC40" s="94">
        <v>0</v>
      </c>
      <c r="AE40" s="94">
        <v>0</v>
      </c>
      <c r="AG40" s="94">
        <v>0</v>
      </c>
      <c r="AI40" s="96">
        <v>0</v>
      </c>
      <c r="AJ40" s="100"/>
      <c r="AK40" s="94">
        <v>0</v>
      </c>
      <c r="AM40" s="94">
        <v>0</v>
      </c>
      <c r="AO40" s="94">
        <v>0</v>
      </c>
      <c r="AQ40" s="96">
        <v>0</v>
      </c>
      <c r="AR40" s="100"/>
      <c r="AS40" s="94">
        <v>0</v>
      </c>
      <c r="AU40" s="94">
        <v>0</v>
      </c>
      <c r="AW40" s="94">
        <v>0</v>
      </c>
      <c r="AY40" s="96">
        <v>0</v>
      </c>
      <c r="AZ40" s="100"/>
      <c r="BA40" s="94">
        <v>0</v>
      </c>
      <c r="BC40" s="94">
        <v>0</v>
      </c>
      <c r="BE40" s="94">
        <v>0</v>
      </c>
      <c r="BG40" s="96">
        <v>0</v>
      </c>
    </row>
    <row r="41" spans="1:16309" s="84" customFormat="1" ht="13.95" customHeight="1" x14ac:dyDescent="0.2">
      <c r="A41" s="141" t="s">
        <v>162</v>
      </c>
      <c r="B41" s="100"/>
      <c r="C41" s="94">
        <v>-17</v>
      </c>
      <c r="D41" s="95"/>
      <c r="E41" s="94">
        <v>0</v>
      </c>
      <c r="F41" s="95"/>
      <c r="G41" s="94">
        <v>0</v>
      </c>
      <c r="H41" s="100"/>
      <c r="I41" s="94">
        <v>-7</v>
      </c>
      <c r="J41" s="100"/>
      <c r="K41" s="94">
        <f t="shared" si="3"/>
        <v>14</v>
      </c>
      <c r="L41" s="100"/>
      <c r="M41" s="94">
        <v>-7</v>
      </c>
      <c r="N41" s="100"/>
      <c r="O41" s="94">
        <v>-7</v>
      </c>
      <c r="P41" s="100"/>
      <c r="Q41" s="94">
        <v>-7</v>
      </c>
      <c r="R41" s="100"/>
      <c r="S41" s="94">
        <v>-84</v>
      </c>
      <c r="T41" s="100"/>
      <c r="U41" s="94">
        <v>-93</v>
      </c>
      <c r="V41" s="100"/>
      <c r="W41" s="94">
        <v>-93</v>
      </c>
      <c r="X41" s="100"/>
      <c r="Y41" s="94">
        <v>-71</v>
      </c>
      <c r="AA41" s="94">
        <v>-10</v>
      </c>
      <c r="AC41" s="94">
        <v>-9</v>
      </c>
      <c r="AE41" s="94">
        <v>-8</v>
      </c>
      <c r="AG41" s="94">
        <v>-9</v>
      </c>
      <c r="AI41" s="96">
        <v>-39</v>
      </c>
      <c r="AJ41" s="100"/>
      <c r="AK41" s="94">
        <v>-7</v>
      </c>
      <c r="AM41" s="94">
        <v>0</v>
      </c>
      <c r="AO41" s="94">
        <v>0</v>
      </c>
      <c r="AQ41" s="96">
        <v>0</v>
      </c>
      <c r="AR41" s="100"/>
      <c r="AS41" s="94">
        <v>0</v>
      </c>
      <c r="AU41" s="94">
        <v>0</v>
      </c>
      <c r="AW41" s="94">
        <v>0</v>
      </c>
      <c r="AY41" s="96">
        <v>0</v>
      </c>
      <c r="AZ41" s="100"/>
      <c r="BA41" s="94">
        <v>0</v>
      </c>
      <c r="BC41" s="94">
        <v>0</v>
      </c>
      <c r="BE41" s="94">
        <v>0</v>
      </c>
      <c r="BG41" s="96">
        <v>0</v>
      </c>
    </row>
    <row r="42" spans="1:16309" s="84" customFormat="1" ht="13.95" customHeight="1" collapsed="1" x14ac:dyDescent="0.2">
      <c r="A42" s="141" t="s">
        <v>163</v>
      </c>
      <c r="B42" s="100"/>
      <c r="C42" s="94">
        <v>-95</v>
      </c>
      <c r="D42" s="95"/>
      <c r="E42" s="94">
        <v>-95</v>
      </c>
      <c r="F42" s="95"/>
      <c r="G42" s="94">
        <v>-43</v>
      </c>
      <c r="H42" s="100"/>
      <c r="I42" s="94">
        <v>-189</v>
      </c>
      <c r="J42" s="100"/>
      <c r="K42" s="94">
        <f t="shared" si="3"/>
        <v>274</v>
      </c>
      <c r="L42" s="100"/>
      <c r="M42" s="94">
        <v>-189</v>
      </c>
      <c r="N42" s="100"/>
      <c r="O42" s="94">
        <v>-189</v>
      </c>
      <c r="P42" s="100"/>
      <c r="Q42" s="94">
        <v>-85</v>
      </c>
      <c r="R42" s="100"/>
      <c r="S42" s="94">
        <v>26</v>
      </c>
      <c r="T42" s="100"/>
      <c r="U42" s="94">
        <v>26</v>
      </c>
      <c r="V42" s="100"/>
      <c r="W42" s="94">
        <v>25</v>
      </c>
      <c r="X42" s="100"/>
      <c r="Y42" s="94">
        <v>0</v>
      </c>
      <c r="AA42" s="94">
        <v>-1110</v>
      </c>
      <c r="AC42" s="94">
        <v>-1045</v>
      </c>
      <c r="AE42" s="94">
        <v>-1045</v>
      </c>
      <c r="AG42" s="94">
        <v>-892</v>
      </c>
      <c r="AI42" s="96">
        <v>-98</v>
      </c>
      <c r="AJ42" s="100"/>
      <c r="AK42" s="94">
        <v>-17</v>
      </c>
      <c r="AM42" s="94">
        <v>-17</v>
      </c>
      <c r="AO42" s="94">
        <v>0</v>
      </c>
      <c r="AQ42" s="96">
        <v>-472</v>
      </c>
      <c r="AR42" s="100"/>
      <c r="AS42" s="94">
        <v>-522</v>
      </c>
      <c r="AU42" s="94">
        <v>-211</v>
      </c>
      <c r="AW42" s="94">
        <v>0</v>
      </c>
      <c r="AY42" s="96">
        <v>-25</v>
      </c>
      <c r="AZ42" s="100"/>
      <c r="BA42" s="94">
        <v>0</v>
      </c>
      <c r="BC42" s="94">
        <v>0</v>
      </c>
      <c r="BE42" s="94">
        <v>0</v>
      </c>
      <c r="BG42" s="96">
        <v>11</v>
      </c>
    </row>
    <row r="43" spans="1:16309" s="84" customFormat="1" ht="13.95" customHeight="1" x14ac:dyDescent="0.2">
      <c r="A43" s="141" t="s">
        <v>179</v>
      </c>
      <c r="B43" s="100"/>
      <c r="C43" s="94">
        <v>0</v>
      </c>
      <c r="D43" s="95"/>
      <c r="E43" s="94">
        <v>0</v>
      </c>
      <c r="F43" s="95"/>
      <c r="G43" s="94">
        <v>0</v>
      </c>
      <c r="H43" s="100"/>
      <c r="I43" s="94">
        <v>0</v>
      </c>
      <c r="J43" s="100"/>
      <c r="K43" s="94">
        <f t="shared" si="3"/>
        <v>0</v>
      </c>
      <c r="L43" s="100"/>
      <c r="M43" s="94">
        <v>0</v>
      </c>
      <c r="N43" s="100"/>
      <c r="O43" s="94">
        <v>0</v>
      </c>
      <c r="P43" s="100"/>
      <c r="Q43" s="94">
        <v>0</v>
      </c>
      <c r="R43" s="100"/>
      <c r="S43" s="94">
        <v>0</v>
      </c>
      <c r="T43" s="100"/>
      <c r="U43" s="94">
        <v>0</v>
      </c>
      <c r="V43" s="100"/>
      <c r="W43" s="94">
        <v>0</v>
      </c>
      <c r="X43" s="100"/>
      <c r="Y43" s="94">
        <v>0</v>
      </c>
      <c r="AA43" s="94">
        <v>0</v>
      </c>
      <c r="AC43" s="94">
        <v>0</v>
      </c>
      <c r="AD43" s="95">
        <v>0</v>
      </c>
      <c r="AE43" s="94">
        <v>0</v>
      </c>
      <c r="AF43" s="95">
        <v>0</v>
      </c>
      <c r="AG43" s="94">
        <v>0</v>
      </c>
      <c r="AI43" s="96">
        <v>0</v>
      </c>
      <c r="AJ43" s="100"/>
      <c r="AK43" s="94">
        <v>0</v>
      </c>
      <c r="AM43" s="94">
        <v>0</v>
      </c>
      <c r="AO43" s="94">
        <v>0</v>
      </c>
      <c r="AQ43" s="96">
        <v>0</v>
      </c>
      <c r="AR43" s="100"/>
      <c r="AS43" s="94"/>
      <c r="AU43" s="94"/>
      <c r="AW43" s="94"/>
      <c r="AY43" s="96">
        <v>0</v>
      </c>
      <c r="AZ43" s="100"/>
      <c r="BA43" s="94">
        <v>0</v>
      </c>
      <c r="BC43" s="94"/>
      <c r="BE43" s="94"/>
      <c r="BG43" s="96">
        <v>16</v>
      </c>
    </row>
    <row r="44" spans="1:16309" s="84" customFormat="1" ht="13.95" customHeight="1" x14ac:dyDescent="0.2">
      <c r="A44" s="141" t="s">
        <v>164</v>
      </c>
      <c r="B44" s="100"/>
      <c r="C44" s="94">
        <v>-598</v>
      </c>
      <c r="D44" s="95"/>
      <c r="E44" s="94">
        <v>-407</v>
      </c>
      <c r="F44" s="95"/>
      <c r="G44" s="94">
        <v>-178</v>
      </c>
      <c r="H44" s="100"/>
      <c r="I44" s="94">
        <v>-1355</v>
      </c>
      <c r="J44" s="100"/>
      <c r="K44" s="94">
        <f t="shared" si="3"/>
        <v>582</v>
      </c>
      <c r="L44" s="100"/>
      <c r="M44" s="94">
        <v>-982</v>
      </c>
      <c r="N44" s="100"/>
      <c r="O44" s="94">
        <v>-688</v>
      </c>
      <c r="P44" s="100"/>
      <c r="Q44" s="94">
        <v>-267</v>
      </c>
      <c r="R44" s="100"/>
      <c r="S44" s="94">
        <v>-1263</v>
      </c>
      <c r="T44" s="100"/>
      <c r="U44" s="94">
        <v>-836</v>
      </c>
      <c r="V44" s="100"/>
      <c r="W44" s="94">
        <v>-491</v>
      </c>
      <c r="X44" s="100"/>
      <c r="Y44" s="94">
        <v>-200</v>
      </c>
      <c r="AA44" s="94">
        <v>-1215</v>
      </c>
      <c r="AC44" s="94">
        <v>-915</v>
      </c>
      <c r="AE44" s="94">
        <v>-557</v>
      </c>
      <c r="AG44" s="94">
        <v>-230</v>
      </c>
      <c r="AI44" s="96">
        <v>-870</v>
      </c>
      <c r="AJ44" s="100"/>
      <c r="AK44" s="94">
        <v>-569</v>
      </c>
      <c r="AM44" s="94">
        <v>-333</v>
      </c>
      <c r="AO44" s="94">
        <v>-134</v>
      </c>
      <c r="AQ44" s="96">
        <v>-496</v>
      </c>
      <c r="AR44" s="100"/>
      <c r="AS44" s="94">
        <v>-333</v>
      </c>
      <c r="AU44" s="94">
        <v>-218</v>
      </c>
      <c r="AW44" s="94">
        <v>-98</v>
      </c>
      <c r="AY44" s="96">
        <v>-476</v>
      </c>
      <c r="AZ44" s="100"/>
      <c r="BA44" s="94">
        <v>-348</v>
      </c>
      <c r="BC44" s="94">
        <v>-232</v>
      </c>
      <c r="BE44" s="94">
        <v>-86</v>
      </c>
      <c r="BG44" s="96">
        <v>-464</v>
      </c>
    </row>
    <row r="45" spans="1:16309" s="84" customFormat="1" ht="13.95" customHeight="1" x14ac:dyDescent="0.2">
      <c r="A45" s="141" t="s">
        <v>165</v>
      </c>
      <c r="B45" s="100"/>
      <c r="C45" s="94">
        <v>36</v>
      </c>
      <c r="D45" s="95"/>
      <c r="E45" s="94">
        <v>0</v>
      </c>
      <c r="F45" s="95"/>
      <c r="G45" s="94">
        <v>0</v>
      </c>
      <c r="H45" s="100"/>
      <c r="I45" s="94">
        <v>50</v>
      </c>
      <c r="J45" s="100"/>
      <c r="K45" s="94">
        <f t="shared" si="3"/>
        <v>-4</v>
      </c>
      <c r="L45" s="100"/>
      <c r="M45" s="94">
        <v>37</v>
      </c>
      <c r="N45" s="100"/>
      <c r="O45" s="94">
        <v>11</v>
      </c>
      <c r="P45" s="100"/>
      <c r="Q45" s="94">
        <v>6</v>
      </c>
      <c r="R45" s="100"/>
      <c r="S45" s="94">
        <v>34</v>
      </c>
      <c r="T45" s="100"/>
      <c r="U45" s="94">
        <v>7</v>
      </c>
      <c r="V45" s="100"/>
      <c r="W45" s="94">
        <v>6</v>
      </c>
      <c r="X45" s="100"/>
      <c r="Y45" s="94">
        <v>3</v>
      </c>
      <c r="AA45" s="94">
        <v>11</v>
      </c>
      <c r="AC45" s="94">
        <v>11</v>
      </c>
      <c r="AE45" s="94">
        <v>8</v>
      </c>
      <c r="AG45" s="94">
        <v>5</v>
      </c>
      <c r="AI45" s="96">
        <v>34</v>
      </c>
      <c r="AJ45" s="100"/>
      <c r="AK45" s="94">
        <v>26</v>
      </c>
      <c r="AM45" s="94">
        <v>22</v>
      </c>
      <c r="AO45" s="94">
        <v>10</v>
      </c>
      <c r="AQ45" s="96">
        <v>64</v>
      </c>
      <c r="AR45" s="100"/>
      <c r="AS45" s="94">
        <v>34</v>
      </c>
      <c r="AU45" s="94">
        <v>13</v>
      </c>
      <c r="AW45" s="94">
        <v>2</v>
      </c>
      <c r="AY45" s="96">
        <v>598</v>
      </c>
      <c r="AZ45" s="100"/>
      <c r="BA45" s="94">
        <v>303</v>
      </c>
      <c r="BC45" s="94">
        <v>4</v>
      </c>
      <c r="BE45" s="94">
        <v>2</v>
      </c>
      <c r="BG45" s="96">
        <v>561</v>
      </c>
    </row>
    <row r="46" spans="1:16309" s="84" customFormat="1" ht="13.95" customHeight="1" collapsed="1" x14ac:dyDescent="0.2">
      <c r="A46" s="141" t="s">
        <v>166</v>
      </c>
      <c r="B46" s="100"/>
      <c r="C46" s="94">
        <v>10656</v>
      </c>
      <c r="D46" s="95"/>
      <c r="E46" s="94">
        <v>7954</v>
      </c>
      <c r="F46" s="95"/>
      <c r="G46" s="94">
        <v>7574</v>
      </c>
      <c r="H46" s="100"/>
      <c r="I46" s="94">
        <v>8344</v>
      </c>
      <c r="J46" s="100"/>
      <c r="K46" s="94">
        <f t="shared" si="3"/>
        <v>-11846</v>
      </c>
      <c r="L46" s="100"/>
      <c r="M46" s="94">
        <v>8061</v>
      </c>
      <c r="N46" s="100"/>
      <c r="O46" s="94">
        <v>6270</v>
      </c>
      <c r="P46" s="100"/>
      <c r="Q46" s="94">
        <v>5859</v>
      </c>
      <c r="R46" s="100"/>
      <c r="S46" s="94">
        <v>4098</v>
      </c>
      <c r="T46" s="100"/>
      <c r="U46" s="94">
        <v>3928</v>
      </c>
      <c r="V46" s="100"/>
      <c r="W46" s="94">
        <v>1905</v>
      </c>
      <c r="X46" s="100"/>
      <c r="Y46" s="94">
        <v>1676</v>
      </c>
      <c r="AA46" s="94">
        <v>2771</v>
      </c>
      <c r="AC46" s="94">
        <v>2544</v>
      </c>
      <c r="AE46" s="94">
        <v>1265</v>
      </c>
      <c r="AG46" s="94">
        <v>1018</v>
      </c>
      <c r="AI46" s="96">
        <v>2476</v>
      </c>
      <c r="AJ46" s="100"/>
      <c r="AK46" s="94">
        <v>2287</v>
      </c>
      <c r="AM46" s="94">
        <v>1274</v>
      </c>
      <c r="AO46" s="94">
        <v>1072</v>
      </c>
      <c r="AQ46" s="96">
        <v>4436</v>
      </c>
      <c r="AR46" s="100"/>
      <c r="AS46" s="94">
        <v>4228</v>
      </c>
      <c r="AU46" s="94">
        <v>3866</v>
      </c>
      <c r="AW46" s="94">
        <v>3680</v>
      </c>
      <c r="AY46" s="96">
        <v>9768</v>
      </c>
      <c r="AZ46" s="100"/>
      <c r="BA46" s="94">
        <v>9564</v>
      </c>
      <c r="BC46" s="94">
        <v>6488</v>
      </c>
      <c r="BE46" s="94">
        <v>6279</v>
      </c>
      <c r="BG46" s="96">
        <v>7738</v>
      </c>
    </row>
    <row r="47" spans="1:16309" s="84" customFormat="1" ht="13.95" customHeight="1" x14ac:dyDescent="0.2">
      <c r="A47" s="141" t="s">
        <v>180</v>
      </c>
      <c r="B47" s="100"/>
      <c r="C47" s="94">
        <v>0</v>
      </c>
      <c r="D47" s="95"/>
      <c r="E47" s="94">
        <v>0</v>
      </c>
      <c r="F47" s="95"/>
      <c r="G47" s="94">
        <v>0</v>
      </c>
      <c r="H47" s="100"/>
      <c r="I47" s="94">
        <v>0</v>
      </c>
      <c r="J47" s="100"/>
      <c r="K47" s="94">
        <f t="shared" si="3"/>
        <v>0</v>
      </c>
      <c r="L47" s="100"/>
      <c r="M47" s="94">
        <v>0</v>
      </c>
      <c r="N47" s="100"/>
      <c r="O47" s="94">
        <v>0</v>
      </c>
      <c r="P47" s="100"/>
      <c r="Q47" s="94">
        <v>0</v>
      </c>
      <c r="R47" s="100"/>
      <c r="S47" s="94">
        <v>0</v>
      </c>
      <c r="T47" s="100"/>
      <c r="U47" s="94">
        <v>0</v>
      </c>
      <c r="V47" s="100"/>
      <c r="W47" s="94">
        <v>0</v>
      </c>
      <c r="X47" s="100"/>
      <c r="Y47" s="94"/>
      <c r="AA47" s="94">
        <v>7</v>
      </c>
      <c r="AC47" s="94">
        <v>7</v>
      </c>
      <c r="AE47" s="94">
        <v>0</v>
      </c>
      <c r="AG47" s="94">
        <v>0</v>
      </c>
      <c r="AI47" s="96">
        <v>0</v>
      </c>
      <c r="AJ47" s="100"/>
      <c r="AK47" s="94">
        <v>0</v>
      </c>
      <c r="AM47" s="94">
        <v>0</v>
      </c>
      <c r="AO47" s="94">
        <v>0</v>
      </c>
      <c r="AQ47" s="96">
        <v>0</v>
      </c>
      <c r="AR47" s="100"/>
      <c r="AS47" s="94">
        <v>0</v>
      </c>
      <c r="AU47" s="94">
        <v>0</v>
      </c>
      <c r="AW47" s="94">
        <v>0</v>
      </c>
      <c r="AY47" s="96">
        <v>-274</v>
      </c>
      <c r="AZ47" s="100"/>
      <c r="BA47" s="94">
        <v>0</v>
      </c>
      <c r="BC47" s="94">
        <v>0</v>
      </c>
      <c r="BE47" s="94">
        <v>0</v>
      </c>
      <c r="BG47" s="96">
        <v>0</v>
      </c>
    </row>
    <row r="48" spans="1:16309" s="84" customFormat="1" ht="13.95" customHeight="1" x14ac:dyDescent="0.2">
      <c r="A48" s="141" t="s">
        <v>181</v>
      </c>
      <c r="B48" s="100"/>
      <c r="C48" s="94">
        <v>0</v>
      </c>
      <c r="D48" s="95"/>
      <c r="E48" s="94">
        <v>0</v>
      </c>
      <c r="F48" s="95"/>
      <c r="G48" s="94">
        <v>0</v>
      </c>
      <c r="H48" s="100"/>
      <c r="I48" s="94">
        <v>0</v>
      </c>
      <c r="J48" s="100"/>
      <c r="K48" s="94">
        <f t="shared" si="3"/>
        <v>0</v>
      </c>
      <c r="L48" s="100"/>
      <c r="M48" s="94">
        <v>0</v>
      </c>
      <c r="N48" s="100"/>
      <c r="O48" s="94">
        <v>0</v>
      </c>
      <c r="P48" s="100"/>
      <c r="Q48" s="94">
        <v>0</v>
      </c>
      <c r="R48" s="100"/>
      <c r="S48" s="94">
        <v>0</v>
      </c>
      <c r="T48" s="100"/>
      <c r="U48" s="94">
        <v>0</v>
      </c>
      <c r="V48" s="100"/>
      <c r="W48" s="94">
        <v>0</v>
      </c>
      <c r="X48" s="100"/>
      <c r="Y48" s="94">
        <v>0</v>
      </c>
      <c r="AA48" s="94">
        <v>0</v>
      </c>
      <c r="AB48" s="100"/>
      <c r="AC48" s="94">
        <v>0</v>
      </c>
      <c r="AD48" s="100"/>
      <c r="AE48" s="94">
        <v>0</v>
      </c>
      <c r="AF48" s="100"/>
      <c r="AG48" s="94">
        <v>0</v>
      </c>
      <c r="AH48" s="95">
        <v>0</v>
      </c>
      <c r="AI48" s="96">
        <v>0</v>
      </c>
      <c r="AJ48" s="100"/>
      <c r="AK48" s="94">
        <v>0</v>
      </c>
      <c r="AL48" s="100"/>
      <c r="AM48" s="94">
        <v>0</v>
      </c>
      <c r="AN48" s="100"/>
      <c r="AO48" s="94">
        <v>0</v>
      </c>
      <c r="AQ48" s="96">
        <v>-20</v>
      </c>
      <c r="AR48" s="100"/>
      <c r="AS48" s="94">
        <v>0</v>
      </c>
      <c r="AT48" s="100"/>
      <c r="AU48" s="94">
        <v>0</v>
      </c>
      <c r="AV48" s="100"/>
      <c r="AW48" s="94">
        <v>0</v>
      </c>
      <c r="AY48" s="96">
        <v>0</v>
      </c>
      <c r="AZ48" s="100"/>
      <c r="BA48" s="94">
        <v>0</v>
      </c>
      <c r="BC48" s="94">
        <v>0</v>
      </c>
      <c r="BE48" s="94">
        <v>0</v>
      </c>
      <c r="BG48" s="96">
        <v>442</v>
      </c>
    </row>
    <row r="49" spans="1:16309" s="84" customFormat="1" ht="13.95" customHeight="1" x14ac:dyDescent="0.2">
      <c r="A49" s="141" t="s">
        <v>298</v>
      </c>
      <c r="B49" s="100"/>
      <c r="C49" s="94">
        <v>0</v>
      </c>
      <c r="D49" s="95"/>
      <c r="E49" s="94">
        <v>0</v>
      </c>
      <c r="F49" s="95"/>
      <c r="G49" s="94">
        <v>0</v>
      </c>
      <c r="H49" s="100"/>
      <c r="I49" s="94">
        <v>-497</v>
      </c>
      <c r="J49" s="100"/>
      <c r="K49" s="94">
        <f t="shared" si="3"/>
        <v>192</v>
      </c>
      <c r="L49" s="100"/>
      <c r="M49" s="94">
        <v>-689</v>
      </c>
      <c r="N49" s="100"/>
      <c r="O49" s="94">
        <v>0</v>
      </c>
      <c r="P49" s="100"/>
      <c r="Q49" s="94">
        <v>0</v>
      </c>
      <c r="R49" s="100"/>
      <c r="S49" s="94">
        <v>0</v>
      </c>
      <c r="T49" s="100"/>
      <c r="U49" s="94">
        <v>0</v>
      </c>
      <c r="V49" s="100"/>
      <c r="W49" s="94">
        <v>0</v>
      </c>
      <c r="X49" s="100"/>
      <c r="Y49" s="94"/>
      <c r="AA49" s="94">
        <v>7</v>
      </c>
      <c r="AC49" s="94">
        <v>7</v>
      </c>
      <c r="AE49" s="94">
        <v>0</v>
      </c>
      <c r="AG49" s="94">
        <v>0</v>
      </c>
      <c r="AI49" s="96">
        <v>0</v>
      </c>
      <c r="AJ49" s="100"/>
      <c r="AK49" s="94">
        <v>0</v>
      </c>
      <c r="AM49" s="94">
        <v>0</v>
      </c>
      <c r="AO49" s="94">
        <v>0</v>
      </c>
      <c r="AQ49" s="96">
        <v>0</v>
      </c>
      <c r="AR49" s="100"/>
      <c r="AS49" s="94">
        <v>0</v>
      </c>
      <c r="AU49" s="94">
        <v>0</v>
      </c>
      <c r="AW49" s="94">
        <v>0</v>
      </c>
      <c r="AY49" s="96">
        <v>-274</v>
      </c>
      <c r="AZ49" s="100"/>
      <c r="BA49" s="94">
        <v>0</v>
      </c>
      <c r="BC49" s="94">
        <v>0</v>
      </c>
      <c r="BE49" s="94">
        <v>0</v>
      </c>
      <c r="BG49" s="96">
        <v>0</v>
      </c>
    </row>
    <row r="50" spans="1:16309" s="84" customFormat="1" ht="13.95" customHeight="1" x14ac:dyDescent="0.2">
      <c r="A50" s="141" t="s">
        <v>299</v>
      </c>
      <c r="B50" s="100"/>
      <c r="C50" s="94">
        <v>253</v>
      </c>
      <c r="D50" s="95"/>
      <c r="E50" s="94">
        <v>-77</v>
      </c>
      <c r="F50" s="95"/>
      <c r="G50" s="94">
        <v>155</v>
      </c>
      <c r="H50" s="100"/>
      <c r="I50" s="94">
        <v>0</v>
      </c>
      <c r="J50" s="100"/>
      <c r="K50" s="94">
        <f t="shared" si="3"/>
        <v>-238</v>
      </c>
      <c r="L50" s="100"/>
      <c r="M50" s="94">
        <v>238</v>
      </c>
      <c r="N50" s="100"/>
      <c r="O50" s="94">
        <v>0</v>
      </c>
      <c r="P50" s="100"/>
      <c r="Q50" s="94">
        <v>0</v>
      </c>
      <c r="R50" s="100"/>
      <c r="S50" s="94">
        <v>0</v>
      </c>
      <c r="T50" s="100"/>
      <c r="U50" s="94">
        <v>0</v>
      </c>
      <c r="V50" s="100"/>
      <c r="W50" s="94">
        <v>0</v>
      </c>
      <c r="X50" s="100"/>
      <c r="Y50" s="94">
        <v>0</v>
      </c>
      <c r="AA50" s="94">
        <v>0</v>
      </c>
      <c r="AB50" s="100"/>
      <c r="AC50" s="94">
        <v>0</v>
      </c>
      <c r="AD50" s="100"/>
      <c r="AE50" s="94">
        <v>0</v>
      </c>
      <c r="AF50" s="100"/>
      <c r="AG50" s="94">
        <v>0</v>
      </c>
      <c r="AH50" s="95">
        <v>0</v>
      </c>
      <c r="AI50" s="96">
        <v>0</v>
      </c>
      <c r="AJ50" s="100"/>
      <c r="AK50" s="94">
        <v>0</v>
      </c>
      <c r="AL50" s="100"/>
      <c r="AM50" s="94">
        <v>0</v>
      </c>
      <c r="AN50" s="100"/>
      <c r="AO50" s="94">
        <v>0</v>
      </c>
      <c r="AQ50" s="96">
        <v>-20</v>
      </c>
      <c r="AR50" s="100"/>
      <c r="AS50" s="94">
        <v>0</v>
      </c>
      <c r="AT50" s="100"/>
      <c r="AU50" s="94">
        <v>0</v>
      </c>
      <c r="AV50" s="100"/>
      <c r="AW50" s="94">
        <v>0</v>
      </c>
      <c r="AY50" s="96">
        <v>0</v>
      </c>
      <c r="AZ50" s="100"/>
      <c r="BA50" s="94">
        <v>0</v>
      </c>
      <c r="BC50" s="94">
        <v>0</v>
      </c>
      <c r="BE50" s="94">
        <v>0</v>
      </c>
      <c r="BG50" s="96">
        <v>442</v>
      </c>
    </row>
    <row r="51" spans="1:16309" s="84" customFormat="1" ht="13.95" customHeight="1" x14ac:dyDescent="0.2">
      <c r="A51" s="107" t="s">
        <v>167</v>
      </c>
      <c r="B51" s="106"/>
      <c r="C51" s="31">
        <f>SUM(C38:C50)</f>
        <v>10154</v>
      </c>
      <c r="D51" s="112"/>
      <c r="E51" s="31">
        <f>SUM(E38:E50)</f>
        <v>7294</v>
      </c>
      <c r="F51" s="112"/>
      <c r="G51" s="31">
        <f>SUM(G38:G50)</f>
        <v>7427</v>
      </c>
      <c r="H51" s="30"/>
      <c r="I51" s="31">
        <f>SUM(I38:I50)</f>
        <v>6389</v>
      </c>
      <c r="J51" s="30"/>
      <c r="K51" s="31">
        <f>SUM(K38:K50)</f>
        <v>-11051</v>
      </c>
      <c r="L51" s="23"/>
      <c r="M51" s="31">
        <v>6491</v>
      </c>
      <c r="N51" s="23"/>
      <c r="O51" s="31">
        <f>SUM(O38:O48)</f>
        <v>5419</v>
      </c>
      <c r="P51" s="23"/>
      <c r="Q51" s="31">
        <f>SUM(Q38:Q48)</f>
        <v>5530</v>
      </c>
      <c r="R51" s="23"/>
      <c r="S51" s="31">
        <f>SUM(S38:S48)</f>
        <v>6628</v>
      </c>
      <c r="T51" s="23"/>
      <c r="U51" s="31">
        <f>SUM(U38:U48)</f>
        <v>5168</v>
      </c>
      <c r="V51" s="23"/>
      <c r="W51" s="31">
        <f>SUM(W38:W48)</f>
        <v>2464</v>
      </c>
      <c r="X51" s="23"/>
      <c r="Y51" s="31">
        <v>1408</v>
      </c>
      <c r="Z51" s="27"/>
      <c r="AA51" s="31">
        <f>SUM(AA38:AA48)</f>
        <v>2132</v>
      </c>
      <c r="AB51" s="27"/>
      <c r="AC51" s="31">
        <v>56</v>
      </c>
      <c r="AD51" s="27"/>
      <c r="AE51" s="31">
        <v>1341</v>
      </c>
      <c r="AF51" s="27"/>
      <c r="AG51" s="31">
        <f>SUM(AG38:AG47)</f>
        <v>1570</v>
      </c>
      <c r="AH51" s="27"/>
      <c r="AI51" s="31">
        <v>99</v>
      </c>
      <c r="AJ51" s="27"/>
      <c r="AK51" s="31">
        <v>-853</v>
      </c>
      <c r="AL51" s="27"/>
      <c r="AM51" s="31">
        <v>946</v>
      </c>
      <c r="AN51" s="27"/>
      <c r="AO51" s="31">
        <f>SUM(AO38:AO47)</f>
        <v>948</v>
      </c>
      <c r="AP51" s="27"/>
      <c r="AQ51" s="31">
        <v>2253</v>
      </c>
      <c r="AR51" s="27"/>
      <c r="AS51" s="31">
        <v>3367</v>
      </c>
      <c r="AT51" s="27"/>
      <c r="AU51" s="31">
        <f>SUM(AU38:AU47)</f>
        <v>3410</v>
      </c>
      <c r="AV51" s="27"/>
      <c r="AW51" s="31">
        <v>3553</v>
      </c>
      <c r="AX51" s="27"/>
      <c r="AY51" s="31">
        <v>9437</v>
      </c>
      <c r="AZ51" s="27"/>
      <c r="BA51" s="31">
        <v>9098</v>
      </c>
      <c r="BB51" s="27"/>
      <c r="BC51" s="31">
        <f>SUM(BC38:BC47)</f>
        <v>6165</v>
      </c>
      <c r="BD51" s="27"/>
      <c r="BE51" s="31">
        <v>6195</v>
      </c>
      <c r="BF51" s="27"/>
      <c r="BG51" s="31">
        <f>SUM(BG38:BG48)</f>
        <v>8349</v>
      </c>
      <c r="BH51" s="20"/>
      <c r="BI51" s="112"/>
      <c r="BJ51" s="27"/>
      <c r="BK51" s="112"/>
      <c r="BL51" s="27"/>
      <c r="BM51" s="112"/>
      <c r="BN51" s="27"/>
      <c r="BO51" s="112"/>
      <c r="BP51" s="27"/>
      <c r="BQ51" s="112"/>
      <c r="BR51" s="20"/>
      <c r="BS51" s="112"/>
      <c r="BT51" s="27"/>
      <c r="BU51" s="112"/>
      <c r="BV51" s="27"/>
      <c r="BW51" s="112"/>
      <c r="BX51" s="27"/>
      <c r="BY51" s="112"/>
      <c r="BZ51" s="20"/>
      <c r="CA51" s="106"/>
      <c r="CB51" s="106"/>
      <c r="CC51" s="106"/>
      <c r="CD51" s="30"/>
      <c r="CE51" s="112"/>
      <c r="CF51" s="30"/>
      <c r="CG51" s="112"/>
      <c r="CH51" s="23"/>
      <c r="CI51" s="112"/>
      <c r="CJ51" s="23"/>
      <c r="CK51" s="112"/>
      <c r="CL51" s="23"/>
      <c r="CM51" s="112"/>
      <c r="CN51" s="23"/>
      <c r="CO51" s="112"/>
      <c r="CP51" s="23"/>
      <c r="CQ51" s="112"/>
      <c r="CR51" s="23"/>
      <c r="CS51" s="112"/>
      <c r="CT51" s="23"/>
      <c r="CU51" s="112"/>
      <c r="CV51" s="27"/>
      <c r="CW51" s="112"/>
      <c r="CX51" s="27"/>
      <c r="CY51" s="112"/>
      <c r="CZ51" s="27"/>
      <c r="DA51" s="112"/>
      <c r="DB51" s="27"/>
      <c r="DC51" s="112"/>
      <c r="DD51" s="27"/>
      <c r="DE51" s="112"/>
      <c r="DF51" s="27"/>
      <c r="DG51" s="112"/>
      <c r="DH51" s="27"/>
      <c r="DI51" s="112"/>
      <c r="DJ51" s="27"/>
      <c r="DK51" s="112"/>
      <c r="DL51" s="27"/>
      <c r="DM51" s="112"/>
      <c r="DN51" s="27"/>
      <c r="DO51" s="112"/>
      <c r="DP51" s="27"/>
      <c r="DQ51" s="113"/>
      <c r="DR51" s="27"/>
      <c r="DS51" s="112"/>
      <c r="DT51" s="27"/>
      <c r="DU51" s="112"/>
      <c r="DV51" s="27"/>
      <c r="DW51" s="112"/>
      <c r="DX51" s="27"/>
      <c r="DY51" s="112"/>
      <c r="DZ51" s="27"/>
      <c r="EA51" s="112"/>
      <c r="EB51" s="27"/>
      <c r="EC51" s="112"/>
      <c r="ED51" s="27"/>
      <c r="EE51" s="112"/>
      <c r="EF51" s="20"/>
      <c r="EG51" s="112"/>
      <c r="EH51" s="27"/>
      <c r="EI51" s="112"/>
      <c r="EJ51" s="27"/>
      <c r="EK51" s="112"/>
      <c r="EL51" s="27"/>
      <c r="EM51" s="112"/>
      <c r="EN51" s="27"/>
      <c r="EO51" s="112"/>
      <c r="EP51" s="20"/>
      <c r="EQ51" s="112"/>
      <c r="ER51" s="27"/>
      <c r="ES51" s="112"/>
      <c r="ET51" s="27"/>
      <c r="EU51" s="112"/>
      <c r="EV51" s="27"/>
      <c r="EW51" s="112"/>
      <c r="EX51" s="20"/>
      <c r="EY51" s="106"/>
      <c r="EZ51" s="106"/>
      <c r="FA51" s="106"/>
      <c r="FB51" s="30"/>
      <c r="FC51" s="112"/>
      <c r="FD51" s="30"/>
      <c r="FE51" s="112"/>
      <c r="FF51" s="23"/>
      <c r="FG51" s="112"/>
      <c r="FH51" s="23"/>
      <c r="FI51" s="112"/>
      <c r="FJ51" s="23"/>
      <c r="FK51" s="112"/>
      <c r="FL51" s="23"/>
      <c r="FM51" s="112"/>
      <c r="FN51" s="23"/>
      <c r="FO51" s="112"/>
      <c r="FP51" s="23"/>
      <c r="FQ51" s="112"/>
      <c r="FR51" s="23"/>
      <c r="FS51" s="112"/>
      <c r="FT51" s="27"/>
      <c r="FU51" s="112"/>
      <c r="FV51" s="27"/>
      <c r="FW51" s="112"/>
      <c r="FX51" s="27"/>
      <c r="FY51" s="112"/>
      <c r="FZ51" s="27"/>
      <c r="GA51" s="112"/>
      <c r="GB51" s="27"/>
      <c r="GC51" s="112"/>
      <c r="GD51" s="27"/>
      <c r="GE51" s="112"/>
      <c r="GF51" s="27"/>
      <c r="GG51" s="112"/>
      <c r="GH51" s="27"/>
      <c r="GI51" s="112"/>
      <c r="GJ51" s="27"/>
      <c r="GK51" s="112"/>
      <c r="GL51" s="27"/>
      <c r="GM51" s="112"/>
      <c r="GN51" s="27"/>
      <c r="GO51" s="113"/>
      <c r="GP51" s="27"/>
      <c r="GQ51" s="112"/>
      <c r="GR51" s="27"/>
      <c r="GS51" s="112"/>
      <c r="GT51" s="27"/>
      <c r="GU51" s="112"/>
      <c r="GV51" s="27"/>
      <c r="GW51" s="112"/>
      <c r="GX51" s="27"/>
      <c r="GY51" s="112"/>
      <c r="GZ51" s="27"/>
      <c r="HA51" s="112"/>
      <c r="HB51" s="27"/>
      <c r="HC51" s="112"/>
      <c r="HD51" s="20"/>
      <c r="HE51" s="112"/>
      <c r="HF51" s="27"/>
      <c r="HG51" s="112"/>
      <c r="HH51" s="27"/>
      <c r="HI51" s="112"/>
      <c r="HJ51" s="27"/>
      <c r="HK51" s="112"/>
      <c r="HL51" s="27"/>
      <c r="HM51" s="112"/>
      <c r="HN51" s="20"/>
      <c r="HO51" s="112"/>
      <c r="HP51" s="27"/>
      <c r="HQ51" s="112"/>
      <c r="HR51" s="27"/>
      <c r="HS51" s="112"/>
      <c r="HT51" s="27"/>
      <c r="HU51" s="112"/>
      <c r="HV51" s="20"/>
      <c r="HW51" s="106"/>
      <c r="HX51" s="106"/>
      <c r="HY51" s="106"/>
      <c r="HZ51" s="30"/>
      <c r="IA51" s="112"/>
      <c r="IB51" s="30"/>
      <c r="IC51" s="112"/>
      <c r="ID51" s="23"/>
      <c r="IE51" s="112"/>
      <c r="IF51" s="23"/>
      <c r="IG51" s="112"/>
      <c r="IH51" s="23"/>
      <c r="II51" s="112"/>
      <c r="IJ51" s="23"/>
      <c r="IK51" s="112"/>
      <c r="IL51" s="23"/>
      <c r="IM51" s="112"/>
      <c r="IN51" s="23"/>
      <c r="IO51" s="112"/>
      <c r="IP51" s="23"/>
      <c r="IQ51" s="112"/>
      <c r="IR51" s="27"/>
      <c r="IS51" s="112"/>
      <c r="IT51" s="27"/>
      <c r="IU51" s="112"/>
      <c r="IV51" s="27"/>
      <c r="IW51" s="112"/>
      <c r="IX51" s="27"/>
      <c r="IY51" s="112"/>
      <c r="IZ51" s="27"/>
      <c r="JA51" s="112"/>
      <c r="JB51" s="27"/>
      <c r="JC51" s="112"/>
      <c r="JD51" s="27"/>
      <c r="JE51" s="112"/>
      <c r="JF51" s="27"/>
      <c r="JG51" s="112"/>
      <c r="JH51" s="27"/>
      <c r="JI51" s="112"/>
      <c r="JJ51" s="27"/>
      <c r="JK51" s="112"/>
      <c r="JL51" s="27"/>
      <c r="JM51" s="113"/>
      <c r="JN51" s="27"/>
      <c r="JO51" s="112"/>
      <c r="JP51" s="27"/>
      <c r="JQ51" s="112"/>
      <c r="JR51" s="27"/>
      <c r="JS51" s="112"/>
      <c r="JT51" s="27"/>
      <c r="JU51" s="112"/>
      <c r="JV51" s="27"/>
      <c r="JW51" s="112"/>
      <c r="JX51" s="27"/>
      <c r="JY51" s="112"/>
      <c r="JZ51" s="27"/>
      <c r="KA51" s="112"/>
      <c r="KB51" s="20"/>
      <c r="KC51" s="112"/>
      <c r="KD51" s="27"/>
      <c r="KE51" s="112"/>
      <c r="KF51" s="27"/>
      <c r="KG51" s="112"/>
      <c r="KH51" s="27"/>
      <c r="KI51" s="112"/>
      <c r="KJ51" s="27"/>
      <c r="KK51" s="112"/>
      <c r="KL51" s="20"/>
      <c r="KM51" s="112"/>
      <c r="KN51" s="27"/>
      <c r="KO51" s="112"/>
      <c r="KP51" s="27"/>
      <c r="KQ51" s="112"/>
      <c r="KR51" s="27"/>
      <c r="KS51" s="112"/>
      <c r="KT51" s="20"/>
      <c r="KU51" s="106"/>
      <c r="KV51" s="106"/>
      <c r="KW51" s="106"/>
      <c r="KX51" s="30"/>
      <c r="KY51" s="112"/>
      <c r="KZ51" s="30"/>
      <c r="LA51" s="112"/>
      <c r="LB51" s="23"/>
      <c r="LC51" s="112"/>
      <c r="LD51" s="23"/>
      <c r="LE51" s="112"/>
      <c r="LF51" s="23"/>
      <c r="LG51" s="112"/>
      <c r="LH51" s="23"/>
      <c r="LI51" s="112"/>
      <c r="LJ51" s="23"/>
      <c r="LK51" s="112"/>
      <c r="LL51" s="23"/>
      <c r="LM51" s="112"/>
      <c r="LN51" s="23"/>
      <c r="LO51" s="112"/>
      <c r="LP51" s="27"/>
      <c r="LQ51" s="112"/>
      <c r="LR51" s="27"/>
      <c r="LS51" s="112"/>
      <c r="LT51" s="27"/>
      <c r="LU51" s="112"/>
      <c r="LV51" s="27"/>
      <c r="LW51" s="112"/>
      <c r="LX51" s="27"/>
      <c r="LY51" s="112"/>
      <c r="LZ51" s="27"/>
      <c r="MA51" s="112"/>
      <c r="MB51" s="27"/>
      <c r="MC51" s="112"/>
      <c r="MD51" s="27"/>
      <c r="ME51" s="112"/>
      <c r="MF51" s="27"/>
      <c r="MG51" s="112"/>
      <c r="MH51" s="27"/>
      <c r="MI51" s="112"/>
      <c r="MJ51" s="27"/>
      <c r="MK51" s="113"/>
      <c r="ML51" s="27"/>
      <c r="MM51" s="112"/>
      <c r="MN51" s="27"/>
      <c r="MO51" s="112"/>
      <c r="MP51" s="27"/>
      <c r="MQ51" s="112"/>
      <c r="MR51" s="27"/>
      <c r="MS51" s="112"/>
      <c r="MT51" s="27"/>
      <c r="MU51" s="112"/>
      <c r="MV51" s="27"/>
      <c r="MW51" s="112"/>
      <c r="MX51" s="27"/>
      <c r="MY51" s="112"/>
      <c r="MZ51" s="20"/>
      <c r="NA51" s="112"/>
      <c r="NB51" s="27"/>
      <c r="NC51" s="112"/>
      <c r="ND51" s="27"/>
      <c r="NE51" s="112"/>
      <c r="NF51" s="27"/>
      <c r="NG51" s="112"/>
      <c r="NH51" s="27"/>
      <c r="NI51" s="112"/>
      <c r="NJ51" s="20"/>
      <c r="NK51" s="112"/>
      <c r="NL51" s="27"/>
      <c r="NM51" s="112"/>
      <c r="NN51" s="27"/>
      <c r="NO51" s="112"/>
      <c r="NP51" s="27"/>
      <c r="NQ51" s="112"/>
      <c r="NR51" s="20"/>
      <c r="NS51" s="106"/>
      <c r="NT51" s="106"/>
      <c r="NU51" s="106"/>
      <c r="NV51" s="30"/>
      <c r="NW51" s="112"/>
      <c r="NX51" s="30"/>
      <c r="NY51" s="112"/>
      <c r="NZ51" s="23"/>
      <c r="OA51" s="112"/>
      <c r="OB51" s="23"/>
      <c r="OC51" s="112"/>
      <c r="OD51" s="23"/>
      <c r="OE51" s="112"/>
      <c r="OF51" s="23"/>
      <c r="OG51" s="112"/>
      <c r="OH51" s="23"/>
      <c r="OI51" s="112"/>
      <c r="OJ51" s="23"/>
      <c r="OK51" s="112"/>
      <c r="OL51" s="23"/>
      <c r="OM51" s="112"/>
      <c r="ON51" s="27"/>
      <c r="OO51" s="112"/>
      <c r="OP51" s="27"/>
      <c r="OQ51" s="112"/>
      <c r="OR51" s="27"/>
      <c r="OS51" s="112"/>
      <c r="OT51" s="27"/>
      <c r="OU51" s="112"/>
      <c r="OV51" s="27"/>
      <c r="OW51" s="112"/>
      <c r="OX51" s="27"/>
      <c r="OY51" s="112"/>
      <c r="OZ51" s="27"/>
      <c r="PA51" s="112"/>
      <c r="PB51" s="27"/>
      <c r="PC51" s="112"/>
      <c r="PD51" s="27"/>
      <c r="PE51" s="112"/>
      <c r="PF51" s="27"/>
      <c r="PG51" s="112"/>
      <c r="PH51" s="27"/>
      <c r="PI51" s="113"/>
      <c r="PJ51" s="27"/>
      <c r="PK51" s="112"/>
      <c r="PL51" s="27"/>
      <c r="PM51" s="112"/>
      <c r="PN51" s="27"/>
      <c r="PO51" s="112"/>
      <c r="PP51" s="27"/>
      <c r="PQ51" s="112"/>
      <c r="PR51" s="27"/>
      <c r="PS51" s="112"/>
      <c r="PT51" s="27"/>
      <c r="PU51" s="112"/>
      <c r="PV51" s="27"/>
      <c r="PW51" s="112"/>
      <c r="PX51" s="20"/>
      <c r="PY51" s="112"/>
      <c r="PZ51" s="27"/>
      <c r="QA51" s="112"/>
      <c r="QB51" s="27"/>
      <c r="QC51" s="112"/>
      <c r="QD51" s="27"/>
      <c r="QE51" s="112"/>
      <c r="QF51" s="27"/>
      <c r="QG51" s="112"/>
      <c r="QH51" s="20"/>
      <c r="QI51" s="112"/>
      <c r="QJ51" s="27"/>
      <c r="QK51" s="112"/>
      <c r="QL51" s="27"/>
      <c r="QM51" s="112"/>
      <c r="QN51" s="27"/>
      <c r="QO51" s="112"/>
      <c r="QP51" s="20"/>
      <c r="QQ51" s="106"/>
      <c r="QR51" s="106"/>
      <c r="QS51" s="106"/>
      <c r="QT51" s="30"/>
      <c r="QU51" s="112"/>
      <c r="QV51" s="30"/>
      <c r="QW51" s="112"/>
      <c r="QX51" s="23"/>
      <c r="QY51" s="112"/>
      <c r="QZ51" s="23"/>
      <c r="RA51" s="112"/>
      <c r="RB51" s="23"/>
      <c r="RC51" s="112"/>
      <c r="RD51" s="23"/>
      <c r="RE51" s="112"/>
      <c r="RF51" s="23"/>
      <c r="RG51" s="112"/>
      <c r="RH51" s="23"/>
      <c r="RI51" s="112"/>
      <c r="RJ51" s="23"/>
      <c r="RK51" s="112"/>
      <c r="RL51" s="27"/>
      <c r="RM51" s="112"/>
      <c r="RN51" s="27"/>
      <c r="RO51" s="112"/>
      <c r="RP51" s="27"/>
      <c r="RQ51" s="112"/>
      <c r="RR51" s="27"/>
      <c r="RS51" s="112"/>
      <c r="RT51" s="27"/>
      <c r="RU51" s="112"/>
      <c r="RV51" s="27"/>
      <c r="RW51" s="112"/>
      <c r="RX51" s="27"/>
      <c r="RY51" s="112"/>
      <c r="RZ51" s="27"/>
      <c r="SA51" s="112"/>
      <c r="SB51" s="27"/>
      <c r="SC51" s="112"/>
      <c r="SD51" s="27"/>
      <c r="SE51" s="112"/>
      <c r="SF51" s="27"/>
      <c r="SG51" s="113"/>
      <c r="SH51" s="27"/>
      <c r="SI51" s="112"/>
      <c r="SJ51" s="27"/>
      <c r="SK51" s="112"/>
      <c r="SL51" s="27"/>
      <c r="SM51" s="112"/>
      <c r="SN51" s="27"/>
      <c r="SO51" s="112"/>
      <c r="SP51" s="27"/>
      <c r="SQ51" s="112"/>
      <c r="SR51" s="27"/>
      <c r="SS51" s="112"/>
      <c r="ST51" s="27"/>
      <c r="SU51" s="112"/>
      <c r="SV51" s="20"/>
      <c r="SW51" s="112"/>
      <c r="SX51" s="27"/>
      <c r="SY51" s="112"/>
      <c r="SZ51" s="27"/>
      <c r="TA51" s="112"/>
      <c r="TB51" s="27"/>
      <c r="TC51" s="112"/>
      <c r="TD51" s="27"/>
      <c r="TE51" s="112"/>
      <c r="TF51" s="20"/>
      <c r="TG51" s="112"/>
      <c r="TH51" s="27"/>
      <c r="TI51" s="112"/>
      <c r="TJ51" s="27"/>
      <c r="TK51" s="112"/>
      <c r="TL51" s="27"/>
      <c r="TM51" s="112"/>
      <c r="TN51" s="20"/>
      <c r="TO51" s="106"/>
      <c r="TP51" s="106"/>
      <c r="TQ51" s="106"/>
      <c r="TR51" s="30"/>
      <c r="TS51" s="112"/>
      <c r="TT51" s="30"/>
      <c r="TU51" s="112"/>
      <c r="TV51" s="23"/>
      <c r="TW51" s="112"/>
      <c r="TX51" s="23"/>
      <c r="TY51" s="112"/>
      <c r="TZ51" s="23"/>
      <c r="UA51" s="112"/>
      <c r="UB51" s="23"/>
      <c r="UC51" s="112"/>
      <c r="UD51" s="23"/>
      <c r="UE51" s="112"/>
      <c r="UF51" s="23"/>
      <c r="UG51" s="112"/>
      <c r="UH51" s="23"/>
      <c r="UI51" s="112"/>
      <c r="UJ51" s="27"/>
      <c r="UK51" s="112"/>
      <c r="UL51" s="27"/>
      <c r="UM51" s="112"/>
      <c r="UN51" s="27"/>
      <c r="UO51" s="112"/>
      <c r="UP51" s="27"/>
      <c r="UQ51" s="112"/>
      <c r="UR51" s="27"/>
      <c r="US51" s="112"/>
      <c r="UT51" s="27"/>
      <c r="UU51" s="112"/>
      <c r="UV51" s="27"/>
      <c r="UW51" s="112"/>
      <c r="UX51" s="27"/>
      <c r="UY51" s="112"/>
      <c r="UZ51" s="27"/>
      <c r="VA51" s="112"/>
      <c r="VB51" s="27"/>
      <c r="VC51" s="112"/>
      <c r="VD51" s="27"/>
      <c r="VE51" s="113"/>
      <c r="VF51" s="27"/>
      <c r="VG51" s="112"/>
      <c r="VH51" s="27"/>
      <c r="VI51" s="112"/>
      <c r="VJ51" s="27"/>
      <c r="VK51" s="112"/>
      <c r="VL51" s="27"/>
      <c r="VM51" s="112"/>
      <c r="VN51" s="27"/>
      <c r="VO51" s="112"/>
      <c r="VP51" s="27"/>
      <c r="VQ51" s="112"/>
      <c r="VR51" s="27"/>
      <c r="VS51" s="112"/>
      <c r="VT51" s="20"/>
      <c r="VU51" s="112"/>
      <c r="VV51" s="27"/>
      <c r="VW51" s="112"/>
      <c r="VX51" s="27"/>
      <c r="VY51" s="112"/>
      <c r="VZ51" s="27"/>
      <c r="WA51" s="112"/>
      <c r="WB51" s="27"/>
      <c r="WC51" s="112"/>
      <c r="WD51" s="20"/>
      <c r="WE51" s="112"/>
      <c r="WF51" s="27"/>
      <c r="WG51" s="112"/>
      <c r="WH51" s="27"/>
      <c r="WI51" s="112"/>
      <c r="WJ51" s="27"/>
      <c r="WK51" s="112"/>
      <c r="WL51" s="20"/>
      <c r="WM51" s="106"/>
      <c r="WN51" s="106"/>
      <c r="WO51" s="106"/>
      <c r="WP51" s="30"/>
      <c r="WQ51" s="112"/>
      <c r="WR51" s="30"/>
      <c r="WS51" s="112"/>
      <c r="WT51" s="23"/>
      <c r="WU51" s="112"/>
      <c r="WV51" s="23"/>
      <c r="WW51" s="112"/>
      <c r="WX51" s="23"/>
      <c r="WY51" s="112"/>
      <c r="WZ51" s="23"/>
      <c r="XA51" s="112"/>
      <c r="XB51" s="23"/>
      <c r="XC51" s="112"/>
      <c r="XD51" s="23"/>
      <c r="XE51" s="112"/>
      <c r="XF51" s="23"/>
      <c r="XG51" s="112"/>
      <c r="XH51" s="27"/>
      <c r="XI51" s="112"/>
      <c r="XJ51" s="27"/>
      <c r="XK51" s="112"/>
      <c r="XL51" s="27"/>
      <c r="XM51" s="112"/>
      <c r="XN51" s="27"/>
      <c r="XO51" s="112"/>
      <c r="XP51" s="27"/>
      <c r="XQ51" s="112"/>
      <c r="XR51" s="27"/>
      <c r="XS51" s="112"/>
      <c r="XT51" s="27"/>
      <c r="XU51" s="112"/>
      <c r="XV51" s="27"/>
      <c r="XW51" s="112"/>
      <c r="XX51" s="27"/>
      <c r="XY51" s="112"/>
      <c r="XZ51" s="27"/>
      <c r="YA51" s="112"/>
      <c r="YB51" s="27"/>
      <c r="YC51" s="113"/>
      <c r="YD51" s="27"/>
      <c r="YE51" s="112"/>
      <c r="YF51" s="27"/>
      <c r="YG51" s="112"/>
      <c r="YH51" s="27"/>
      <c r="YI51" s="112"/>
      <c r="YJ51" s="27"/>
      <c r="YK51" s="112"/>
      <c r="YL51" s="27"/>
      <c r="YM51" s="112"/>
      <c r="YN51" s="27"/>
      <c r="YO51" s="112"/>
      <c r="YP51" s="27"/>
      <c r="YQ51" s="112"/>
      <c r="YR51" s="20"/>
      <c r="YS51" s="112"/>
      <c r="YT51" s="27"/>
      <c r="YU51" s="112"/>
      <c r="YV51" s="27"/>
      <c r="YW51" s="112"/>
      <c r="YX51" s="27"/>
      <c r="YY51" s="112"/>
      <c r="YZ51" s="27"/>
      <c r="ZA51" s="112"/>
      <c r="ZB51" s="20"/>
      <c r="ZC51" s="112"/>
      <c r="ZD51" s="27"/>
      <c r="ZE51" s="112"/>
      <c r="ZF51" s="27"/>
      <c r="ZG51" s="112"/>
      <c r="ZH51" s="27"/>
      <c r="ZI51" s="112"/>
      <c r="ZJ51" s="20"/>
      <c r="ZK51" s="106"/>
      <c r="ZL51" s="106"/>
      <c r="ZM51" s="106"/>
      <c r="ZN51" s="30"/>
      <c r="ZO51" s="112"/>
      <c r="ZP51" s="30"/>
      <c r="ZQ51" s="112"/>
      <c r="ZR51" s="23"/>
      <c r="ZS51" s="112"/>
      <c r="ZT51" s="23"/>
      <c r="ZU51" s="112"/>
      <c r="ZV51" s="23"/>
      <c r="ZW51" s="112"/>
      <c r="ZX51" s="23"/>
      <c r="ZY51" s="112"/>
      <c r="ZZ51" s="23"/>
      <c r="AAA51" s="112"/>
      <c r="AAB51" s="23"/>
      <c r="AAC51" s="112"/>
      <c r="AAD51" s="23"/>
      <c r="AAE51" s="112"/>
      <c r="AAF51" s="27"/>
      <c r="AAG51" s="112"/>
      <c r="AAH51" s="27"/>
      <c r="AAI51" s="112"/>
      <c r="AAJ51" s="27"/>
      <c r="AAK51" s="112"/>
      <c r="AAL51" s="27"/>
      <c r="AAM51" s="112"/>
      <c r="AAN51" s="27"/>
      <c r="AAO51" s="112"/>
      <c r="AAP51" s="27"/>
      <c r="AAQ51" s="112"/>
      <c r="AAR51" s="27"/>
      <c r="AAS51" s="112"/>
      <c r="AAT51" s="27"/>
      <c r="AAU51" s="112"/>
      <c r="AAV51" s="27"/>
      <c r="AAW51" s="112"/>
      <c r="AAX51" s="27"/>
      <c r="AAY51" s="112"/>
      <c r="AAZ51" s="27"/>
      <c r="ABA51" s="113"/>
      <c r="ABB51" s="27"/>
      <c r="ABC51" s="112"/>
      <c r="ABD51" s="27"/>
      <c r="ABE51" s="112"/>
      <c r="ABF51" s="27"/>
      <c r="ABG51" s="112"/>
      <c r="ABH51" s="27"/>
      <c r="ABI51" s="112"/>
      <c r="ABJ51" s="27"/>
      <c r="ABK51" s="112"/>
      <c r="ABL51" s="27"/>
      <c r="ABM51" s="112"/>
      <c r="ABN51" s="27"/>
      <c r="ABO51" s="112"/>
      <c r="ABP51" s="20"/>
      <c r="ABQ51" s="112"/>
      <c r="ABR51" s="27"/>
      <c r="ABS51" s="112"/>
      <c r="ABT51" s="27"/>
      <c r="ABU51" s="112"/>
      <c r="ABV51" s="27"/>
      <c r="ABW51" s="112"/>
      <c r="ABX51" s="27"/>
      <c r="ABY51" s="112"/>
      <c r="ABZ51" s="20"/>
      <c r="ACA51" s="112"/>
      <c r="ACB51" s="27"/>
      <c r="ACC51" s="112"/>
      <c r="ACD51" s="27"/>
      <c r="ACE51" s="112"/>
      <c r="ACF51" s="27"/>
      <c r="ACG51" s="112"/>
      <c r="ACH51" s="20"/>
      <c r="ACI51" s="106"/>
      <c r="ACJ51" s="106"/>
      <c r="ACK51" s="106"/>
      <c r="ACL51" s="30"/>
      <c r="ACM51" s="112"/>
      <c r="ACN51" s="30"/>
      <c r="ACO51" s="112"/>
      <c r="ACP51" s="23"/>
      <c r="ACQ51" s="112"/>
      <c r="ACR51" s="23"/>
      <c r="ACS51" s="112"/>
      <c r="ACT51" s="23"/>
      <c r="ACU51" s="112"/>
      <c r="ACV51" s="23"/>
      <c r="ACW51" s="112"/>
      <c r="ACX51" s="23"/>
      <c r="ACY51" s="112"/>
      <c r="ACZ51" s="23"/>
      <c r="ADA51" s="112"/>
      <c r="ADB51" s="23"/>
      <c r="ADC51" s="112"/>
      <c r="ADD51" s="27"/>
      <c r="ADE51" s="112"/>
      <c r="ADF51" s="27"/>
      <c r="ADG51" s="112"/>
      <c r="ADH51" s="27"/>
      <c r="ADI51" s="112"/>
      <c r="ADJ51" s="27"/>
      <c r="ADK51" s="112"/>
      <c r="ADL51" s="27"/>
      <c r="ADM51" s="112"/>
      <c r="ADN51" s="27"/>
      <c r="ADO51" s="112"/>
      <c r="ADP51" s="27"/>
      <c r="ADQ51" s="112"/>
      <c r="ADR51" s="27"/>
      <c r="ADS51" s="112"/>
      <c r="ADT51" s="27"/>
      <c r="ADU51" s="112"/>
      <c r="ADV51" s="27"/>
      <c r="ADW51" s="112"/>
      <c r="ADX51" s="27"/>
      <c r="ADY51" s="113"/>
      <c r="ADZ51" s="27"/>
      <c r="AEA51" s="112"/>
      <c r="AEB51" s="27"/>
      <c r="AEC51" s="112"/>
      <c r="AED51" s="27"/>
      <c r="AEE51" s="112"/>
      <c r="AEF51" s="27"/>
      <c r="AEG51" s="112"/>
      <c r="AEH51" s="27"/>
      <c r="AEI51" s="112"/>
      <c r="AEJ51" s="27"/>
      <c r="AEK51" s="112"/>
      <c r="AEL51" s="27"/>
      <c r="AEM51" s="112"/>
      <c r="AEN51" s="20"/>
      <c r="AEO51" s="112"/>
      <c r="AEP51" s="27"/>
      <c r="AEQ51" s="112"/>
      <c r="AER51" s="27"/>
      <c r="AES51" s="112"/>
      <c r="AET51" s="27"/>
      <c r="AEU51" s="112"/>
      <c r="AEV51" s="27"/>
      <c r="AEW51" s="112"/>
      <c r="AEX51" s="20"/>
      <c r="AEY51" s="112"/>
      <c r="AEZ51" s="27"/>
      <c r="AFA51" s="112"/>
      <c r="AFB51" s="27"/>
      <c r="AFC51" s="112"/>
      <c r="AFD51" s="27"/>
      <c r="AFE51" s="112"/>
      <c r="AFF51" s="20"/>
      <c r="AFG51" s="106"/>
      <c r="AFH51" s="106"/>
      <c r="AFI51" s="106"/>
      <c r="AFJ51" s="30"/>
      <c r="AFK51" s="112"/>
      <c r="AFL51" s="30"/>
      <c r="AFM51" s="112"/>
      <c r="AFN51" s="23"/>
      <c r="AFO51" s="112"/>
      <c r="AFP51" s="23"/>
      <c r="AFQ51" s="112"/>
      <c r="AFR51" s="23"/>
      <c r="AFS51" s="112"/>
      <c r="AFT51" s="23"/>
      <c r="AFU51" s="112"/>
      <c r="AFV51" s="23"/>
      <c r="AFW51" s="112"/>
      <c r="AFX51" s="23"/>
      <c r="AFY51" s="112"/>
      <c r="AFZ51" s="23"/>
      <c r="AGA51" s="112"/>
      <c r="AGB51" s="27"/>
      <c r="AGC51" s="112"/>
      <c r="AGD51" s="27"/>
      <c r="AGE51" s="112"/>
      <c r="AGF51" s="27"/>
      <c r="AGG51" s="112"/>
      <c r="AGH51" s="27"/>
      <c r="AGI51" s="112"/>
      <c r="AGJ51" s="27"/>
      <c r="AGK51" s="112"/>
      <c r="AGL51" s="27"/>
      <c r="AGM51" s="112"/>
      <c r="AGN51" s="27"/>
      <c r="AGO51" s="112"/>
      <c r="AGP51" s="27"/>
      <c r="AGQ51" s="112"/>
      <c r="AGR51" s="27"/>
      <c r="AGS51" s="112"/>
      <c r="AGT51" s="27"/>
      <c r="AGU51" s="112"/>
      <c r="AGV51" s="27"/>
      <c r="AGW51" s="113"/>
      <c r="AGX51" s="27"/>
      <c r="AGY51" s="112"/>
      <c r="AGZ51" s="27"/>
      <c r="AHA51" s="112"/>
      <c r="AHB51" s="27"/>
      <c r="AHC51" s="112"/>
      <c r="AHD51" s="27"/>
      <c r="AHE51" s="112"/>
      <c r="AHF51" s="27"/>
      <c r="AHG51" s="112"/>
      <c r="AHH51" s="27"/>
      <c r="AHI51" s="112"/>
      <c r="AHJ51" s="27"/>
      <c r="AHK51" s="112"/>
      <c r="AHL51" s="20"/>
      <c r="AHM51" s="112"/>
      <c r="AHN51" s="27"/>
      <c r="AHO51" s="112"/>
      <c r="AHP51" s="27"/>
      <c r="AHQ51" s="112"/>
      <c r="AHR51" s="27"/>
      <c r="AHS51" s="112"/>
      <c r="AHT51" s="27"/>
      <c r="AHU51" s="112"/>
      <c r="AHV51" s="20"/>
      <c r="AHW51" s="112"/>
      <c r="AHX51" s="27"/>
      <c r="AHY51" s="112"/>
      <c r="AHZ51" s="27"/>
      <c r="AIA51" s="112"/>
      <c r="AIB51" s="27"/>
      <c r="AIC51" s="112"/>
      <c r="AID51" s="20"/>
      <c r="AIE51" s="106"/>
      <c r="AIF51" s="106"/>
      <c r="AIG51" s="106"/>
      <c r="AIH51" s="30"/>
      <c r="AII51" s="112"/>
      <c r="AIJ51" s="30"/>
      <c r="AIK51" s="112"/>
      <c r="AIL51" s="23"/>
      <c r="AIM51" s="112"/>
      <c r="AIN51" s="23"/>
      <c r="AIO51" s="112"/>
      <c r="AIP51" s="23"/>
      <c r="AIQ51" s="112"/>
      <c r="AIR51" s="23"/>
      <c r="AIS51" s="112"/>
      <c r="AIT51" s="23"/>
      <c r="AIU51" s="112"/>
      <c r="AIV51" s="23"/>
      <c r="AIW51" s="112"/>
      <c r="AIX51" s="23"/>
      <c r="AIY51" s="112"/>
      <c r="AIZ51" s="27"/>
      <c r="AJA51" s="112"/>
      <c r="AJB51" s="27"/>
      <c r="AJC51" s="112"/>
      <c r="AJD51" s="27"/>
      <c r="AJE51" s="112"/>
      <c r="AJF51" s="27"/>
      <c r="AJG51" s="112"/>
      <c r="AJH51" s="27"/>
      <c r="AJI51" s="112"/>
      <c r="AJJ51" s="27"/>
      <c r="AJK51" s="112"/>
      <c r="AJL51" s="27"/>
      <c r="AJM51" s="112"/>
      <c r="AJN51" s="27"/>
      <c r="AJO51" s="112"/>
      <c r="AJP51" s="27"/>
      <c r="AJQ51" s="112"/>
      <c r="AJR51" s="27"/>
      <c r="AJS51" s="112"/>
      <c r="AJT51" s="27"/>
      <c r="AJU51" s="113"/>
      <c r="AJV51" s="27"/>
      <c r="AJW51" s="112"/>
      <c r="AJX51" s="27"/>
      <c r="AJY51" s="112"/>
      <c r="AJZ51" s="27"/>
      <c r="AKA51" s="112"/>
      <c r="AKB51" s="27"/>
      <c r="AKC51" s="112"/>
      <c r="AKD51" s="27"/>
      <c r="AKE51" s="112"/>
      <c r="AKF51" s="27"/>
      <c r="AKG51" s="112"/>
      <c r="AKH51" s="27"/>
      <c r="AKI51" s="112"/>
      <c r="AKJ51" s="20"/>
      <c r="AKK51" s="112"/>
      <c r="AKL51" s="27"/>
      <c r="AKM51" s="112"/>
      <c r="AKN51" s="27"/>
      <c r="AKO51" s="112"/>
      <c r="AKP51" s="27"/>
      <c r="AKQ51" s="112"/>
      <c r="AKR51" s="27"/>
      <c r="AKS51" s="112"/>
      <c r="AKT51" s="20"/>
      <c r="AKU51" s="112"/>
      <c r="AKV51" s="27"/>
      <c r="AKW51" s="112"/>
      <c r="AKX51" s="27"/>
      <c r="AKY51" s="112"/>
      <c r="AKZ51" s="27"/>
      <c r="ALA51" s="112"/>
      <c r="ALB51" s="20"/>
      <c r="ALC51" s="106"/>
      <c r="ALD51" s="106"/>
      <c r="ALE51" s="106"/>
      <c r="ALF51" s="30"/>
      <c r="ALG51" s="112"/>
      <c r="ALH51" s="30"/>
      <c r="ALI51" s="112"/>
      <c r="ALJ51" s="23"/>
      <c r="ALK51" s="112"/>
      <c r="ALL51" s="23"/>
      <c r="ALM51" s="112"/>
      <c r="ALN51" s="23"/>
      <c r="ALO51" s="112"/>
      <c r="ALP51" s="23"/>
      <c r="ALQ51" s="112"/>
      <c r="ALR51" s="23"/>
      <c r="ALS51" s="112"/>
      <c r="ALT51" s="23"/>
      <c r="ALU51" s="112"/>
      <c r="ALV51" s="23"/>
      <c r="ALW51" s="112"/>
      <c r="ALX51" s="27"/>
      <c r="ALY51" s="112"/>
      <c r="ALZ51" s="27"/>
      <c r="AMA51" s="112"/>
      <c r="AMB51" s="27"/>
      <c r="AMC51" s="112"/>
      <c r="AMD51" s="27"/>
      <c r="AME51" s="112"/>
      <c r="AMF51" s="27"/>
      <c r="AMG51" s="112"/>
      <c r="AMH51" s="27"/>
      <c r="AMI51" s="112"/>
      <c r="AMJ51" s="27"/>
      <c r="AMK51" s="112"/>
      <c r="AML51" s="27"/>
      <c r="AMM51" s="112"/>
      <c r="AMN51" s="27"/>
      <c r="AMO51" s="112"/>
      <c r="AMP51" s="27"/>
      <c r="AMQ51" s="112"/>
      <c r="AMR51" s="27"/>
      <c r="AMS51" s="113"/>
      <c r="AMT51" s="27"/>
      <c r="AMU51" s="112"/>
      <c r="AMV51" s="27"/>
      <c r="AMW51" s="112"/>
      <c r="AMX51" s="27"/>
      <c r="AMY51" s="112"/>
      <c r="AMZ51" s="27"/>
      <c r="ANA51" s="112"/>
      <c r="ANB51" s="27"/>
      <c r="ANC51" s="112"/>
      <c r="AND51" s="27"/>
      <c r="ANE51" s="112"/>
      <c r="ANF51" s="27"/>
      <c r="ANG51" s="112"/>
      <c r="ANH51" s="20"/>
      <c r="ANI51" s="112"/>
      <c r="ANJ51" s="27"/>
      <c r="ANK51" s="112"/>
      <c r="ANL51" s="27"/>
      <c r="ANM51" s="112"/>
      <c r="ANN51" s="27"/>
      <c r="ANO51" s="112"/>
      <c r="ANP51" s="27"/>
      <c r="ANQ51" s="112"/>
      <c r="ANR51" s="20"/>
      <c r="ANS51" s="112"/>
      <c r="ANT51" s="27"/>
      <c r="ANU51" s="112"/>
      <c r="ANV51" s="27"/>
      <c r="ANW51" s="112"/>
      <c r="ANX51" s="27"/>
      <c r="ANY51" s="112"/>
      <c r="ANZ51" s="20"/>
      <c r="AOA51" s="106"/>
      <c r="AOB51" s="106"/>
      <c r="AOC51" s="106"/>
      <c r="AOD51" s="30"/>
      <c r="AOE51" s="112"/>
      <c r="AOF51" s="30"/>
      <c r="AOG51" s="112"/>
      <c r="AOH51" s="23"/>
      <c r="AOI51" s="112"/>
      <c r="AOJ51" s="23"/>
      <c r="AOK51" s="112"/>
      <c r="AOL51" s="23"/>
      <c r="AOM51" s="112"/>
      <c r="AON51" s="23"/>
      <c r="AOO51" s="112"/>
      <c r="AOP51" s="23"/>
      <c r="AOQ51" s="112"/>
      <c r="AOR51" s="23"/>
      <c r="AOS51" s="112"/>
      <c r="AOT51" s="23"/>
      <c r="AOU51" s="112"/>
      <c r="AOV51" s="27"/>
      <c r="AOW51" s="112"/>
      <c r="AOX51" s="27"/>
      <c r="AOY51" s="112"/>
      <c r="AOZ51" s="27"/>
      <c r="APA51" s="112"/>
      <c r="APB51" s="27"/>
      <c r="APC51" s="112"/>
      <c r="APD51" s="27"/>
      <c r="APE51" s="112"/>
      <c r="APF51" s="27"/>
      <c r="APG51" s="112"/>
      <c r="APH51" s="27"/>
      <c r="API51" s="112"/>
      <c r="APJ51" s="27"/>
      <c r="APK51" s="112"/>
      <c r="APL51" s="27"/>
      <c r="APM51" s="112"/>
      <c r="APN51" s="27"/>
      <c r="APO51" s="112"/>
      <c r="APP51" s="27"/>
      <c r="APQ51" s="113"/>
      <c r="APR51" s="27"/>
      <c r="APS51" s="112"/>
      <c r="APT51" s="27"/>
      <c r="APU51" s="112"/>
      <c r="APV51" s="27"/>
      <c r="APW51" s="112"/>
      <c r="APX51" s="27"/>
      <c r="APY51" s="112"/>
      <c r="APZ51" s="27"/>
      <c r="AQA51" s="112"/>
      <c r="AQB51" s="27"/>
      <c r="AQC51" s="112"/>
      <c r="AQD51" s="27"/>
      <c r="AQE51" s="112"/>
      <c r="AQF51" s="20"/>
      <c r="AQG51" s="112"/>
      <c r="AQH51" s="27"/>
      <c r="AQI51" s="112"/>
      <c r="AQJ51" s="27"/>
      <c r="AQK51" s="112"/>
      <c r="AQL51" s="27"/>
      <c r="AQM51" s="112"/>
      <c r="AQN51" s="27"/>
      <c r="AQO51" s="112"/>
      <c r="AQP51" s="20"/>
      <c r="AQQ51" s="112"/>
      <c r="AQR51" s="27"/>
      <c r="AQS51" s="112"/>
      <c r="AQT51" s="27"/>
      <c r="AQU51" s="112"/>
      <c r="AQV51" s="27"/>
      <c r="AQW51" s="112"/>
      <c r="AQX51" s="20"/>
      <c r="AQY51" s="106"/>
      <c r="AQZ51" s="106"/>
      <c r="ARA51" s="106"/>
      <c r="ARB51" s="30"/>
      <c r="ARC51" s="112"/>
      <c r="ARD51" s="30"/>
      <c r="ARE51" s="112"/>
      <c r="ARF51" s="23"/>
      <c r="ARG51" s="112"/>
      <c r="ARH51" s="23"/>
      <c r="ARI51" s="112"/>
      <c r="ARJ51" s="23"/>
      <c r="ARK51" s="112"/>
      <c r="ARL51" s="23"/>
      <c r="ARM51" s="112"/>
      <c r="ARN51" s="23"/>
      <c r="ARO51" s="112"/>
      <c r="ARP51" s="23"/>
      <c r="ARQ51" s="112"/>
      <c r="ARR51" s="23"/>
      <c r="ARS51" s="112"/>
      <c r="ART51" s="27"/>
      <c r="ARU51" s="112"/>
      <c r="ARV51" s="27"/>
      <c r="ARW51" s="112"/>
      <c r="ARX51" s="27"/>
      <c r="ARY51" s="112"/>
      <c r="ARZ51" s="27"/>
      <c r="ASA51" s="112"/>
      <c r="ASB51" s="27"/>
      <c r="ASC51" s="112"/>
      <c r="ASD51" s="27"/>
      <c r="ASE51" s="112"/>
      <c r="ASF51" s="27"/>
      <c r="ASG51" s="112"/>
      <c r="ASH51" s="27"/>
      <c r="ASI51" s="112"/>
      <c r="ASJ51" s="27"/>
      <c r="ASK51" s="112"/>
      <c r="ASL51" s="27"/>
      <c r="ASM51" s="112"/>
      <c r="ASN51" s="27"/>
      <c r="ASO51" s="113"/>
      <c r="ASP51" s="27"/>
      <c r="ASQ51" s="112"/>
      <c r="ASR51" s="27"/>
      <c r="ASS51" s="112"/>
      <c r="AST51" s="27"/>
      <c r="ASU51" s="112"/>
      <c r="ASV51" s="27"/>
      <c r="ASW51" s="112"/>
      <c r="ASX51" s="27"/>
      <c r="ASY51" s="112"/>
      <c r="ASZ51" s="27"/>
      <c r="ATA51" s="112"/>
      <c r="ATB51" s="27"/>
      <c r="ATC51" s="112"/>
      <c r="ATD51" s="20"/>
      <c r="ATE51" s="112"/>
      <c r="ATF51" s="27"/>
      <c r="ATG51" s="112"/>
      <c r="ATH51" s="27"/>
      <c r="ATI51" s="112"/>
      <c r="ATJ51" s="27"/>
      <c r="ATK51" s="112"/>
      <c r="ATL51" s="27"/>
      <c r="ATM51" s="112"/>
      <c r="ATN51" s="20"/>
      <c r="ATO51" s="112"/>
      <c r="ATP51" s="27"/>
      <c r="ATQ51" s="112"/>
      <c r="ATR51" s="27"/>
      <c r="ATS51" s="112"/>
      <c r="ATT51" s="27"/>
      <c r="ATU51" s="112"/>
      <c r="ATV51" s="20"/>
      <c r="ATW51" s="106"/>
      <c r="ATX51" s="106"/>
      <c r="ATY51" s="106"/>
      <c r="ATZ51" s="30"/>
      <c r="AUA51" s="112"/>
      <c r="AUB51" s="30"/>
      <c r="AUC51" s="112"/>
      <c r="AUD51" s="23"/>
      <c r="AUE51" s="112"/>
      <c r="AUF51" s="23"/>
      <c r="AUG51" s="112"/>
      <c r="AUH51" s="23"/>
      <c r="AUI51" s="112"/>
      <c r="AUJ51" s="23"/>
      <c r="AUK51" s="112"/>
      <c r="AUL51" s="23"/>
      <c r="AUM51" s="112"/>
      <c r="AUN51" s="23"/>
      <c r="AUO51" s="112"/>
      <c r="AUP51" s="23"/>
      <c r="AUQ51" s="112"/>
      <c r="AUR51" s="27"/>
      <c r="AUS51" s="112"/>
      <c r="AUT51" s="27"/>
      <c r="AUU51" s="112"/>
      <c r="AUV51" s="27"/>
      <c r="AUW51" s="112"/>
      <c r="AUX51" s="27"/>
      <c r="AUY51" s="112"/>
      <c r="AUZ51" s="27"/>
      <c r="AVA51" s="112"/>
      <c r="AVB51" s="27"/>
      <c r="AVC51" s="112"/>
      <c r="AVD51" s="27"/>
      <c r="AVE51" s="112"/>
      <c r="AVF51" s="27"/>
      <c r="AVG51" s="112"/>
      <c r="AVH51" s="27"/>
      <c r="AVI51" s="112"/>
      <c r="AVJ51" s="27"/>
      <c r="AVK51" s="112"/>
      <c r="AVL51" s="27"/>
      <c r="AVM51" s="113"/>
      <c r="AVN51" s="27"/>
      <c r="AVO51" s="112"/>
      <c r="AVP51" s="27"/>
      <c r="AVQ51" s="112"/>
      <c r="AVR51" s="27"/>
      <c r="AVS51" s="112"/>
      <c r="AVT51" s="27"/>
      <c r="AVU51" s="112"/>
      <c r="AVV51" s="27"/>
      <c r="AVW51" s="112"/>
      <c r="AVX51" s="27"/>
      <c r="AVY51" s="112"/>
      <c r="AVZ51" s="27"/>
      <c r="AWA51" s="112"/>
      <c r="AWB51" s="20"/>
      <c r="AWC51" s="112"/>
      <c r="AWD51" s="27"/>
      <c r="AWE51" s="112"/>
      <c r="AWF51" s="27"/>
      <c r="AWG51" s="112"/>
      <c r="AWH51" s="27"/>
      <c r="AWI51" s="112"/>
      <c r="AWJ51" s="27"/>
      <c r="AWK51" s="112"/>
      <c r="AWL51" s="20"/>
      <c r="AWM51" s="112"/>
      <c r="AWN51" s="27"/>
      <c r="AWO51" s="112"/>
      <c r="AWP51" s="27"/>
      <c r="AWQ51" s="112"/>
      <c r="AWR51" s="27"/>
      <c r="AWS51" s="112"/>
      <c r="AWT51" s="20"/>
      <c r="AWU51" s="106"/>
      <c r="AWV51" s="106"/>
      <c r="AWW51" s="106"/>
      <c r="AWX51" s="30"/>
      <c r="AWY51" s="112"/>
      <c r="AWZ51" s="30"/>
      <c r="AXA51" s="112"/>
      <c r="AXB51" s="23"/>
      <c r="AXC51" s="112"/>
      <c r="AXD51" s="23"/>
      <c r="AXE51" s="112"/>
      <c r="AXF51" s="23"/>
      <c r="AXG51" s="112"/>
      <c r="AXH51" s="23"/>
      <c r="AXI51" s="112"/>
      <c r="AXJ51" s="23"/>
      <c r="AXK51" s="112"/>
      <c r="AXL51" s="23"/>
      <c r="AXM51" s="112"/>
      <c r="AXN51" s="23"/>
      <c r="AXO51" s="112"/>
      <c r="AXP51" s="27"/>
      <c r="AXQ51" s="112"/>
      <c r="AXR51" s="27"/>
      <c r="AXS51" s="112"/>
      <c r="AXT51" s="27"/>
      <c r="AXU51" s="112"/>
      <c r="AXV51" s="27"/>
      <c r="AXW51" s="112"/>
      <c r="AXX51" s="27"/>
      <c r="AXY51" s="112"/>
      <c r="AXZ51" s="27"/>
      <c r="AYA51" s="112"/>
      <c r="AYB51" s="27"/>
      <c r="AYC51" s="112"/>
      <c r="AYD51" s="27"/>
      <c r="AYE51" s="112"/>
      <c r="AYF51" s="27"/>
      <c r="AYG51" s="112"/>
      <c r="AYH51" s="27"/>
      <c r="AYI51" s="112"/>
      <c r="AYJ51" s="27"/>
      <c r="AYK51" s="113"/>
      <c r="AYL51" s="27"/>
      <c r="AYM51" s="112"/>
      <c r="AYN51" s="27"/>
      <c r="AYO51" s="112"/>
      <c r="AYP51" s="27"/>
      <c r="AYQ51" s="112"/>
      <c r="AYR51" s="27"/>
      <c r="AYS51" s="112"/>
      <c r="AYT51" s="27"/>
      <c r="AYU51" s="112"/>
      <c r="AYV51" s="27"/>
      <c r="AYW51" s="112"/>
      <c r="AYX51" s="27"/>
      <c r="AYY51" s="112"/>
      <c r="AYZ51" s="20"/>
      <c r="AZA51" s="112"/>
      <c r="AZB51" s="27"/>
      <c r="AZC51" s="112"/>
      <c r="AZD51" s="27"/>
      <c r="AZE51" s="112"/>
      <c r="AZF51" s="27"/>
      <c r="AZG51" s="112"/>
      <c r="AZH51" s="27"/>
      <c r="AZI51" s="112"/>
      <c r="AZJ51" s="20"/>
      <c r="AZK51" s="112"/>
      <c r="AZL51" s="27"/>
      <c r="AZM51" s="112"/>
      <c r="AZN51" s="27"/>
      <c r="AZO51" s="112"/>
      <c r="AZP51" s="27"/>
      <c r="AZQ51" s="112"/>
      <c r="AZR51" s="20"/>
      <c r="AZS51" s="106"/>
      <c r="AZT51" s="106"/>
      <c r="AZU51" s="106"/>
      <c r="AZV51" s="30"/>
      <c r="AZW51" s="112"/>
      <c r="AZX51" s="30"/>
      <c r="AZY51" s="112"/>
      <c r="AZZ51" s="23"/>
      <c r="BAA51" s="112"/>
      <c r="BAB51" s="23"/>
      <c r="BAC51" s="112"/>
      <c r="BAD51" s="23"/>
      <c r="BAE51" s="112"/>
      <c r="BAF51" s="23"/>
      <c r="BAG51" s="112"/>
      <c r="BAH51" s="23"/>
      <c r="BAI51" s="112"/>
      <c r="BAJ51" s="23"/>
      <c r="BAK51" s="112"/>
      <c r="BAL51" s="23"/>
      <c r="BAM51" s="112"/>
      <c r="BAN51" s="27"/>
      <c r="BAO51" s="112"/>
      <c r="BAP51" s="27"/>
      <c r="BAQ51" s="112"/>
      <c r="BAR51" s="27"/>
      <c r="BAS51" s="112"/>
      <c r="BAT51" s="27"/>
      <c r="BAU51" s="112"/>
      <c r="BAV51" s="27"/>
      <c r="BAW51" s="112"/>
      <c r="BAX51" s="27"/>
      <c r="BAY51" s="112"/>
      <c r="BAZ51" s="27"/>
      <c r="BBA51" s="112"/>
      <c r="BBB51" s="27"/>
      <c r="BBC51" s="112"/>
      <c r="BBD51" s="27"/>
      <c r="BBE51" s="112"/>
      <c r="BBF51" s="27"/>
      <c r="BBG51" s="112"/>
      <c r="BBH51" s="27"/>
      <c r="BBI51" s="113"/>
      <c r="BBJ51" s="27"/>
      <c r="BBK51" s="112"/>
      <c r="BBL51" s="27"/>
      <c r="BBM51" s="112"/>
      <c r="BBN51" s="27"/>
      <c r="BBO51" s="112"/>
      <c r="BBP51" s="27"/>
      <c r="BBQ51" s="112"/>
      <c r="BBR51" s="27"/>
      <c r="BBS51" s="112"/>
      <c r="BBT51" s="27"/>
      <c r="BBU51" s="112"/>
      <c r="BBV51" s="27"/>
      <c r="BBW51" s="112"/>
      <c r="BBX51" s="20"/>
      <c r="BBY51" s="112"/>
      <c r="BBZ51" s="27"/>
      <c r="BCA51" s="112"/>
      <c r="BCB51" s="27"/>
      <c r="BCC51" s="112"/>
      <c r="BCD51" s="27"/>
      <c r="BCE51" s="112"/>
      <c r="BCF51" s="27"/>
      <c r="BCG51" s="112"/>
      <c r="BCH51" s="20"/>
      <c r="BCI51" s="112"/>
      <c r="BCJ51" s="27"/>
      <c r="BCK51" s="112"/>
      <c r="BCL51" s="27"/>
      <c r="BCM51" s="112"/>
      <c r="BCN51" s="27"/>
      <c r="BCO51" s="112"/>
      <c r="BCP51" s="20"/>
      <c r="BCQ51" s="106"/>
      <c r="BCR51" s="106"/>
      <c r="BCS51" s="106"/>
      <c r="BCT51" s="30"/>
      <c r="BCU51" s="112"/>
      <c r="BCV51" s="30"/>
      <c r="BCW51" s="112"/>
      <c r="BCX51" s="23"/>
      <c r="BCY51" s="112"/>
      <c r="BCZ51" s="23"/>
      <c r="BDA51" s="112"/>
      <c r="BDB51" s="23"/>
      <c r="BDC51" s="112"/>
      <c r="BDD51" s="23"/>
      <c r="BDE51" s="112"/>
      <c r="BDF51" s="23"/>
      <c r="BDG51" s="112"/>
      <c r="BDH51" s="23"/>
      <c r="BDI51" s="112"/>
      <c r="BDJ51" s="23"/>
      <c r="BDK51" s="112"/>
      <c r="BDL51" s="27"/>
      <c r="BDM51" s="112"/>
      <c r="BDN51" s="27"/>
      <c r="BDO51" s="112"/>
      <c r="BDP51" s="27"/>
      <c r="BDQ51" s="112"/>
      <c r="BDR51" s="27"/>
      <c r="BDS51" s="112"/>
      <c r="BDT51" s="27"/>
      <c r="BDU51" s="112"/>
      <c r="BDV51" s="27"/>
      <c r="BDW51" s="112"/>
      <c r="BDX51" s="27"/>
      <c r="BDY51" s="112"/>
      <c r="BDZ51" s="27"/>
      <c r="BEA51" s="112"/>
      <c r="BEB51" s="27"/>
      <c r="BEC51" s="112"/>
      <c r="BED51" s="27"/>
      <c r="BEE51" s="112"/>
      <c r="BEF51" s="27"/>
      <c r="BEG51" s="113"/>
      <c r="BEH51" s="27"/>
      <c r="BEI51" s="112"/>
      <c r="BEJ51" s="27"/>
      <c r="BEK51" s="112"/>
      <c r="BEL51" s="27"/>
      <c r="BEM51" s="112"/>
      <c r="BEN51" s="27"/>
      <c r="BEO51" s="112"/>
      <c r="BEP51" s="27"/>
      <c r="BEQ51" s="112"/>
      <c r="BER51" s="27"/>
      <c r="BES51" s="112"/>
      <c r="BET51" s="27"/>
      <c r="BEU51" s="112"/>
      <c r="BEV51" s="20"/>
      <c r="BEW51" s="112"/>
      <c r="BEX51" s="27"/>
      <c r="BEY51" s="112"/>
      <c r="BEZ51" s="27"/>
      <c r="BFA51" s="112"/>
      <c r="BFB51" s="27"/>
      <c r="BFC51" s="112"/>
      <c r="BFD51" s="27"/>
      <c r="BFE51" s="112"/>
      <c r="BFF51" s="20"/>
      <c r="BFG51" s="112"/>
      <c r="BFH51" s="27"/>
      <c r="BFI51" s="112"/>
      <c r="BFJ51" s="27"/>
      <c r="BFK51" s="112"/>
      <c r="BFL51" s="27"/>
      <c r="BFM51" s="112"/>
      <c r="BFN51" s="20"/>
      <c r="BFO51" s="106"/>
      <c r="BFP51" s="106"/>
      <c r="BFQ51" s="106"/>
      <c r="BFR51" s="30"/>
      <c r="BFS51" s="112"/>
      <c r="BFT51" s="30"/>
      <c r="BFU51" s="112"/>
      <c r="BFV51" s="23"/>
      <c r="BFW51" s="112"/>
      <c r="BFX51" s="23"/>
      <c r="BFY51" s="112"/>
      <c r="BFZ51" s="23"/>
      <c r="BGA51" s="112"/>
      <c r="BGB51" s="23"/>
      <c r="BGC51" s="112"/>
      <c r="BGD51" s="23"/>
      <c r="BGE51" s="112"/>
      <c r="BGF51" s="23"/>
      <c r="BGG51" s="112"/>
      <c r="BGH51" s="23"/>
      <c r="BGI51" s="112"/>
      <c r="BGJ51" s="27"/>
      <c r="BGK51" s="112"/>
      <c r="BGL51" s="27"/>
      <c r="BGM51" s="112"/>
      <c r="BGN51" s="27"/>
      <c r="BGO51" s="112"/>
      <c r="BGP51" s="27"/>
      <c r="BGQ51" s="112"/>
      <c r="BGR51" s="27"/>
      <c r="BGS51" s="112"/>
      <c r="BGT51" s="27"/>
      <c r="BGU51" s="112"/>
      <c r="BGV51" s="27"/>
      <c r="BGW51" s="112"/>
      <c r="BGX51" s="27"/>
      <c r="BGY51" s="112"/>
      <c r="BGZ51" s="27"/>
      <c r="BHA51" s="112"/>
      <c r="BHB51" s="27"/>
      <c r="BHC51" s="112"/>
      <c r="BHD51" s="27"/>
      <c r="BHE51" s="113"/>
      <c r="BHF51" s="27"/>
      <c r="BHG51" s="112"/>
      <c r="BHH51" s="27"/>
      <c r="BHI51" s="112"/>
      <c r="BHJ51" s="27"/>
      <c r="BHK51" s="112"/>
      <c r="BHL51" s="27"/>
      <c r="BHM51" s="112"/>
      <c r="BHN51" s="27"/>
      <c r="BHO51" s="112"/>
      <c r="BHP51" s="27"/>
      <c r="BHQ51" s="112"/>
      <c r="BHR51" s="27"/>
      <c r="BHS51" s="112"/>
      <c r="BHT51" s="20"/>
      <c r="BHU51" s="112"/>
      <c r="BHV51" s="27"/>
      <c r="BHW51" s="112"/>
      <c r="BHX51" s="27"/>
      <c r="BHY51" s="112"/>
      <c r="BHZ51" s="27"/>
      <c r="BIA51" s="112"/>
      <c r="BIB51" s="27"/>
      <c r="BIC51" s="112"/>
      <c r="BID51" s="20"/>
      <c r="BIE51" s="112"/>
      <c r="BIF51" s="27"/>
      <c r="BIG51" s="112"/>
      <c r="BIH51" s="27"/>
      <c r="BII51" s="112"/>
      <c r="BIJ51" s="27"/>
      <c r="BIK51" s="112"/>
      <c r="BIL51" s="20"/>
      <c r="BIM51" s="106"/>
      <c r="BIN51" s="106"/>
      <c r="BIO51" s="106"/>
      <c r="BIP51" s="30"/>
      <c r="BIQ51" s="112"/>
      <c r="BIR51" s="30"/>
      <c r="BIS51" s="112"/>
      <c r="BIT51" s="23"/>
      <c r="BIU51" s="112"/>
      <c r="BIV51" s="23"/>
      <c r="BIW51" s="112"/>
      <c r="BIX51" s="23"/>
      <c r="BIY51" s="112"/>
      <c r="BIZ51" s="23"/>
      <c r="BJA51" s="112"/>
      <c r="BJB51" s="23"/>
      <c r="BJC51" s="112"/>
      <c r="BJD51" s="23"/>
      <c r="BJE51" s="112"/>
      <c r="BJF51" s="23"/>
      <c r="BJG51" s="112"/>
      <c r="BJH51" s="27"/>
      <c r="BJI51" s="112"/>
      <c r="BJJ51" s="27"/>
      <c r="BJK51" s="112"/>
      <c r="BJL51" s="27"/>
      <c r="BJM51" s="112"/>
      <c r="BJN51" s="27"/>
      <c r="BJO51" s="112"/>
      <c r="BJP51" s="27"/>
      <c r="BJQ51" s="112"/>
      <c r="BJR51" s="27"/>
      <c r="BJS51" s="112"/>
      <c r="BJT51" s="27"/>
      <c r="BJU51" s="112"/>
      <c r="BJV51" s="27"/>
      <c r="BJW51" s="112"/>
      <c r="BJX51" s="27"/>
      <c r="BJY51" s="112"/>
      <c r="BJZ51" s="27"/>
      <c r="BKA51" s="112"/>
      <c r="BKB51" s="27"/>
      <c r="BKC51" s="113"/>
      <c r="BKD51" s="27"/>
      <c r="BKE51" s="112"/>
      <c r="BKF51" s="27"/>
      <c r="BKG51" s="112"/>
      <c r="BKH51" s="27"/>
      <c r="BKI51" s="112"/>
      <c r="BKJ51" s="27"/>
      <c r="BKK51" s="112"/>
      <c r="BKL51" s="27"/>
      <c r="BKM51" s="112"/>
      <c r="BKN51" s="27"/>
      <c r="BKO51" s="112"/>
      <c r="BKP51" s="27"/>
      <c r="BKQ51" s="112"/>
      <c r="BKR51" s="20"/>
      <c r="BKS51" s="112"/>
      <c r="BKT51" s="27"/>
      <c r="BKU51" s="112"/>
      <c r="BKV51" s="27"/>
      <c r="BKW51" s="112"/>
      <c r="BKX51" s="27"/>
      <c r="BKY51" s="112"/>
      <c r="BKZ51" s="27"/>
      <c r="BLA51" s="112"/>
      <c r="BLB51" s="20"/>
      <c r="BLC51" s="112"/>
      <c r="BLD51" s="27"/>
      <c r="BLE51" s="112"/>
      <c r="BLF51" s="27"/>
      <c r="BLG51" s="112"/>
      <c r="BLH51" s="27"/>
      <c r="BLI51" s="112"/>
      <c r="BLJ51" s="20"/>
      <c r="BLK51" s="106"/>
      <c r="BLL51" s="106"/>
      <c r="BLM51" s="106"/>
      <c r="BLN51" s="30"/>
      <c r="BLO51" s="112"/>
      <c r="BLP51" s="30"/>
      <c r="BLQ51" s="112"/>
      <c r="BLR51" s="23"/>
      <c r="BLS51" s="112"/>
      <c r="BLT51" s="23"/>
      <c r="BLU51" s="112"/>
      <c r="BLV51" s="23"/>
      <c r="BLW51" s="112"/>
      <c r="BLX51" s="23"/>
      <c r="BLY51" s="112"/>
      <c r="BLZ51" s="23"/>
      <c r="BMA51" s="112"/>
      <c r="BMB51" s="23"/>
      <c r="BMC51" s="112"/>
      <c r="BMD51" s="23"/>
      <c r="BME51" s="112"/>
      <c r="BMF51" s="27"/>
      <c r="BMG51" s="112"/>
      <c r="BMH51" s="27"/>
      <c r="BMI51" s="112"/>
      <c r="BMJ51" s="27"/>
      <c r="BMK51" s="112"/>
      <c r="BML51" s="27"/>
      <c r="BMM51" s="112"/>
      <c r="BMN51" s="27"/>
      <c r="BMO51" s="112"/>
      <c r="BMP51" s="27"/>
      <c r="BMQ51" s="112"/>
      <c r="BMR51" s="27"/>
      <c r="BMS51" s="112"/>
      <c r="BMT51" s="27"/>
      <c r="BMU51" s="112"/>
      <c r="BMV51" s="27"/>
      <c r="BMW51" s="112"/>
      <c r="BMX51" s="27"/>
      <c r="BMY51" s="112"/>
      <c r="BMZ51" s="27"/>
      <c r="BNA51" s="113"/>
      <c r="BNB51" s="27"/>
      <c r="BNC51" s="112"/>
      <c r="BND51" s="27"/>
      <c r="BNE51" s="112"/>
      <c r="BNF51" s="27"/>
      <c r="BNG51" s="112"/>
      <c r="BNH51" s="27"/>
      <c r="BNI51" s="112"/>
      <c r="BNJ51" s="27"/>
      <c r="BNK51" s="112"/>
      <c r="BNL51" s="27"/>
      <c r="BNM51" s="112"/>
      <c r="BNN51" s="27"/>
      <c r="BNO51" s="112"/>
      <c r="BNP51" s="20"/>
      <c r="BNQ51" s="112"/>
      <c r="BNR51" s="27"/>
      <c r="BNS51" s="112"/>
      <c r="BNT51" s="27"/>
      <c r="BNU51" s="112"/>
      <c r="BNV51" s="27"/>
      <c r="BNW51" s="112"/>
      <c r="BNX51" s="27"/>
      <c r="BNY51" s="112"/>
      <c r="BNZ51" s="20"/>
      <c r="BOA51" s="112"/>
      <c r="BOB51" s="27"/>
      <c r="BOC51" s="112"/>
      <c r="BOD51" s="27"/>
      <c r="BOE51" s="112"/>
      <c r="BOF51" s="27"/>
      <c r="BOG51" s="112"/>
      <c r="BOH51" s="20"/>
      <c r="BOI51" s="106"/>
      <c r="BOJ51" s="106"/>
      <c r="BOK51" s="106"/>
      <c r="BOL51" s="30"/>
      <c r="BOM51" s="112"/>
      <c r="BON51" s="30"/>
      <c r="BOO51" s="112"/>
      <c r="BOP51" s="23"/>
      <c r="BOQ51" s="112"/>
      <c r="BOR51" s="23"/>
      <c r="BOS51" s="112"/>
      <c r="BOT51" s="23"/>
      <c r="BOU51" s="112"/>
      <c r="BOV51" s="23"/>
      <c r="BOW51" s="112"/>
      <c r="BOX51" s="23"/>
      <c r="BOY51" s="112"/>
      <c r="BOZ51" s="23"/>
      <c r="BPA51" s="112"/>
      <c r="BPB51" s="23"/>
      <c r="BPC51" s="112"/>
      <c r="BPD51" s="27"/>
      <c r="BPE51" s="112"/>
      <c r="BPF51" s="27"/>
      <c r="BPG51" s="112"/>
      <c r="BPH51" s="27"/>
      <c r="BPI51" s="112"/>
      <c r="BPJ51" s="27"/>
      <c r="BPK51" s="112"/>
      <c r="BPL51" s="27"/>
      <c r="BPM51" s="112"/>
      <c r="BPN51" s="27"/>
      <c r="BPO51" s="112"/>
      <c r="BPP51" s="27"/>
      <c r="BPQ51" s="112"/>
      <c r="BPR51" s="27"/>
      <c r="BPS51" s="112"/>
      <c r="BPT51" s="27"/>
      <c r="BPU51" s="112"/>
      <c r="BPV51" s="27"/>
      <c r="BPW51" s="112"/>
      <c r="BPX51" s="27"/>
      <c r="BPY51" s="113"/>
      <c r="BPZ51" s="27"/>
      <c r="BQA51" s="112"/>
      <c r="BQB51" s="27"/>
      <c r="BQC51" s="112"/>
      <c r="BQD51" s="27"/>
      <c r="BQE51" s="112"/>
      <c r="BQF51" s="27"/>
      <c r="BQG51" s="112"/>
      <c r="BQH51" s="27"/>
      <c r="BQI51" s="112"/>
      <c r="BQJ51" s="27"/>
      <c r="BQK51" s="112"/>
      <c r="BQL51" s="27"/>
      <c r="BQM51" s="112"/>
      <c r="BQN51" s="20"/>
      <c r="BQO51" s="112"/>
      <c r="BQP51" s="27"/>
      <c r="BQQ51" s="112"/>
      <c r="BQR51" s="27"/>
      <c r="BQS51" s="112"/>
      <c r="BQT51" s="27"/>
      <c r="BQU51" s="112"/>
      <c r="BQV51" s="27"/>
      <c r="BQW51" s="112"/>
      <c r="BQX51" s="20"/>
      <c r="BQY51" s="112"/>
      <c r="BQZ51" s="27"/>
      <c r="BRA51" s="112"/>
      <c r="BRB51" s="27"/>
      <c r="BRC51" s="112"/>
      <c r="BRD51" s="27"/>
      <c r="BRE51" s="112"/>
      <c r="BRF51" s="20"/>
      <c r="BRG51" s="106"/>
      <c r="BRH51" s="106"/>
      <c r="BRI51" s="106"/>
      <c r="BRJ51" s="30"/>
      <c r="BRK51" s="112"/>
      <c r="BRL51" s="30"/>
      <c r="BRM51" s="112"/>
      <c r="BRN51" s="23"/>
      <c r="BRO51" s="112"/>
      <c r="BRP51" s="23"/>
      <c r="BRQ51" s="112"/>
      <c r="BRR51" s="23"/>
      <c r="BRS51" s="112"/>
      <c r="BRT51" s="23"/>
      <c r="BRU51" s="112"/>
      <c r="BRV51" s="23"/>
      <c r="BRW51" s="112"/>
      <c r="BRX51" s="23"/>
      <c r="BRY51" s="112"/>
      <c r="BRZ51" s="23"/>
      <c r="BSA51" s="112"/>
      <c r="BSB51" s="27"/>
      <c r="BSC51" s="112"/>
      <c r="BSD51" s="27"/>
      <c r="BSE51" s="112"/>
      <c r="BSF51" s="27"/>
      <c r="BSG51" s="112"/>
      <c r="BSH51" s="27"/>
      <c r="BSI51" s="112"/>
      <c r="BSJ51" s="27"/>
      <c r="BSK51" s="112"/>
      <c r="BSL51" s="27"/>
      <c r="BSM51" s="112"/>
      <c r="BSN51" s="27"/>
      <c r="BSO51" s="112"/>
      <c r="BSP51" s="27"/>
      <c r="BSQ51" s="112"/>
      <c r="BSR51" s="27"/>
      <c r="BSS51" s="112"/>
      <c r="BST51" s="27"/>
      <c r="BSU51" s="112"/>
      <c r="BSV51" s="27"/>
      <c r="BSW51" s="113"/>
      <c r="BSX51" s="27"/>
      <c r="BSY51" s="112"/>
      <c r="BSZ51" s="27"/>
      <c r="BTA51" s="112"/>
      <c r="BTB51" s="27"/>
      <c r="BTC51" s="112"/>
      <c r="BTD51" s="27"/>
      <c r="BTE51" s="112"/>
      <c r="BTF51" s="27"/>
      <c r="BTG51" s="112"/>
      <c r="BTH51" s="27"/>
      <c r="BTI51" s="112"/>
      <c r="BTJ51" s="27"/>
      <c r="BTK51" s="112"/>
      <c r="BTL51" s="20"/>
      <c r="BTM51" s="112"/>
      <c r="BTN51" s="27"/>
      <c r="BTO51" s="112"/>
      <c r="BTP51" s="27"/>
      <c r="BTQ51" s="112"/>
      <c r="BTR51" s="27"/>
      <c r="BTS51" s="112"/>
      <c r="BTT51" s="27"/>
      <c r="BTU51" s="112"/>
      <c r="BTV51" s="20"/>
      <c r="BTW51" s="112"/>
      <c r="BTX51" s="27"/>
      <c r="BTY51" s="112"/>
      <c r="BTZ51" s="27"/>
      <c r="BUA51" s="112"/>
      <c r="BUB51" s="27"/>
      <c r="BUC51" s="112"/>
      <c r="BUD51" s="20"/>
      <c r="BUE51" s="106"/>
      <c r="BUF51" s="106"/>
      <c r="BUG51" s="106"/>
      <c r="BUH51" s="30"/>
      <c r="BUI51" s="112"/>
      <c r="BUJ51" s="30"/>
      <c r="BUK51" s="112"/>
      <c r="BUL51" s="23"/>
      <c r="BUM51" s="112"/>
      <c r="BUN51" s="23"/>
      <c r="BUO51" s="112"/>
      <c r="BUP51" s="23"/>
      <c r="BUQ51" s="112"/>
      <c r="BUR51" s="23"/>
      <c r="BUS51" s="112"/>
      <c r="BUT51" s="23"/>
      <c r="BUU51" s="112"/>
      <c r="BUV51" s="23"/>
      <c r="BUW51" s="112"/>
      <c r="BUX51" s="23"/>
      <c r="BUY51" s="112"/>
      <c r="BUZ51" s="27"/>
      <c r="BVA51" s="112"/>
      <c r="BVB51" s="27"/>
      <c r="BVC51" s="112"/>
      <c r="BVD51" s="27"/>
      <c r="BVE51" s="112"/>
      <c r="BVF51" s="27"/>
      <c r="BVG51" s="112"/>
      <c r="BVH51" s="27"/>
      <c r="BVI51" s="112"/>
      <c r="BVJ51" s="27"/>
      <c r="BVK51" s="112"/>
      <c r="BVL51" s="27"/>
      <c r="BVM51" s="112"/>
      <c r="BVN51" s="27"/>
      <c r="BVO51" s="112"/>
      <c r="BVP51" s="27"/>
      <c r="BVQ51" s="112"/>
      <c r="BVR51" s="27"/>
      <c r="BVS51" s="112"/>
      <c r="BVT51" s="27"/>
      <c r="BVU51" s="113"/>
      <c r="BVV51" s="27"/>
      <c r="BVW51" s="112"/>
      <c r="BVX51" s="27"/>
      <c r="BVY51" s="112"/>
      <c r="BVZ51" s="27"/>
      <c r="BWA51" s="112"/>
      <c r="BWB51" s="27"/>
      <c r="BWC51" s="112"/>
      <c r="BWD51" s="27"/>
      <c r="BWE51" s="112"/>
      <c r="BWF51" s="27"/>
      <c r="BWG51" s="112"/>
      <c r="BWH51" s="27"/>
      <c r="BWI51" s="112"/>
      <c r="BWJ51" s="20"/>
      <c r="BWK51" s="112"/>
      <c r="BWL51" s="27"/>
      <c r="BWM51" s="112"/>
      <c r="BWN51" s="27"/>
      <c r="BWO51" s="112"/>
      <c r="BWP51" s="27"/>
      <c r="BWQ51" s="112"/>
      <c r="BWR51" s="27"/>
      <c r="BWS51" s="112"/>
      <c r="BWT51" s="20"/>
      <c r="BWU51" s="112"/>
      <c r="BWV51" s="27"/>
      <c r="BWW51" s="112"/>
      <c r="BWX51" s="27"/>
      <c r="BWY51" s="112"/>
      <c r="BWZ51" s="27"/>
      <c r="BXA51" s="112"/>
      <c r="BXB51" s="20"/>
      <c r="BXC51" s="106"/>
      <c r="BXD51" s="106"/>
      <c r="BXE51" s="106"/>
      <c r="BXF51" s="30"/>
      <c r="BXG51" s="112"/>
      <c r="BXH51" s="30"/>
      <c r="BXI51" s="112"/>
      <c r="BXJ51" s="23"/>
      <c r="BXK51" s="112"/>
      <c r="BXL51" s="23"/>
      <c r="BXM51" s="112"/>
      <c r="BXN51" s="23"/>
      <c r="BXO51" s="112"/>
      <c r="BXP51" s="23"/>
      <c r="BXQ51" s="112"/>
      <c r="BXR51" s="23"/>
      <c r="BXS51" s="112"/>
      <c r="BXT51" s="23"/>
      <c r="BXU51" s="112"/>
      <c r="BXV51" s="23"/>
      <c r="BXW51" s="112"/>
      <c r="BXX51" s="27"/>
      <c r="BXY51" s="112"/>
      <c r="BXZ51" s="27"/>
      <c r="BYA51" s="112"/>
      <c r="BYB51" s="27"/>
      <c r="BYC51" s="112"/>
      <c r="BYD51" s="27"/>
      <c r="BYE51" s="112"/>
      <c r="BYF51" s="27"/>
      <c r="BYG51" s="112"/>
      <c r="BYH51" s="27"/>
      <c r="BYI51" s="112"/>
      <c r="BYJ51" s="27"/>
      <c r="BYK51" s="112"/>
      <c r="BYL51" s="27"/>
      <c r="BYM51" s="112"/>
      <c r="BYN51" s="27"/>
      <c r="BYO51" s="112"/>
      <c r="BYP51" s="27"/>
      <c r="BYQ51" s="112"/>
      <c r="BYR51" s="27"/>
      <c r="BYS51" s="113"/>
      <c r="BYT51" s="27"/>
      <c r="BYU51" s="112"/>
      <c r="BYV51" s="27"/>
      <c r="BYW51" s="112"/>
      <c r="BYX51" s="27"/>
      <c r="BYY51" s="112"/>
      <c r="BYZ51" s="27"/>
      <c r="BZA51" s="112"/>
      <c r="BZB51" s="27"/>
      <c r="BZC51" s="112"/>
      <c r="BZD51" s="27"/>
      <c r="BZE51" s="112"/>
      <c r="BZF51" s="27"/>
      <c r="BZG51" s="112"/>
      <c r="BZH51" s="20"/>
      <c r="BZI51" s="112"/>
      <c r="BZJ51" s="27"/>
      <c r="BZK51" s="112"/>
      <c r="BZL51" s="27"/>
      <c r="BZM51" s="112"/>
      <c r="BZN51" s="27"/>
      <c r="BZO51" s="112"/>
      <c r="BZP51" s="27"/>
      <c r="BZQ51" s="112"/>
      <c r="BZR51" s="20"/>
      <c r="BZS51" s="112"/>
      <c r="BZT51" s="27"/>
      <c r="BZU51" s="112"/>
      <c r="BZV51" s="27"/>
      <c r="BZW51" s="112"/>
      <c r="BZX51" s="27"/>
      <c r="BZY51" s="112"/>
      <c r="BZZ51" s="20"/>
      <c r="CAA51" s="106"/>
      <c r="CAB51" s="106"/>
      <c r="CAC51" s="106"/>
      <c r="CAD51" s="30"/>
      <c r="CAE51" s="112"/>
      <c r="CAF51" s="30"/>
      <c r="CAG51" s="112"/>
      <c r="CAH51" s="23"/>
      <c r="CAI51" s="112"/>
      <c r="CAJ51" s="23"/>
      <c r="CAK51" s="112"/>
      <c r="CAL51" s="23"/>
      <c r="CAM51" s="112"/>
      <c r="CAN51" s="23"/>
      <c r="CAO51" s="112"/>
      <c r="CAP51" s="23"/>
      <c r="CAQ51" s="112"/>
      <c r="CAR51" s="23"/>
      <c r="CAS51" s="112"/>
      <c r="CAT51" s="23"/>
      <c r="CAU51" s="112"/>
      <c r="CAV51" s="27"/>
      <c r="CAW51" s="112"/>
      <c r="CAX51" s="27"/>
      <c r="CAY51" s="112"/>
      <c r="CAZ51" s="27"/>
      <c r="CBA51" s="112"/>
      <c r="CBB51" s="27"/>
      <c r="CBC51" s="112"/>
      <c r="CBD51" s="27"/>
      <c r="CBE51" s="112"/>
      <c r="CBF51" s="27"/>
      <c r="CBG51" s="112"/>
      <c r="CBH51" s="27"/>
      <c r="CBI51" s="112"/>
      <c r="CBJ51" s="27"/>
      <c r="CBK51" s="112"/>
      <c r="CBL51" s="27"/>
      <c r="CBM51" s="112"/>
      <c r="CBN51" s="27"/>
      <c r="CBO51" s="112"/>
      <c r="CBP51" s="27"/>
      <c r="CBQ51" s="113"/>
      <c r="CBR51" s="27"/>
      <c r="CBS51" s="112"/>
      <c r="CBT51" s="27"/>
      <c r="CBU51" s="112"/>
      <c r="CBV51" s="27"/>
      <c r="CBW51" s="112"/>
      <c r="CBX51" s="27"/>
      <c r="CBY51" s="112"/>
      <c r="CBZ51" s="27"/>
      <c r="CCA51" s="112"/>
      <c r="CCB51" s="27"/>
      <c r="CCC51" s="112"/>
      <c r="CCD51" s="27"/>
      <c r="CCE51" s="112"/>
      <c r="CCF51" s="20"/>
      <c r="CCG51" s="112"/>
      <c r="CCH51" s="27"/>
      <c r="CCI51" s="112"/>
      <c r="CCJ51" s="27"/>
      <c r="CCK51" s="112"/>
      <c r="CCL51" s="27"/>
      <c r="CCM51" s="112"/>
      <c r="CCN51" s="27"/>
      <c r="CCO51" s="112"/>
      <c r="CCP51" s="20"/>
      <c r="CCQ51" s="112"/>
      <c r="CCR51" s="27"/>
      <c r="CCS51" s="112"/>
      <c r="CCT51" s="27"/>
      <c r="CCU51" s="112"/>
      <c r="CCV51" s="27"/>
      <c r="CCW51" s="112"/>
      <c r="CCX51" s="20"/>
      <c r="CCY51" s="106"/>
      <c r="CCZ51" s="106"/>
      <c r="CDA51" s="106"/>
      <c r="CDB51" s="30"/>
      <c r="CDC51" s="112"/>
      <c r="CDD51" s="30"/>
      <c r="CDE51" s="112"/>
      <c r="CDF51" s="23"/>
      <c r="CDG51" s="112"/>
      <c r="CDH51" s="23"/>
      <c r="CDI51" s="112"/>
      <c r="CDJ51" s="23"/>
      <c r="CDK51" s="112"/>
      <c r="CDL51" s="23"/>
      <c r="CDM51" s="112"/>
      <c r="CDN51" s="23"/>
      <c r="CDO51" s="112"/>
      <c r="CDP51" s="23"/>
      <c r="CDQ51" s="112"/>
      <c r="CDR51" s="23"/>
      <c r="CDS51" s="112"/>
      <c r="CDT51" s="27"/>
      <c r="CDU51" s="112"/>
      <c r="CDV51" s="27"/>
      <c r="CDW51" s="112"/>
      <c r="CDX51" s="27"/>
      <c r="CDY51" s="112"/>
      <c r="CDZ51" s="27"/>
      <c r="CEA51" s="112"/>
      <c r="CEB51" s="27"/>
      <c r="CEC51" s="112"/>
      <c r="CED51" s="27"/>
      <c r="CEE51" s="112"/>
      <c r="CEF51" s="27"/>
      <c r="CEG51" s="112"/>
      <c r="CEH51" s="27"/>
      <c r="CEI51" s="112"/>
      <c r="CEJ51" s="27"/>
      <c r="CEK51" s="112"/>
      <c r="CEL51" s="27"/>
      <c r="CEM51" s="112"/>
      <c r="CEN51" s="27"/>
      <c r="CEO51" s="113"/>
      <c r="CEP51" s="27"/>
      <c r="CEQ51" s="112"/>
      <c r="CER51" s="27"/>
      <c r="CES51" s="112"/>
      <c r="CET51" s="27"/>
      <c r="CEU51" s="112"/>
      <c r="CEV51" s="27"/>
      <c r="CEW51" s="112"/>
      <c r="CEX51" s="27"/>
      <c r="CEY51" s="112"/>
      <c r="CEZ51" s="27"/>
      <c r="CFA51" s="112"/>
      <c r="CFB51" s="27"/>
      <c r="CFC51" s="112"/>
      <c r="CFD51" s="20"/>
      <c r="CFE51" s="112"/>
      <c r="CFF51" s="27"/>
      <c r="CFG51" s="112"/>
      <c r="CFH51" s="27"/>
      <c r="CFI51" s="112"/>
      <c r="CFJ51" s="27"/>
      <c r="CFK51" s="112"/>
      <c r="CFL51" s="27"/>
      <c r="CFM51" s="112"/>
      <c r="CFN51" s="20"/>
      <c r="CFO51" s="112"/>
      <c r="CFP51" s="27"/>
      <c r="CFQ51" s="112"/>
      <c r="CFR51" s="27"/>
      <c r="CFS51" s="112"/>
      <c r="CFT51" s="27"/>
      <c r="CFU51" s="112"/>
      <c r="CFV51" s="20"/>
      <c r="CFW51" s="106"/>
      <c r="CFX51" s="106"/>
      <c r="CFY51" s="106"/>
      <c r="CFZ51" s="30"/>
      <c r="CGA51" s="112"/>
      <c r="CGB51" s="30"/>
      <c r="CGC51" s="112"/>
      <c r="CGD51" s="23"/>
      <c r="CGE51" s="112"/>
      <c r="CGF51" s="23"/>
      <c r="CGG51" s="112"/>
      <c r="CGH51" s="23"/>
      <c r="CGI51" s="112"/>
      <c r="CGJ51" s="23"/>
      <c r="CGK51" s="112"/>
      <c r="CGL51" s="23"/>
      <c r="CGM51" s="112"/>
      <c r="CGN51" s="23"/>
      <c r="CGO51" s="112"/>
      <c r="CGP51" s="23"/>
      <c r="CGQ51" s="112"/>
      <c r="CGR51" s="27"/>
      <c r="CGS51" s="112"/>
      <c r="CGT51" s="27"/>
      <c r="CGU51" s="112"/>
      <c r="CGV51" s="27"/>
      <c r="CGW51" s="112"/>
      <c r="CGX51" s="27"/>
      <c r="CGY51" s="112"/>
      <c r="CGZ51" s="27"/>
      <c r="CHA51" s="112"/>
      <c r="CHB51" s="27"/>
      <c r="CHC51" s="112"/>
      <c r="CHD51" s="27"/>
      <c r="CHE51" s="112"/>
      <c r="CHF51" s="27"/>
      <c r="CHG51" s="112"/>
      <c r="CHH51" s="27"/>
      <c r="CHI51" s="112"/>
      <c r="CHJ51" s="27"/>
      <c r="CHK51" s="112"/>
      <c r="CHL51" s="27"/>
      <c r="CHM51" s="113"/>
      <c r="CHN51" s="27"/>
      <c r="CHO51" s="112"/>
      <c r="CHP51" s="27"/>
      <c r="CHQ51" s="112"/>
      <c r="CHR51" s="27"/>
      <c r="CHS51" s="112"/>
      <c r="CHT51" s="27"/>
      <c r="CHU51" s="112"/>
      <c r="CHV51" s="27"/>
      <c r="CHW51" s="112"/>
      <c r="CHX51" s="27"/>
      <c r="CHY51" s="112"/>
      <c r="CHZ51" s="27"/>
      <c r="CIA51" s="112"/>
      <c r="CIB51" s="20"/>
      <c r="CIC51" s="112"/>
      <c r="CID51" s="27"/>
      <c r="CIE51" s="112"/>
      <c r="CIF51" s="27"/>
      <c r="CIG51" s="112"/>
      <c r="CIH51" s="27"/>
      <c r="CII51" s="112"/>
      <c r="CIJ51" s="27"/>
      <c r="CIK51" s="112"/>
      <c r="CIL51" s="20"/>
      <c r="CIM51" s="112"/>
      <c r="CIN51" s="27"/>
      <c r="CIO51" s="112"/>
      <c r="CIP51" s="27"/>
      <c r="CIQ51" s="112"/>
      <c r="CIR51" s="27"/>
      <c r="CIS51" s="112"/>
      <c r="CIT51" s="20"/>
      <c r="CIU51" s="106"/>
      <c r="CIV51" s="106"/>
      <c r="CIW51" s="106"/>
      <c r="CIX51" s="30"/>
      <c r="CIY51" s="112"/>
      <c r="CIZ51" s="30"/>
      <c r="CJA51" s="112"/>
      <c r="CJB51" s="23"/>
      <c r="CJC51" s="112"/>
      <c r="CJD51" s="23"/>
      <c r="CJE51" s="112"/>
      <c r="CJF51" s="23"/>
      <c r="CJG51" s="112"/>
      <c r="CJH51" s="23"/>
      <c r="CJI51" s="112"/>
      <c r="CJJ51" s="23"/>
      <c r="CJK51" s="112"/>
      <c r="CJL51" s="23"/>
      <c r="CJM51" s="112"/>
      <c r="CJN51" s="23"/>
      <c r="CJO51" s="112"/>
      <c r="CJP51" s="27"/>
      <c r="CJQ51" s="112"/>
      <c r="CJR51" s="27"/>
      <c r="CJS51" s="112"/>
      <c r="CJT51" s="27"/>
      <c r="CJU51" s="112"/>
      <c r="CJV51" s="27"/>
      <c r="CJW51" s="112"/>
      <c r="CJX51" s="27"/>
      <c r="CJY51" s="112"/>
      <c r="CJZ51" s="27"/>
      <c r="CKA51" s="112"/>
      <c r="CKB51" s="27"/>
      <c r="CKC51" s="112"/>
      <c r="CKD51" s="27"/>
      <c r="CKE51" s="112"/>
      <c r="CKF51" s="27"/>
      <c r="CKG51" s="112"/>
      <c r="CKH51" s="27"/>
      <c r="CKI51" s="112"/>
      <c r="CKJ51" s="27"/>
      <c r="CKK51" s="113"/>
      <c r="CKL51" s="27"/>
      <c r="CKM51" s="112"/>
      <c r="CKN51" s="27"/>
      <c r="CKO51" s="112"/>
      <c r="CKP51" s="27"/>
      <c r="CKQ51" s="112"/>
      <c r="CKR51" s="27"/>
      <c r="CKS51" s="112"/>
      <c r="CKT51" s="27"/>
      <c r="CKU51" s="112"/>
      <c r="CKV51" s="27"/>
      <c r="CKW51" s="112"/>
      <c r="CKX51" s="27"/>
      <c r="CKY51" s="112"/>
      <c r="CKZ51" s="20"/>
      <c r="CLA51" s="112"/>
      <c r="CLB51" s="27"/>
      <c r="CLC51" s="112"/>
      <c r="CLD51" s="27"/>
      <c r="CLE51" s="112"/>
      <c r="CLF51" s="27"/>
      <c r="CLG51" s="112"/>
      <c r="CLH51" s="27"/>
      <c r="CLI51" s="112"/>
      <c r="CLJ51" s="20"/>
      <c r="CLK51" s="112"/>
      <c r="CLL51" s="27"/>
      <c r="CLM51" s="112"/>
      <c r="CLN51" s="27"/>
      <c r="CLO51" s="112"/>
      <c r="CLP51" s="27"/>
      <c r="CLQ51" s="112"/>
      <c r="CLR51" s="20"/>
      <c r="CLS51" s="106"/>
      <c r="CLT51" s="106"/>
      <c r="CLU51" s="106"/>
      <c r="CLV51" s="30"/>
      <c r="CLW51" s="112"/>
      <c r="CLX51" s="30"/>
      <c r="CLY51" s="112"/>
      <c r="CLZ51" s="23"/>
      <c r="CMA51" s="112"/>
      <c r="CMB51" s="23"/>
      <c r="CMC51" s="112"/>
      <c r="CMD51" s="23"/>
      <c r="CME51" s="112"/>
      <c r="CMF51" s="23"/>
      <c r="CMG51" s="112"/>
      <c r="CMH51" s="23"/>
      <c r="CMI51" s="112"/>
      <c r="CMJ51" s="23"/>
      <c r="CMK51" s="112"/>
      <c r="CML51" s="23"/>
      <c r="CMM51" s="112"/>
      <c r="CMN51" s="27"/>
      <c r="CMO51" s="112"/>
      <c r="CMP51" s="27"/>
      <c r="CMQ51" s="112"/>
      <c r="CMR51" s="27"/>
      <c r="CMS51" s="112"/>
      <c r="CMT51" s="27"/>
      <c r="CMU51" s="112"/>
      <c r="CMV51" s="27"/>
      <c r="CMW51" s="112"/>
      <c r="CMX51" s="27"/>
      <c r="CMY51" s="112"/>
      <c r="CMZ51" s="27"/>
      <c r="CNA51" s="112"/>
      <c r="CNB51" s="27"/>
      <c r="CNC51" s="112"/>
      <c r="CND51" s="27"/>
      <c r="CNE51" s="112"/>
      <c r="CNF51" s="27"/>
      <c r="CNG51" s="112"/>
      <c r="CNH51" s="27"/>
      <c r="CNI51" s="113"/>
      <c r="CNJ51" s="27"/>
      <c r="CNK51" s="112"/>
      <c r="CNL51" s="27"/>
      <c r="CNM51" s="112"/>
      <c r="CNN51" s="27"/>
      <c r="CNO51" s="112"/>
      <c r="CNP51" s="27"/>
      <c r="CNQ51" s="112"/>
      <c r="CNR51" s="27"/>
      <c r="CNS51" s="112"/>
      <c r="CNT51" s="27"/>
      <c r="CNU51" s="112"/>
      <c r="CNV51" s="27"/>
      <c r="CNW51" s="112"/>
      <c r="CNX51" s="20"/>
      <c r="CNY51" s="112"/>
      <c r="CNZ51" s="27"/>
      <c r="COA51" s="112"/>
      <c r="COB51" s="27"/>
      <c r="COC51" s="112"/>
      <c r="COD51" s="27"/>
      <c r="COE51" s="112"/>
      <c r="COF51" s="27"/>
      <c r="COG51" s="112"/>
      <c r="COH51" s="20"/>
      <c r="COI51" s="112"/>
      <c r="COJ51" s="27"/>
      <c r="COK51" s="112"/>
      <c r="COL51" s="27"/>
      <c r="COM51" s="112"/>
      <c r="CON51" s="27"/>
      <c r="COO51" s="112"/>
      <c r="COP51" s="20"/>
      <c r="COQ51" s="106"/>
      <c r="COR51" s="106"/>
      <c r="COS51" s="106"/>
      <c r="COT51" s="30"/>
      <c r="COU51" s="112"/>
      <c r="COV51" s="30"/>
      <c r="COW51" s="112"/>
      <c r="COX51" s="23"/>
      <c r="COY51" s="112"/>
      <c r="COZ51" s="23"/>
      <c r="CPA51" s="112"/>
      <c r="CPB51" s="23"/>
      <c r="CPC51" s="112"/>
      <c r="CPD51" s="23"/>
      <c r="CPE51" s="112"/>
      <c r="CPF51" s="23"/>
      <c r="CPG51" s="112"/>
      <c r="CPH51" s="23"/>
      <c r="CPI51" s="112"/>
      <c r="CPJ51" s="23"/>
      <c r="CPK51" s="112"/>
      <c r="CPL51" s="27"/>
      <c r="CPM51" s="112"/>
      <c r="CPN51" s="27"/>
      <c r="CPO51" s="112"/>
      <c r="CPP51" s="27"/>
      <c r="CPQ51" s="112"/>
      <c r="CPR51" s="27"/>
      <c r="CPS51" s="112"/>
      <c r="CPT51" s="27"/>
      <c r="CPU51" s="112"/>
      <c r="CPV51" s="27"/>
      <c r="CPW51" s="112"/>
      <c r="CPX51" s="27"/>
      <c r="CPY51" s="112"/>
      <c r="CPZ51" s="27"/>
      <c r="CQA51" s="112"/>
      <c r="CQB51" s="27"/>
      <c r="CQC51" s="112"/>
      <c r="CQD51" s="27"/>
      <c r="CQE51" s="112"/>
      <c r="CQF51" s="27"/>
      <c r="CQG51" s="113"/>
      <c r="CQH51" s="27"/>
      <c r="CQI51" s="112"/>
      <c r="CQJ51" s="27"/>
      <c r="CQK51" s="112"/>
      <c r="CQL51" s="27"/>
      <c r="CQM51" s="112"/>
      <c r="CQN51" s="27"/>
      <c r="CQO51" s="112"/>
      <c r="CQP51" s="27"/>
      <c r="CQQ51" s="112"/>
      <c r="CQR51" s="27"/>
      <c r="CQS51" s="112"/>
      <c r="CQT51" s="27"/>
      <c r="CQU51" s="112"/>
      <c r="CQV51" s="20"/>
      <c r="CQW51" s="112"/>
      <c r="CQX51" s="27"/>
      <c r="CQY51" s="112"/>
      <c r="CQZ51" s="27"/>
      <c r="CRA51" s="112"/>
      <c r="CRB51" s="27"/>
      <c r="CRC51" s="112"/>
      <c r="CRD51" s="27"/>
      <c r="CRE51" s="112"/>
      <c r="CRF51" s="20"/>
      <c r="CRG51" s="112"/>
      <c r="CRH51" s="27"/>
      <c r="CRI51" s="112"/>
      <c r="CRJ51" s="27"/>
      <c r="CRK51" s="112"/>
      <c r="CRL51" s="27"/>
      <c r="CRM51" s="112"/>
      <c r="CRN51" s="20"/>
      <c r="CRO51" s="106"/>
      <c r="CRP51" s="106"/>
      <c r="CRQ51" s="106"/>
      <c r="CRR51" s="30"/>
      <c r="CRS51" s="112"/>
      <c r="CRT51" s="30"/>
      <c r="CRU51" s="112"/>
      <c r="CRV51" s="23"/>
      <c r="CRW51" s="112"/>
      <c r="CRX51" s="23"/>
      <c r="CRY51" s="112"/>
      <c r="CRZ51" s="23"/>
      <c r="CSA51" s="112"/>
      <c r="CSB51" s="23"/>
      <c r="CSC51" s="112"/>
      <c r="CSD51" s="23"/>
      <c r="CSE51" s="112"/>
      <c r="CSF51" s="23"/>
      <c r="CSG51" s="112"/>
      <c r="CSH51" s="23"/>
      <c r="CSI51" s="112"/>
      <c r="CSJ51" s="27"/>
      <c r="CSK51" s="112"/>
      <c r="CSL51" s="27"/>
      <c r="CSM51" s="112"/>
      <c r="CSN51" s="27"/>
      <c r="CSO51" s="112"/>
      <c r="CSP51" s="27"/>
      <c r="CSQ51" s="112"/>
      <c r="CSR51" s="27"/>
      <c r="CSS51" s="112"/>
      <c r="CST51" s="27"/>
      <c r="CSU51" s="112"/>
      <c r="CSV51" s="27"/>
      <c r="CSW51" s="112"/>
      <c r="CSX51" s="27"/>
      <c r="CSY51" s="112"/>
      <c r="CSZ51" s="27"/>
      <c r="CTA51" s="112"/>
      <c r="CTB51" s="27"/>
      <c r="CTC51" s="112"/>
      <c r="CTD51" s="27"/>
      <c r="CTE51" s="113"/>
      <c r="CTF51" s="27"/>
      <c r="CTG51" s="112"/>
      <c r="CTH51" s="27"/>
      <c r="CTI51" s="112"/>
      <c r="CTJ51" s="27"/>
      <c r="CTK51" s="112"/>
      <c r="CTL51" s="27"/>
      <c r="CTM51" s="112"/>
      <c r="CTN51" s="27"/>
      <c r="CTO51" s="112"/>
      <c r="CTP51" s="27"/>
      <c r="CTQ51" s="112"/>
      <c r="CTR51" s="27"/>
      <c r="CTS51" s="112"/>
      <c r="CTT51" s="20"/>
      <c r="CTU51" s="112"/>
      <c r="CTV51" s="27"/>
      <c r="CTW51" s="112"/>
      <c r="CTX51" s="27"/>
      <c r="CTY51" s="112"/>
      <c r="CTZ51" s="27"/>
      <c r="CUA51" s="112"/>
      <c r="CUB51" s="27"/>
      <c r="CUC51" s="112"/>
      <c r="CUD51" s="20"/>
      <c r="CUE51" s="112"/>
      <c r="CUF51" s="27"/>
      <c r="CUG51" s="112"/>
      <c r="CUH51" s="27"/>
      <c r="CUI51" s="112"/>
      <c r="CUJ51" s="27"/>
      <c r="CUK51" s="112"/>
      <c r="CUL51" s="20"/>
      <c r="CUM51" s="106"/>
      <c r="CUN51" s="106"/>
      <c r="CUO51" s="106"/>
      <c r="CUP51" s="30"/>
      <c r="CUQ51" s="112"/>
      <c r="CUR51" s="30"/>
      <c r="CUS51" s="112"/>
      <c r="CUT51" s="23"/>
      <c r="CUU51" s="112"/>
      <c r="CUV51" s="23"/>
      <c r="CUW51" s="112"/>
      <c r="CUX51" s="23"/>
      <c r="CUY51" s="112"/>
      <c r="CUZ51" s="23"/>
      <c r="CVA51" s="112"/>
      <c r="CVB51" s="23"/>
      <c r="CVC51" s="112"/>
      <c r="CVD51" s="23"/>
      <c r="CVE51" s="112"/>
      <c r="CVF51" s="23"/>
      <c r="CVG51" s="112"/>
      <c r="CVH51" s="27"/>
      <c r="CVI51" s="112"/>
      <c r="CVJ51" s="27"/>
      <c r="CVK51" s="112"/>
      <c r="CVL51" s="27"/>
      <c r="CVM51" s="112"/>
      <c r="CVN51" s="27"/>
      <c r="CVO51" s="112"/>
      <c r="CVP51" s="27"/>
      <c r="CVQ51" s="112"/>
      <c r="CVR51" s="27"/>
      <c r="CVS51" s="112"/>
      <c r="CVT51" s="27"/>
      <c r="CVU51" s="112"/>
      <c r="CVV51" s="27"/>
      <c r="CVW51" s="112"/>
      <c r="CVX51" s="27"/>
      <c r="CVY51" s="112"/>
      <c r="CVZ51" s="27"/>
      <c r="CWA51" s="112"/>
      <c r="CWB51" s="27"/>
      <c r="CWC51" s="113"/>
      <c r="CWD51" s="27"/>
      <c r="CWE51" s="112"/>
      <c r="CWF51" s="27"/>
      <c r="CWG51" s="112"/>
      <c r="CWH51" s="27"/>
      <c r="CWI51" s="112"/>
      <c r="CWJ51" s="27"/>
      <c r="CWK51" s="112"/>
      <c r="CWL51" s="27"/>
      <c r="CWM51" s="112"/>
      <c r="CWN51" s="27"/>
      <c r="CWO51" s="112"/>
      <c r="CWP51" s="27"/>
      <c r="CWQ51" s="112"/>
      <c r="CWR51" s="20"/>
      <c r="CWS51" s="112"/>
      <c r="CWT51" s="27"/>
      <c r="CWU51" s="112"/>
      <c r="CWV51" s="27"/>
      <c r="CWW51" s="112"/>
      <c r="CWX51" s="27"/>
      <c r="CWY51" s="112"/>
      <c r="CWZ51" s="27"/>
      <c r="CXA51" s="112"/>
      <c r="CXB51" s="20"/>
      <c r="CXC51" s="112"/>
      <c r="CXD51" s="27"/>
      <c r="CXE51" s="112"/>
      <c r="CXF51" s="27"/>
      <c r="CXG51" s="112"/>
      <c r="CXH51" s="27"/>
      <c r="CXI51" s="112"/>
      <c r="CXJ51" s="20"/>
      <c r="CXK51" s="106"/>
      <c r="CXL51" s="106"/>
      <c r="CXM51" s="106"/>
      <c r="CXN51" s="30"/>
      <c r="CXO51" s="112"/>
      <c r="CXP51" s="30"/>
      <c r="CXQ51" s="112"/>
      <c r="CXR51" s="23"/>
      <c r="CXS51" s="112"/>
      <c r="CXT51" s="23"/>
      <c r="CXU51" s="112"/>
      <c r="CXV51" s="23"/>
      <c r="CXW51" s="112"/>
      <c r="CXX51" s="23"/>
      <c r="CXY51" s="112"/>
      <c r="CXZ51" s="23"/>
      <c r="CYA51" s="112"/>
      <c r="CYB51" s="23"/>
      <c r="CYC51" s="112"/>
      <c r="CYD51" s="23"/>
      <c r="CYE51" s="112"/>
      <c r="CYF51" s="27"/>
      <c r="CYG51" s="112"/>
      <c r="CYH51" s="27"/>
      <c r="CYI51" s="112"/>
      <c r="CYJ51" s="27"/>
      <c r="CYK51" s="112"/>
      <c r="CYL51" s="27"/>
      <c r="CYM51" s="112"/>
      <c r="CYN51" s="27"/>
      <c r="CYO51" s="112"/>
      <c r="CYP51" s="27"/>
      <c r="CYQ51" s="112"/>
      <c r="CYR51" s="27"/>
      <c r="CYS51" s="112"/>
      <c r="CYT51" s="27"/>
      <c r="CYU51" s="112"/>
      <c r="CYV51" s="27"/>
      <c r="CYW51" s="112"/>
      <c r="CYX51" s="27"/>
      <c r="CYY51" s="112"/>
      <c r="CYZ51" s="27"/>
      <c r="CZA51" s="113"/>
      <c r="CZB51" s="27"/>
      <c r="CZC51" s="112"/>
      <c r="CZD51" s="27"/>
      <c r="CZE51" s="112"/>
      <c r="CZF51" s="27"/>
      <c r="CZG51" s="112"/>
      <c r="CZH51" s="27"/>
      <c r="CZI51" s="112"/>
      <c r="CZJ51" s="27"/>
      <c r="CZK51" s="112"/>
      <c r="CZL51" s="27"/>
      <c r="CZM51" s="112"/>
      <c r="CZN51" s="27"/>
      <c r="CZO51" s="112"/>
      <c r="CZP51" s="20"/>
      <c r="CZQ51" s="112"/>
      <c r="CZR51" s="27"/>
      <c r="CZS51" s="112"/>
      <c r="CZT51" s="27"/>
      <c r="CZU51" s="112"/>
      <c r="CZV51" s="27"/>
      <c r="CZW51" s="112"/>
      <c r="CZX51" s="27"/>
      <c r="CZY51" s="112"/>
      <c r="CZZ51" s="20"/>
      <c r="DAA51" s="112"/>
      <c r="DAB51" s="27"/>
      <c r="DAC51" s="112"/>
      <c r="DAD51" s="27"/>
      <c r="DAE51" s="112"/>
      <c r="DAF51" s="27"/>
      <c r="DAG51" s="112"/>
      <c r="DAH51" s="20"/>
      <c r="DAI51" s="106"/>
      <c r="DAJ51" s="106"/>
      <c r="DAK51" s="106"/>
      <c r="DAL51" s="30"/>
      <c r="DAM51" s="112"/>
      <c r="DAN51" s="30"/>
      <c r="DAO51" s="112"/>
      <c r="DAP51" s="23"/>
      <c r="DAQ51" s="112"/>
      <c r="DAR51" s="23"/>
      <c r="DAS51" s="112"/>
      <c r="DAT51" s="23"/>
      <c r="DAU51" s="112"/>
      <c r="DAV51" s="23"/>
      <c r="DAW51" s="112"/>
      <c r="DAX51" s="23"/>
      <c r="DAY51" s="112"/>
      <c r="DAZ51" s="23"/>
      <c r="DBA51" s="112"/>
      <c r="DBB51" s="23"/>
      <c r="DBC51" s="112"/>
      <c r="DBD51" s="27"/>
      <c r="DBE51" s="112"/>
      <c r="DBF51" s="27"/>
      <c r="DBG51" s="112"/>
      <c r="DBH51" s="27"/>
      <c r="DBI51" s="112"/>
      <c r="DBJ51" s="27"/>
      <c r="DBK51" s="112"/>
      <c r="DBL51" s="27"/>
      <c r="DBM51" s="112"/>
      <c r="DBN51" s="27"/>
      <c r="DBO51" s="112"/>
      <c r="DBP51" s="27"/>
      <c r="DBQ51" s="112"/>
      <c r="DBR51" s="27"/>
      <c r="DBS51" s="112"/>
      <c r="DBT51" s="27"/>
      <c r="DBU51" s="112"/>
      <c r="DBV51" s="27"/>
      <c r="DBW51" s="112"/>
      <c r="DBX51" s="27"/>
      <c r="DBY51" s="113"/>
      <c r="DBZ51" s="27"/>
      <c r="DCA51" s="112"/>
      <c r="DCB51" s="27"/>
      <c r="DCC51" s="112"/>
      <c r="DCD51" s="27"/>
      <c r="DCE51" s="112"/>
      <c r="DCF51" s="27"/>
      <c r="DCG51" s="112"/>
      <c r="DCH51" s="27"/>
      <c r="DCI51" s="112"/>
      <c r="DCJ51" s="27"/>
      <c r="DCK51" s="112"/>
      <c r="DCL51" s="27"/>
      <c r="DCM51" s="112"/>
      <c r="DCN51" s="20"/>
      <c r="DCO51" s="112"/>
      <c r="DCP51" s="27"/>
      <c r="DCQ51" s="112"/>
      <c r="DCR51" s="27"/>
      <c r="DCS51" s="112"/>
      <c r="DCT51" s="27"/>
      <c r="DCU51" s="112"/>
      <c r="DCV51" s="27"/>
      <c r="DCW51" s="112"/>
      <c r="DCX51" s="20"/>
      <c r="DCY51" s="112"/>
      <c r="DCZ51" s="27"/>
      <c r="DDA51" s="112"/>
      <c r="DDB51" s="27"/>
      <c r="DDC51" s="112"/>
      <c r="DDD51" s="27"/>
      <c r="DDE51" s="112"/>
      <c r="DDF51" s="20"/>
      <c r="DDG51" s="106"/>
      <c r="DDH51" s="106"/>
      <c r="DDI51" s="106"/>
      <c r="DDJ51" s="30"/>
      <c r="DDK51" s="112"/>
      <c r="DDL51" s="30"/>
      <c r="DDM51" s="112"/>
      <c r="DDN51" s="23"/>
      <c r="DDO51" s="112"/>
      <c r="DDP51" s="23"/>
      <c r="DDQ51" s="112"/>
      <c r="DDR51" s="23"/>
      <c r="DDS51" s="112"/>
      <c r="DDT51" s="23"/>
      <c r="DDU51" s="112"/>
      <c r="DDV51" s="23"/>
      <c r="DDW51" s="112"/>
      <c r="DDX51" s="23"/>
      <c r="DDY51" s="112"/>
      <c r="DDZ51" s="23"/>
      <c r="DEA51" s="112"/>
      <c r="DEB51" s="27"/>
      <c r="DEC51" s="112"/>
      <c r="DED51" s="27"/>
      <c r="DEE51" s="112"/>
      <c r="DEF51" s="27"/>
      <c r="DEG51" s="112"/>
      <c r="DEH51" s="27"/>
      <c r="DEI51" s="112"/>
      <c r="DEJ51" s="27"/>
      <c r="DEK51" s="112"/>
      <c r="DEL51" s="27"/>
      <c r="DEM51" s="112"/>
      <c r="DEN51" s="27"/>
      <c r="DEO51" s="112"/>
      <c r="DEP51" s="27"/>
      <c r="DEQ51" s="112"/>
      <c r="DER51" s="27"/>
      <c r="DES51" s="112"/>
      <c r="DET51" s="27"/>
      <c r="DEU51" s="112"/>
      <c r="DEV51" s="27"/>
      <c r="DEW51" s="113"/>
      <c r="DEX51" s="27"/>
      <c r="DEY51" s="112"/>
      <c r="DEZ51" s="27"/>
      <c r="DFA51" s="112"/>
      <c r="DFB51" s="27"/>
      <c r="DFC51" s="112"/>
      <c r="DFD51" s="27"/>
      <c r="DFE51" s="112"/>
      <c r="DFF51" s="27"/>
      <c r="DFG51" s="112"/>
      <c r="DFH51" s="27"/>
      <c r="DFI51" s="112"/>
      <c r="DFJ51" s="27"/>
      <c r="DFK51" s="112"/>
      <c r="DFL51" s="20"/>
      <c r="DFM51" s="112"/>
      <c r="DFN51" s="27"/>
      <c r="DFO51" s="112"/>
      <c r="DFP51" s="27"/>
      <c r="DFQ51" s="112"/>
      <c r="DFR51" s="27"/>
      <c r="DFS51" s="112"/>
      <c r="DFT51" s="27"/>
      <c r="DFU51" s="112"/>
      <c r="DFV51" s="20"/>
      <c r="DFW51" s="112"/>
      <c r="DFX51" s="27"/>
      <c r="DFY51" s="112"/>
      <c r="DFZ51" s="27"/>
      <c r="DGA51" s="112"/>
      <c r="DGB51" s="27"/>
      <c r="DGC51" s="112"/>
      <c r="DGD51" s="20"/>
      <c r="DGE51" s="106"/>
      <c r="DGF51" s="106"/>
      <c r="DGG51" s="106"/>
      <c r="DGH51" s="30"/>
      <c r="DGI51" s="112"/>
      <c r="DGJ51" s="30"/>
      <c r="DGK51" s="112"/>
      <c r="DGL51" s="23"/>
      <c r="DGM51" s="112"/>
      <c r="DGN51" s="23"/>
      <c r="DGO51" s="112"/>
      <c r="DGP51" s="23"/>
      <c r="DGQ51" s="112"/>
      <c r="DGR51" s="23"/>
      <c r="DGS51" s="112"/>
      <c r="DGT51" s="23"/>
      <c r="DGU51" s="112"/>
      <c r="DGV51" s="23"/>
      <c r="DGW51" s="112"/>
      <c r="DGX51" s="23"/>
      <c r="DGY51" s="112"/>
      <c r="DGZ51" s="27"/>
      <c r="DHA51" s="112"/>
      <c r="DHB51" s="27"/>
      <c r="DHC51" s="112"/>
      <c r="DHD51" s="27"/>
      <c r="DHE51" s="112"/>
      <c r="DHF51" s="27"/>
      <c r="DHG51" s="112"/>
      <c r="DHH51" s="27"/>
      <c r="DHI51" s="112"/>
      <c r="DHJ51" s="27"/>
      <c r="DHK51" s="112"/>
      <c r="DHL51" s="27"/>
      <c r="DHM51" s="112"/>
      <c r="DHN51" s="27"/>
      <c r="DHO51" s="112"/>
      <c r="DHP51" s="27"/>
      <c r="DHQ51" s="112"/>
      <c r="DHR51" s="27"/>
      <c r="DHS51" s="112"/>
      <c r="DHT51" s="27"/>
      <c r="DHU51" s="113"/>
      <c r="DHV51" s="27"/>
      <c r="DHW51" s="112"/>
      <c r="DHX51" s="27"/>
      <c r="DHY51" s="112"/>
      <c r="DHZ51" s="27"/>
      <c r="DIA51" s="112"/>
      <c r="DIB51" s="27"/>
      <c r="DIC51" s="112"/>
      <c r="DID51" s="27"/>
      <c r="DIE51" s="112"/>
      <c r="DIF51" s="27"/>
      <c r="DIG51" s="112"/>
      <c r="DIH51" s="27"/>
      <c r="DII51" s="112"/>
      <c r="DIJ51" s="20"/>
      <c r="DIK51" s="112"/>
      <c r="DIL51" s="27"/>
      <c r="DIM51" s="112"/>
      <c r="DIN51" s="27"/>
      <c r="DIO51" s="112"/>
      <c r="DIP51" s="27"/>
      <c r="DIQ51" s="112"/>
      <c r="DIR51" s="27"/>
      <c r="DIS51" s="112"/>
      <c r="DIT51" s="20"/>
      <c r="DIU51" s="112"/>
      <c r="DIV51" s="27"/>
      <c r="DIW51" s="112"/>
      <c r="DIX51" s="27"/>
      <c r="DIY51" s="112"/>
      <c r="DIZ51" s="27"/>
      <c r="DJA51" s="112"/>
      <c r="DJB51" s="20"/>
      <c r="DJC51" s="106"/>
      <c r="DJD51" s="106"/>
      <c r="DJE51" s="106"/>
      <c r="DJF51" s="30"/>
      <c r="DJG51" s="112"/>
      <c r="DJH51" s="30"/>
      <c r="DJI51" s="112"/>
      <c r="DJJ51" s="23"/>
      <c r="DJK51" s="112"/>
      <c r="DJL51" s="23"/>
      <c r="DJM51" s="112"/>
      <c r="DJN51" s="23"/>
      <c r="DJO51" s="112"/>
      <c r="DJP51" s="23"/>
      <c r="DJQ51" s="112"/>
      <c r="DJR51" s="23"/>
      <c r="DJS51" s="112"/>
      <c r="DJT51" s="23"/>
      <c r="DJU51" s="112"/>
      <c r="DJV51" s="23"/>
      <c r="DJW51" s="112"/>
      <c r="DJX51" s="27"/>
      <c r="DJY51" s="112"/>
      <c r="DJZ51" s="27"/>
      <c r="DKA51" s="112"/>
      <c r="DKB51" s="27"/>
      <c r="DKC51" s="112"/>
      <c r="DKD51" s="27"/>
      <c r="DKE51" s="112"/>
      <c r="DKF51" s="27"/>
      <c r="DKG51" s="112"/>
      <c r="DKH51" s="27"/>
      <c r="DKI51" s="112"/>
      <c r="DKJ51" s="27"/>
      <c r="DKK51" s="112"/>
      <c r="DKL51" s="27"/>
      <c r="DKM51" s="112"/>
      <c r="DKN51" s="27"/>
      <c r="DKO51" s="112"/>
      <c r="DKP51" s="27"/>
      <c r="DKQ51" s="112"/>
      <c r="DKR51" s="27"/>
      <c r="DKS51" s="113"/>
      <c r="DKT51" s="27"/>
      <c r="DKU51" s="112"/>
      <c r="DKV51" s="27"/>
      <c r="DKW51" s="112"/>
      <c r="DKX51" s="27"/>
      <c r="DKY51" s="112"/>
      <c r="DKZ51" s="27"/>
      <c r="DLA51" s="112"/>
      <c r="DLB51" s="27"/>
      <c r="DLC51" s="112"/>
      <c r="DLD51" s="27"/>
      <c r="DLE51" s="112"/>
      <c r="DLF51" s="27"/>
      <c r="DLG51" s="112"/>
      <c r="DLH51" s="20"/>
      <c r="DLI51" s="112"/>
      <c r="DLJ51" s="27"/>
      <c r="DLK51" s="112"/>
      <c r="DLL51" s="27"/>
      <c r="DLM51" s="112"/>
      <c r="DLN51" s="27"/>
      <c r="DLO51" s="112"/>
      <c r="DLP51" s="27"/>
      <c r="DLQ51" s="112"/>
      <c r="DLR51" s="20"/>
      <c r="DLS51" s="112"/>
      <c r="DLT51" s="27"/>
      <c r="DLU51" s="112"/>
      <c r="DLV51" s="27"/>
      <c r="DLW51" s="112"/>
      <c r="DLX51" s="27"/>
      <c r="DLY51" s="112"/>
      <c r="DLZ51" s="20"/>
      <c r="DMA51" s="106"/>
      <c r="DMB51" s="106"/>
      <c r="DMC51" s="106"/>
      <c r="DMD51" s="30"/>
      <c r="DME51" s="112"/>
      <c r="DMF51" s="30"/>
      <c r="DMG51" s="112"/>
      <c r="DMH51" s="23"/>
      <c r="DMI51" s="112"/>
      <c r="DMJ51" s="23"/>
      <c r="DMK51" s="112"/>
      <c r="DML51" s="23"/>
      <c r="DMM51" s="112"/>
      <c r="DMN51" s="23"/>
      <c r="DMO51" s="112"/>
      <c r="DMP51" s="23"/>
      <c r="DMQ51" s="112"/>
      <c r="DMR51" s="23"/>
      <c r="DMS51" s="112"/>
      <c r="DMT51" s="23"/>
      <c r="DMU51" s="112"/>
      <c r="DMV51" s="27"/>
      <c r="DMW51" s="112"/>
      <c r="DMX51" s="27"/>
      <c r="DMY51" s="112"/>
      <c r="DMZ51" s="27"/>
      <c r="DNA51" s="112"/>
      <c r="DNB51" s="27"/>
      <c r="DNC51" s="112"/>
      <c r="DND51" s="27"/>
      <c r="DNE51" s="112"/>
      <c r="DNF51" s="27"/>
      <c r="DNG51" s="112"/>
      <c r="DNH51" s="27"/>
      <c r="DNI51" s="112"/>
      <c r="DNJ51" s="27"/>
      <c r="DNK51" s="112"/>
      <c r="DNL51" s="27"/>
      <c r="DNM51" s="112"/>
      <c r="DNN51" s="27"/>
      <c r="DNO51" s="112"/>
      <c r="DNP51" s="27"/>
      <c r="DNQ51" s="113"/>
      <c r="DNR51" s="27"/>
      <c r="DNS51" s="112"/>
      <c r="DNT51" s="27"/>
      <c r="DNU51" s="112"/>
      <c r="DNV51" s="27"/>
      <c r="DNW51" s="112"/>
      <c r="DNX51" s="27"/>
      <c r="DNY51" s="112"/>
      <c r="DNZ51" s="27"/>
      <c r="DOA51" s="112"/>
      <c r="DOB51" s="27"/>
      <c r="DOC51" s="112"/>
      <c r="DOD51" s="27"/>
      <c r="DOE51" s="112"/>
      <c r="DOF51" s="20"/>
      <c r="DOG51" s="112"/>
      <c r="DOH51" s="27"/>
      <c r="DOI51" s="112"/>
      <c r="DOJ51" s="27"/>
      <c r="DOK51" s="112"/>
      <c r="DOL51" s="27"/>
      <c r="DOM51" s="112"/>
      <c r="DON51" s="27"/>
      <c r="DOO51" s="112"/>
      <c r="DOP51" s="20"/>
      <c r="DOQ51" s="112"/>
      <c r="DOR51" s="27"/>
      <c r="DOS51" s="112"/>
      <c r="DOT51" s="27"/>
      <c r="DOU51" s="112"/>
      <c r="DOV51" s="27"/>
      <c r="DOW51" s="112"/>
      <c r="DOX51" s="20"/>
      <c r="DOY51" s="106"/>
      <c r="DOZ51" s="106"/>
      <c r="DPA51" s="106"/>
      <c r="DPB51" s="30"/>
      <c r="DPC51" s="112"/>
      <c r="DPD51" s="30"/>
      <c r="DPE51" s="112"/>
      <c r="DPF51" s="23"/>
      <c r="DPG51" s="112"/>
      <c r="DPH51" s="23"/>
      <c r="DPI51" s="112"/>
      <c r="DPJ51" s="23"/>
      <c r="DPK51" s="112"/>
      <c r="DPL51" s="23"/>
      <c r="DPM51" s="112"/>
      <c r="DPN51" s="23"/>
      <c r="DPO51" s="112"/>
      <c r="DPP51" s="23"/>
      <c r="DPQ51" s="112"/>
      <c r="DPR51" s="23"/>
      <c r="DPS51" s="112"/>
      <c r="DPT51" s="27"/>
      <c r="DPU51" s="112"/>
      <c r="DPV51" s="27"/>
      <c r="DPW51" s="112"/>
      <c r="DPX51" s="27"/>
      <c r="DPY51" s="112"/>
      <c r="DPZ51" s="27"/>
      <c r="DQA51" s="112"/>
      <c r="DQB51" s="27"/>
      <c r="DQC51" s="112"/>
      <c r="DQD51" s="27"/>
      <c r="DQE51" s="112"/>
      <c r="DQF51" s="27"/>
      <c r="DQG51" s="112"/>
      <c r="DQH51" s="27"/>
      <c r="DQI51" s="112"/>
      <c r="DQJ51" s="27"/>
      <c r="DQK51" s="112"/>
      <c r="DQL51" s="27"/>
      <c r="DQM51" s="112"/>
      <c r="DQN51" s="27"/>
      <c r="DQO51" s="113"/>
      <c r="DQP51" s="27"/>
      <c r="DQQ51" s="112"/>
      <c r="DQR51" s="27"/>
      <c r="DQS51" s="112"/>
      <c r="DQT51" s="27"/>
      <c r="DQU51" s="112"/>
      <c r="DQV51" s="27"/>
      <c r="DQW51" s="112"/>
      <c r="DQX51" s="27"/>
      <c r="DQY51" s="112"/>
      <c r="DQZ51" s="27"/>
      <c r="DRA51" s="112"/>
      <c r="DRB51" s="27"/>
      <c r="DRC51" s="112"/>
      <c r="DRD51" s="20"/>
      <c r="DRE51" s="112"/>
      <c r="DRF51" s="27"/>
      <c r="DRG51" s="112"/>
      <c r="DRH51" s="27"/>
      <c r="DRI51" s="112"/>
      <c r="DRJ51" s="27"/>
      <c r="DRK51" s="112"/>
      <c r="DRL51" s="27"/>
      <c r="DRM51" s="112"/>
      <c r="DRN51" s="20"/>
      <c r="DRO51" s="112"/>
      <c r="DRP51" s="27"/>
      <c r="DRQ51" s="112"/>
      <c r="DRR51" s="27"/>
      <c r="DRS51" s="112"/>
      <c r="DRT51" s="27"/>
      <c r="DRU51" s="112"/>
      <c r="DRV51" s="20"/>
      <c r="DRW51" s="106"/>
      <c r="DRX51" s="106"/>
      <c r="DRY51" s="106"/>
      <c r="DRZ51" s="30"/>
      <c r="DSA51" s="112"/>
      <c r="DSB51" s="30"/>
      <c r="DSC51" s="112"/>
      <c r="DSD51" s="23"/>
      <c r="DSE51" s="112"/>
      <c r="DSF51" s="23"/>
      <c r="DSG51" s="112"/>
      <c r="DSH51" s="23"/>
      <c r="DSI51" s="112"/>
      <c r="DSJ51" s="23"/>
      <c r="DSK51" s="112"/>
      <c r="DSL51" s="23"/>
      <c r="DSM51" s="112"/>
      <c r="DSN51" s="23"/>
      <c r="DSO51" s="112"/>
      <c r="DSP51" s="23"/>
      <c r="DSQ51" s="112"/>
      <c r="DSR51" s="27"/>
      <c r="DSS51" s="112"/>
      <c r="DST51" s="27"/>
      <c r="DSU51" s="112"/>
      <c r="DSV51" s="27"/>
      <c r="DSW51" s="112"/>
      <c r="DSX51" s="27"/>
      <c r="DSY51" s="112"/>
      <c r="DSZ51" s="27"/>
      <c r="DTA51" s="112"/>
      <c r="DTB51" s="27"/>
      <c r="DTC51" s="112"/>
      <c r="DTD51" s="27"/>
      <c r="DTE51" s="112"/>
      <c r="DTF51" s="27"/>
      <c r="DTG51" s="112"/>
      <c r="DTH51" s="27"/>
      <c r="DTI51" s="112"/>
      <c r="DTJ51" s="27"/>
      <c r="DTK51" s="112"/>
      <c r="DTL51" s="27"/>
      <c r="DTM51" s="113"/>
      <c r="DTN51" s="27"/>
      <c r="DTO51" s="112"/>
      <c r="DTP51" s="27"/>
      <c r="DTQ51" s="112"/>
      <c r="DTR51" s="27"/>
      <c r="DTS51" s="112"/>
      <c r="DTT51" s="27"/>
      <c r="DTU51" s="112"/>
      <c r="DTV51" s="27"/>
      <c r="DTW51" s="112"/>
      <c r="DTX51" s="27"/>
      <c r="DTY51" s="112"/>
      <c r="DTZ51" s="27"/>
      <c r="DUA51" s="112"/>
      <c r="DUB51" s="20"/>
      <c r="DUC51" s="112"/>
      <c r="DUD51" s="27"/>
      <c r="DUE51" s="112"/>
      <c r="DUF51" s="27"/>
      <c r="DUG51" s="112"/>
      <c r="DUH51" s="27"/>
      <c r="DUI51" s="112"/>
      <c r="DUJ51" s="27"/>
      <c r="DUK51" s="112"/>
      <c r="DUL51" s="20"/>
      <c r="DUM51" s="112"/>
      <c r="DUN51" s="27"/>
      <c r="DUO51" s="112"/>
      <c r="DUP51" s="27"/>
      <c r="DUQ51" s="112"/>
      <c r="DUR51" s="27"/>
      <c r="DUS51" s="112"/>
      <c r="DUT51" s="20"/>
      <c r="DUU51" s="106"/>
      <c r="DUV51" s="106"/>
      <c r="DUW51" s="106"/>
      <c r="DUX51" s="30"/>
      <c r="DUY51" s="112"/>
      <c r="DUZ51" s="30"/>
      <c r="DVA51" s="112"/>
      <c r="DVB51" s="23"/>
      <c r="DVC51" s="112"/>
      <c r="DVD51" s="23"/>
      <c r="DVE51" s="112"/>
      <c r="DVF51" s="23"/>
      <c r="DVG51" s="112"/>
      <c r="DVH51" s="23"/>
      <c r="DVI51" s="112"/>
      <c r="DVJ51" s="23"/>
      <c r="DVK51" s="112"/>
      <c r="DVL51" s="23"/>
      <c r="DVM51" s="112"/>
      <c r="DVN51" s="23"/>
      <c r="DVO51" s="112"/>
      <c r="DVP51" s="27"/>
      <c r="DVQ51" s="112"/>
      <c r="DVR51" s="27"/>
      <c r="DVS51" s="112"/>
      <c r="DVT51" s="27"/>
      <c r="DVU51" s="112"/>
      <c r="DVV51" s="27"/>
      <c r="DVW51" s="112"/>
      <c r="DVX51" s="27"/>
      <c r="DVY51" s="112"/>
      <c r="DVZ51" s="27"/>
      <c r="DWA51" s="112"/>
      <c r="DWB51" s="27"/>
      <c r="DWC51" s="112"/>
      <c r="DWD51" s="27"/>
      <c r="DWE51" s="112"/>
      <c r="DWF51" s="27"/>
      <c r="DWG51" s="112"/>
      <c r="DWH51" s="27"/>
      <c r="DWI51" s="112"/>
      <c r="DWJ51" s="27"/>
      <c r="DWK51" s="113"/>
      <c r="DWL51" s="27"/>
      <c r="DWM51" s="112"/>
      <c r="DWN51" s="27"/>
      <c r="DWO51" s="112"/>
      <c r="DWP51" s="27"/>
      <c r="DWQ51" s="112"/>
      <c r="DWR51" s="27"/>
      <c r="DWS51" s="112"/>
      <c r="DWT51" s="27"/>
      <c r="DWU51" s="112"/>
      <c r="DWV51" s="27"/>
      <c r="DWW51" s="112"/>
      <c r="DWX51" s="27"/>
      <c r="DWY51" s="112"/>
      <c r="DWZ51" s="20"/>
      <c r="DXA51" s="112"/>
      <c r="DXB51" s="27"/>
      <c r="DXC51" s="112"/>
      <c r="DXD51" s="27"/>
      <c r="DXE51" s="112"/>
      <c r="DXF51" s="27"/>
      <c r="DXG51" s="112"/>
      <c r="DXH51" s="27"/>
      <c r="DXI51" s="112"/>
      <c r="DXJ51" s="20"/>
      <c r="DXK51" s="112"/>
      <c r="DXL51" s="27"/>
      <c r="DXM51" s="112"/>
      <c r="DXN51" s="27"/>
      <c r="DXO51" s="112"/>
      <c r="DXP51" s="27"/>
      <c r="DXQ51" s="112"/>
      <c r="DXR51" s="20"/>
      <c r="DXS51" s="106"/>
      <c r="DXT51" s="106"/>
      <c r="DXU51" s="106"/>
      <c r="DXV51" s="30"/>
      <c r="DXW51" s="112"/>
      <c r="DXX51" s="30"/>
      <c r="DXY51" s="112"/>
      <c r="DXZ51" s="23"/>
      <c r="DYA51" s="112"/>
      <c r="DYB51" s="23"/>
      <c r="DYC51" s="112"/>
      <c r="DYD51" s="23"/>
      <c r="DYE51" s="112"/>
      <c r="DYF51" s="23"/>
      <c r="DYG51" s="112"/>
      <c r="DYH51" s="23"/>
      <c r="DYI51" s="112"/>
      <c r="DYJ51" s="23"/>
      <c r="DYK51" s="112"/>
      <c r="DYL51" s="23"/>
      <c r="DYM51" s="112"/>
      <c r="DYN51" s="27"/>
      <c r="DYO51" s="112"/>
      <c r="DYP51" s="27"/>
      <c r="DYQ51" s="112"/>
      <c r="DYR51" s="27"/>
      <c r="DYS51" s="112"/>
      <c r="DYT51" s="27"/>
      <c r="DYU51" s="112"/>
      <c r="DYV51" s="27"/>
      <c r="DYW51" s="112"/>
      <c r="DYX51" s="27"/>
      <c r="DYY51" s="112"/>
      <c r="DYZ51" s="27"/>
      <c r="DZA51" s="112"/>
      <c r="DZB51" s="27"/>
      <c r="DZC51" s="112"/>
      <c r="DZD51" s="27"/>
      <c r="DZE51" s="112"/>
      <c r="DZF51" s="27"/>
      <c r="DZG51" s="112"/>
      <c r="DZH51" s="27"/>
      <c r="DZI51" s="113"/>
      <c r="DZJ51" s="27"/>
      <c r="DZK51" s="112"/>
      <c r="DZL51" s="27"/>
      <c r="DZM51" s="112"/>
      <c r="DZN51" s="27"/>
      <c r="DZO51" s="112"/>
      <c r="DZP51" s="27"/>
      <c r="DZQ51" s="112"/>
      <c r="DZR51" s="27"/>
      <c r="DZS51" s="112"/>
      <c r="DZT51" s="27"/>
      <c r="DZU51" s="112"/>
      <c r="DZV51" s="27"/>
      <c r="DZW51" s="112"/>
      <c r="DZX51" s="20"/>
      <c r="DZY51" s="112"/>
      <c r="DZZ51" s="27"/>
      <c r="EAA51" s="112"/>
      <c r="EAB51" s="27"/>
      <c r="EAC51" s="112"/>
      <c r="EAD51" s="27"/>
      <c r="EAE51" s="112"/>
      <c r="EAF51" s="27"/>
      <c r="EAG51" s="112"/>
      <c r="EAH51" s="20"/>
      <c r="EAI51" s="112"/>
      <c r="EAJ51" s="27"/>
      <c r="EAK51" s="112"/>
      <c r="EAL51" s="27"/>
      <c r="EAM51" s="112"/>
      <c r="EAN51" s="27"/>
      <c r="EAO51" s="112"/>
      <c r="EAP51" s="20"/>
      <c r="EAQ51" s="106"/>
      <c r="EAR51" s="106"/>
      <c r="EAS51" s="106"/>
      <c r="EAT51" s="30"/>
      <c r="EAU51" s="112"/>
      <c r="EAV51" s="30"/>
      <c r="EAW51" s="112"/>
      <c r="EAX51" s="23"/>
      <c r="EAY51" s="112"/>
      <c r="EAZ51" s="23"/>
      <c r="EBA51" s="112"/>
      <c r="EBB51" s="23"/>
      <c r="EBC51" s="112"/>
      <c r="EBD51" s="23"/>
      <c r="EBE51" s="112"/>
      <c r="EBF51" s="23"/>
      <c r="EBG51" s="112"/>
      <c r="EBH51" s="23"/>
      <c r="EBI51" s="112"/>
      <c r="EBJ51" s="23"/>
      <c r="EBK51" s="112"/>
      <c r="EBL51" s="27"/>
      <c r="EBM51" s="112"/>
      <c r="EBN51" s="27"/>
      <c r="EBO51" s="112"/>
      <c r="EBP51" s="27"/>
      <c r="EBQ51" s="112"/>
      <c r="EBR51" s="27"/>
      <c r="EBS51" s="112"/>
      <c r="EBT51" s="27"/>
      <c r="EBU51" s="112"/>
      <c r="EBV51" s="27"/>
      <c r="EBW51" s="112"/>
      <c r="EBX51" s="27"/>
      <c r="EBY51" s="112"/>
      <c r="EBZ51" s="27"/>
      <c r="ECA51" s="112"/>
      <c r="ECB51" s="27"/>
      <c r="ECC51" s="112"/>
      <c r="ECD51" s="27"/>
      <c r="ECE51" s="112"/>
      <c r="ECF51" s="27"/>
      <c r="ECG51" s="113"/>
      <c r="ECH51" s="27"/>
      <c r="ECI51" s="112"/>
      <c r="ECJ51" s="27"/>
      <c r="ECK51" s="112"/>
      <c r="ECL51" s="27"/>
      <c r="ECM51" s="112"/>
      <c r="ECN51" s="27"/>
      <c r="ECO51" s="112"/>
      <c r="ECP51" s="27"/>
      <c r="ECQ51" s="112"/>
      <c r="ECR51" s="27"/>
      <c r="ECS51" s="112"/>
      <c r="ECT51" s="27"/>
      <c r="ECU51" s="112"/>
      <c r="ECV51" s="20"/>
      <c r="ECW51" s="112"/>
      <c r="ECX51" s="27"/>
      <c r="ECY51" s="112"/>
      <c r="ECZ51" s="27"/>
      <c r="EDA51" s="112"/>
      <c r="EDB51" s="27"/>
      <c r="EDC51" s="112"/>
      <c r="EDD51" s="27"/>
      <c r="EDE51" s="112"/>
      <c r="EDF51" s="20"/>
      <c r="EDG51" s="112"/>
      <c r="EDH51" s="27"/>
      <c r="EDI51" s="112"/>
      <c r="EDJ51" s="27"/>
      <c r="EDK51" s="112"/>
      <c r="EDL51" s="27"/>
      <c r="EDM51" s="112"/>
      <c r="EDN51" s="20"/>
      <c r="EDO51" s="106"/>
      <c r="EDP51" s="106"/>
      <c r="EDQ51" s="106"/>
      <c r="EDR51" s="30"/>
      <c r="EDS51" s="112"/>
      <c r="EDT51" s="30"/>
      <c r="EDU51" s="112"/>
      <c r="EDV51" s="23"/>
      <c r="EDW51" s="112"/>
      <c r="EDX51" s="23"/>
      <c r="EDY51" s="112"/>
      <c r="EDZ51" s="23"/>
      <c r="EEA51" s="112"/>
      <c r="EEB51" s="23"/>
      <c r="EEC51" s="112"/>
      <c r="EED51" s="23"/>
      <c r="EEE51" s="112"/>
      <c r="EEF51" s="23"/>
      <c r="EEG51" s="112"/>
      <c r="EEH51" s="23"/>
      <c r="EEI51" s="112"/>
      <c r="EEJ51" s="27"/>
      <c r="EEK51" s="112"/>
      <c r="EEL51" s="27"/>
      <c r="EEM51" s="112"/>
      <c r="EEN51" s="27"/>
      <c r="EEO51" s="112"/>
      <c r="EEP51" s="27"/>
      <c r="EEQ51" s="112"/>
      <c r="EER51" s="27"/>
      <c r="EES51" s="112"/>
      <c r="EET51" s="27"/>
      <c r="EEU51" s="112"/>
      <c r="EEV51" s="27"/>
      <c r="EEW51" s="112"/>
      <c r="EEX51" s="27"/>
      <c r="EEY51" s="112"/>
      <c r="EEZ51" s="27"/>
      <c r="EFA51" s="112"/>
      <c r="EFB51" s="27"/>
      <c r="EFC51" s="112"/>
      <c r="EFD51" s="27"/>
      <c r="EFE51" s="113"/>
      <c r="EFF51" s="27"/>
      <c r="EFG51" s="112"/>
      <c r="EFH51" s="27"/>
      <c r="EFI51" s="112"/>
      <c r="EFJ51" s="27"/>
      <c r="EFK51" s="112"/>
      <c r="EFL51" s="27"/>
      <c r="EFM51" s="112"/>
      <c r="EFN51" s="27"/>
      <c r="EFO51" s="112"/>
      <c r="EFP51" s="27"/>
      <c r="EFQ51" s="112"/>
      <c r="EFR51" s="27"/>
      <c r="EFS51" s="112"/>
      <c r="EFT51" s="20"/>
      <c r="EFU51" s="112"/>
      <c r="EFV51" s="27"/>
      <c r="EFW51" s="112"/>
      <c r="EFX51" s="27"/>
      <c r="EFY51" s="112"/>
      <c r="EFZ51" s="27"/>
      <c r="EGA51" s="112"/>
      <c r="EGB51" s="27"/>
      <c r="EGC51" s="112"/>
      <c r="EGD51" s="20"/>
      <c r="EGE51" s="112"/>
      <c r="EGF51" s="27"/>
      <c r="EGG51" s="112"/>
      <c r="EGH51" s="27"/>
      <c r="EGI51" s="112"/>
      <c r="EGJ51" s="27"/>
      <c r="EGK51" s="112"/>
      <c r="EGL51" s="20"/>
      <c r="EGM51" s="106"/>
      <c r="EGN51" s="106"/>
      <c r="EGO51" s="106"/>
      <c r="EGP51" s="30"/>
      <c r="EGQ51" s="112"/>
      <c r="EGR51" s="30"/>
      <c r="EGS51" s="112"/>
      <c r="EGT51" s="23"/>
      <c r="EGU51" s="112"/>
      <c r="EGV51" s="23"/>
      <c r="EGW51" s="112"/>
      <c r="EGX51" s="23"/>
      <c r="EGY51" s="112"/>
      <c r="EGZ51" s="23"/>
      <c r="EHA51" s="112"/>
      <c r="EHB51" s="23"/>
      <c r="EHC51" s="112"/>
      <c r="EHD51" s="23"/>
      <c r="EHE51" s="112"/>
      <c r="EHF51" s="23"/>
      <c r="EHG51" s="112"/>
      <c r="EHH51" s="27"/>
      <c r="EHI51" s="112"/>
      <c r="EHJ51" s="27"/>
      <c r="EHK51" s="112"/>
      <c r="EHL51" s="27"/>
      <c r="EHM51" s="112"/>
      <c r="EHN51" s="27"/>
      <c r="EHO51" s="112"/>
      <c r="EHP51" s="27"/>
      <c r="EHQ51" s="112"/>
      <c r="EHR51" s="27"/>
      <c r="EHS51" s="112"/>
      <c r="EHT51" s="27"/>
      <c r="EHU51" s="112"/>
      <c r="EHV51" s="27"/>
      <c r="EHW51" s="112"/>
      <c r="EHX51" s="27"/>
      <c r="EHY51" s="112"/>
      <c r="EHZ51" s="27"/>
      <c r="EIA51" s="112"/>
      <c r="EIB51" s="27"/>
      <c r="EIC51" s="113"/>
      <c r="EID51" s="27"/>
      <c r="EIE51" s="112"/>
      <c r="EIF51" s="27"/>
      <c r="EIG51" s="112"/>
      <c r="EIH51" s="27"/>
      <c r="EII51" s="112"/>
      <c r="EIJ51" s="27"/>
      <c r="EIK51" s="112"/>
      <c r="EIL51" s="27"/>
      <c r="EIM51" s="112"/>
      <c r="EIN51" s="27"/>
      <c r="EIO51" s="112"/>
      <c r="EIP51" s="27"/>
      <c r="EIQ51" s="112"/>
      <c r="EIR51" s="20"/>
      <c r="EIS51" s="112"/>
      <c r="EIT51" s="27"/>
      <c r="EIU51" s="112"/>
      <c r="EIV51" s="27"/>
      <c r="EIW51" s="112"/>
      <c r="EIX51" s="27"/>
      <c r="EIY51" s="112"/>
      <c r="EIZ51" s="27"/>
      <c r="EJA51" s="112"/>
      <c r="EJB51" s="20"/>
      <c r="EJC51" s="112"/>
      <c r="EJD51" s="27"/>
      <c r="EJE51" s="112"/>
      <c r="EJF51" s="27"/>
      <c r="EJG51" s="112"/>
      <c r="EJH51" s="27"/>
      <c r="EJI51" s="112"/>
      <c r="EJJ51" s="20"/>
      <c r="EJK51" s="106"/>
      <c r="EJL51" s="106"/>
      <c r="EJM51" s="106"/>
      <c r="EJN51" s="30"/>
      <c r="EJO51" s="112"/>
      <c r="EJP51" s="30"/>
      <c r="EJQ51" s="112"/>
      <c r="EJR51" s="23"/>
      <c r="EJS51" s="112"/>
      <c r="EJT51" s="23"/>
      <c r="EJU51" s="112"/>
      <c r="EJV51" s="23"/>
      <c r="EJW51" s="112"/>
      <c r="EJX51" s="23"/>
      <c r="EJY51" s="112"/>
      <c r="EJZ51" s="23"/>
      <c r="EKA51" s="112"/>
      <c r="EKB51" s="23"/>
      <c r="EKC51" s="112"/>
      <c r="EKD51" s="23"/>
      <c r="EKE51" s="112"/>
      <c r="EKF51" s="27"/>
      <c r="EKG51" s="112"/>
      <c r="EKH51" s="27"/>
      <c r="EKI51" s="112"/>
      <c r="EKJ51" s="27"/>
      <c r="EKK51" s="112"/>
      <c r="EKL51" s="27"/>
      <c r="EKM51" s="112"/>
      <c r="EKN51" s="27"/>
      <c r="EKO51" s="112"/>
      <c r="EKP51" s="27"/>
      <c r="EKQ51" s="112"/>
      <c r="EKR51" s="27"/>
      <c r="EKS51" s="112"/>
      <c r="EKT51" s="27"/>
      <c r="EKU51" s="112"/>
      <c r="EKV51" s="27"/>
      <c r="EKW51" s="112"/>
      <c r="EKX51" s="27"/>
      <c r="EKY51" s="112"/>
      <c r="EKZ51" s="27"/>
      <c r="ELA51" s="113"/>
      <c r="ELB51" s="27"/>
      <c r="ELC51" s="112"/>
      <c r="ELD51" s="27"/>
      <c r="ELE51" s="112"/>
      <c r="ELF51" s="27"/>
      <c r="ELG51" s="112"/>
      <c r="ELH51" s="27"/>
      <c r="ELI51" s="112"/>
      <c r="ELJ51" s="27"/>
      <c r="ELK51" s="112"/>
      <c r="ELL51" s="27"/>
      <c r="ELM51" s="112"/>
      <c r="ELN51" s="27"/>
      <c r="ELO51" s="112"/>
      <c r="ELP51" s="20"/>
      <c r="ELQ51" s="112"/>
      <c r="ELR51" s="27"/>
      <c r="ELS51" s="112"/>
      <c r="ELT51" s="27"/>
      <c r="ELU51" s="112"/>
      <c r="ELV51" s="27"/>
      <c r="ELW51" s="112"/>
      <c r="ELX51" s="27"/>
      <c r="ELY51" s="112"/>
      <c r="ELZ51" s="20"/>
      <c r="EMA51" s="112"/>
      <c r="EMB51" s="27"/>
      <c r="EMC51" s="112"/>
      <c r="EMD51" s="27"/>
      <c r="EME51" s="112"/>
      <c r="EMF51" s="27"/>
      <c r="EMG51" s="112"/>
      <c r="EMH51" s="20"/>
      <c r="EMI51" s="106"/>
      <c r="EMJ51" s="106"/>
      <c r="EMK51" s="106"/>
      <c r="EML51" s="30"/>
      <c r="EMM51" s="112"/>
      <c r="EMN51" s="30"/>
      <c r="EMO51" s="112"/>
      <c r="EMP51" s="23"/>
      <c r="EMQ51" s="112"/>
      <c r="EMR51" s="23"/>
      <c r="EMS51" s="112"/>
      <c r="EMT51" s="23"/>
      <c r="EMU51" s="112"/>
      <c r="EMV51" s="23"/>
      <c r="EMW51" s="112"/>
      <c r="EMX51" s="23"/>
      <c r="EMY51" s="112"/>
      <c r="EMZ51" s="23"/>
      <c r="ENA51" s="112"/>
      <c r="ENB51" s="23"/>
      <c r="ENC51" s="112"/>
      <c r="END51" s="27"/>
      <c r="ENE51" s="112"/>
      <c r="ENF51" s="27"/>
      <c r="ENG51" s="112"/>
      <c r="ENH51" s="27"/>
      <c r="ENI51" s="112"/>
      <c r="ENJ51" s="27"/>
      <c r="ENK51" s="112"/>
      <c r="ENL51" s="27"/>
      <c r="ENM51" s="112"/>
      <c r="ENN51" s="27"/>
      <c r="ENO51" s="112"/>
      <c r="ENP51" s="27"/>
      <c r="ENQ51" s="112"/>
      <c r="ENR51" s="27"/>
      <c r="ENS51" s="112"/>
      <c r="ENT51" s="27"/>
      <c r="ENU51" s="112"/>
      <c r="ENV51" s="27"/>
      <c r="ENW51" s="112"/>
      <c r="ENX51" s="27"/>
      <c r="ENY51" s="113"/>
      <c r="ENZ51" s="27"/>
      <c r="EOA51" s="112"/>
      <c r="EOB51" s="27"/>
      <c r="EOC51" s="112"/>
      <c r="EOD51" s="27"/>
      <c r="EOE51" s="112"/>
      <c r="EOF51" s="27"/>
      <c r="EOG51" s="112"/>
      <c r="EOH51" s="27"/>
      <c r="EOI51" s="112"/>
      <c r="EOJ51" s="27"/>
      <c r="EOK51" s="112"/>
      <c r="EOL51" s="27"/>
      <c r="EOM51" s="112"/>
      <c r="EON51" s="20"/>
      <c r="EOO51" s="112"/>
      <c r="EOP51" s="27"/>
      <c r="EOQ51" s="112"/>
      <c r="EOR51" s="27"/>
      <c r="EOS51" s="112"/>
      <c r="EOT51" s="27"/>
      <c r="EOU51" s="112"/>
      <c r="EOV51" s="27"/>
      <c r="EOW51" s="112"/>
      <c r="EOX51" s="20"/>
      <c r="EOY51" s="112"/>
      <c r="EOZ51" s="27"/>
      <c r="EPA51" s="112"/>
      <c r="EPB51" s="27"/>
      <c r="EPC51" s="112"/>
      <c r="EPD51" s="27"/>
      <c r="EPE51" s="112"/>
      <c r="EPF51" s="20"/>
      <c r="EPG51" s="106"/>
      <c r="EPH51" s="106"/>
      <c r="EPI51" s="106"/>
      <c r="EPJ51" s="30"/>
      <c r="EPK51" s="112"/>
      <c r="EPL51" s="30"/>
      <c r="EPM51" s="112"/>
      <c r="EPN51" s="23"/>
      <c r="EPO51" s="112"/>
      <c r="EPP51" s="23"/>
      <c r="EPQ51" s="112"/>
      <c r="EPR51" s="23"/>
      <c r="EPS51" s="112"/>
      <c r="EPT51" s="23"/>
      <c r="EPU51" s="112"/>
      <c r="EPV51" s="23"/>
      <c r="EPW51" s="112"/>
      <c r="EPX51" s="23"/>
      <c r="EPY51" s="112"/>
      <c r="EPZ51" s="23"/>
      <c r="EQA51" s="112"/>
      <c r="EQB51" s="27"/>
      <c r="EQC51" s="112"/>
      <c r="EQD51" s="27"/>
      <c r="EQE51" s="112"/>
      <c r="EQF51" s="27"/>
      <c r="EQG51" s="112"/>
      <c r="EQH51" s="27"/>
      <c r="EQI51" s="112"/>
      <c r="EQJ51" s="27"/>
      <c r="EQK51" s="112"/>
      <c r="EQL51" s="27"/>
      <c r="EQM51" s="112"/>
      <c r="EQN51" s="27"/>
      <c r="EQO51" s="112"/>
      <c r="EQP51" s="27"/>
      <c r="EQQ51" s="112"/>
      <c r="EQR51" s="27"/>
      <c r="EQS51" s="112"/>
      <c r="EQT51" s="27"/>
      <c r="EQU51" s="112"/>
      <c r="EQV51" s="27"/>
      <c r="EQW51" s="113"/>
      <c r="EQX51" s="27"/>
      <c r="EQY51" s="112"/>
      <c r="EQZ51" s="27"/>
      <c r="ERA51" s="112"/>
      <c r="ERB51" s="27"/>
      <c r="ERC51" s="112"/>
      <c r="ERD51" s="27"/>
      <c r="ERE51" s="112"/>
      <c r="ERF51" s="27"/>
      <c r="ERG51" s="112"/>
      <c r="ERH51" s="27"/>
      <c r="ERI51" s="112"/>
      <c r="ERJ51" s="27"/>
      <c r="ERK51" s="112"/>
      <c r="ERL51" s="20"/>
      <c r="ERM51" s="112"/>
      <c r="ERN51" s="27"/>
      <c r="ERO51" s="112"/>
      <c r="ERP51" s="27"/>
      <c r="ERQ51" s="112"/>
      <c r="ERR51" s="27"/>
      <c r="ERS51" s="112"/>
      <c r="ERT51" s="27"/>
      <c r="ERU51" s="112"/>
      <c r="ERV51" s="20"/>
      <c r="ERW51" s="112"/>
      <c r="ERX51" s="27"/>
      <c r="ERY51" s="112"/>
      <c r="ERZ51" s="27"/>
      <c r="ESA51" s="112"/>
      <c r="ESB51" s="27"/>
      <c r="ESC51" s="112"/>
      <c r="ESD51" s="20"/>
      <c r="ESE51" s="106"/>
      <c r="ESF51" s="106"/>
      <c r="ESG51" s="106"/>
      <c r="ESH51" s="30"/>
      <c r="ESI51" s="112"/>
      <c r="ESJ51" s="30"/>
      <c r="ESK51" s="112"/>
      <c r="ESL51" s="23"/>
      <c r="ESM51" s="112"/>
      <c r="ESN51" s="23"/>
      <c r="ESO51" s="112"/>
      <c r="ESP51" s="23"/>
      <c r="ESQ51" s="112"/>
      <c r="ESR51" s="23"/>
      <c r="ESS51" s="112"/>
      <c r="EST51" s="23"/>
      <c r="ESU51" s="112"/>
      <c r="ESV51" s="23"/>
      <c r="ESW51" s="112"/>
      <c r="ESX51" s="23"/>
      <c r="ESY51" s="112"/>
      <c r="ESZ51" s="27"/>
      <c r="ETA51" s="112"/>
      <c r="ETB51" s="27"/>
      <c r="ETC51" s="112"/>
      <c r="ETD51" s="27"/>
      <c r="ETE51" s="112"/>
      <c r="ETF51" s="27"/>
      <c r="ETG51" s="112"/>
      <c r="ETH51" s="27"/>
      <c r="ETI51" s="112"/>
      <c r="ETJ51" s="27"/>
      <c r="ETK51" s="112"/>
      <c r="ETL51" s="27"/>
      <c r="ETM51" s="112"/>
      <c r="ETN51" s="27"/>
      <c r="ETO51" s="112"/>
      <c r="ETP51" s="27"/>
      <c r="ETQ51" s="112"/>
      <c r="ETR51" s="27"/>
      <c r="ETS51" s="112"/>
      <c r="ETT51" s="27"/>
      <c r="ETU51" s="113"/>
      <c r="ETV51" s="27"/>
      <c r="ETW51" s="112"/>
      <c r="ETX51" s="27"/>
      <c r="ETY51" s="112"/>
      <c r="ETZ51" s="27"/>
      <c r="EUA51" s="112"/>
      <c r="EUB51" s="27"/>
      <c r="EUC51" s="112"/>
      <c r="EUD51" s="27"/>
      <c r="EUE51" s="112"/>
      <c r="EUF51" s="27"/>
      <c r="EUG51" s="112"/>
      <c r="EUH51" s="27"/>
      <c r="EUI51" s="112"/>
      <c r="EUJ51" s="20"/>
      <c r="EUK51" s="112"/>
      <c r="EUL51" s="27"/>
      <c r="EUM51" s="112"/>
      <c r="EUN51" s="27"/>
      <c r="EUO51" s="112"/>
      <c r="EUP51" s="27"/>
      <c r="EUQ51" s="112"/>
      <c r="EUR51" s="27"/>
      <c r="EUS51" s="112"/>
      <c r="EUT51" s="20"/>
      <c r="EUU51" s="112"/>
      <c r="EUV51" s="27"/>
      <c r="EUW51" s="112"/>
      <c r="EUX51" s="27"/>
      <c r="EUY51" s="112"/>
      <c r="EUZ51" s="27"/>
      <c r="EVA51" s="112"/>
      <c r="EVB51" s="20"/>
      <c r="EVC51" s="106"/>
      <c r="EVD51" s="106"/>
      <c r="EVE51" s="106"/>
      <c r="EVF51" s="30"/>
      <c r="EVG51" s="112"/>
      <c r="EVH51" s="30"/>
      <c r="EVI51" s="112"/>
      <c r="EVJ51" s="23"/>
      <c r="EVK51" s="112"/>
      <c r="EVL51" s="23"/>
      <c r="EVM51" s="112"/>
      <c r="EVN51" s="23"/>
      <c r="EVO51" s="112"/>
      <c r="EVP51" s="23"/>
      <c r="EVQ51" s="112"/>
      <c r="EVR51" s="23"/>
      <c r="EVS51" s="112"/>
      <c r="EVT51" s="23"/>
      <c r="EVU51" s="112"/>
      <c r="EVV51" s="23"/>
      <c r="EVW51" s="112"/>
      <c r="EVX51" s="27"/>
      <c r="EVY51" s="112"/>
      <c r="EVZ51" s="27"/>
      <c r="EWA51" s="112"/>
      <c r="EWB51" s="27"/>
      <c r="EWC51" s="112"/>
      <c r="EWD51" s="27"/>
      <c r="EWE51" s="112"/>
      <c r="EWF51" s="27"/>
      <c r="EWG51" s="112"/>
      <c r="EWH51" s="27"/>
      <c r="EWI51" s="112"/>
      <c r="EWJ51" s="27"/>
      <c r="EWK51" s="112"/>
      <c r="EWL51" s="27"/>
      <c r="EWM51" s="112"/>
      <c r="EWN51" s="27"/>
      <c r="EWO51" s="112"/>
      <c r="EWP51" s="27"/>
      <c r="EWQ51" s="112"/>
      <c r="EWR51" s="27"/>
      <c r="EWS51" s="113"/>
      <c r="EWT51" s="27"/>
      <c r="EWU51" s="112"/>
      <c r="EWV51" s="27"/>
      <c r="EWW51" s="112"/>
      <c r="EWX51" s="27"/>
      <c r="EWY51" s="112"/>
      <c r="EWZ51" s="27"/>
      <c r="EXA51" s="112"/>
      <c r="EXB51" s="27"/>
      <c r="EXC51" s="112"/>
      <c r="EXD51" s="27"/>
      <c r="EXE51" s="112"/>
      <c r="EXF51" s="27"/>
      <c r="EXG51" s="112"/>
      <c r="EXH51" s="20"/>
      <c r="EXI51" s="112"/>
      <c r="EXJ51" s="27"/>
      <c r="EXK51" s="112"/>
      <c r="EXL51" s="27"/>
      <c r="EXM51" s="112"/>
      <c r="EXN51" s="27"/>
      <c r="EXO51" s="112"/>
      <c r="EXP51" s="27"/>
      <c r="EXQ51" s="112"/>
      <c r="EXR51" s="20"/>
      <c r="EXS51" s="112"/>
      <c r="EXT51" s="27"/>
      <c r="EXU51" s="112"/>
      <c r="EXV51" s="27"/>
      <c r="EXW51" s="112"/>
      <c r="EXX51" s="27"/>
      <c r="EXY51" s="112"/>
      <c r="EXZ51" s="20"/>
      <c r="EYA51" s="106"/>
      <c r="EYB51" s="106"/>
      <c r="EYC51" s="106"/>
      <c r="EYD51" s="30"/>
      <c r="EYE51" s="112"/>
      <c r="EYF51" s="30"/>
      <c r="EYG51" s="112"/>
      <c r="EYH51" s="23"/>
      <c r="EYI51" s="112"/>
      <c r="EYJ51" s="23"/>
      <c r="EYK51" s="112"/>
      <c r="EYL51" s="23"/>
      <c r="EYM51" s="112"/>
      <c r="EYN51" s="23"/>
      <c r="EYO51" s="112"/>
      <c r="EYP51" s="23"/>
      <c r="EYQ51" s="112"/>
      <c r="EYR51" s="23"/>
      <c r="EYS51" s="112"/>
      <c r="EYT51" s="23"/>
      <c r="EYU51" s="112"/>
      <c r="EYV51" s="27"/>
      <c r="EYW51" s="112"/>
      <c r="EYX51" s="27"/>
      <c r="EYY51" s="112"/>
      <c r="EYZ51" s="27"/>
      <c r="EZA51" s="112"/>
      <c r="EZB51" s="27"/>
      <c r="EZC51" s="112"/>
      <c r="EZD51" s="27"/>
      <c r="EZE51" s="112"/>
      <c r="EZF51" s="27"/>
      <c r="EZG51" s="112"/>
      <c r="EZH51" s="27"/>
      <c r="EZI51" s="112"/>
      <c r="EZJ51" s="27"/>
      <c r="EZK51" s="112"/>
      <c r="EZL51" s="27"/>
      <c r="EZM51" s="112"/>
      <c r="EZN51" s="27"/>
      <c r="EZO51" s="112"/>
      <c r="EZP51" s="27"/>
      <c r="EZQ51" s="113"/>
      <c r="EZR51" s="27"/>
      <c r="EZS51" s="112"/>
      <c r="EZT51" s="27"/>
      <c r="EZU51" s="112"/>
      <c r="EZV51" s="27"/>
      <c r="EZW51" s="112"/>
      <c r="EZX51" s="27"/>
      <c r="EZY51" s="112"/>
      <c r="EZZ51" s="27"/>
      <c r="FAA51" s="112"/>
      <c r="FAB51" s="27"/>
      <c r="FAC51" s="112"/>
      <c r="FAD51" s="27"/>
      <c r="FAE51" s="112"/>
      <c r="FAF51" s="20"/>
      <c r="FAG51" s="112"/>
      <c r="FAH51" s="27"/>
      <c r="FAI51" s="112"/>
      <c r="FAJ51" s="27"/>
      <c r="FAK51" s="112"/>
      <c r="FAL51" s="27"/>
      <c r="FAM51" s="112"/>
      <c r="FAN51" s="27"/>
      <c r="FAO51" s="112"/>
      <c r="FAP51" s="20"/>
      <c r="FAQ51" s="112"/>
      <c r="FAR51" s="27"/>
      <c r="FAS51" s="112"/>
      <c r="FAT51" s="27"/>
      <c r="FAU51" s="112"/>
      <c r="FAV51" s="27"/>
      <c r="FAW51" s="112"/>
      <c r="FAX51" s="20"/>
      <c r="FAY51" s="106"/>
      <c r="FAZ51" s="106"/>
      <c r="FBA51" s="106"/>
      <c r="FBB51" s="30"/>
      <c r="FBC51" s="112"/>
      <c r="FBD51" s="30"/>
      <c r="FBE51" s="112"/>
      <c r="FBF51" s="23"/>
      <c r="FBG51" s="112"/>
      <c r="FBH51" s="23"/>
      <c r="FBI51" s="112"/>
      <c r="FBJ51" s="23"/>
      <c r="FBK51" s="112"/>
      <c r="FBL51" s="23"/>
      <c r="FBM51" s="112"/>
      <c r="FBN51" s="23"/>
      <c r="FBO51" s="112"/>
      <c r="FBP51" s="23"/>
      <c r="FBQ51" s="112"/>
      <c r="FBR51" s="23"/>
      <c r="FBS51" s="112"/>
      <c r="FBT51" s="27"/>
      <c r="FBU51" s="112"/>
      <c r="FBV51" s="27"/>
      <c r="FBW51" s="112"/>
      <c r="FBX51" s="27"/>
      <c r="FBY51" s="112"/>
      <c r="FBZ51" s="27"/>
      <c r="FCA51" s="112"/>
      <c r="FCB51" s="27"/>
      <c r="FCC51" s="112"/>
      <c r="FCD51" s="27"/>
      <c r="FCE51" s="112"/>
      <c r="FCF51" s="27"/>
      <c r="FCG51" s="112"/>
      <c r="FCH51" s="27"/>
      <c r="FCI51" s="112"/>
      <c r="FCJ51" s="27"/>
      <c r="FCK51" s="112"/>
      <c r="FCL51" s="27"/>
      <c r="FCM51" s="112"/>
      <c r="FCN51" s="27"/>
      <c r="FCO51" s="113"/>
      <c r="FCP51" s="27"/>
      <c r="FCQ51" s="112"/>
      <c r="FCR51" s="27"/>
      <c r="FCS51" s="112"/>
      <c r="FCT51" s="27"/>
      <c r="FCU51" s="112"/>
      <c r="FCV51" s="27"/>
      <c r="FCW51" s="112"/>
      <c r="FCX51" s="27"/>
      <c r="FCY51" s="112"/>
      <c r="FCZ51" s="27"/>
      <c r="FDA51" s="112"/>
      <c r="FDB51" s="27"/>
      <c r="FDC51" s="112"/>
      <c r="FDD51" s="20"/>
      <c r="FDE51" s="112"/>
      <c r="FDF51" s="27"/>
      <c r="FDG51" s="112"/>
      <c r="FDH51" s="27"/>
      <c r="FDI51" s="112"/>
      <c r="FDJ51" s="27"/>
      <c r="FDK51" s="112"/>
      <c r="FDL51" s="27"/>
      <c r="FDM51" s="112"/>
      <c r="FDN51" s="20"/>
      <c r="FDO51" s="112"/>
      <c r="FDP51" s="27"/>
      <c r="FDQ51" s="112"/>
      <c r="FDR51" s="27"/>
      <c r="FDS51" s="112"/>
      <c r="FDT51" s="27"/>
      <c r="FDU51" s="112"/>
      <c r="FDV51" s="20"/>
      <c r="FDW51" s="106"/>
      <c r="FDX51" s="106"/>
      <c r="FDY51" s="106"/>
      <c r="FDZ51" s="30"/>
      <c r="FEA51" s="112"/>
      <c r="FEB51" s="30"/>
      <c r="FEC51" s="112"/>
      <c r="FED51" s="23"/>
      <c r="FEE51" s="112"/>
      <c r="FEF51" s="23"/>
      <c r="FEG51" s="112"/>
      <c r="FEH51" s="23"/>
      <c r="FEI51" s="112"/>
      <c r="FEJ51" s="23"/>
      <c r="FEK51" s="112"/>
      <c r="FEL51" s="23"/>
      <c r="FEM51" s="112"/>
      <c r="FEN51" s="23"/>
      <c r="FEO51" s="112"/>
      <c r="FEP51" s="23"/>
      <c r="FEQ51" s="112"/>
      <c r="FER51" s="27"/>
      <c r="FES51" s="112"/>
      <c r="FET51" s="27"/>
      <c r="FEU51" s="112"/>
      <c r="FEV51" s="27"/>
      <c r="FEW51" s="112"/>
      <c r="FEX51" s="27"/>
      <c r="FEY51" s="112"/>
      <c r="FEZ51" s="27"/>
      <c r="FFA51" s="112"/>
      <c r="FFB51" s="27"/>
      <c r="FFC51" s="112"/>
      <c r="FFD51" s="27"/>
      <c r="FFE51" s="112"/>
      <c r="FFF51" s="27"/>
      <c r="FFG51" s="112"/>
      <c r="FFH51" s="27"/>
      <c r="FFI51" s="112"/>
      <c r="FFJ51" s="27"/>
      <c r="FFK51" s="112"/>
      <c r="FFL51" s="27"/>
      <c r="FFM51" s="113"/>
      <c r="FFN51" s="27"/>
      <c r="FFO51" s="112"/>
      <c r="FFP51" s="27"/>
      <c r="FFQ51" s="112"/>
      <c r="FFR51" s="27"/>
      <c r="FFS51" s="112"/>
      <c r="FFT51" s="27"/>
      <c r="FFU51" s="112"/>
      <c r="FFV51" s="27"/>
      <c r="FFW51" s="112"/>
      <c r="FFX51" s="27"/>
      <c r="FFY51" s="112"/>
      <c r="FFZ51" s="27"/>
      <c r="FGA51" s="112"/>
      <c r="FGB51" s="20"/>
      <c r="FGC51" s="112"/>
      <c r="FGD51" s="27"/>
      <c r="FGE51" s="112"/>
      <c r="FGF51" s="27"/>
      <c r="FGG51" s="112"/>
      <c r="FGH51" s="27"/>
      <c r="FGI51" s="112"/>
      <c r="FGJ51" s="27"/>
      <c r="FGK51" s="112"/>
      <c r="FGL51" s="20"/>
      <c r="FGM51" s="112"/>
      <c r="FGN51" s="27"/>
      <c r="FGO51" s="112"/>
      <c r="FGP51" s="27"/>
      <c r="FGQ51" s="112"/>
      <c r="FGR51" s="27"/>
      <c r="FGS51" s="112"/>
      <c r="FGT51" s="20"/>
      <c r="FGU51" s="106"/>
      <c r="FGV51" s="106"/>
      <c r="FGW51" s="106"/>
      <c r="FGX51" s="30"/>
      <c r="FGY51" s="112"/>
      <c r="FGZ51" s="30"/>
      <c r="FHA51" s="112"/>
      <c r="FHB51" s="23"/>
      <c r="FHC51" s="112"/>
      <c r="FHD51" s="23"/>
      <c r="FHE51" s="112"/>
      <c r="FHF51" s="23"/>
      <c r="FHG51" s="112"/>
      <c r="FHH51" s="23"/>
      <c r="FHI51" s="112"/>
      <c r="FHJ51" s="23"/>
      <c r="FHK51" s="112"/>
      <c r="FHL51" s="23"/>
      <c r="FHM51" s="112"/>
      <c r="FHN51" s="23"/>
      <c r="FHO51" s="112"/>
      <c r="FHP51" s="27"/>
      <c r="FHQ51" s="112"/>
      <c r="FHR51" s="27"/>
      <c r="FHS51" s="112"/>
      <c r="FHT51" s="27"/>
      <c r="FHU51" s="112"/>
      <c r="FHV51" s="27"/>
      <c r="FHW51" s="112"/>
      <c r="FHX51" s="27"/>
      <c r="FHY51" s="112"/>
      <c r="FHZ51" s="27"/>
      <c r="FIA51" s="112"/>
      <c r="FIB51" s="27"/>
      <c r="FIC51" s="112"/>
      <c r="FID51" s="27"/>
      <c r="FIE51" s="112"/>
      <c r="FIF51" s="27"/>
      <c r="FIG51" s="112"/>
      <c r="FIH51" s="27"/>
      <c r="FII51" s="112"/>
      <c r="FIJ51" s="27"/>
      <c r="FIK51" s="113"/>
      <c r="FIL51" s="27"/>
      <c r="FIM51" s="112"/>
      <c r="FIN51" s="27"/>
      <c r="FIO51" s="112"/>
      <c r="FIP51" s="27"/>
      <c r="FIQ51" s="112"/>
      <c r="FIR51" s="27"/>
      <c r="FIS51" s="112"/>
      <c r="FIT51" s="27"/>
      <c r="FIU51" s="112"/>
      <c r="FIV51" s="27"/>
      <c r="FIW51" s="112"/>
      <c r="FIX51" s="27"/>
      <c r="FIY51" s="112"/>
      <c r="FIZ51" s="20"/>
      <c r="FJA51" s="112"/>
      <c r="FJB51" s="27"/>
      <c r="FJC51" s="112"/>
      <c r="FJD51" s="27"/>
      <c r="FJE51" s="112"/>
      <c r="FJF51" s="27"/>
      <c r="FJG51" s="112"/>
      <c r="FJH51" s="27"/>
      <c r="FJI51" s="112"/>
      <c r="FJJ51" s="20"/>
      <c r="FJK51" s="112"/>
      <c r="FJL51" s="27"/>
      <c r="FJM51" s="112"/>
      <c r="FJN51" s="27"/>
      <c r="FJO51" s="112"/>
      <c r="FJP51" s="27"/>
      <c r="FJQ51" s="112"/>
      <c r="FJR51" s="20"/>
      <c r="FJS51" s="106"/>
      <c r="FJT51" s="106"/>
      <c r="FJU51" s="106"/>
      <c r="FJV51" s="30"/>
      <c r="FJW51" s="112"/>
      <c r="FJX51" s="30"/>
      <c r="FJY51" s="112"/>
      <c r="FJZ51" s="23"/>
      <c r="FKA51" s="112"/>
      <c r="FKB51" s="23"/>
      <c r="FKC51" s="112"/>
      <c r="FKD51" s="23"/>
      <c r="FKE51" s="112"/>
      <c r="FKF51" s="23"/>
      <c r="FKG51" s="112"/>
      <c r="FKH51" s="23"/>
      <c r="FKI51" s="112"/>
      <c r="FKJ51" s="23"/>
      <c r="FKK51" s="112"/>
      <c r="FKL51" s="23"/>
      <c r="FKM51" s="112"/>
      <c r="FKN51" s="27"/>
      <c r="FKO51" s="112"/>
      <c r="FKP51" s="27"/>
      <c r="FKQ51" s="112"/>
      <c r="FKR51" s="27"/>
      <c r="FKS51" s="112"/>
      <c r="FKT51" s="27"/>
      <c r="FKU51" s="112"/>
      <c r="FKV51" s="27"/>
      <c r="FKW51" s="112"/>
      <c r="FKX51" s="27"/>
      <c r="FKY51" s="112"/>
      <c r="FKZ51" s="27"/>
      <c r="FLA51" s="112"/>
      <c r="FLB51" s="27"/>
      <c r="FLC51" s="112"/>
      <c r="FLD51" s="27"/>
      <c r="FLE51" s="112"/>
      <c r="FLF51" s="27"/>
      <c r="FLG51" s="112"/>
      <c r="FLH51" s="27"/>
      <c r="FLI51" s="113"/>
      <c r="FLJ51" s="27"/>
      <c r="FLK51" s="112"/>
      <c r="FLL51" s="27"/>
      <c r="FLM51" s="112"/>
      <c r="FLN51" s="27"/>
      <c r="FLO51" s="112"/>
      <c r="FLP51" s="27"/>
      <c r="FLQ51" s="112"/>
      <c r="FLR51" s="27"/>
      <c r="FLS51" s="112"/>
      <c r="FLT51" s="27"/>
      <c r="FLU51" s="112"/>
      <c r="FLV51" s="27"/>
      <c r="FLW51" s="112"/>
      <c r="FLX51" s="20"/>
      <c r="FLY51" s="112"/>
      <c r="FLZ51" s="27"/>
      <c r="FMA51" s="112"/>
      <c r="FMB51" s="27"/>
      <c r="FMC51" s="112"/>
      <c r="FMD51" s="27"/>
      <c r="FME51" s="112"/>
      <c r="FMF51" s="27"/>
      <c r="FMG51" s="112"/>
      <c r="FMH51" s="20"/>
      <c r="FMI51" s="112"/>
      <c r="FMJ51" s="27"/>
      <c r="FMK51" s="112"/>
      <c r="FML51" s="27"/>
      <c r="FMM51" s="112"/>
      <c r="FMN51" s="27"/>
      <c r="FMO51" s="112"/>
      <c r="FMP51" s="20"/>
      <c r="FMQ51" s="106"/>
      <c r="FMR51" s="106"/>
      <c r="FMS51" s="106"/>
      <c r="FMT51" s="30"/>
      <c r="FMU51" s="112"/>
      <c r="FMV51" s="30"/>
      <c r="FMW51" s="112"/>
      <c r="FMX51" s="23"/>
      <c r="FMY51" s="112"/>
      <c r="FMZ51" s="23"/>
      <c r="FNA51" s="112"/>
      <c r="FNB51" s="23"/>
      <c r="FNC51" s="112"/>
      <c r="FND51" s="23"/>
      <c r="FNE51" s="112"/>
      <c r="FNF51" s="23"/>
      <c r="FNG51" s="112"/>
      <c r="FNH51" s="23"/>
      <c r="FNI51" s="112"/>
      <c r="FNJ51" s="23"/>
      <c r="FNK51" s="112"/>
      <c r="FNL51" s="27"/>
      <c r="FNM51" s="112"/>
      <c r="FNN51" s="27"/>
      <c r="FNO51" s="112"/>
      <c r="FNP51" s="27"/>
      <c r="FNQ51" s="112"/>
      <c r="FNR51" s="27"/>
      <c r="FNS51" s="112"/>
      <c r="FNT51" s="27"/>
      <c r="FNU51" s="112"/>
      <c r="FNV51" s="27"/>
      <c r="FNW51" s="112"/>
      <c r="FNX51" s="27"/>
      <c r="FNY51" s="112"/>
      <c r="FNZ51" s="27"/>
      <c r="FOA51" s="112"/>
      <c r="FOB51" s="27"/>
      <c r="FOC51" s="112"/>
      <c r="FOD51" s="27"/>
      <c r="FOE51" s="112"/>
      <c r="FOF51" s="27"/>
      <c r="FOG51" s="113"/>
      <c r="FOH51" s="27"/>
      <c r="FOI51" s="112"/>
      <c r="FOJ51" s="27"/>
      <c r="FOK51" s="112"/>
      <c r="FOL51" s="27"/>
      <c r="FOM51" s="112"/>
      <c r="FON51" s="27"/>
      <c r="FOO51" s="112"/>
      <c r="FOP51" s="27"/>
      <c r="FOQ51" s="112"/>
      <c r="FOR51" s="27"/>
      <c r="FOS51" s="112"/>
      <c r="FOT51" s="27"/>
      <c r="FOU51" s="112"/>
      <c r="FOV51" s="20"/>
      <c r="FOW51" s="112"/>
      <c r="FOX51" s="27"/>
      <c r="FOY51" s="112"/>
      <c r="FOZ51" s="27"/>
      <c r="FPA51" s="112"/>
      <c r="FPB51" s="27"/>
      <c r="FPC51" s="112"/>
      <c r="FPD51" s="27"/>
      <c r="FPE51" s="112"/>
      <c r="FPF51" s="20"/>
      <c r="FPG51" s="112"/>
      <c r="FPH51" s="27"/>
      <c r="FPI51" s="112"/>
      <c r="FPJ51" s="27"/>
      <c r="FPK51" s="112"/>
      <c r="FPL51" s="27"/>
      <c r="FPM51" s="112"/>
      <c r="FPN51" s="20"/>
      <c r="FPO51" s="106"/>
      <c r="FPP51" s="106"/>
      <c r="FPQ51" s="106"/>
      <c r="FPR51" s="30"/>
      <c r="FPS51" s="112"/>
      <c r="FPT51" s="30"/>
      <c r="FPU51" s="112"/>
      <c r="FPV51" s="23"/>
      <c r="FPW51" s="112"/>
      <c r="FPX51" s="23"/>
      <c r="FPY51" s="112"/>
      <c r="FPZ51" s="23"/>
      <c r="FQA51" s="112"/>
      <c r="FQB51" s="23"/>
      <c r="FQC51" s="112"/>
      <c r="FQD51" s="23"/>
      <c r="FQE51" s="112"/>
      <c r="FQF51" s="23"/>
      <c r="FQG51" s="112"/>
      <c r="FQH51" s="23"/>
      <c r="FQI51" s="112"/>
      <c r="FQJ51" s="27"/>
      <c r="FQK51" s="112"/>
      <c r="FQL51" s="27"/>
      <c r="FQM51" s="112"/>
      <c r="FQN51" s="27"/>
      <c r="FQO51" s="112"/>
      <c r="FQP51" s="27"/>
      <c r="FQQ51" s="112"/>
      <c r="FQR51" s="27"/>
      <c r="FQS51" s="112"/>
      <c r="FQT51" s="27"/>
      <c r="FQU51" s="112"/>
      <c r="FQV51" s="27"/>
      <c r="FQW51" s="112"/>
      <c r="FQX51" s="27"/>
      <c r="FQY51" s="112"/>
      <c r="FQZ51" s="27"/>
      <c r="FRA51" s="112"/>
      <c r="FRB51" s="27"/>
      <c r="FRC51" s="112"/>
      <c r="FRD51" s="27"/>
      <c r="FRE51" s="113"/>
      <c r="FRF51" s="27"/>
      <c r="FRG51" s="112"/>
      <c r="FRH51" s="27"/>
      <c r="FRI51" s="112"/>
      <c r="FRJ51" s="27"/>
      <c r="FRK51" s="112"/>
      <c r="FRL51" s="27"/>
      <c r="FRM51" s="112"/>
      <c r="FRN51" s="27"/>
      <c r="FRO51" s="112"/>
      <c r="FRP51" s="27"/>
      <c r="FRQ51" s="112"/>
      <c r="FRR51" s="27"/>
      <c r="FRS51" s="112"/>
      <c r="FRT51" s="20"/>
      <c r="FRU51" s="112"/>
      <c r="FRV51" s="27"/>
      <c r="FRW51" s="112"/>
      <c r="FRX51" s="27"/>
      <c r="FRY51" s="112"/>
      <c r="FRZ51" s="27"/>
      <c r="FSA51" s="112"/>
      <c r="FSB51" s="27"/>
      <c r="FSC51" s="112"/>
      <c r="FSD51" s="20"/>
      <c r="FSE51" s="112"/>
      <c r="FSF51" s="27"/>
      <c r="FSG51" s="112"/>
      <c r="FSH51" s="27"/>
      <c r="FSI51" s="112"/>
      <c r="FSJ51" s="27"/>
      <c r="FSK51" s="112"/>
      <c r="FSL51" s="20"/>
      <c r="FSM51" s="106"/>
      <c r="FSN51" s="106"/>
      <c r="FSO51" s="106"/>
      <c r="FSP51" s="30"/>
      <c r="FSQ51" s="112"/>
      <c r="FSR51" s="30"/>
      <c r="FSS51" s="112"/>
      <c r="FST51" s="23"/>
      <c r="FSU51" s="112"/>
      <c r="FSV51" s="23"/>
      <c r="FSW51" s="112"/>
      <c r="FSX51" s="23"/>
      <c r="FSY51" s="112"/>
      <c r="FSZ51" s="23"/>
      <c r="FTA51" s="112"/>
      <c r="FTB51" s="23"/>
      <c r="FTC51" s="112"/>
      <c r="FTD51" s="23"/>
      <c r="FTE51" s="112"/>
      <c r="FTF51" s="23"/>
      <c r="FTG51" s="112"/>
      <c r="FTH51" s="27"/>
      <c r="FTI51" s="112"/>
      <c r="FTJ51" s="27"/>
      <c r="FTK51" s="112"/>
      <c r="FTL51" s="27"/>
      <c r="FTM51" s="112"/>
      <c r="FTN51" s="27"/>
      <c r="FTO51" s="112"/>
      <c r="FTP51" s="27"/>
      <c r="FTQ51" s="112"/>
      <c r="FTR51" s="27"/>
      <c r="FTS51" s="112"/>
      <c r="FTT51" s="27"/>
      <c r="FTU51" s="112"/>
      <c r="FTV51" s="27"/>
      <c r="FTW51" s="112"/>
      <c r="FTX51" s="27"/>
      <c r="FTY51" s="112"/>
      <c r="FTZ51" s="27"/>
      <c r="FUA51" s="112"/>
      <c r="FUB51" s="27"/>
      <c r="FUC51" s="113"/>
      <c r="FUD51" s="27"/>
      <c r="FUE51" s="112"/>
      <c r="FUF51" s="27"/>
      <c r="FUG51" s="112"/>
      <c r="FUH51" s="27"/>
      <c r="FUI51" s="112"/>
      <c r="FUJ51" s="27"/>
      <c r="FUK51" s="112"/>
      <c r="FUL51" s="27"/>
      <c r="FUM51" s="112"/>
      <c r="FUN51" s="27"/>
      <c r="FUO51" s="112"/>
      <c r="FUP51" s="27"/>
      <c r="FUQ51" s="112"/>
      <c r="FUR51" s="20"/>
      <c r="FUS51" s="112"/>
      <c r="FUT51" s="27"/>
      <c r="FUU51" s="112"/>
      <c r="FUV51" s="27"/>
      <c r="FUW51" s="112"/>
      <c r="FUX51" s="27"/>
      <c r="FUY51" s="112"/>
      <c r="FUZ51" s="27"/>
      <c r="FVA51" s="112"/>
      <c r="FVB51" s="20"/>
      <c r="FVC51" s="112"/>
      <c r="FVD51" s="27"/>
      <c r="FVE51" s="112"/>
      <c r="FVF51" s="27"/>
      <c r="FVG51" s="112"/>
      <c r="FVH51" s="27"/>
      <c r="FVI51" s="112"/>
      <c r="FVJ51" s="20"/>
      <c r="FVK51" s="106"/>
      <c r="FVL51" s="106"/>
      <c r="FVM51" s="106"/>
      <c r="FVN51" s="30"/>
      <c r="FVO51" s="112"/>
      <c r="FVP51" s="30"/>
      <c r="FVQ51" s="112"/>
      <c r="FVR51" s="23"/>
      <c r="FVS51" s="112"/>
      <c r="FVT51" s="23"/>
      <c r="FVU51" s="112"/>
      <c r="FVV51" s="23"/>
      <c r="FVW51" s="112"/>
      <c r="FVX51" s="23"/>
      <c r="FVY51" s="112"/>
      <c r="FVZ51" s="23"/>
      <c r="FWA51" s="112"/>
      <c r="FWB51" s="23"/>
      <c r="FWC51" s="112"/>
      <c r="FWD51" s="23"/>
      <c r="FWE51" s="112"/>
      <c r="FWF51" s="27"/>
      <c r="FWG51" s="112"/>
      <c r="FWH51" s="27"/>
      <c r="FWI51" s="112"/>
      <c r="FWJ51" s="27"/>
      <c r="FWK51" s="112"/>
      <c r="FWL51" s="27"/>
      <c r="FWM51" s="112"/>
      <c r="FWN51" s="27"/>
      <c r="FWO51" s="112"/>
      <c r="FWP51" s="27"/>
      <c r="FWQ51" s="112"/>
      <c r="FWR51" s="27"/>
      <c r="FWS51" s="112"/>
      <c r="FWT51" s="27"/>
      <c r="FWU51" s="112"/>
      <c r="FWV51" s="27"/>
      <c r="FWW51" s="112"/>
      <c r="FWX51" s="27"/>
      <c r="FWY51" s="112"/>
      <c r="FWZ51" s="27"/>
      <c r="FXA51" s="113"/>
      <c r="FXB51" s="27"/>
      <c r="FXC51" s="112"/>
      <c r="FXD51" s="27"/>
      <c r="FXE51" s="112"/>
      <c r="FXF51" s="27"/>
      <c r="FXG51" s="112"/>
      <c r="FXH51" s="27"/>
      <c r="FXI51" s="112"/>
      <c r="FXJ51" s="27"/>
      <c r="FXK51" s="112"/>
      <c r="FXL51" s="27"/>
      <c r="FXM51" s="112"/>
      <c r="FXN51" s="27"/>
      <c r="FXO51" s="112"/>
      <c r="FXP51" s="20"/>
      <c r="FXQ51" s="112"/>
      <c r="FXR51" s="27"/>
      <c r="FXS51" s="112"/>
      <c r="FXT51" s="27"/>
      <c r="FXU51" s="112"/>
      <c r="FXV51" s="27"/>
      <c r="FXW51" s="112"/>
      <c r="FXX51" s="27"/>
      <c r="FXY51" s="112"/>
      <c r="FXZ51" s="20"/>
      <c r="FYA51" s="112"/>
      <c r="FYB51" s="27"/>
      <c r="FYC51" s="112"/>
      <c r="FYD51" s="27"/>
      <c r="FYE51" s="112"/>
      <c r="FYF51" s="27"/>
      <c r="FYG51" s="112"/>
      <c r="FYH51" s="20"/>
      <c r="FYI51" s="106"/>
      <c r="FYJ51" s="106"/>
      <c r="FYK51" s="106"/>
      <c r="FYL51" s="30"/>
      <c r="FYM51" s="112"/>
      <c r="FYN51" s="30"/>
      <c r="FYO51" s="112"/>
      <c r="FYP51" s="23"/>
      <c r="FYQ51" s="112"/>
      <c r="FYR51" s="23"/>
      <c r="FYS51" s="112"/>
      <c r="FYT51" s="23"/>
      <c r="FYU51" s="112"/>
      <c r="FYV51" s="23"/>
      <c r="FYW51" s="112"/>
      <c r="FYX51" s="23"/>
      <c r="FYY51" s="112"/>
      <c r="FYZ51" s="23"/>
      <c r="FZA51" s="112"/>
      <c r="FZB51" s="23"/>
      <c r="FZC51" s="112"/>
      <c r="FZD51" s="27"/>
      <c r="FZE51" s="112"/>
      <c r="FZF51" s="27"/>
      <c r="FZG51" s="112"/>
      <c r="FZH51" s="27"/>
      <c r="FZI51" s="112"/>
      <c r="FZJ51" s="27"/>
      <c r="FZK51" s="112"/>
      <c r="FZL51" s="27"/>
      <c r="FZM51" s="112"/>
      <c r="FZN51" s="27"/>
      <c r="FZO51" s="112"/>
      <c r="FZP51" s="27"/>
      <c r="FZQ51" s="112"/>
      <c r="FZR51" s="27"/>
      <c r="FZS51" s="112"/>
      <c r="FZT51" s="27"/>
      <c r="FZU51" s="112"/>
      <c r="FZV51" s="27"/>
      <c r="FZW51" s="112"/>
      <c r="FZX51" s="27"/>
      <c r="FZY51" s="113"/>
      <c r="FZZ51" s="27"/>
      <c r="GAA51" s="112"/>
      <c r="GAB51" s="27"/>
      <c r="GAC51" s="112"/>
      <c r="GAD51" s="27"/>
      <c r="GAE51" s="112"/>
      <c r="GAF51" s="27"/>
      <c r="GAG51" s="112"/>
      <c r="GAH51" s="27"/>
      <c r="GAI51" s="112"/>
      <c r="GAJ51" s="27"/>
      <c r="GAK51" s="112"/>
      <c r="GAL51" s="27"/>
      <c r="GAM51" s="112"/>
      <c r="GAN51" s="20"/>
      <c r="GAO51" s="112"/>
      <c r="GAP51" s="27"/>
      <c r="GAQ51" s="112"/>
      <c r="GAR51" s="27"/>
      <c r="GAS51" s="112"/>
      <c r="GAT51" s="27"/>
      <c r="GAU51" s="112"/>
      <c r="GAV51" s="27"/>
      <c r="GAW51" s="112"/>
      <c r="GAX51" s="20"/>
      <c r="GAY51" s="112"/>
      <c r="GAZ51" s="27"/>
      <c r="GBA51" s="112"/>
      <c r="GBB51" s="27"/>
      <c r="GBC51" s="112"/>
      <c r="GBD51" s="27"/>
      <c r="GBE51" s="112"/>
      <c r="GBF51" s="20"/>
      <c r="GBG51" s="106"/>
      <c r="GBH51" s="106"/>
      <c r="GBI51" s="106"/>
      <c r="GBJ51" s="30"/>
      <c r="GBK51" s="112"/>
      <c r="GBL51" s="30"/>
      <c r="GBM51" s="112"/>
      <c r="GBN51" s="23"/>
      <c r="GBO51" s="112"/>
      <c r="GBP51" s="23"/>
      <c r="GBQ51" s="112"/>
      <c r="GBR51" s="23"/>
      <c r="GBS51" s="112"/>
      <c r="GBT51" s="23"/>
      <c r="GBU51" s="112"/>
      <c r="GBV51" s="23"/>
      <c r="GBW51" s="112"/>
      <c r="GBX51" s="23"/>
      <c r="GBY51" s="112"/>
      <c r="GBZ51" s="23"/>
      <c r="GCA51" s="112"/>
      <c r="GCB51" s="27"/>
      <c r="GCC51" s="112"/>
      <c r="GCD51" s="27"/>
      <c r="GCE51" s="112"/>
      <c r="GCF51" s="27"/>
      <c r="GCG51" s="112"/>
      <c r="GCH51" s="27"/>
      <c r="GCI51" s="112"/>
      <c r="GCJ51" s="27"/>
      <c r="GCK51" s="112"/>
      <c r="GCL51" s="27"/>
      <c r="GCM51" s="112"/>
      <c r="GCN51" s="27"/>
      <c r="GCO51" s="112"/>
      <c r="GCP51" s="27"/>
      <c r="GCQ51" s="112"/>
      <c r="GCR51" s="27"/>
      <c r="GCS51" s="112"/>
      <c r="GCT51" s="27"/>
      <c r="GCU51" s="112"/>
      <c r="GCV51" s="27"/>
      <c r="GCW51" s="113"/>
      <c r="GCX51" s="27"/>
      <c r="GCY51" s="112"/>
      <c r="GCZ51" s="27"/>
      <c r="GDA51" s="112"/>
      <c r="GDB51" s="27"/>
      <c r="GDC51" s="112"/>
      <c r="GDD51" s="27"/>
      <c r="GDE51" s="112"/>
      <c r="GDF51" s="27"/>
      <c r="GDG51" s="112"/>
      <c r="GDH51" s="27"/>
      <c r="GDI51" s="112"/>
      <c r="GDJ51" s="27"/>
      <c r="GDK51" s="112"/>
      <c r="GDL51" s="20"/>
      <c r="GDM51" s="112"/>
      <c r="GDN51" s="27"/>
      <c r="GDO51" s="112"/>
      <c r="GDP51" s="27"/>
      <c r="GDQ51" s="112"/>
      <c r="GDR51" s="27"/>
      <c r="GDS51" s="112"/>
      <c r="GDT51" s="27"/>
      <c r="GDU51" s="112"/>
      <c r="GDV51" s="20"/>
      <c r="GDW51" s="112"/>
      <c r="GDX51" s="27"/>
      <c r="GDY51" s="112"/>
      <c r="GDZ51" s="27"/>
      <c r="GEA51" s="112"/>
      <c r="GEB51" s="27"/>
      <c r="GEC51" s="112"/>
      <c r="GED51" s="20"/>
      <c r="GEE51" s="106"/>
      <c r="GEF51" s="106"/>
      <c r="GEG51" s="106"/>
      <c r="GEH51" s="30"/>
      <c r="GEI51" s="112"/>
      <c r="GEJ51" s="30"/>
      <c r="GEK51" s="112"/>
      <c r="GEL51" s="23"/>
      <c r="GEM51" s="112"/>
      <c r="GEN51" s="23"/>
      <c r="GEO51" s="112"/>
      <c r="GEP51" s="23"/>
      <c r="GEQ51" s="112"/>
      <c r="GER51" s="23"/>
      <c r="GES51" s="112"/>
      <c r="GET51" s="23"/>
      <c r="GEU51" s="112"/>
      <c r="GEV51" s="23"/>
      <c r="GEW51" s="112"/>
      <c r="GEX51" s="23"/>
      <c r="GEY51" s="112"/>
      <c r="GEZ51" s="27"/>
      <c r="GFA51" s="112"/>
      <c r="GFB51" s="27"/>
      <c r="GFC51" s="112"/>
      <c r="GFD51" s="27"/>
      <c r="GFE51" s="112"/>
      <c r="GFF51" s="27"/>
      <c r="GFG51" s="112"/>
      <c r="GFH51" s="27"/>
      <c r="GFI51" s="112"/>
      <c r="GFJ51" s="27"/>
      <c r="GFK51" s="112"/>
      <c r="GFL51" s="27"/>
      <c r="GFM51" s="112"/>
      <c r="GFN51" s="27"/>
      <c r="GFO51" s="112"/>
      <c r="GFP51" s="27"/>
      <c r="GFQ51" s="112"/>
      <c r="GFR51" s="27"/>
      <c r="GFS51" s="112"/>
      <c r="GFT51" s="27"/>
      <c r="GFU51" s="113"/>
      <c r="GFV51" s="27"/>
      <c r="GFW51" s="112"/>
      <c r="GFX51" s="27"/>
      <c r="GFY51" s="112"/>
      <c r="GFZ51" s="27"/>
      <c r="GGA51" s="112"/>
      <c r="GGB51" s="27"/>
      <c r="GGC51" s="112"/>
      <c r="GGD51" s="27"/>
      <c r="GGE51" s="112"/>
      <c r="GGF51" s="27"/>
      <c r="GGG51" s="112"/>
      <c r="GGH51" s="27"/>
      <c r="GGI51" s="112"/>
      <c r="GGJ51" s="20"/>
      <c r="GGK51" s="112"/>
      <c r="GGL51" s="27"/>
      <c r="GGM51" s="112"/>
      <c r="GGN51" s="27"/>
      <c r="GGO51" s="112"/>
      <c r="GGP51" s="27"/>
      <c r="GGQ51" s="112"/>
      <c r="GGR51" s="27"/>
      <c r="GGS51" s="112"/>
      <c r="GGT51" s="20"/>
      <c r="GGU51" s="112"/>
      <c r="GGV51" s="27"/>
      <c r="GGW51" s="112"/>
      <c r="GGX51" s="27"/>
      <c r="GGY51" s="112"/>
      <c r="GGZ51" s="27"/>
      <c r="GHA51" s="112"/>
      <c r="GHB51" s="20"/>
      <c r="GHC51" s="106"/>
      <c r="GHD51" s="106"/>
      <c r="GHE51" s="106"/>
      <c r="GHF51" s="30"/>
      <c r="GHG51" s="112"/>
      <c r="GHH51" s="30"/>
      <c r="GHI51" s="112"/>
      <c r="GHJ51" s="23"/>
      <c r="GHK51" s="112"/>
      <c r="GHL51" s="23"/>
      <c r="GHM51" s="112"/>
      <c r="GHN51" s="23"/>
      <c r="GHO51" s="112"/>
      <c r="GHP51" s="23"/>
      <c r="GHQ51" s="112"/>
      <c r="GHR51" s="23"/>
      <c r="GHS51" s="112"/>
      <c r="GHT51" s="23"/>
      <c r="GHU51" s="112"/>
      <c r="GHV51" s="23"/>
      <c r="GHW51" s="112"/>
      <c r="GHX51" s="27"/>
      <c r="GHY51" s="112"/>
      <c r="GHZ51" s="27"/>
      <c r="GIA51" s="112"/>
      <c r="GIB51" s="27"/>
      <c r="GIC51" s="112"/>
      <c r="GID51" s="27"/>
      <c r="GIE51" s="112"/>
      <c r="GIF51" s="27"/>
      <c r="GIG51" s="112"/>
      <c r="GIH51" s="27"/>
      <c r="GII51" s="112"/>
      <c r="GIJ51" s="27"/>
      <c r="GIK51" s="112"/>
      <c r="GIL51" s="27"/>
      <c r="GIM51" s="112"/>
      <c r="GIN51" s="27"/>
      <c r="GIO51" s="112"/>
      <c r="GIP51" s="27"/>
      <c r="GIQ51" s="112"/>
      <c r="GIR51" s="27"/>
      <c r="GIS51" s="113"/>
      <c r="GIT51" s="27"/>
      <c r="GIU51" s="112"/>
      <c r="GIV51" s="27"/>
      <c r="GIW51" s="112"/>
      <c r="GIX51" s="27"/>
      <c r="GIY51" s="112"/>
      <c r="GIZ51" s="27"/>
      <c r="GJA51" s="112"/>
      <c r="GJB51" s="27"/>
      <c r="GJC51" s="112"/>
      <c r="GJD51" s="27"/>
      <c r="GJE51" s="112"/>
      <c r="GJF51" s="27"/>
      <c r="GJG51" s="112"/>
      <c r="GJH51" s="20"/>
      <c r="GJI51" s="112"/>
      <c r="GJJ51" s="27"/>
      <c r="GJK51" s="112"/>
      <c r="GJL51" s="27"/>
      <c r="GJM51" s="112"/>
      <c r="GJN51" s="27"/>
      <c r="GJO51" s="112"/>
      <c r="GJP51" s="27"/>
      <c r="GJQ51" s="112"/>
      <c r="GJR51" s="20"/>
      <c r="GJS51" s="112"/>
      <c r="GJT51" s="27"/>
      <c r="GJU51" s="112"/>
      <c r="GJV51" s="27"/>
      <c r="GJW51" s="112"/>
      <c r="GJX51" s="27"/>
      <c r="GJY51" s="112"/>
      <c r="GJZ51" s="20"/>
      <c r="GKA51" s="106"/>
      <c r="GKB51" s="106"/>
      <c r="GKC51" s="106"/>
      <c r="GKD51" s="30"/>
      <c r="GKE51" s="112"/>
      <c r="GKF51" s="30"/>
      <c r="GKG51" s="112"/>
      <c r="GKH51" s="23"/>
      <c r="GKI51" s="112"/>
      <c r="GKJ51" s="23"/>
      <c r="GKK51" s="112"/>
      <c r="GKL51" s="23"/>
      <c r="GKM51" s="112"/>
      <c r="GKN51" s="23"/>
      <c r="GKO51" s="112"/>
      <c r="GKP51" s="23"/>
      <c r="GKQ51" s="112"/>
      <c r="GKR51" s="23"/>
      <c r="GKS51" s="112"/>
      <c r="GKT51" s="23"/>
      <c r="GKU51" s="112"/>
      <c r="GKV51" s="27"/>
      <c r="GKW51" s="112"/>
      <c r="GKX51" s="27"/>
      <c r="GKY51" s="112"/>
      <c r="GKZ51" s="27"/>
      <c r="GLA51" s="112"/>
      <c r="GLB51" s="27"/>
      <c r="GLC51" s="112"/>
      <c r="GLD51" s="27"/>
      <c r="GLE51" s="112"/>
      <c r="GLF51" s="27"/>
      <c r="GLG51" s="112"/>
      <c r="GLH51" s="27"/>
      <c r="GLI51" s="112"/>
      <c r="GLJ51" s="27"/>
      <c r="GLK51" s="112"/>
      <c r="GLL51" s="27"/>
      <c r="GLM51" s="112"/>
      <c r="GLN51" s="27"/>
      <c r="GLO51" s="112"/>
      <c r="GLP51" s="27"/>
      <c r="GLQ51" s="113"/>
      <c r="GLR51" s="27"/>
      <c r="GLS51" s="112"/>
      <c r="GLT51" s="27"/>
      <c r="GLU51" s="112"/>
      <c r="GLV51" s="27"/>
      <c r="GLW51" s="112"/>
      <c r="GLX51" s="27"/>
      <c r="GLY51" s="112"/>
      <c r="GLZ51" s="27"/>
      <c r="GMA51" s="112"/>
      <c r="GMB51" s="27"/>
      <c r="GMC51" s="112"/>
      <c r="GMD51" s="27"/>
      <c r="GME51" s="112"/>
      <c r="GMF51" s="20"/>
      <c r="GMG51" s="112"/>
      <c r="GMH51" s="27"/>
      <c r="GMI51" s="112"/>
      <c r="GMJ51" s="27"/>
      <c r="GMK51" s="112"/>
      <c r="GML51" s="27"/>
      <c r="GMM51" s="112"/>
      <c r="GMN51" s="27"/>
      <c r="GMO51" s="112"/>
      <c r="GMP51" s="20"/>
      <c r="GMQ51" s="112"/>
      <c r="GMR51" s="27"/>
      <c r="GMS51" s="112"/>
      <c r="GMT51" s="27"/>
      <c r="GMU51" s="112"/>
      <c r="GMV51" s="27"/>
      <c r="GMW51" s="112"/>
      <c r="GMX51" s="20"/>
      <c r="GMY51" s="106"/>
      <c r="GMZ51" s="106"/>
      <c r="GNA51" s="106"/>
      <c r="GNB51" s="30"/>
      <c r="GNC51" s="112"/>
      <c r="GND51" s="30"/>
      <c r="GNE51" s="112"/>
      <c r="GNF51" s="23"/>
      <c r="GNG51" s="112"/>
      <c r="GNH51" s="23"/>
      <c r="GNI51" s="112"/>
      <c r="GNJ51" s="23"/>
      <c r="GNK51" s="112"/>
      <c r="GNL51" s="23"/>
      <c r="GNM51" s="112"/>
      <c r="GNN51" s="23"/>
      <c r="GNO51" s="112"/>
      <c r="GNP51" s="23"/>
      <c r="GNQ51" s="112"/>
      <c r="GNR51" s="23"/>
      <c r="GNS51" s="112"/>
      <c r="GNT51" s="27"/>
      <c r="GNU51" s="112"/>
      <c r="GNV51" s="27"/>
      <c r="GNW51" s="112"/>
      <c r="GNX51" s="27"/>
      <c r="GNY51" s="112"/>
      <c r="GNZ51" s="27"/>
      <c r="GOA51" s="112"/>
      <c r="GOB51" s="27"/>
      <c r="GOC51" s="112"/>
      <c r="GOD51" s="27"/>
      <c r="GOE51" s="112"/>
      <c r="GOF51" s="27"/>
      <c r="GOG51" s="112"/>
      <c r="GOH51" s="27"/>
      <c r="GOI51" s="112"/>
      <c r="GOJ51" s="27"/>
      <c r="GOK51" s="112"/>
      <c r="GOL51" s="27"/>
      <c r="GOM51" s="112"/>
      <c r="GON51" s="27"/>
      <c r="GOO51" s="113"/>
      <c r="GOP51" s="27"/>
      <c r="GOQ51" s="112"/>
      <c r="GOR51" s="27"/>
      <c r="GOS51" s="112"/>
      <c r="GOT51" s="27"/>
      <c r="GOU51" s="112"/>
      <c r="GOV51" s="27"/>
      <c r="GOW51" s="112"/>
      <c r="GOX51" s="27"/>
      <c r="GOY51" s="112"/>
      <c r="GOZ51" s="27"/>
      <c r="GPA51" s="112"/>
      <c r="GPB51" s="27"/>
      <c r="GPC51" s="112"/>
      <c r="GPD51" s="20"/>
      <c r="GPE51" s="112"/>
      <c r="GPF51" s="27"/>
      <c r="GPG51" s="112"/>
      <c r="GPH51" s="27"/>
      <c r="GPI51" s="112"/>
      <c r="GPJ51" s="27"/>
      <c r="GPK51" s="112"/>
      <c r="GPL51" s="27"/>
      <c r="GPM51" s="112"/>
      <c r="GPN51" s="20"/>
      <c r="GPO51" s="112"/>
      <c r="GPP51" s="27"/>
      <c r="GPQ51" s="112"/>
      <c r="GPR51" s="27"/>
      <c r="GPS51" s="112"/>
      <c r="GPT51" s="27"/>
      <c r="GPU51" s="112"/>
      <c r="GPV51" s="20"/>
      <c r="GPW51" s="106"/>
      <c r="GPX51" s="106"/>
      <c r="GPY51" s="106"/>
      <c r="GPZ51" s="30"/>
      <c r="GQA51" s="112"/>
      <c r="GQB51" s="30"/>
      <c r="GQC51" s="112"/>
      <c r="GQD51" s="23"/>
      <c r="GQE51" s="112"/>
      <c r="GQF51" s="23"/>
      <c r="GQG51" s="112"/>
      <c r="GQH51" s="23"/>
      <c r="GQI51" s="112"/>
      <c r="GQJ51" s="23"/>
      <c r="GQK51" s="112"/>
      <c r="GQL51" s="23"/>
      <c r="GQM51" s="112"/>
      <c r="GQN51" s="23"/>
      <c r="GQO51" s="112"/>
      <c r="GQP51" s="23"/>
      <c r="GQQ51" s="112"/>
      <c r="GQR51" s="27"/>
      <c r="GQS51" s="112"/>
      <c r="GQT51" s="27"/>
      <c r="GQU51" s="112"/>
      <c r="GQV51" s="27"/>
      <c r="GQW51" s="112"/>
      <c r="GQX51" s="27"/>
      <c r="GQY51" s="112"/>
      <c r="GQZ51" s="27"/>
      <c r="GRA51" s="112"/>
      <c r="GRB51" s="27"/>
      <c r="GRC51" s="112"/>
      <c r="GRD51" s="27"/>
      <c r="GRE51" s="112"/>
      <c r="GRF51" s="27"/>
      <c r="GRG51" s="112"/>
      <c r="GRH51" s="27"/>
      <c r="GRI51" s="112"/>
      <c r="GRJ51" s="27"/>
      <c r="GRK51" s="112"/>
      <c r="GRL51" s="27"/>
      <c r="GRM51" s="113"/>
      <c r="GRN51" s="27"/>
      <c r="GRO51" s="112"/>
      <c r="GRP51" s="27"/>
      <c r="GRQ51" s="112"/>
      <c r="GRR51" s="27"/>
      <c r="GRS51" s="112"/>
      <c r="GRT51" s="27"/>
      <c r="GRU51" s="112"/>
      <c r="GRV51" s="27"/>
      <c r="GRW51" s="112"/>
      <c r="GRX51" s="27"/>
      <c r="GRY51" s="112"/>
      <c r="GRZ51" s="27"/>
      <c r="GSA51" s="112"/>
      <c r="GSB51" s="20"/>
      <c r="GSC51" s="112"/>
      <c r="GSD51" s="27"/>
      <c r="GSE51" s="112"/>
      <c r="GSF51" s="27"/>
      <c r="GSG51" s="112"/>
      <c r="GSH51" s="27"/>
      <c r="GSI51" s="112"/>
      <c r="GSJ51" s="27"/>
      <c r="GSK51" s="112"/>
      <c r="GSL51" s="20"/>
      <c r="GSM51" s="112"/>
      <c r="GSN51" s="27"/>
      <c r="GSO51" s="112"/>
      <c r="GSP51" s="27"/>
      <c r="GSQ51" s="112"/>
      <c r="GSR51" s="27"/>
      <c r="GSS51" s="112"/>
      <c r="GST51" s="20"/>
      <c r="GSU51" s="106"/>
      <c r="GSV51" s="106"/>
      <c r="GSW51" s="106"/>
      <c r="GSX51" s="30"/>
      <c r="GSY51" s="112"/>
      <c r="GSZ51" s="30"/>
      <c r="GTA51" s="112"/>
      <c r="GTB51" s="23"/>
      <c r="GTC51" s="112"/>
      <c r="GTD51" s="23"/>
      <c r="GTE51" s="112"/>
      <c r="GTF51" s="23"/>
      <c r="GTG51" s="112"/>
      <c r="GTH51" s="23"/>
      <c r="GTI51" s="112"/>
      <c r="GTJ51" s="23"/>
      <c r="GTK51" s="112"/>
      <c r="GTL51" s="23"/>
      <c r="GTM51" s="112"/>
      <c r="GTN51" s="23"/>
      <c r="GTO51" s="112"/>
      <c r="GTP51" s="27"/>
      <c r="GTQ51" s="112"/>
      <c r="GTR51" s="27"/>
      <c r="GTS51" s="112"/>
      <c r="GTT51" s="27"/>
      <c r="GTU51" s="112"/>
      <c r="GTV51" s="27"/>
      <c r="GTW51" s="112"/>
      <c r="GTX51" s="27"/>
      <c r="GTY51" s="112"/>
      <c r="GTZ51" s="27"/>
      <c r="GUA51" s="112"/>
      <c r="GUB51" s="27"/>
      <c r="GUC51" s="112"/>
      <c r="GUD51" s="27"/>
      <c r="GUE51" s="112"/>
      <c r="GUF51" s="27"/>
      <c r="GUG51" s="112"/>
      <c r="GUH51" s="27"/>
      <c r="GUI51" s="112"/>
      <c r="GUJ51" s="27"/>
      <c r="GUK51" s="113"/>
      <c r="GUL51" s="27"/>
      <c r="GUM51" s="112"/>
      <c r="GUN51" s="27"/>
      <c r="GUO51" s="112"/>
      <c r="GUP51" s="27"/>
      <c r="GUQ51" s="112"/>
      <c r="GUR51" s="27"/>
      <c r="GUS51" s="112"/>
      <c r="GUT51" s="27"/>
      <c r="GUU51" s="112"/>
      <c r="GUV51" s="27"/>
      <c r="GUW51" s="112"/>
      <c r="GUX51" s="27"/>
      <c r="GUY51" s="112"/>
      <c r="GUZ51" s="20"/>
      <c r="GVA51" s="112"/>
      <c r="GVB51" s="27"/>
      <c r="GVC51" s="112"/>
      <c r="GVD51" s="27"/>
      <c r="GVE51" s="112"/>
      <c r="GVF51" s="27"/>
      <c r="GVG51" s="112"/>
      <c r="GVH51" s="27"/>
      <c r="GVI51" s="112"/>
      <c r="GVJ51" s="20"/>
      <c r="GVK51" s="112"/>
      <c r="GVL51" s="27"/>
      <c r="GVM51" s="112"/>
      <c r="GVN51" s="27"/>
      <c r="GVO51" s="112"/>
      <c r="GVP51" s="27"/>
      <c r="GVQ51" s="112"/>
      <c r="GVR51" s="20"/>
      <c r="GVS51" s="106"/>
      <c r="GVT51" s="106"/>
      <c r="GVU51" s="106"/>
      <c r="GVV51" s="30"/>
      <c r="GVW51" s="112"/>
      <c r="GVX51" s="30"/>
      <c r="GVY51" s="112"/>
      <c r="GVZ51" s="23"/>
      <c r="GWA51" s="112"/>
      <c r="GWB51" s="23"/>
      <c r="GWC51" s="112"/>
      <c r="GWD51" s="23"/>
      <c r="GWE51" s="112"/>
      <c r="GWF51" s="23"/>
      <c r="GWG51" s="112"/>
      <c r="GWH51" s="23"/>
      <c r="GWI51" s="112"/>
      <c r="GWJ51" s="23"/>
      <c r="GWK51" s="112"/>
      <c r="GWL51" s="23"/>
      <c r="GWM51" s="112"/>
      <c r="GWN51" s="27"/>
      <c r="GWO51" s="112"/>
      <c r="GWP51" s="27"/>
      <c r="GWQ51" s="112"/>
      <c r="GWR51" s="27"/>
      <c r="GWS51" s="112"/>
      <c r="GWT51" s="27"/>
      <c r="GWU51" s="112"/>
      <c r="GWV51" s="27"/>
      <c r="GWW51" s="112"/>
      <c r="GWX51" s="27"/>
      <c r="GWY51" s="112"/>
      <c r="GWZ51" s="27"/>
      <c r="GXA51" s="112"/>
      <c r="GXB51" s="27"/>
      <c r="GXC51" s="112"/>
      <c r="GXD51" s="27"/>
      <c r="GXE51" s="112"/>
      <c r="GXF51" s="27"/>
      <c r="GXG51" s="112"/>
      <c r="GXH51" s="27"/>
      <c r="GXI51" s="113"/>
      <c r="GXJ51" s="27"/>
      <c r="GXK51" s="112"/>
      <c r="GXL51" s="27"/>
      <c r="GXM51" s="112"/>
      <c r="GXN51" s="27"/>
      <c r="GXO51" s="112"/>
      <c r="GXP51" s="27"/>
      <c r="GXQ51" s="112"/>
      <c r="GXR51" s="27"/>
      <c r="GXS51" s="112"/>
      <c r="GXT51" s="27"/>
      <c r="GXU51" s="112"/>
      <c r="GXV51" s="27"/>
      <c r="GXW51" s="112"/>
      <c r="GXX51" s="20"/>
      <c r="GXY51" s="112"/>
      <c r="GXZ51" s="27"/>
      <c r="GYA51" s="112"/>
      <c r="GYB51" s="27"/>
      <c r="GYC51" s="112"/>
      <c r="GYD51" s="27"/>
      <c r="GYE51" s="112"/>
      <c r="GYF51" s="27"/>
      <c r="GYG51" s="112"/>
      <c r="GYH51" s="20"/>
      <c r="GYI51" s="112"/>
      <c r="GYJ51" s="27"/>
      <c r="GYK51" s="112"/>
      <c r="GYL51" s="27"/>
      <c r="GYM51" s="112"/>
      <c r="GYN51" s="27"/>
      <c r="GYO51" s="112"/>
      <c r="GYP51" s="20"/>
      <c r="GYQ51" s="106"/>
      <c r="GYR51" s="106"/>
      <c r="GYS51" s="106"/>
      <c r="GYT51" s="30"/>
      <c r="GYU51" s="112"/>
      <c r="GYV51" s="30"/>
      <c r="GYW51" s="112"/>
      <c r="GYX51" s="23"/>
      <c r="GYY51" s="112"/>
      <c r="GYZ51" s="23"/>
      <c r="GZA51" s="112"/>
      <c r="GZB51" s="23"/>
      <c r="GZC51" s="112"/>
      <c r="GZD51" s="23"/>
      <c r="GZE51" s="112"/>
      <c r="GZF51" s="23"/>
      <c r="GZG51" s="112"/>
      <c r="GZH51" s="23"/>
      <c r="GZI51" s="112"/>
      <c r="GZJ51" s="23"/>
      <c r="GZK51" s="112"/>
      <c r="GZL51" s="27"/>
      <c r="GZM51" s="112"/>
      <c r="GZN51" s="27"/>
      <c r="GZO51" s="112"/>
      <c r="GZP51" s="27"/>
      <c r="GZQ51" s="112"/>
      <c r="GZR51" s="27"/>
      <c r="GZS51" s="112"/>
      <c r="GZT51" s="27"/>
      <c r="GZU51" s="112"/>
      <c r="GZV51" s="27"/>
      <c r="GZW51" s="112"/>
      <c r="GZX51" s="27"/>
      <c r="GZY51" s="112"/>
      <c r="GZZ51" s="27"/>
      <c r="HAA51" s="112"/>
      <c r="HAB51" s="27"/>
      <c r="HAC51" s="112"/>
      <c r="HAD51" s="27"/>
      <c r="HAE51" s="112"/>
      <c r="HAF51" s="27"/>
      <c r="HAG51" s="113"/>
      <c r="HAH51" s="27"/>
      <c r="HAI51" s="112"/>
      <c r="HAJ51" s="27"/>
      <c r="HAK51" s="112"/>
      <c r="HAL51" s="27"/>
      <c r="HAM51" s="112"/>
      <c r="HAN51" s="27"/>
      <c r="HAO51" s="112"/>
      <c r="HAP51" s="27"/>
      <c r="HAQ51" s="112"/>
      <c r="HAR51" s="27"/>
      <c r="HAS51" s="112"/>
      <c r="HAT51" s="27"/>
      <c r="HAU51" s="112"/>
      <c r="HAV51" s="20"/>
      <c r="HAW51" s="112"/>
      <c r="HAX51" s="27"/>
      <c r="HAY51" s="112"/>
      <c r="HAZ51" s="27"/>
      <c r="HBA51" s="112"/>
      <c r="HBB51" s="27"/>
      <c r="HBC51" s="112"/>
      <c r="HBD51" s="27"/>
      <c r="HBE51" s="112"/>
      <c r="HBF51" s="20"/>
      <c r="HBG51" s="112"/>
      <c r="HBH51" s="27"/>
      <c r="HBI51" s="112"/>
      <c r="HBJ51" s="27"/>
      <c r="HBK51" s="112"/>
      <c r="HBL51" s="27"/>
      <c r="HBM51" s="112"/>
      <c r="HBN51" s="20"/>
      <c r="HBO51" s="106"/>
      <c r="HBP51" s="106"/>
      <c r="HBQ51" s="106"/>
      <c r="HBR51" s="30"/>
      <c r="HBS51" s="112"/>
      <c r="HBT51" s="30"/>
      <c r="HBU51" s="112"/>
      <c r="HBV51" s="23"/>
      <c r="HBW51" s="112"/>
      <c r="HBX51" s="23"/>
      <c r="HBY51" s="112"/>
      <c r="HBZ51" s="23"/>
      <c r="HCA51" s="112"/>
      <c r="HCB51" s="23"/>
      <c r="HCC51" s="112"/>
      <c r="HCD51" s="23"/>
      <c r="HCE51" s="112"/>
      <c r="HCF51" s="23"/>
      <c r="HCG51" s="112"/>
      <c r="HCH51" s="23"/>
      <c r="HCI51" s="112"/>
      <c r="HCJ51" s="27"/>
      <c r="HCK51" s="112"/>
      <c r="HCL51" s="27"/>
      <c r="HCM51" s="112"/>
      <c r="HCN51" s="27"/>
      <c r="HCO51" s="112"/>
      <c r="HCP51" s="27"/>
      <c r="HCQ51" s="112"/>
      <c r="HCR51" s="27"/>
      <c r="HCS51" s="112"/>
      <c r="HCT51" s="27"/>
      <c r="HCU51" s="112"/>
      <c r="HCV51" s="27"/>
      <c r="HCW51" s="112"/>
      <c r="HCX51" s="27"/>
      <c r="HCY51" s="112"/>
      <c r="HCZ51" s="27"/>
      <c r="HDA51" s="112"/>
      <c r="HDB51" s="27"/>
      <c r="HDC51" s="112"/>
      <c r="HDD51" s="27"/>
      <c r="HDE51" s="113"/>
      <c r="HDF51" s="27"/>
      <c r="HDG51" s="112"/>
      <c r="HDH51" s="27"/>
      <c r="HDI51" s="112"/>
      <c r="HDJ51" s="27"/>
      <c r="HDK51" s="112"/>
      <c r="HDL51" s="27"/>
      <c r="HDM51" s="112"/>
      <c r="HDN51" s="27"/>
      <c r="HDO51" s="112"/>
      <c r="HDP51" s="27"/>
      <c r="HDQ51" s="112"/>
      <c r="HDR51" s="27"/>
      <c r="HDS51" s="112"/>
      <c r="HDT51" s="20"/>
      <c r="HDU51" s="112"/>
      <c r="HDV51" s="27"/>
      <c r="HDW51" s="112"/>
      <c r="HDX51" s="27"/>
      <c r="HDY51" s="112"/>
      <c r="HDZ51" s="27"/>
      <c r="HEA51" s="112"/>
      <c r="HEB51" s="27"/>
      <c r="HEC51" s="112"/>
      <c r="HED51" s="20"/>
      <c r="HEE51" s="112"/>
      <c r="HEF51" s="27"/>
      <c r="HEG51" s="112"/>
      <c r="HEH51" s="27"/>
      <c r="HEI51" s="112"/>
      <c r="HEJ51" s="27"/>
      <c r="HEK51" s="112"/>
      <c r="HEL51" s="20"/>
      <c r="HEM51" s="106"/>
      <c r="HEN51" s="106"/>
      <c r="HEO51" s="106"/>
      <c r="HEP51" s="30"/>
      <c r="HEQ51" s="112"/>
      <c r="HER51" s="30"/>
      <c r="HES51" s="112"/>
      <c r="HET51" s="23"/>
      <c r="HEU51" s="112"/>
      <c r="HEV51" s="23"/>
      <c r="HEW51" s="112"/>
      <c r="HEX51" s="23"/>
      <c r="HEY51" s="112"/>
      <c r="HEZ51" s="23"/>
      <c r="HFA51" s="112"/>
      <c r="HFB51" s="23"/>
      <c r="HFC51" s="112"/>
      <c r="HFD51" s="23"/>
      <c r="HFE51" s="112"/>
      <c r="HFF51" s="23"/>
      <c r="HFG51" s="112"/>
      <c r="HFH51" s="27"/>
      <c r="HFI51" s="112"/>
      <c r="HFJ51" s="27"/>
      <c r="HFK51" s="112"/>
      <c r="HFL51" s="27"/>
      <c r="HFM51" s="112"/>
      <c r="HFN51" s="27"/>
      <c r="HFO51" s="112"/>
      <c r="HFP51" s="27"/>
      <c r="HFQ51" s="112"/>
      <c r="HFR51" s="27"/>
      <c r="HFS51" s="112"/>
      <c r="HFT51" s="27"/>
      <c r="HFU51" s="112"/>
      <c r="HFV51" s="27"/>
      <c r="HFW51" s="112"/>
      <c r="HFX51" s="27"/>
      <c r="HFY51" s="112"/>
      <c r="HFZ51" s="27"/>
      <c r="HGA51" s="112"/>
      <c r="HGB51" s="27"/>
      <c r="HGC51" s="113"/>
      <c r="HGD51" s="27"/>
      <c r="HGE51" s="112"/>
      <c r="HGF51" s="27"/>
      <c r="HGG51" s="112"/>
      <c r="HGH51" s="27"/>
      <c r="HGI51" s="112"/>
      <c r="HGJ51" s="27"/>
      <c r="HGK51" s="112"/>
      <c r="HGL51" s="27"/>
      <c r="HGM51" s="112"/>
      <c r="HGN51" s="27"/>
      <c r="HGO51" s="112"/>
      <c r="HGP51" s="27"/>
      <c r="HGQ51" s="112"/>
      <c r="HGR51" s="20"/>
      <c r="HGS51" s="112"/>
      <c r="HGT51" s="27"/>
      <c r="HGU51" s="112"/>
      <c r="HGV51" s="27"/>
      <c r="HGW51" s="112"/>
      <c r="HGX51" s="27"/>
      <c r="HGY51" s="112"/>
      <c r="HGZ51" s="27"/>
      <c r="HHA51" s="112"/>
      <c r="HHB51" s="20"/>
      <c r="HHC51" s="112"/>
      <c r="HHD51" s="27"/>
      <c r="HHE51" s="112"/>
      <c r="HHF51" s="27"/>
      <c r="HHG51" s="112"/>
      <c r="HHH51" s="27"/>
      <c r="HHI51" s="112"/>
      <c r="HHJ51" s="20"/>
      <c r="HHK51" s="106"/>
      <c r="HHL51" s="106"/>
      <c r="HHM51" s="106"/>
      <c r="HHN51" s="30"/>
      <c r="HHO51" s="112"/>
      <c r="HHP51" s="30"/>
      <c r="HHQ51" s="112"/>
      <c r="HHR51" s="23"/>
      <c r="HHS51" s="112"/>
      <c r="HHT51" s="23"/>
      <c r="HHU51" s="112"/>
      <c r="HHV51" s="23"/>
      <c r="HHW51" s="112"/>
      <c r="HHX51" s="23"/>
      <c r="HHY51" s="112"/>
      <c r="HHZ51" s="23"/>
      <c r="HIA51" s="112"/>
      <c r="HIB51" s="23"/>
      <c r="HIC51" s="112"/>
      <c r="HID51" s="23"/>
      <c r="HIE51" s="112"/>
      <c r="HIF51" s="27"/>
      <c r="HIG51" s="112"/>
      <c r="HIH51" s="27"/>
      <c r="HII51" s="112"/>
      <c r="HIJ51" s="27"/>
      <c r="HIK51" s="112"/>
      <c r="HIL51" s="27"/>
      <c r="HIM51" s="112"/>
      <c r="HIN51" s="27"/>
      <c r="HIO51" s="112"/>
      <c r="HIP51" s="27"/>
      <c r="HIQ51" s="112"/>
      <c r="HIR51" s="27"/>
      <c r="HIS51" s="112"/>
      <c r="HIT51" s="27"/>
      <c r="HIU51" s="112"/>
      <c r="HIV51" s="27"/>
      <c r="HIW51" s="112"/>
      <c r="HIX51" s="27"/>
      <c r="HIY51" s="112"/>
      <c r="HIZ51" s="27"/>
      <c r="HJA51" s="113"/>
      <c r="HJB51" s="27"/>
      <c r="HJC51" s="112"/>
      <c r="HJD51" s="27"/>
      <c r="HJE51" s="112"/>
      <c r="HJF51" s="27"/>
      <c r="HJG51" s="112"/>
      <c r="HJH51" s="27"/>
      <c r="HJI51" s="112"/>
      <c r="HJJ51" s="27"/>
      <c r="HJK51" s="112"/>
      <c r="HJL51" s="27"/>
      <c r="HJM51" s="112"/>
      <c r="HJN51" s="27"/>
      <c r="HJO51" s="112"/>
      <c r="HJP51" s="20"/>
      <c r="HJQ51" s="112"/>
      <c r="HJR51" s="27"/>
      <c r="HJS51" s="112"/>
      <c r="HJT51" s="27"/>
      <c r="HJU51" s="112"/>
      <c r="HJV51" s="27"/>
      <c r="HJW51" s="112"/>
      <c r="HJX51" s="27"/>
      <c r="HJY51" s="112"/>
      <c r="HJZ51" s="20"/>
      <c r="HKA51" s="112"/>
      <c r="HKB51" s="27"/>
      <c r="HKC51" s="112"/>
      <c r="HKD51" s="27"/>
      <c r="HKE51" s="112"/>
      <c r="HKF51" s="27"/>
      <c r="HKG51" s="112"/>
      <c r="HKH51" s="20"/>
      <c r="HKI51" s="106"/>
      <c r="HKJ51" s="106"/>
      <c r="HKK51" s="106"/>
      <c r="HKL51" s="30"/>
      <c r="HKM51" s="112"/>
      <c r="HKN51" s="30"/>
      <c r="HKO51" s="112"/>
      <c r="HKP51" s="23"/>
      <c r="HKQ51" s="112"/>
      <c r="HKR51" s="23"/>
      <c r="HKS51" s="112"/>
      <c r="HKT51" s="23"/>
      <c r="HKU51" s="112"/>
      <c r="HKV51" s="23"/>
      <c r="HKW51" s="112"/>
      <c r="HKX51" s="23"/>
      <c r="HKY51" s="112"/>
      <c r="HKZ51" s="23"/>
      <c r="HLA51" s="112"/>
      <c r="HLB51" s="23"/>
      <c r="HLC51" s="112"/>
      <c r="HLD51" s="27"/>
      <c r="HLE51" s="112"/>
      <c r="HLF51" s="27"/>
      <c r="HLG51" s="112"/>
      <c r="HLH51" s="27"/>
      <c r="HLI51" s="112"/>
      <c r="HLJ51" s="27"/>
      <c r="HLK51" s="112"/>
      <c r="HLL51" s="27"/>
      <c r="HLM51" s="112"/>
      <c r="HLN51" s="27"/>
      <c r="HLO51" s="112"/>
      <c r="HLP51" s="27"/>
      <c r="HLQ51" s="112"/>
      <c r="HLR51" s="27"/>
      <c r="HLS51" s="112"/>
      <c r="HLT51" s="27"/>
      <c r="HLU51" s="112"/>
      <c r="HLV51" s="27"/>
      <c r="HLW51" s="112"/>
      <c r="HLX51" s="27"/>
      <c r="HLY51" s="113"/>
      <c r="HLZ51" s="27"/>
      <c r="HMA51" s="112"/>
      <c r="HMB51" s="27"/>
      <c r="HMC51" s="112"/>
      <c r="HMD51" s="27"/>
      <c r="HME51" s="112"/>
      <c r="HMF51" s="27"/>
      <c r="HMG51" s="112"/>
      <c r="HMH51" s="27"/>
      <c r="HMI51" s="112"/>
      <c r="HMJ51" s="27"/>
      <c r="HMK51" s="112"/>
      <c r="HML51" s="27"/>
      <c r="HMM51" s="112"/>
      <c r="HMN51" s="20"/>
      <c r="HMO51" s="112"/>
      <c r="HMP51" s="27"/>
      <c r="HMQ51" s="112"/>
      <c r="HMR51" s="27"/>
      <c r="HMS51" s="112"/>
      <c r="HMT51" s="27"/>
      <c r="HMU51" s="112"/>
      <c r="HMV51" s="27"/>
      <c r="HMW51" s="112"/>
      <c r="HMX51" s="20"/>
      <c r="HMY51" s="112"/>
      <c r="HMZ51" s="27"/>
      <c r="HNA51" s="112"/>
      <c r="HNB51" s="27"/>
      <c r="HNC51" s="112"/>
      <c r="HND51" s="27"/>
      <c r="HNE51" s="112"/>
      <c r="HNF51" s="20"/>
      <c r="HNG51" s="106"/>
      <c r="HNH51" s="106"/>
      <c r="HNI51" s="106"/>
      <c r="HNJ51" s="30"/>
      <c r="HNK51" s="112"/>
      <c r="HNL51" s="30"/>
      <c r="HNM51" s="112"/>
      <c r="HNN51" s="23"/>
      <c r="HNO51" s="112"/>
      <c r="HNP51" s="23"/>
      <c r="HNQ51" s="112"/>
      <c r="HNR51" s="23"/>
      <c r="HNS51" s="112"/>
      <c r="HNT51" s="23"/>
      <c r="HNU51" s="112"/>
      <c r="HNV51" s="23"/>
      <c r="HNW51" s="112"/>
      <c r="HNX51" s="23"/>
      <c r="HNY51" s="112"/>
      <c r="HNZ51" s="23"/>
      <c r="HOA51" s="112"/>
      <c r="HOB51" s="27"/>
      <c r="HOC51" s="112"/>
      <c r="HOD51" s="27"/>
      <c r="HOE51" s="112"/>
      <c r="HOF51" s="27"/>
      <c r="HOG51" s="112"/>
      <c r="HOH51" s="27"/>
      <c r="HOI51" s="112"/>
      <c r="HOJ51" s="27"/>
      <c r="HOK51" s="112"/>
      <c r="HOL51" s="27"/>
      <c r="HOM51" s="112"/>
      <c r="HON51" s="27"/>
      <c r="HOO51" s="112"/>
      <c r="HOP51" s="27"/>
      <c r="HOQ51" s="112"/>
      <c r="HOR51" s="27"/>
      <c r="HOS51" s="112"/>
      <c r="HOT51" s="27"/>
      <c r="HOU51" s="112"/>
      <c r="HOV51" s="27"/>
      <c r="HOW51" s="113"/>
      <c r="HOX51" s="27"/>
      <c r="HOY51" s="112"/>
      <c r="HOZ51" s="27"/>
      <c r="HPA51" s="112"/>
      <c r="HPB51" s="27"/>
      <c r="HPC51" s="112"/>
      <c r="HPD51" s="27"/>
      <c r="HPE51" s="112"/>
      <c r="HPF51" s="27"/>
      <c r="HPG51" s="112"/>
      <c r="HPH51" s="27"/>
      <c r="HPI51" s="112"/>
      <c r="HPJ51" s="27"/>
      <c r="HPK51" s="112"/>
      <c r="HPL51" s="20"/>
      <c r="HPM51" s="112"/>
      <c r="HPN51" s="27"/>
      <c r="HPO51" s="112"/>
      <c r="HPP51" s="27"/>
      <c r="HPQ51" s="112"/>
      <c r="HPR51" s="27"/>
      <c r="HPS51" s="112"/>
      <c r="HPT51" s="27"/>
      <c r="HPU51" s="112"/>
      <c r="HPV51" s="20"/>
      <c r="HPW51" s="112"/>
      <c r="HPX51" s="27"/>
      <c r="HPY51" s="112"/>
      <c r="HPZ51" s="27"/>
      <c r="HQA51" s="112"/>
      <c r="HQB51" s="27"/>
      <c r="HQC51" s="112"/>
      <c r="HQD51" s="20"/>
      <c r="HQE51" s="106"/>
      <c r="HQF51" s="106"/>
      <c r="HQG51" s="106"/>
      <c r="HQH51" s="30"/>
      <c r="HQI51" s="112"/>
      <c r="HQJ51" s="30"/>
      <c r="HQK51" s="112"/>
      <c r="HQL51" s="23"/>
      <c r="HQM51" s="112"/>
      <c r="HQN51" s="23"/>
      <c r="HQO51" s="112"/>
      <c r="HQP51" s="23"/>
      <c r="HQQ51" s="112"/>
      <c r="HQR51" s="23"/>
      <c r="HQS51" s="112"/>
      <c r="HQT51" s="23"/>
      <c r="HQU51" s="112"/>
      <c r="HQV51" s="23"/>
      <c r="HQW51" s="112"/>
      <c r="HQX51" s="23"/>
      <c r="HQY51" s="112"/>
      <c r="HQZ51" s="27"/>
      <c r="HRA51" s="112"/>
      <c r="HRB51" s="27"/>
      <c r="HRC51" s="112"/>
      <c r="HRD51" s="27"/>
      <c r="HRE51" s="112"/>
      <c r="HRF51" s="27"/>
      <c r="HRG51" s="112"/>
      <c r="HRH51" s="27"/>
      <c r="HRI51" s="112"/>
      <c r="HRJ51" s="27"/>
      <c r="HRK51" s="112"/>
      <c r="HRL51" s="27"/>
      <c r="HRM51" s="112"/>
      <c r="HRN51" s="27"/>
      <c r="HRO51" s="112"/>
      <c r="HRP51" s="27"/>
      <c r="HRQ51" s="112"/>
      <c r="HRR51" s="27"/>
      <c r="HRS51" s="112"/>
      <c r="HRT51" s="27"/>
      <c r="HRU51" s="113"/>
      <c r="HRV51" s="27"/>
      <c r="HRW51" s="112"/>
      <c r="HRX51" s="27"/>
      <c r="HRY51" s="112"/>
      <c r="HRZ51" s="27"/>
      <c r="HSA51" s="112"/>
      <c r="HSB51" s="27"/>
      <c r="HSC51" s="112"/>
      <c r="HSD51" s="27"/>
      <c r="HSE51" s="112"/>
      <c r="HSF51" s="27"/>
      <c r="HSG51" s="112"/>
      <c r="HSH51" s="27"/>
      <c r="HSI51" s="112"/>
      <c r="HSJ51" s="20"/>
      <c r="HSK51" s="112"/>
      <c r="HSL51" s="27"/>
      <c r="HSM51" s="112"/>
      <c r="HSN51" s="27"/>
      <c r="HSO51" s="112"/>
      <c r="HSP51" s="27"/>
      <c r="HSQ51" s="112"/>
      <c r="HSR51" s="27"/>
      <c r="HSS51" s="112"/>
      <c r="HST51" s="20"/>
      <c r="HSU51" s="112"/>
      <c r="HSV51" s="27"/>
      <c r="HSW51" s="112"/>
      <c r="HSX51" s="27"/>
      <c r="HSY51" s="112"/>
      <c r="HSZ51" s="27"/>
      <c r="HTA51" s="112"/>
      <c r="HTB51" s="20"/>
      <c r="HTC51" s="106"/>
      <c r="HTD51" s="106"/>
      <c r="HTE51" s="106"/>
      <c r="HTF51" s="30"/>
      <c r="HTG51" s="112"/>
      <c r="HTH51" s="30"/>
      <c r="HTI51" s="112"/>
      <c r="HTJ51" s="23"/>
      <c r="HTK51" s="112"/>
      <c r="HTL51" s="23"/>
      <c r="HTM51" s="112"/>
      <c r="HTN51" s="23"/>
      <c r="HTO51" s="112"/>
      <c r="HTP51" s="23"/>
      <c r="HTQ51" s="112"/>
      <c r="HTR51" s="23"/>
      <c r="HTS51" s="112"/>
      <c r="HTT51" s="23"/>
      <c r="HTU51" s="112"/>
      <c r="HTV51" s="23"/>
      <c r="HTW51" s="112"/>
      <c r="HTX51" s="27"/>
      <c r="HTY51" s="112"/>
      <c r="HTZ51" s="27"/>
      <c r="HUA51" s="112"/>
      <c r="HUB51" s="27"/>
      <c r="HUC51" s="112"/>
      <c r="HUD51" s="27"/>
      <c r="HUE51" s="112"/>
      <c r="HUF51" s="27"/>
      <c r="HUG51" s="112"/>
      <c r="HUH51" s="27"/>
      <c r="HUI51" s="112"/>
      <c r="HUJ51" s="27"/>
      <c r="HUK51" s="112"/>
      <c r="HUL51" s="27"/>
      <c r="HUM51" s="112"/>
      <c r="HUN51" s="27"/>
      <c r="HUO51" s="112"/>
      <c r="HUP51" s="27"/>
      <c r="HUQ51" s="112"/>
      <c r="HUR51" s="27"/>
      <c r="HUS51" s="113"/>
      <c r="HUT51" s="27"/>
      <c r="HUU51" s="112"/>
      <c r="HUV51" s="27"/>
      <c r="HUW51" s="112"/>
      <c r="HUX51" s="27"/>
      <c r="HUY51" s="112"/>
      <c r="HUZ51" s="27"/>
      <c r="HVA51" s="112"/>
      <c r="HVB51" s="27"/>
      <c r="HVC51" s="112"/>
      <c r="HVD51" s="27"/>
      <c r="HVE51" s="112"/>
      <c r="HVF51" s="27"/>
      <c r="HVG51" s="112"/>
      <c r="HVH51" s="20"/>
      <c r="HVI51" s="112"/>
      <c r="HVJ51" s="27"/>
      <c r="HVK51" s="112"/>
      <c r="HVL51" s="27"/>
      <c r="HVM51" s="112"/>
      <c r="HVN51" s="27"/>
      <c r="HVO51" s="112"/>
      <c r="HVP51" s="27"/>
      <c r="HVQ51" s="112"/>
      <c r="HVR51" s="20"/>
      <c r="HVS51" s="112"/>
      <c r="HVT51" s="27"/>
      <c r="HVU51" s="112"/>
      <c r="HVV51" s="27"/>
      <c r="HVW51" s="112"/>
      <c r="HVX51" s="27"/>
      <c r="HVY51" s="112"/>
      <c r="HVZ51" s="20"/>
      <c r="HWA51" s="106"/>
      <c r="HWB51" s="106"/>
      <c r="HWC51" s="106"/>
      <c r="HWD51" s="30"/>
      <c r="HWE51" s="112"/>
      <c r="HWF51" s="30"/>
      <c r="HWG51" s="112"/>
      <c r="HWH51" s="23"/>
      <c r="HWI51" s="112"/>
      <c r="HWJ51" s="23"/>
      <c r="HWK51" s="112"/>
      <c r="HWL51" s="23"/>
      <c r="HWM51" s="112"/>
      <c r="HWN51" s="23"/>
      <c r="HWO51" s="112"/>
      <c r="HWP51" s="23"/>
      <c r="HWQ51" s="112"/>
      <c r="HWR51" s="23"/>
      <c r="HWS51" s="112"/>
      <c r="HWT51" s="23"/>
      <c r="HWU51" s="112"/>
      <c r="HWV51" s="27"/>
      <c r="HWW51" s="112"/>
      <c r="HWX51" s="27"/>
      <c r="HWY51" s="112"/>
      <c r="HWZ51" s="27"/>
      <c r="HXA51" s="112"/>
      <c r="HXB51" s="27"/>
      <c r="HXC51" s="112"/>
      <c r="HXD51" s="27"/>
      <c r="HXE51" s="112"/>
      <c r="HXF51" s="27"/>
      <c r="HXG51" s="112"/>
      <c r="HXH51" s="27"/>
      <c r="HXI51" s="112"/>
      <c r="HXJ51" s="27"/>
      <c r="HXK51" s="112"/>
      <c r="HXL51" s="27"/>
      <c r="HXM51" s="112"/>
      <c r="HXN51" s="27"/>
      <c r="HXO51" s="112"/>
      <c r="HXP51" s="27"/>
      <c r="HXQ51" s="113"/>
      <c r="HXR51" s="27"/>
      <c r="HXS51" s="112"/>
      <c r="HXT51" s="27"/>
      <c r="HXU51" s="112"/>
      <c r="HXV51" s="27"/>
      <c r="HXW51" s="112"/>
      <c r="HXX51" s="27"/>
      <c r="HXY51" s="112"/>
      <c r="HXZ51" s="27"/>
      <c r="HYA51" s="112"/>
      <c r="HYB51" s="27"/>
      <c r="HYC51" s="112"/>
      <c r="HYD51" s="27"/>
      <c r="HYE51" s="112"/>
      <c r="HYF51" s="20"/>
      <c r="HYG51" s="112"/>
      <c r="HYH51" s="27"/>
      <c r="HYI51" s="112"/>
      <c r="HYJ51" s="27"/>
      <c r="HYK51" s="112"/>
      <c r="HYL51" s="27"/>
      <c r="HYM51" s="112"/>
      <c r="HYN51" s="27"/>
      <c r="HYO51" s="112"/>
      <c r="HYP51" s="20"/>
      <c r="HYQ51" s="112"/>
      <c r="HYR51" s="27"/>
      <c r="HYS51" s="112"/>
      <c r="HYT51" s="27"/>
      <c r="HYU51" s="112"/>
      <c r="HYV51" s="27"/>
      <c r="HYW51" s="112"/>
      <c r="HYX51" s="20"/>
      <c r="HYY51" s="106"/>
      <c r="HYZ51" s="106"/>
      <c r="HZA51" s="106"/>
      <c r="HZB51" s="30"/>
      <c r="HZC51" s="112"/>
      <c r="HZD51" s="30"/>
      <c r="HZE51" s="112"/>
      <c r="HZF51" s="23"/>
      <c r="HZG51" s="112"/>
      <c r="HZH51" s="23"/>
      <c r="HZI51" s="112"/>
      <c r="HZJ51" s="23"/>
      <c r="HZK51" s="112"/>
      <c r="HZL51" s="23"/>
      <c r="HZM51" s="112"/>
      <c r="HZN51" s="23"/>
      <c r="HZO51" s="112"/>
      <c r="HZP51" s="23"/>
      <c r="HZQ51" s="112"/>
      <c r="HZR51" s="23"/>
      <c r="HZS51" s="112"/>
      <c r="HZT51" s="27"/>
      <c r="HZU51" s="112"/>
      <c r="HZV51" s="27"/>
      <c r="HZW51" s="112"/>
      <c r="HZX51" s="27"/>
      <c r="HZY51" s="112"/>
      <c r="HZZ51" s="27"/>
      <c r="IAA51" s="112"/>
      <c r="IAB51" s="27"/>
      <c r="IAC51" s="112"/>
      <c r="IAD51" s="27"/>
      <c r="IAE51" s="112"/>
      <c r="IAF51" s="27"/>
      <c r="IAG51" s="112"/>
      <c r="IAH51" s="27"/>
      <c r="IAI51" s="112"/>
      <c r="IAJ51" s="27"/>
      <c r="IAK51" s="112"/>
      <c r="IAL51" s="27"/>
      <c r="IAM51" s="112"/>
      <c r="IAN51" s="27"/>
      <c r="IAO51" s="113"/>
      <c r="IAP51" s="27"/>
      <c r="IAQ51" s="112"/>
      <c r="IAR51" s="27"/>
      <c r="IAS51" s="112"/>
      <c r="IAT51" s="27"/>
      <c r="IAU51" s="112"/>
      <c r="IAV51" s="27"/>
      <c r="IAW51" s="112"/>
      <c r="IAX51" s="27"/>
      <c r="IAY51" s="112"/>
      <c r="IAZ51" s="27"/>
      <c r="IBA51" s="112"/>
      <c r="IBB51" s="27"/>
      <c r="IBC51" s="112"/>
      <c r="IBD51" s="20"/>
      <c r="IBE51" s="112"/>
      <c r="IBF51" s="27"/>
      <c r="IBG51" s="112"/>
      <c r="IBH51" s="27"/>
      <c r="IBI51" s="112"/>
      <c r="IBJ51" s="27"/>
      <c r="IBK51" s="112"/>
      <c r="IBL51" s="27"/>
      <c r="IBM51" s="112"/>
      <c r="IBN51" s="20"/>
      <c r="IBO51" s="112"/>
      <c r="IBP51" s="27"/>
      <c r="IBQ51" s="112"/>
      <c r="IBR51" s="27"/>
      <c r="IBS51" s="112"/>
      <c r="IBT51" s="27"/>
      <c r="IBU51" s="112"/>
      <c r="IBV51" s="20"/>
      <c r="IBW51" s="106"/>
      <c r="IBX51" s="106"/>
      <c r="IBY51" s="106"/>
      <c r="IBZ51" s="30"/>
      <c r="ICA51" s="112"/>
      <c r="ICB51" s="30"/>
      <c r="ICC51" s="112"/>
      <c r="ICD51" s="23"/>
      <c r="ICE51" s="112"/>
      <c r="ICF51" s="23"/>
      <c r="ICG51" s="112"/>
      <c r="ICH51" s="23"/>
      <c r="ICI51" s="112"/>
      <c r="ICJ51" s="23"/>
      <c r="ICK51" s="112"/>
      <c r="ICL51" s="23"/>
      <c r="ICM51" s="112"/>
      <c r="ICN51" s="23"/>
      <c r="ICO51" s="112"/>
      <c r="ICP51" s="23"/>
      <c r="ICQ51" s="112"/>
      <c r="ICR51" s="27"/>
      <c r="ICS51" s="112"/>
      <c r="ICT51" s="27"/>
      <c r="ICU51" s="112"/>
      <c r="ICV51" s="27"/>
      <c r="ICW51" s="112"/>
      <c r="ICX51" s="27"/>
      <c r="ICY51" s="112"/>
      <c r="ICZ51" s="27"/>
      <c r="IDA51" s="112"/>
      <c r="IDB51" s="27"/>
      <c r="IDC51" s="112"/>
      <c r="IDD51" s="27"/>
      <c r="IDE51" s="112"/>
      <c r="IDF51" s="27"/>
      <c r="IDG51" s="112"/>
      <c r="IDH51" s="27"/>
      <c r="IDI51" s="112"/>
      <c r="IDJ51" s="27"/>
      <c r="IDK51" s="112"/>
      <c r="IDL51" s="27"/>
      <c r="IDM51" s="113"/>
      <c r="IDN51" s="27"/>
      <c r="IDO51" s="112"/>
      <c r="IDP51" s="27"/>
      <c r="IDQ51" s="112"/>
      <c r="IDR51" s="27"/>
      <c r="IDS51" s="112"/>
      <c r="IDT51" s="27"/>
      <c r="IDU51" s="112"/>
      <c r="IDV51" s="27"/>
      <c r="IDW51" s="112"/>
      <c r="IDX51" s="27"/>
      <c r="IDY51" s="112"/>
      <c r="IDZ51" s="27"/>
      <c r="IEA51" s="112"/>
      <c r="IEB51" s="20"/>
      <c r="IEC51" s="112"/>
      <c r="IED51" s="27"/>
      <c r="IEE51" s="112"/>
      <c r="IEF51" s="27"/>
      <c r="IEG51" s="112"/>
      <c r="IEH51" s="27"/>
      <c r="IEI51" s="112"/>
      <c r="IEJ51" s="27"/>
      <c r="IEK51" s="112"/>
      <c r="IEL51" s="20"/>
      <c r="IEM51" s="112"/>
      <c r="IEN51" s="27"/>
      <c r="IEO51" s="112"/>
      <c r="IEP51" s="27"/>
      <c r="IEQ51" s="112"/>
      <c r="IER51" s="27"/>
      <c r="IES51" s="112"/>
      <c r="IET51" s="20"/>
      <c r="IEU51" s="106"/>
      <c r="IEV51" s="106"/>
      <c r="IEW51" s="106"/>
      <c r="IEX51" s="30"/>
      <c r="IEY51" s="112"/>
      <c r="IEZ51" s="30"/>
      <c r="IFA51" s="112"/>
      <c r="IFB51" s="23"/>
      <c r="IFC51" s="112"/>
      <c r="IFD51" s="23"/>
      <c r="IFE51" s="112"/>
      <c r="IFF51" s="23"/>
      <c r="IFG51" s="112"/>
      <c r="IFH51" s="23"/>
      <c r="IFI51" s="112"/>
      <c r="IFJ51" s="23"/>
      <c r="IFK51" s="112"/>
      <c r="IFL51" s="23"/>
      <c r="IFM51" s="112"/>
      <c r="IFN51" s="23"/>
      <c r="IFO51" s="112"/>
      <c r="IFP51" s="27"/>
      <c r="IFQ51" s="112"/>
      <c r="IFR51" s="27"/>
      <c r="IFS51" s="112"/>
      <c r="IFT51" s="27"/>
      <c r="IFU51" s="112"/>
      <c r="IFV51" s="27"/>
      <c r="IFW51" s="112"/>
      <c r="IFX51" s="27"/>
      <c r="IFY51" s="112"/>
      <c r="IFZ51" s="27"/>
      <c r="IGA51" s="112"/>
      <c r="IGB51" s="27"/>
      <c r="IGC51" s="112"/>
      <c r="IGD51" s="27"/>
      <c r="IGE51" s="112"/>
      <c r="IGF51" s="27"/>
      <c r="IGG51" s="112"/>
      <c r="IGH51" s="27"/>
      <c r="IGI51" s="112"/>
      <c r="IGJ51" s="27"/>
      <c r="IGK51" s="113"/>
      <c r="IGL51" s="27"/>
      <c r="IGM51" s="112"/>
      <c r="IGN51" s="27"/>
      <c r="IGO51" s="112"/>
      <c r="IGP51" s="27"/>
      <c r="IGQ51" s="112"/>
      <c r="IGR51" s="27"/>
      <c r="IGS51" s="112"/>
      <c r="IGT51" s="27"/>
      <c r="IGU51" s="112"/>
      <c r="IGV51" s="27"/>
      <c r="IGW51" s="112"/>
      <c r="IGX51" s="27"/>
      <c r="IGY51" s="112"/>
      <c r="IGZ51" s="20"/>
      <c r="IHA51" s="112"/>
      <c r="IHB51" s="27"/>
      <c r="IHC51" s="112"/>
      <c r="IHD51" s="27"/>
      <c r="IHE51" s="112"/>
      <c r="IHF51" s="27"/>
      <c r="IHG51" s="112"/>
      <c r="IHH51" s="27"/>
      <c r="IHI51" s="112"/>
      <c r="IHJ51" s="20"/>
      <c r="IHK51" s="112"/>
      <c r="IHL51" s="27"/>
      <c r="IHM51" s="112"/>
      <c r="IHN51" s="27"/>
      <c r="IHO51" s="112"/>
      <c r="IHP51" s="27"/>
      <c r="IHQ51" s="112"/>
      <c r="IHR51" s="20"/>
      <c r="IHS51" s="106"/>
      <c r="IHT51" s="106"/>
      <c r="IHU51" s="106"/>
      <c r="IHV51" s="30"/>
      <c r="IHW51" s="112"/>
      <c r="IHX51" s="30"/>
      <c r="IHY51" s="112"/>
      <c r="IHZ51" s="23"/>
      <c r="IIA51" s="112"/>
      <c r="IIB51" s="23"/>
      <c r="IIC51" s="112"/>
      <c r="IID51" s="23"/>
      <c r="IIE51" s="112"/>
      <c r="IIF51" s="23"/>
      <c r="IIG51" s="112"/>
      <c r="IIH51" s="23"/>
      <c r="III51" s="112"/>
      <c r="IIJ51" s="23"/>
      <c r="IIK51" s="112"/>
      <c r="IIL51" s="23"/>
      <c r="IIM51" s="112"/>
      <c r="IIN51" s="27"/>
      <c r="IIO51" s="112"/>
      <c r="IIP51" s="27"/>
      <c r="IIQ51" s="112"/>
      <c r="IIR51" s="27"/>
      <c r="IIS51" s="112"/>
      <c r="IIT51" s="27"/>
      <c r="IIU51" s="112"/>
      <c r="IIV51" s="27"/>
      <c r="IIW51" s="112"/>
      <c r="IIX51" s="27"/>
      <c r="IIY51" s="112"/>
      <c r="IIZ51" s="27"/>
      <c r="IJA51" s="112"/>
      <c r="IJB51" s="27"/>
      <c r="IJC51" s="112"/>
      <c r="IJD51" s="27"/>
      <c r="IJE51" s="112"/>
      <c r="IJF51" s="27"/>
      <c r="IJG51" s="112"/>
      <c r="IJH51" s="27"/>
      <c r="IJI51" s="113"/>
      <c r="IJJ51" s="27"/>
      <c r="IJK51" s="112"/>
      <c r="IJL51" s="27"/>
      <c r="IJM51" s="112"/>
      <c r="IJN51" s="27"/>
      <c r="IJO51" s="112"/>
      <c r="IJP51" s="27"/>
      <c r="IJQ51" s="112"/>
      <c r="IJR51" s="27"/>
      <c r="IJS51" s="112"/>
      <c r="IJT51" s="27"/>
      <c r="IJU51" s="112"/>
      <c r="IJV51" s="27"/>
      <c r="IJW51" s="112"/>
      <c r="IJX51" s="20"/>
      <c r="IJY51" s="112"/>
      <c r="IJZ51" s="27"/>
      <c r="IKA51" s="112"/>
      <c r="IKB51" s="27"/>
      <c r="IKC51" s="112"/>
      <c r="IKD51" s="27"/>
      <c r="IKE51" s="112"/>
      <c r="IKF51" s="27"/>
      <c r="IKG51" s="112"/>
      <c r="IKH51" s="20"/>
      <c r="IKI51" s="112"/>
      <c r="IKJ51" s="27"/>
      <c r="IKK51" s="112"/>
      <c r="IKL51" s="27"/>
      <c r="IKM51" s="112"/>
      <c r="IKN51" s="27"/>
      <c r="IKO51" s="112"/>
      <c r="IKP51" s="20"/>
      <c r="IKQ51" s="106"/>
      <c r="IKR51" s="106"/>
      <c r="IKS51" s="106"/>
      <c r="IKT51" s="30"/>
      <c r="IKU51" s="112"/>
      <c r="IKV51" s="30"/>
      <c r="IKW51" s="112"/>
      <c r="IKX51" s="23"/>
      <c r="IKY51" s="112"/>
      <c r="IKZ51" s="23"/>
      <c r="ILA51" s="112"/>
      <c r="ILB51" s="23"/>
      <c r="ILC51" s="112"/>
      <c r="ILD51" s="23"/>
      <c r="ILE51" s="112"/>
      <c r="ILF51" s="23"/>
      <c r="ILG51" s="112"/>
      <c r="ILH51" s="23"/>
      <c r="ILI51" s="112"/>
      <c r="ILJ51" s="23"/>
      <c r="ILK51" s="112"/>
      <c r="ILL51" s="27"/>
      <c r="ILM51" s="112"/>
      <c r="ILN51" s="27"/>
      <c r="ILO51" s="112"/>
      <c r="ILP51" s="27"/>
      <c r="ILQ51" s="112"/>
      <c r="ILR51" s="27"/>
      <c r="ILS51" s="112"/>
      <c r="ILT51" s="27"/>
      <c r="ILU51" s="112"/>
      <c r="ILV51" s="27"/>
      <c r="ILW51" s="112"/>
      <c r="ILX51" s="27"/>
      <c r="ILY51" s="112"/>
      <c r="ILZ51" s="27"/>
      <c r="IMA51" s="112"/>
      <c r="IMB51" s="27"/>
      <c r="IMC51" s="112"/>
      <c r="IMD51" s="27"/>
      <c r="IME51" s="112"/>
      <c r="IMF51" s="27"/>
      <c r="IMG51" s="113"/>
      <c r="IMH51" s="27"/>
      <c r="IMI51" s="112"/>
      <c r="IMJ51" s="27"/>
      <c r="IMK51" s="112"/>
      <c r="IML51" s="27"/>
      <c r="IMM51" s="112"/>
      <c r="IMN51" s="27"/>
      <c r="IMO51" s="112"/>
      <c r="IMP51" s="27"/>
      <c r="IMQ51" s="112"/>
      <c r="IMR51" s="27"/>
      <c r="IMS51" s="112"/>
      <c r="IMT51" s="27"/>
      <c r="IMU51" s="112"/>
      <c r="IMV51" s="20"/>
      <c r="IMW51" s="112"/>
      <c r="IMX51" s="27"/>
      <c r="IMY51" s="112"/>
      <c r="IMZ51" s="27"/>
      <c r="INA51" s="112"/>
      <c r="INB51" s="27"/>
      <c r="INC51" s="112"/>
      <c r="IND51" s="27"/>
      <c r="INE51" s="112"/>
      <c r="INF51" s="20"/>
      <c r="ING51" s="112"/>
      <c r="INH51" s="27"/>
      <c r="INI51" s="112"/>
      <c r="INJ51" s="27"/>
      <c r="INK51" s="112"/>
      <c r="INL51" s="27"/>
      <c r="INM51" s="112"/>
      <c r="INN51" s="20"/>
      <c r="INO51" s="106"/>
      <c r="INP51" s="106"/>
      <c r="INQ51" s="106"/>
      <c r="INR51" s="30"/>
      <c r="INS51" s="112"/>
      <c r="INT51" s="30"/>
      <c r="INU51" s="112"/>
      <c r="INV51" s="23"/>
      <c r="INW51" s="112"/>
      <c r="INX51" s="23"/>
      <c r="INY51" s="112"/>
      <c r="INZ51" s="23"/>
      <c r="IOA51" s="112"/>
      <c r="IOB51" s="23"/>
      <c r="IOC51" s="112"/>
      <c r="IOD51" s="23"/>
      <c r="IOE51" s="112"/>
      <c r="IOF51" s="23"/>
      <c r="IOG51" s="112"/>
      <c r="IOH51" s="23"/>
      <c r="IOI51" s="112"/>
      <c r="IOJ51" s="27"/>
      <c r="IOK51" s="112"/>
      <c r="IOL51" s="27"/>
      <c r="IOM51" s="112"/>
      <c r="ION51" s="27"/>
      <c r="IOO51" s="112"/>
      <c r="IOP51" s="27"/>
      <c r="IOQ51" s="112"/>
      <c r="IOR51" s="27"/>
      <c r="IOS51" s="112"/>
      <c r="IOT51" s="27"/>
      <c r="IOU51" s="112"/>
      <c r="IOV51" s="27"/>
      <c r="IOW51" s="112"/>
      <c r="IOX51" s="27"/>
      <c r="IOY51" s="112"/>
      <c r="IOZ51" s="27"/>
      <c r="IPA51" s="112"/>
      <c r="IPB51" s="27"/>
      <c r="IPC51" s="112"/>
      <c r="IPD51" s="27"/>
      <c r="IPE51" s="113"/>
      <c r="IPF51" s="27"/>
      <c r="IPG51" s="112"/>
      <c r="IPH51" s="27"/>
      <c r="IPI51" s="112"/>
      <c r="IPJ51" s="27"/>
      <c r="IPK51" s="112"/>
      <c r="IPL51" s="27"/>
      <c r="IPM51" s="112"/>
      <c r="IPN51" s="27"/>
      <c r="IPO51" s="112"/>
      <c r="IPP51" s="27"/>
      <c r="IPQ51" s="112"/>
      <c r="IPR51" s="27"/>
      <c r="IPS51" s="112"/>
      <c r="IPT51" s="20"/>
      <c r="IPU51" s="112"/>
      <c r="IPV51" s="27"/>
      <c r="IPW51" s="112"/>
      <c r="IPX51" s="27"/>
      <c r="IPY51" s="112"/>
      <c r="IPZ51" s="27"/>
      <c r="IQA51" s="112"/>
      <c r="IQB51" s="27"/>
      <c r="IQC51" s="112"/>
      <c r="IQD51" s="20"/>
      <c r="IQE51" s="112"/>
      <c r="IQF51" s="27"/>
      <c r="IQG51" s="112"/>
      <c r="IQH51" s="27"/>
      <c r="IQI51" s="112"/>
      <c r="IQJ51" s="27"/>
      <c r="IQK51" s="112"/>
      <c r="IQL51" s="20"/>
      <c r="IQM51" s="106"/>
      <c r="IQN51" s="106"/>
      <c r="IQO51" s="106"/>
      <c r="IQP51" s="30"/>
      <c r="IQQ51" s="112"/>
      <c r="IQR51" s="30"/>
      <c r="IQS51" s="112"/>
      <c r="IQT51" s="23"/>
      <c r="IQU51" s="112"/>
      <c r="IQV51" s="23"/>
      <c r="IQW51" s="112"/>
      <c r="IQX51" s="23"/>
      <c r="IQY51" s="112"/>
      <c r="IQZ51" s="23"/>
      <c r="IRA51" s="112"/>
      <c r="IRB51" s="23"/>
      <c r="IRC51" s="112"/>
      <c r="IRD51" s="23"/>
      <c r="IRE51" s="112"/>
      <c r="IRF51" s="23"/>
      <c r="IRG51" s="112"/>
      <c r="IRH51" s="27"/>
      <c r="IRI51" s="112"/>
      <c r="IRJ51" s="27"/>
      <c r="IRK51" s="112"/>
      <c r="IRL51" s="27"/>
      <c r="IRM51" s="112"/>
      <c r="IRN51" s="27"/>
      <c r="IRO51" s="112"/>
      <c r="IRP51" s="27"/>
      <c r="IRQ51" s="112"/>
      <c r="IRR51" s="27"/>
      <c r="IRS51" s="112"/>
      <c r="IRT51" s="27"/>
      <c r="IRU51" s="112"/>
      <c r="IRV51" s="27"/>
      <c r="IRW51" s="112"/>
      <c r="IRX51" s="27"/>
      <c r="IRY51" s="112"/>
      <c r="IRZ51" s="27"/>
      <c r="ISA51" s="112"/>
      <c r="ISB51" s="27"/>
      <c r="ISC51" s="113"/>
      <c r="ISD51" s="27"/>
      <c r="ISE51" s="112"/>
      <c r="ISF51" s="27"/>
      <c r="ISG51" s="112"/>
      <c r="ISH51" s="27"/>
      <c r="ISI51" s="112"/>
      <c r="ISJ51" s="27"/>
      <c r="ISK51" s="112"/>
      <c r="ISL51" s="27"/>
      <c r="ISM51" s="112"/>
      <c r="ISN51" s="27"/>
      <c r="ISO51" s="112"/>
      <c r="ISP51" s="27"/>
      <c r="ISQ51" s="112"/>
      <c r="ISR51" s="20"/>
      <c r="ISS51" s="112"/>
      <c r="IST51" s="27"/>
      <c r="ISU51" s="112"/>
      <c r="ISV51" s="27"/>
      <c r="ISW51" s="112"/>
      <c r="ISX51" s="27"/>
      <c r="ISY51" s="112"/>
      <c r="ISZ51" s="27"/>
      <c r="ITA51" s="112"/>
      <c r="ITB51" s="20"/>
      <c r="ITC51" s="112"/>
      <c r="ITD51" s="27"/>
      <c r="ITE51" s="112"/>
      <c r="ITF51" s="27"/>
      <c r="ITG51" s="112"/>
      <c r="ITH51" s="27"/>
      <c r="ITI51" s="112"/>
      <c r="ITJ51" s="20"/>
      <c r="ITK51" s="106"/>
      <c r="ITL51" s="106"/>
      <c r="ITM51" s="106"/>
      <c r="ITN51" s="30"/>
      <c r="ITO51" s="112"/>
      <c r="ITP51" s="30"/>
      <c r="ITQ51" s="112"/>
      <c r="ITR51" s="23"/>
      <c r="ITS51" s="112"/>
      <c r="ITT51" s="23"/>
      <c r="ITU51" s="112"/>
      <c r="ITV51" s="23"/>
      <c r="ITW51" s="112"/>
      <c r="ITX51" s="23"/>
      <c r="ITY51" s="112"/>
      <c r="ITZ51" s="23"/>
      <c r="IUA51" s="112"/>
      <c r="IUB51" s="23"/>
      <c r="IUC51" s="112"/>
      <c r="IUD51" s="23"/>
      <c r="IUE51" s="112"/>
      <c r="IUF51" s="27"/>
      <c r="IUG51" s="112"/>
      <c r="IUH51" s="27"/>
      <c r="IUI51" s="112"/>
      <c r="IUJ51" s="27"/>
      <c r="IUK51" s="112"/>
      <c r="IUL51" s="27"/>
      <c r="IUM51" s="112"/>
      <c r="IUN51" s="27"/>
      <c r="IUO51" s="112"/>
      <c r="IUP51" s="27"/>
      <c r="IUQ51" s="112"/>
      <c r="IUR51" s="27"/>
      <c r="IUS51" s="112"/>
      <c r="IUT51" s="27"/>
      <c r="IUU51" s="112"/>
      <c r="IUV51" s="27"/>
      <c r="IUW51" s="112"/>
      <c r="IUX51" s="27"/>
      <c r="IUY51" s="112"/>
      <c r="IUZ51" s="27"/>
      <c r="IVA51" s="113"/>
      <c r="IVB51" s="27"/>
      <c r="IVC51" s="112"/>
      <c r="IVD51" s="27"/>
      <c r="IVE51" s="112"/>
      <c r="IVF51" s="27"/>
      <c r="IVG51" s="112"/>
      <c r="IVH51" s="27"/>
      <c r="IVI51" s="112"/>
      <c r="IVJ51" s="27"/>
      <c r="IVK51" s="112"/>
      <c r="IVL51" s="27"/>
      <c r="IVM51" s="112"/>
      <c r="IVN51" s="27"/>
      <c r="IVO51" s="112"/>
      <c r="IVP51" s="20"/>
      <c r="IVQ51" s="112"/>
      <c r="IVR51" s="27"/>
      <c r="IVS51" s="112"/>
      <c r="IVT51" s="27"/>
      <c r="IVU51" s="112"/>
      <c r="IVV51" s="27"/>
      <c r="IVW51" s="112"/>
      <c r="IVX51" s="27"/>
      <c r="IVY51" s="112"/>
      <c r="IVZ51" s="20"/>
      <c r="IWA51" s="112"/>
      <c r="IWB51" s="27"/>
      <c r="IWC51" s="112"/>
      <c r="IWD51" s="27"/>
      <c r="IWE51" s="112"/>
      <c r="IWF51" s="27"/>
      <c r="IWG51" s="112"/>
      <c r="IWH51" s="20"/>
      <c r="IWI51" s="106"/>
      <c r="IWJ51" s="106"/>
      <c r="IWK51" s="106"/>
      <c r="IWL51" s="30"/>
      <c r="IWM51" s="112"/>
      <c r="IWN51" s="30"/>
      <c r="IWO51" s="112"/>
      <c r="IWP51" s="23"/>
      <c r="IWQ51" s="112"/>
      <c r="IWR51" s="23"/>
      <c r="IWS51" s="112"/>
      <c r="IWT51" s="23"/>
      <c r="IWU51" s="112"/>
      <c r="IWV51" s="23"/>
      <c r="IWW51" s="112"/>
      <c r="IWX51" s="23"/>
      <c r="IWY51" s="112"/>
      <c r="IWZ51" s="23"/>
      <c r="IXA51" s="112"/>
      <c r="IXB51" s="23"/>
      <c r="IXC51" s="112"/>
      <c r="IXD51" s="27"/>
      <c r="IXE51" s="112"/>
      <c r="IXF51" s="27"/>
      <c r="IXG51" s="112"/>
      <c r="IXH51" s="27"/>
      <c r="IXI51" s="112"/>
      <c r="IXJ51" s="27"/>
      <c r="IXK51" s="112"/>
      <c r="IXL51" s="27"/>
      <c r="IXM51" s="112"/>
      <c r="IXN51" s="27"/>
      <c r="IXO51" s="112"/>
      <c r="IXP51" s="27"/>
      <c r="IXQ51" s="112"/>
      <c r="IXR51" s="27"/>
      <c r="IXS51" s="112"/>
      <c r="IXT51" s="27"/>
      <c r="IXU51" s="112"/>
      <c r="IXV51" s="27"/>
      <c r="IXW51" s="112"/>
      <c r="IXX51" s="27"/>
      <c r="IXY51" s="113"/>
      <c r="IXZ51" s="27"/>
      <c r="IYA51" s="112"/>
      <c r="IYB51" s="27"/>
      <c r="IYC51" s="112"/>
      <c r="IYD51" s="27"/>
      <c r="IYE51" s="112"/>
      <c r="IYF51" s="27"/>
      <c r="IYG51" s="112"/>
      <c r="IYH51" s="27"/>
      <c r="IYI51" s="112"/>
      <c r="IYJ51" s="27"/>
      <c r="IYK51" s="112"/>
      <c r="IYL51" s="27"/>
      <c r="IYM51" s="112"/>
      <c r="IYN51" s="20"/>
      <c r="IYO51" s="112"/>
      <c r="IYP51" s="27"/>
      <c r="IYQ51" s="112"/>
      <c r="IYR51" s="27"/>
      <c r="IYS51" s="112"/>
      <c r="IYT51" s="27"/>
      <c r="IYU51" s="112"/>
      <c r="IYV51" s="27"/>
      <c r="IYW51" s="112"/>
      <c r="IYX51" s="20"/>
      <c r="IYY51" s="112"/>
      <c r="IYZ51" s="27"/>
      <c r="IZA51" s="112"/>
      <c r="IZB51" s="27"/>
      <c r="IZC51" s="112"/>
      <c r="IZD51" s="27"/>
      <c r="IZE51" s="112"/>
      <c r="IZF51" s="20"/>
      <c r="IZG51" s="106"/>
      <c r="IZH51" s="106"/>
      <c r="IZI51" s="106"/>
      <c r="IZJ51" s="30"/>
      <c r="IZK51" s="112"/>
      <c r="IZL51" s="30"/>
      <c r="IZM51" s="112"/>
      <c r="IZN51" s="23"/>
      <c r="IZO51" s="112"/>
      <c r="IZP51" s="23"/>
      <c r="IZQ51" s="112"/>
      <c r="IZR51" s="23"/>
      <c r="IZS51" s="112"/>
      <c r="IZT51" s="23"/>
      <c r="IZU51" s="112"/>
      <c r="IZV51" s="23"/>
      <c r="IZW51" s="112"/>
      <c r="IZX51" s="23"/>
      <c r="IZY51" s="112"/>
      <c r="IZZ51" s="23"/>
      <c r="JAA51" s="112"/>
      <c r="JAB51" s="27"/>
      <c r="JAC51" s="112"/>
      <c r="JAD51" s="27"/>
      <c r="JAE51" s="112"/>
      <c r="JAF51" s="27"/>
      <c r="JAG51" s="112"/>
      <c r="JAH51" s="27"/>
      <c r="JAI51" s="112"/>
      <c r="JAJ51" s="27"/>
      <c r="JAK51" s="112"/>
      <c r="JAL51" s="27"/>
      <c r="JAM51" s="112"/>
      <c r="JAN51" s="27"/>
      <c r="JAO51" s="112"/>
      <c r="JAP51" s="27"/>
      <c r="JAQ51" s="112"/>
      <c r="JAR51" s="27"/>
      <c r="JAS51" s="112"/>
      <c r="JAT51" s="27"/>
      <c r="JAU51" s="112"/>
      <c r="JAV51" s="27"/>
      <c r="JAW51" s="113"/>
      <c r="JAX51" s="27"/>
      <c r="JAY51" s="112"/>
      <c r="JAZ51" s="27"/>
      <c r="JBA51" s="112"/>
      <c r="JBB51" s="27"/>
      <c r="JBC51" s="112"/>
      <c r="JBD51" s="27"/>
      <c r="JBE51" s="112"/>
      <c r="JBF51" s="27"/>
      <c r="JBG51" s="112"/>
      <c r="JBH51" s="27"/>
      <c r="JBI51" s="112"/>
      <c r="JBJ51" s="27"/>
      <c r="JBK51" s="112"/>
      <c r="JBL51" s="20"/>
      <c r="JBM51" s="112"/>
      <c r="JBN51" s="27"/>
      <c r="JBO51" s="112"/>
      <c r="JBP51" s="27"/>
      <c r="JBQ51" s="112"/>
      <c r="JBR51" s="27"/>
      <c r="JBS51" s="112"/>
      <c r="JBT51" s="27"/>
      <c r="JBU51" s="112"/>
      <c r="JBV51" s="20"/>
      <c r="JBW51" s="112"/>
      <c r="JBX51" s="27"/>
      <c r="JBY51" s="112"/>
      <c r="JBZ51" s="27"/>
      <c r="JCA51" s="112"/>
      <c r="JCB51" s="27"/>
      <c r="JCC51" s="112"/>
      <c r="JCD51" s="20"/>
      <c r="JCE51" s="106"/>
      <c r="JCF51" s="106"/>
      <c r="JCG51" s="106"/>
      <c r="JCH51" s="30"/>
      <c r="JCI51" s="112"/>
      <c r="JCJ51" s="30"/>
      <c r="JCK51" s="112"/>
      <c r="JCL51" s="23"/>
      <c r="JCM51" s="112"/>
      <c r="JCN51" s="23"/>
      <c r="JCO51" s="112"/>
      <c r="JCP51" s="23"/>
      <c r="JCQ51" s="112"/>
      <c r="JCR51" s="23"/>
      <c r="JCS51" s="112"/>
      <c r="JCT51" s="23"/>
      <c r="JCU51" s="112"/>
      <c r="JCV51" s="23"/>
      <c r="JCW51" s="112"/>
      <c r="JCX51" s="23"/>
      <c r="JCY51" s="112"/>
      <c r="JCZ51" s="27"/>
      <c r="JDA51" s="112"/>
      <c r="JDB51" s="27"/>
      <c r="JDC51" s="112"/>
      <c r="JDD51" s="27"/>
      <c r="JDE51" s="112"/>
      <c r="JDF51" s="27"/>
      <c r="JDG51" s="112"/>
      <c r="JDH51" s="27"/>
      <c r="JDI51" s="112"/>
      <c r="JDJ51" s="27"/>
      <c r="JDK51" s="112"/>
      <c r="JDL51" s="27"/>
      <c r="JDM51" s="112"/>
      <c r="JDN51" s="27"/>
      <c r="JDO51" s="112"/>
      <c r="JDP51" s="27"/>
      <c r="JDQ51" s="112"/>
      <c r="JDR51" s="27"/>
      <c r="JDS51" s="112"/>
      <c r="JDT51" s="27"/>
      <c r="JDU51" s="113"/>
      <c r="JDV51" s="27"/>
      <c r="JDW51" s="112"/>
      <c r="JDX51" s="27"/>
      <c r="JDY51" s="112"/>
      <c r="JDZ51" s="27"/>
      <c r="JEA51" s="112"/>
      <c r="JEB51" s="27"/>
      <c r="JEC51" s="112"/>
      <c r="JED51" s="27"/>
      <c r="JEE51" s="112"/>
      <c r="JEF51" s="27"/>
      <c r="JEG51" s="112"/>
      <c r="JEH51" s="27"/>
      <c r="JEI51" s="112"/>
      <c r="JEJ51" s="20"/>
      <c r="JEK51" s="112"/>
      <c r="JEL51" s="27"/>
      <c r="JEM51" s="112"/>
      <c r="JEN51" s="27"/>
      <c r="JEO51" s="112"/>
      <c r="JEP51" s="27"/>
      <c r="JEQ51" s="112"/>
      <c r="JER51" s="27"/>
      <c r="JES51" s="112"/>
      <c r="JET51" s="20"/>
      <c r="JEU51" s="112"/>
      <c r="JEV51" s="27"/>
      <c r="JEW51" s="112"/>
      <c r="JEX51" s="27"/>
      <c r="JEY51" s="112"/>
      <c r="JEZ51" s="27"/>
      <c r="JFA51" s="112"/>
      <c r="JFB51" s="20"/>
      <c r="JFC51" s="106"/>
      <c r="JFD51" s="106"/>
      <c r="JFE51" s="106"/>
      <c r="JFF51" s="30"/>
      <c r="JFG51" s="112"/>
      <c r="JFH51" s="30"/>
      <c r="JFI51" s="112"/>
      <c r="JFJ51" s="23"/>
      <c r="JFK51" s="112"/>
      <c r="JFL51" s="23"/>
      <c r="JFM51" s="112"/>
      <c r="JFN51" s="23"/>
      <c r="JFO51" s="112"/>
      <c r="JFP51" s="23"/>
      <c r="JFQ51" s="112"/>
      <c r="JFR51" s="23"/>
      <c r="JFS51" s="112"/>
      <c r="JFT51" s="23"/>
      <c r="JFU51" s="112"/>
      <c r="JFV51" s="23"/>
      <c r="JFW51" s="112"/>
      <c r="JFX51" s="27"/>
      <c r="JFY51" s="112"/>
      <c r="JFZ51" s="27"/>
      <c r="JGA51" s="112"/>
      <c r="JGB51" s="27"/>
      <c r="JGC51" s="112"/>
      <c r="JGD51" s="27"/>
      <c r="JGE51" s="112"/>
      <c r="JGF51" s="27"/>
      <c r="JGG51" s="112"/>
      <c r="JGH51" s="27"/>
      <c r="JGI51" s="112"/>
      <c r="JGJ51" s="27"/>
      <c r="JGK51" s="112"/>
      <c r="JGL51" s="27"/>
      <c r="JGM51" s="112"/>
      <c r="JGN51" s="27"/>
      <c r="JGO51" s="112"/>
      <c r="JGP51" s="27"/>
      <c r="JGQ51" s="112"/>
      <c r="JGR51" s="27"/>
      <c r="JGS51" s="113"/>
      <c r="JGT51" s="27"/>
      <c r="JGU51" s="112"/>
      <c r="JGV51" s="27"/>
      <c r="JGW51" s="112"/>
      <c r="JGX51" s="27"/>
      <c r="JGY51" s="112"/>
      <c r="JGZ51" s="27"/>
      <c r="JHA51" s="112"/>
      <c r="JHB51" s="27"/>
      <c r="JHC51" s="112"/>
      <c r="JHD51" s="27"/>
      <c r="JHE51" s="112"/>
      <c r="JHF51" s="27"/>
      <c r="JHG51" s="112"/>
      <c r="JHH51" s="20"/>
      <c r="JHI51" s="112"/>
      <c r="JHJ51" s="27"/>
      <c r="JHK51" s="112"/>
      <c r="JHL51" s="27"/>
      <c r="JHM51" s="112"/>
      <c r="JHN51" s="27"/>
      <c r="JHO51" s="112"/>
      <c r="JHP51" s="27"/>
      <c r="JHQ51" s="112"/>
      <c r="JHR51" s="20"/>
      <c r="JHS51" s="112"/>
      <c r="JHT51" s="27"/>
      <c r="JHU51" s="112"/>
      <c r="JHV51" s="27"/>
      <c r="JHW51" s="112"/>
      <c r="JHX51" s="27"/>
      <c r="JHY51" s="112"/>
      <c r="JHZ51" s="20"/>
      <c r="JIA51" s="106"/>
      <c r="JIB51" s="106"/>
      <c r="JIC51" s="106"/>
      <c r="JID51" s="30"/>
      <c r="JIE51" s="112"/>
      <c r="JIF51" s="30"/>
      <c r="JIG51" s="112"/>
      <c r="JIH51" s="23"/>
      <c r="JII51" s="112"/>
      <c r="JIJ51" s="23"/>
      <c r="JIK51" s="112"/>
      <c r="JIL51" s="23"/>
      <c r="JIM51" s="112"/>
      <c r="JIN51" s="23"/>
      <c r="JIO51" s="112"/>
      <c r="JIP51" s="23"/>
      <c r="JIQ51" s="112"/>
      <c r="JIR51" s="23"/>
      <c r="JIS51" s="112"/>
      <c r="JIT51" s="23"/>
      <c r="JIU51" s="112"/>
      <c r="JIV51" s="27"/>
      <c r="JIW51" s="112"/>
      <c r="JIX51" s="27"/>
      <c r="JIY51" s="112"/>
      <c r="JIZ51" s="27"/>
      <c r="JJA51" s="112"/>
      <c r="JJB51" s="27"/>
      <c r="JJC51" s="112"/>
      <c r="JJD51" s="27"/>
      <c r="JJE51" s="112"/>
      <c r="JJF51" s="27"/>
      <c r="JJG51" s="112"/>
      <c r="JJH51" s="27"/>
      <c r="JJI51" s="112"/>
      <c r="JJJ51" s="27"/>
      <c r="JJK51" s="112"/>
      <c r="JJL51" s="27"/>
      <c r="JJM51" s="112"/>
      <c r="JJN51" s="27"/>
      <c r="JJO51" s="112"/>
      <c r="JJP51" s="27"/>
      <c r="JJQ51" s="113"/>
      <c r="JJR51" s="27"/>
      <c r="JJS51" s="112"/>
      <c r="JJT51" s="27"/>
      <c r="JJU51" s="112"/>
      <c r="JJV51" s="27"/>
      <c r="JJW51" s="112"/>
      <c r="JJX51" s="27"/>
      <c r="JJY51" s="112"/>
      <c r="JJZ51" s="27"/>
      <c r="JKA51" s="112"/>
      <c r="JKB51" s="27"/>
      <c r="JKC51" s="112"/>
      <c r="JKD51" s="27"/>
      <c r="JKE51" s="112"/>
      <c r="JKF51" s="20"/>
      <c r="JKG51" s="112"/>
      <c r="JKH51" s="27"/>
      <c r="JKI51" s="112"/>
      <c r="JKJ51" s="27"/>
      <c r="JKK51" s="112"/>
      <c r="JKL51" s="27"/>
      <c r="JKM51" s="112"/>
      <c r="JKN51" s="27"/>
      <c r="JKO51" s="112"/>
      <c r="JKP51" s="20"/>
      <c r="JKQ51" s="112"/>
      <c r="JKR51" s="27"/>
      <c r="JKS51" s="112"/>
      <c r="JKT51" s="27"/>
      <c r="JKU51" s="112"/>
      <c r="JKV51" s="27"/>
      <c r="JKW51" s="112"/>
      <c r="JKX51" s="20"/>
      <c r="JKY51" s="106"/>
      <c r="JKZ51" s="106"/>
      <c r="JLA51" s="106"/>
      <c r="JLB51" s="30"/>
      <c r="JLC51" s="112"/>
      <c r="JLD51" s="30"/>
      <c r="JLE51" s="112"/>
      <c r="JLF51" s="23"/>
      <c r="JLG51" s="112"/>
      <c r="JLH51" s="23"/>
      <c r="JLI51" s="112"/>
      <c r="JLJ51" s="23"/>
      <c r="JLK51" s="112"/>
      <c r="JLL51" s="23"/>
      <c r="JLM51" s="112"/>
      <c r="JLN51" s="23"/>
      <c r="JLO51" s="112"/>
      <c r="JLP51" s="23"/>
      <c r="JLQ51" s="112"/>
      <c r="JLR51" s="23"/>
      <c r="JLS51" s="112"/>
      <c r="JLT51" s="27"/>
      <c r="JLU51" s="112"/>
      <c r="JLV51" s="27"/>
      <c r="JLW51" s="112"/>
      <c r="JLX51" s="27"/>
      <c r="JLY51" s="112"/>
      <c r="JLZ51" s="27"/>
      <c r="JMA51" s="112"/>
      <c r="JMB51" s="27"/>
      <c r="JMC51" s="112"/>
      <c r="JMD51" s="27"/>
      <c r="JME51" s="112"/>
      <c r="JMF51" s="27"/>
      <c r="JMG51" s="112"/>
      <c r="JMH51" s="27"/>
      <c r="JMI51" s="112"/>
      <c r="JMJ51" s="27"/>
      <c r="JMK51" s="112"/>
      <c r="JML51" s="27"/>
      <c r="JMM51" s="112"/>
      <c r="JMN51" s="27"/>
      <c r="JMO51" s="113"/>
      <c r="JMP51" s="27"/>
      <c r="JMQ51" s="112"/>
      <c r="JMR51" s="27"/>
      <c r="JMS51" s="112"/>
      <c r="JMT51" s="27"/>
      <c r="JMU51" s="112"/>
      <c r="JMV51" s="27"/>
      <c r="JMW51" s="112"/>
      <c r="JMX51" s="27"/>
      <c r="JMY51" s="112"/>
      <c r="JMZ51" s="27"/>
      <c r="JNA51" s="112"/>
      <c r="JNB51" s="27"/>
      <c r="JNC51" s="112"/>
      <c r="JND51" s="20"/>
      <c r="JNE51" s="112"/>
      <c r="JNF51" s="27"/>
      <c r="JNG51" s="112"/>
      <c r="JNH51" s="27"/>
      <c r="JNI51" s="112"/>
      <c r="JNJ51" s="27"/>
      <c r="JNK51" s="112"/>
      <c r="JNL51" s="27"/>
      <c r="JNM51" s="112"/>
      <c r="JNN51" s="20"/>
      <c r="JNO51" s="112"/>
      <c r="JNP51" s="27"/>
      <c r="JNQ51" s="112"/>
      <c r="JNR51" s="27"/>
      <c r="JNS51" s="112"/>
      <c r="JNT51" s="27"/>
      <c r="JNU51" s="112"/>
      <c r="JNV51" s="20"/>
      <c r="JNW51" s="106"/>
      <c r="JNX51" s="106"/>
      <c r="JNY51" s="106"/>
      <c r="JNZ51" s="30"/>
      <c r="JOA51" s="112"/>
      <c r="JOB51" s="30"/>
      <c r="JOC51" s="112"/>
      <c r="JOD51" s="23"/>
      <c r="JOE51" s="112"/>
      <c r="JOF51" s="23"/>
      <c r="JOG51" s="112"/>
      <c r="JOH51" s="23"/>
      <c r="JOI51" s="112"/>
      <c r="JOJ51" s="23"/>
      <c r="JOK51" s="112"/>
      <c r="JOL51" s="23"/>
      <c r="JOM51" s="112"/>
      <c r="JON51" s="23"/>
      <c r="JOO51" s="112"/>
      <c r="JOP51" s="23"/>
      <c r="JOQ51" s="112"/>
      <c r="JOR51" s="27"/>
      <c r="JOS51" s="112"/>
      <c r="JOT51" s="27"/>
      <c r="JOU51" s="112"/>
      <c r="JOV51" s="27"/>
      <c r="JOW51" s="112"/>
      <c r="JOX51" s="27"/>
      <c r="JOY51" s="112"/>
      <c r="JOZ51" s="27"/>
      <c r="JPA51" s="112"/>
      <c r="JPB51" s="27"/>
      <c r="JPC51" s="112"/>
      <c r="JPD51" s="27"/>
      <c r="JPE51" s="112"/>
      <c r="JPF51" s="27"/>
      <c r="JPG51" s="112"/>
      <c r="JPH51" s="27"/>
      <c r="JPI51" s="112"/>
      <c r="JPJ51" s="27"/>
      <c r="JPK51" s="112"/>
      <c r="JPL51" s="27"/>
      <c r="JPM51" s="113"/>
      <c r="JPN51" s="27"/>
      <c r="JPO51" s="112"/>
      <c r="JPP51" s="27"/>
      <c r="JPQ51" s="112"/>
      <c r="JPR51" s="27"/>
      <c r="JPS51" s="112"/>
      <c r="JPT51" s="27"/>
      <c r="JPU51" s="112"/>
      <c r="JPV51" s="27"/>
      <c r="JPW51" s="112"/>
      <c r="JPX51" s="27"/>
      <c r="JPY51" s="112"/>
      <c r="JPZ51" s="27"/>
      <c r="JQA51" s="112"/>
      <c r="JQB51" s="20"/>
      <c r="JQC51" s="112"/>
      <c r="JQD51" s="27"/>
      <c r="JQE51" s="112"/>
      <c r="JQF51" s="27"/>
      <c r="JQG51" s="112"/>
      <c r="JQH51" s="27"/>
      <c r="JQI51" s="112"/>
      <c r="JQJ51" s="27"/>
      <c r="JQK51" s="112"/>
      <c r="JQL51" s="20"/>
      <c r="JQM51" s="112"/>
      <c r="JQN51" s="27"/>
      <c r="JQO51" s="112"/>
      <c r="JQP51" s="27"/>
      <c r="JQQ51" s="112"/>
      <c r="JQR51" s="27"/>
      <c r="JQS51" s="112"/>
      <c r="JQT51" s="20"/>
      <c r="JQU51" s="106"/>
      <c r="JQV51" s="106"/>
      <c r="JQW51" s="106"/>
      <c r="JQX51" s="30"/>
      <c r="JQY51" s="112"/>
      <c r="JQZ51" s="30"/>
      <c r="JRA51" s="112"/>
      <c r="JRB51" s="23"/>
      <c r="JRC51" s="112"/>
      <c r="JRD51" s="23"/>
      <c r="JRE51" s="112"/>
      <c r="JRF51" s="23"/>
      <c r="JRG51" s="112"/>
      <c r="JRH51" s="23"/>
      <c r="JRI51" s="112"/>
      <c r="JRJ51" s="23"/>
      <c r="JRK51" s="112"/>
      <c r="JRL51" s="23"/>
      <c r="JRM51" s="112"/>
      <c r="JRN51" s="23"/>
      <c r="JRO51" s="112"/>
      <c r="JRP51" s="27"/>
      <c r="JRQ51" s="112"/>
      <c r="JRR51" s="27"/>
      <c r="JRS51" s="112"/>
      <c r="JRT51" s="27"/>
      <c r="JRU51" s="112"/>
      <c r="JRV51" s="27"/>
      <c r="JRW51" s="112"/>
      <c r="JRX51" s="27"/>
      <c r="JRY51" s="112"/>
      <c r="JRZ51" s="27"/>
      <c r="JSA51" s="112"/>
      <c r="JSB51" s="27"/>
      <c r="JSC51" s="112"/>
      <c r="JSD51" s="27"/>
      <c r="JSE51" s="112"/>
      <c r="JSF51" s="27"/>
      <c r="JSG51" s="112"/>
      <c r="JSH51" s="27"/>
      <c r="JSI51" s="112"/>
      <c r="JSJ51" s="27"/>
      <c r="JSK51" s="113"/>
      <c r="JSL51" s="27"/>
      <c r="JSM51" s="112"/>
      <c r="JSN51" s="27"/>
      <c r="JSO51" s="112"/>
      <c r="JSP51" s="27"/>
      <c r="JSQ51" s="112"/>
      <c r="JSR51" s="27"/>
      <c r="JSS51" s="112"/>
      <c r="JST51" s="27"/>
      <c r="JSU51" s="112"/>
      <c r="JSV51" s="27"/>
      <c r="JSW51" s="112"/>
      <c r="JSX51" s="27"/>
      <c r="JSY51" s="112"/>
      <c r="JSZ51" s="20"/>
      <c r="JTA51" s="112"/>
      <c r="JTB51" s="27"/>
      <c r="JTC51" s="112"/>
      <c r="JTD51" s="27"/>
      <c r="JTE51" s="112"/>
      <c r="JTF51" s="27"/>
      <c r="JTG51" s="112"/>
      <c r="JTH51" s="27"/>
      <c r="JTI51" s="112"/>
      <c r="JTJ51" s="20"/>
      <c r="JTK51" s="112"/>
      <c r="JTL51" s="27"/>
      <c r="JTM51" s="112"/>
      <c r="JTN51" s="27"/>
      <c r="JTO51" s="112"/>
      <c r="JTP51" s="27"/>
      <c r="JTQ51" s="112"/>
      <c r="JTR51" s="20"/>
      <c r="JTS51" s="106"/>
      <c r="JTT51" s="106"/>
      <c r="JTU51" s="106"/>
      <c r="JTV51" s="30"/>
      <c r="JTW51" s="112"/>
      <c r="JTX51" s="30"/>
      <c r="JTY51" s="112"/>
      <c r="JTZ51" s="23"/>
      <c r="JUA51" s="112"/>
      <c r="JUB51" s="23"/>
      <c r="JUC51" s="112"/>
      <c r="JUD51" s="23"/>
      <c r="JUE51" s="112"/>
      <c r="JUF51" s="23"/>
      <c r="JUG51" s="112"/>
      <c r="JUH51" s="23"/>
      <c r="JUI51" s="112"/>
      <c r="JUJ51" s="23"/>
      <c r="JUK51" s="112"/>
      <c r="JUL51" s="23"/>
      <c r="JUM51" s="112"/>
      <c r="JUN51" s="27"/>
      <c r="JUO51" s="112"/>
      <c r="JUP51" s="27"/>
      <c r="JUQ51" s="112"/>
      <c r="JUR51" s="27"/>
      <c r="JUS51" s="112"/>
      <c r="JUT51" s="27"/>
      <c r="JUU51" s="112"/>
      <c r="JUV51" s="27"/>
      <c r="JUW51" s="112"/>
      <c r="JUX51" s="27"/>
      <c r="JUY51" s="112"/>
      <c r="JUZ51" s="27"/>
      <c r="JVA51" s="112"/>
      <c r="JVB51" s="27"/>
      <c r="JVC51" s="112"/>
      <c r="JVD51" s="27"/>
      <c r="JVE51" s="112"/>
      <c r="JVF51" s="27"/>
      <c r="JVG51" s="112"/>
      <c r="JVH51" s="27"/>
      <c r="JVI51" s="113"/>
      <c r="JVJ51" s="27"/>
      <c r="JVK51" s="112"/>
      <c r="JVL51" s="27"/>
      <c r="JVM51" s="112"/>
      <c r="JVN51" s="27"/>
      <c r="JVO51" s="112"/>
      <c r="JVP51" s="27"/>
      <c r="JVQ51" s="112"/>
      <c r="JVR51" s="27"/>
      <c r="JVS51" s="112"/>
      <c r="JVT51" s="27"/>
      <c r="JVU51" s="112"/>
      <c r="JVV51" s="27"/>
      <c r="JVW51" s="112"/>
      <c r="JVX51" s="20"/>
      <c r="JVY51" s="112"/>
      <c r="JVZ51" s="27"/>
      <c r="JWA51" s="112"/>
      <c r="JWB51" s="27"/>
      <c r="JWC51" s="112"/>
      <c r="JWD51" s="27"/>
      <c r="JWE51" s="112"/>
      <c r="JWF51" s="27"/>
      <c r="JWG51" s="112"/>
      <c r="JWH51" s="20"/>
      <c r="JWI51" s="112"/>
      <c r="JWJ51" s="27"/>
      <c r="JWK51" s="112"/>
      <c r="JWL51" s="27"/>
      <c r="JWM51" s="112"/>
      <c r="JWN51" s="27"/>
      <c r="JWO51" s="112"/>
      <c r="JWP51" s="20"/>
      <c r="JWQ51" s="106"/>
      <c r="JWR51" s="106"/>
      <c r="JWS51" s="106"/>
      <c r="JWT51" s="30"/>
      <c r="JWU51" s="112"/>
      <c r="JWV51" s="30"/>
      <c r="JWW51" s="112"/>
      <c r="JWX51" s="23"/>
      <c r="JWY51" s="112"/>
      <c r="JWZ51" s="23"/>
      <c r="JXA51" s="112"/>
      <c r="JXB51" s="23"/>
      <c r="JXC51" s="112"/>
      <c r="JXD51" s="23"/>
      <c r="JXE51" s="112"/>
      <c r="JXF51" s="23"/>
      <c r="JXG51" s="112"/>
      <c r="JXH51" s="23"/>
      <c r="JXI51" s="112"/>
      <c r="JXJ51" s="23"/>
      <c r="JXK51" s="112"/>
      <c r="JXL51" s="27"/>
      <c r="JXM51" s="112"/>
      <c r="JXN51" s="27"/>
      <c r="JXO51" s="112"/>
      <c r="JXP51" s="27"/>
      <c r="JXQ51" s="112"/>
      <c r="JXR51" s="27"/>
      <c r="JXS51" s="112"/>
      <c r="JXT51" s="27"/>
      <c r="JXU51" s="112"/>
      <c r="JXV51" s="27"/>
      <c r="JXW51" s="112"/>
      <c r="JXX51" s="27"/>
      <c r="JXY51" s="112"/>
      <c r="JXZ51" s="27"/>
      <c r="JYA51" s="112"/>
      <c r="JYB51" s="27"/>
      <c r="JYC51" s="112"/>
      <c r="JYD51" s="27"/>
      <c r="JYE51" s="112"/>
      <c r="JYF51" s="27"/>
      <c r="JYG51" s="113"/>
      <c r="JYH51" s="27"/>
      <c r="JYI51" s="112"/>
      <c r="JYJ51" s="27"/>
      <c r="JYK51" s="112"/>
      <c r="JYL51" s="27"/>
      <c r="JYM51" s="112"/>
      <c r="JYN51" s="27"/>
      <c r="JYO51" s="112"/>
      <c r="JYP51" s="27"/>
      <c r="JYQ51" s="112"/>
      <c r="JYR51" s="27"/>
      <c r="JYS51" s="112"/>
      <c r="JYT51" s="27"/>
      <c r="JYU51" s="112"/>
      <c r="JYV51" s="20"/>
      <c r="JYW51" s="112"/>
      <c r="JYX51" s="27"/>
      <c r="JYY51" s="112"/>
      <c r="JYZ51" s="27"/>
      <c r="JZA51" s="112"/>
      <c r="JZB51" s="27"/>
      <c r="JZC51" s="112"/>
      <c r="JZD51" s="27"/>
      <c r="JZE51" s="112"/>
      <c r="JZF51" s="20"/>
      <c r="JZG51" s="112"/>
      <c r="JZH51" s="27"/>
      <c r="JZI51" s="112"/>
      <c r="JZJ51" s="27"/>
      <c r="JZK51" s="112"/>
      <c r="JZL51" s="27"/>
      <c r="JZM51" s="112"/>
      <c r="JZN51" s="20"/>
      <c r="JZO51" s="106"/>
      <c r="JZP51" s="106"/>
      <c r="JZQ51" s="106"/>
      <c r="JZR51" s="30"/>
      <c r="JZS51" s="112"/>
      <c r="JZT51" s="30"/>
      <c r="JZU51" s="112"/>
      <c r="JZV51" s="23"/>
      <c r="JZW51" s="112"/>
      <c r="JZX51" s="23"/>
      <c r="JZY51" s="112"/>
      <c r="JZZ51" s="23"/>
      <c r="KAA51" s="112"/>
      <c r="KAB51" s="23"/>
      <c r="KAC51" s="112"/>
      <c r="KAD51" s="23"/>
      <c r="KAE51" s="112"/>
      <c r="KAF51" s="23"/>
      <c r="KAG51" s="112"/>
      <c r="KAH51" s="23"/>
      <c r="KAI51" s="112"/>
      <c r="KAJ51" s="27"/>
      <c r="KAK51" s="112"/>
      <c r="KAL51" s="27"/>
      <c r="KAM51" s="112"/>
      <c r="KAN51" s="27"/>
      <c r="KAO51" s="112"/>
      <c r="KAP51" s="27"/>
      <c r="KAQ51" s="112"/>
      <c r="KAR51" s="27"/>
      <c r="KAS51" s="112"/>
      <c r="KAT51" s="27"/>
      <c r="KAU51" s="112"/>
      <c r="KAV51" s="27"/>
      <c r="KAW51" s="112"/>
      <c r="KAX51" s="27"/>
      <c r="KAY51" s="112"/>
      <c r="KAZ51" s="27"/>
      <c r="KBA51" s="112"/>
      <c r="KBB51" s="27"/>
      <c r="KBC51" s="112"/>
      <c r="KBD51" s="27"/>
      <c r="KBE51" s="113"/>
      <c r="KBF51" s="27"/>
      <c r="KBG51" s="112"/>
      <c r="KBH51" s="27"/>
      <c r="KBI51" s="112"/>
      <c r="KBJ51" s="27"/>
      <c r="KBK51" s="112"/>
      <c r="KBL51" s="27"/>
      <c r="KBM51" s="112"/>
      <c r="KBN51" s="27"/>
      <c r="KBO51" s="112"/>
      <c r="KBP51" s="27"/>
      <c r="KBQ51" s="112"/>
      <c r="KBR51" s="27"/>
      <c r="KBS51" s="112"/>
      <c r="KBT51" s="20"/>
      <c r="KBU51" s="112"/>
      <c r="KBV51" s="27"/>
      <c r="KBW51" s="112"/>
      <c r="KBX51" s="27"/>
      <c r="KBY51" s="112"/>
      <c r="KBZ51" s="27"/>
      <c r="KCA51" s="112"/>
      <c r="KCB51" s="27"/>
      <c r="KCC51" s="112"/>
      <c r="KCD51" s="20"/>
      <c r="KCE51" s="112"/>
      <c r="KCF51" s="27"/>
      <c r="KCG51" s="112"/>
      <c r="KCH51" s="27"/>
      <c r="KCI51" s="112"/>
      <c r="KCJ51" s="27"/>
      <c r="KCK51" s="112"/>
      <c r="KCL51" s="20"/>
      <c r="KCM51" s="106"/>
      <c r="KCN51" s="106"/>
      <c r="KCO51" s="106"/>
      <c r="KCP51" s="30"/>
      <c r="KCQ51" s="112"/>
      <c r="KCR51" s="30"/>
      <c r="KCS51" s="112"/>
      <c r="KCT51" s="23"/>
      <c r="KCU51" s="112"/>
      <c r="KCV51" s="23"/>
      <c r="KCW51" s="112"/>
      <c r="KCX51" s="23"/>
      <c r="KCY51" s="112"/>
      <c r="KCZ51" s="23"/>
      <c r="KDA51" s="112"/>
      <c r="KDB51" s="23"/>
      <c r="KDC51" s="112"/>
      <c r="KDD51" s="23"/>
      <c r="KDE51" s="112"/>
      <c r="KDF51" s="23"/>
      <c r="KDG51" s="112"/>
      <c r="KDH51" s="27"/>
      <c r="KDI51" s="112"/>
      <c r="KDJ51" s="27"/>
      <c r="KDK51" s="112"/>
      <c r="KDL51" s="27"/>
      <c r="KDM51" s="112"/>
      <c r="KDN51" s="27"/>
      <c r="KDO51" s="112"/>
      <c r="KDP51" s="27"/>
      <c r="KDQ51" s="112"/>
      <c r="KDR51" s="27"/>
      <c r="KDS51" s="112"/>
      <c r="KDT51" s="27"/>
      <c r="KDU51" s="112"/>
      <c r="KDV51" s="27"/>
      <c r="KDW51" s="112"/>
      <c r="KDX51" s="27"/>
      <c r="KDY51" s="112"/>
      <c r="KDZ51" s="27"/>
      <c r="KEA51" s="112"/>
      <c r="KEB51" s="27"/>
      <c r="KEC51" s="113"/>
      <c r="KED51" s="27"/>
      <c r="KEE51" s="112"/>
      <c r="KEF51" s="27"/>
      <c r="KEG51" s="112"/>
      <c r="KEH51" s="27"/>
      <c r="KEI51" s="112"/>
      <c r="KEJ51" s="27"/>
      <c r="KEK51" s="112"/>
      <c r="KEL51" s="27"/>
      <c r="KEM51" s="112"/>
      <c r="KEN51" s="27"/>
      <c r="KEO51" s="112"/>
      <c r="KEP51" s="27"/>
      <c r="KEQ51" s="112"/>
      <c r="KER51" s="20"/>
      <c r="KES51" s="112"/>
      <c r="KET51" s="27"/>
      <c r="KEU51" s="112"/>
      <c r="KEV51" s="27"/>
      <c r="KEW51" s="112"/>
      <c r="KEX51" s="27"/>
      <c r="KEY51" s="112"/>
      <c r="KEZ51" s="27"/>
      <c r="KFA51" s="112"/>
      <c r="KFB51" s="20"/>
      <c r="KFC51" s="112"/>
      <c r="KFD51" s="27"/>
      <c r="KFE51" s="112"/>
      <c r="KFF51" s="27"/>
      <c r="KFG51" s="112"/>
      <c r="KFH51" s="27"/>
      <c r="KFI51" s="112"/>
      <c r="KFJ51" s="20"/>
      <c r="KFK51" s="106"/>
      <c r="KFL51" s="106"/>
      <c r="KFM51" s="106"/>
      <c r="KFN51" s="30"/>
      <c r="KFO51" s="112"/>
      <c r="KFP51" s="30"/>
      <c r="KFQ51" s="112"/>
      <c r="KFR51" s="23"/>
      <c r="KFS51" s="112"/>
      <c r="KFT51" s="23"/>
      <c r="KFU51" s="112"/>
      <c r="KFV51" s="23"/>
      <c r="KFW51" s="112"/>
      <c r="KFX51" s="23"/>
      <c r="KFY51" s="112"/>
      <c r="KFZ51" s="23"/>
      <c r="KGA51" s="112"/>
      <c r="KGB51" s="23"/>
      <c r="KGC51" s="112"/>
      <c r="KGD51" s="23"/>
      <c r="KGE51" s="112"/>
      <c r="KGF51" s="27"/>
      <c r="KGG51" s="112"/>
      <c r="KGH51" s="27"/>
      <c r="KGI51" s="112"/>
      <c r="KGJ51" s="27"/>
      <c r="KGK51" s="112"/>
      <c r="KGL51" s="27"/>
      <c r="KGM51" s="112"/>
      <c r="KGN51" s="27"/>
      <c r="KGO51" s="112"/>
      <c r="KGP51" s="27"/>
      <c r="KGQ51" s="112"/>
      <c r="KGR51" s="27"/>
      <c r="KGS51" s="112"/>
      <c r="KGT51" s="27"/>
      <c r="KGU51" s="112"/>
      <c r="KGV51" s="27"/>
      <c r="KGW51" s="112"/>
      <c r="KGX51" s="27"/>
      <c r="KGY51" s="112"/>
      <c r="KGZ51" s="27"/>
      <c r="KHA51" s="113"/>
      <c r="KHB51" s="27"/>
      <c r="KHC51" s="112"/>
      <c r="KHD51" s="27"/>
      <c r="KHE51" s="112"/>
      <c r="KHF51" s="27"/>
      <c r="KHG51" s="112"/>
      <c r="KHH51" s="27"/>
      <c r="KHI51" s="112"/>
      <c r="KHJ51" s="27"/>
      <c r="KHK51" s="112"/>
      <c r="KHL51" s="27"/>
      <c r="KHM51" s="112"/>
      <c r="KHN51" s="27"/>
      <c r="KHO51" s="112"/>
      <c r="KHP51" s="20"/>
      <c r="KHQ51" s="112"/>
      <c r="KHR51" s="27"/>
      <c r="KHS51" s="112"/>
      <c r="KHT51" s="27"/>
      <c r="KHU51" s="112"/>
      <c r="KHV51" s="27"/>
      <c r="KHW51" s="112"/>
      <c r="KHX51" s="27"/>
      <c r="KHY51" s="112"/>
      <c r="KHZ51" s="20"/>
      <c r="KIA51" s="112"/>
      <c r="KIB51" s="27"/>
      <c r="KIC51" s="112"/>
      <c r="KID51" s="27"/>
      <c r="KIE51" s="112"/>
      <c r="KIF51" s="27"/>
      <c r="KIG51" s="112"/>
      <c r="KIH51" s="20"/>
      <c r="KII51" s="106"/>
      <c r="KIJ51" s="106"/>
      <c r="KIK51" s="106"/>
      <c r="KIL51" s="30"/>
      <c r="KIM51" s="112"/>
      <c r="KIN51" s="30"/>
      <c r="KIO51" s="112"/>
      <c r="KIP51" s="23"/>
      <c r="KIQ51" s="112"/>
      <c r="KIR51" s="23"/>
      <c r="KIS51" s="112"/>
      <c r="KIT51" s="23"/>
      <c r="KIU51" s="112"/>
      <c r="KIV51" s="23"/>
      <c r="KIW51" s="112"/>
      <c r="KIX51" s="23"/>
      <c r="KIY51" s="112"/>
      <c r="KIZ51" s="23"/>
      <c r="KJA51" s="112"/>
      <c r="KJB51" s="23"/>
      <c r="KJC51" s="112"/>
      <c r="KJD51" s="27"/>
      <c r="KJE51" s="112"/>
      <c r="KJF51" s="27"/>
      <c r="KJG51" s="112"/>
      <c r="KJH51" s="27"/>
      <c r="KJI51" s="112"/>
      <c r="KJJ51" s="27"/>
      <c r="KJK51" s="112"/>
      <c r="KJL51" s="27"/>
      <c r="KJM51" s="112"/>
      <c r="KJN51" s="27"/>
      <c r="KJO51" s="112"/>
      <c r="KJP51" s="27"/>
      <c r="KJQ51" s="112"/>
      <c r="KJR51" s="27"/>
      <c r="KJS51" s="112"/>
      <c r="KJT51" s="27"/>
      <c r="KJU51" s="112"/>
      <c r="KJV51" s="27"/>
      <c r="KJW51" s="112"/>
      <c r="KJX51" s="27"/>
      <c r="KJY51" s="113"/>
      <c r="KJZ51" s="27"/>
      <c r="KKA51" s="112"/>
      <c r="KKB51" s="27"/>
      <c r="KKC51" s="112"/>
      <c r="KKD51" s="27"/>
      <c r="KKE51" s="112"/>
      <c r="KKF51" s="27"/>
      <c r="KKG51" s="112"/>
      <c r="KKH51" s="27"/>
      <c r="KKI51" s="112"/>
      <c r="KKJ51" s="27"/>
      <c r="KKK51" s="112"/>
      <c r="KKL51" s="27"/>
      <c r="KKM51" s="112"/>
      <c r="KKN51" s="20"/>
      <c r="KKO51" s="112"/>
      <c r="KKP51" s="27"/>
      <c r="KKQ51" s="112"/>
      <c r="KKR51" s="27"/>
      <c r="KKS51" s="112"/>
      <c r="KKT51" s="27"/>
      <c r="KKU51" s="112"/>
      <c r="KKV51" s="27"/>
      <c r="KKW51" s="112"/>
      <c r="KKX51" s="20"/>
      <c r="KKY51" s="112"/>
      <c r="KKZ51" s="27"/>
      <c r="KLA51" s="112"/>
      <c r="KLB51" s="27"/>
      <c r="KLC51" s="112"/>
      <c r="KLD51" s="27"/>
      <c r="KLE51" s="112"/>
      <c r="KLF51" s="20"/>
      <c r="KLG51" s="106"/>
      <c r="KLH51" s="106"/>
      <c r="KLI51" s="106"/>
      <c r="KLJ51" s="30"/>
      <c r="KLK51" s="112"/>
      <c r="KLL51" s="30"/>
      <c r="KLM51" s="112"/>
      <c r="KLN51" s="23"/>
      <c r="KLO51" s="112"/>
      <c r="KLP51" s="23"/>
      <c r="KLQ51" s="112"/>
      <c r="KLR51" s="23"/>
      <c r="KLS51" s="112"/>
      <c r="KLT51" s="23"/>
      <c r="KLU51" s="112"/>
      <c r="KLV51" s="23"/>
      <c r="KLW51" s="112"/>
      <c r="KLX51" s="23"/>
      <c r="KLY51" s="112"/>
      <c r="KLZ51" s="23"/>
      <c r="KMA51" s="112"/>
      <c r="KMB51" s="27"/>
      <c r="KMC51" s="112"/>
      <c r="KMD51" s="27"/>
      <c r="KME51" s="112"/>
      <c r="KMF51" s="27"/>
      <c r="KMG51" s="112"/>
      <c r="KMH51" s="27"/>
      <c r="KMI51" s="112"/>
      <c r="KMJ51" s="27"/>
      <c r="KMK51" s="112"/>
      <c r="KML51" s="27"/>
      <c r="KMM51" s="112"/>
      <c r="KMN51" s="27"/>
      <c r="KMO51" s="112"/>
      <c r="KMP51" s="27"/>
      <c r="KMQ51" s="112"/>
      <c r="KMR51" s="27"/>
      <c r="KMS51" s="112"/>
      <c r="KMT51" s="27"/>
      <c r="KMU51" s="112"/>
      <c r="KMV51" s="27"/>
      <c r="KMW51" s="113"/>
      <c r="KMX51" s="27"/>
      <c r="KMY51" s="112"/>
      <c r="KMZ51" s="27"/>
      <c r="KNA51" s="112"/>
      <c r="KNB51" s="27"/>
      <c r="KNC51" s="112"/>
      <c r="KND51" s="27"/>
      <c r="KNE51" s="112"/>
      <c r="KNF51" s="27"/>
      <c r="KNG51" s="112"/>
      <c r="KNH51" s="27"/>
      <c r="KNI51" s="112"/>
      <c r="KNJ51" s="27"/>
      <c r="KNK51" s="112"/>
      <c r="KNL51" s="20"/>
      <c r="KNM51" s="112"/>
      <c r="KNN51" s="27"/>
      <c r="KNO51" s="112"/>
      <c r="KNP51" s="27"/>
      <c r="KNQ51" s="112"/>
      <c r="KNR51" s="27"/>
      <c r="KNS51" s="112"/>
      <c r="KNT51" s="27"/>
      <c r="KNU51" s="112"/>
      <c r="KNV51" s="20"/>
      <c r="KNW51" s="112"/>
      <c r="KNX51" s="27"/>
      <c r="KNY51" s="112"/>
      <c r="KNZ51" s="27"/>
      <c r="KOA51" s="112"/>
      <c r="KOB51" s="27"/>
      <c r="KOC51" s="112"/>
      <c r="KOD51" s="20"/>
      <c r="KOE51" s="106"/>
      <c r="KOF51" s="106"/>
      <c r="KOG51" s="106"/>
      <c r="KOH51" s="30"/>
      <c r="KOI51" s="112"/>
      <c r="KOJ51" s="30"/>
      <c r="KOK51" s="112"/>
      <c r="KOL51" s="23"/>
      <c r="KOM51" s="112"/>
      <c r="KON51" s="23"/>
      <c r="KOO51" s="112"/>
      <c r="KOP51" s="23"/>
      <c r="KOQ51" s="112"/>
      <c r="KOR51" s="23"/>
      <c r="KOS51" s="112"/>
      <c r="KOT51" s="23"/>
      <c r="KOU51" s="112"/>
      <c r="KOV51" s="23"/>
      <c r="KOW51" s="112"/>
      <c r="KOX51" s="23"/>
      <c r="KOY51" s="112"/>
      <c r="KOZ51" s="27"/>
      <c r="KPA51" s="112"/>
      <c r="KPB51" s="27"/>
      <c r="KPC51" s="112"/>
      <c r="KPD51" s="27"/>
      <c r="KPE51" s="112"/>
      <c r="KPF51" s="27"/>
      <c r="KPG51" s="112"/>
      <c r="KPH51" s="27"/>
      <c r="KPI51" s="112"/>
      <c r="KPJ51" s="27"/>
      <c r="KPK51" s="112"/>
      <c r="KPL51" s="27"/>
      <c r="KPM51" s="112"/>
      <c r="KPN51" s="27"/>
      <c r="KPO51" s="112"/>
      <c r="KPP51" s="27"/>
      <c r="KPQ51" s="112"/>
      <c r="KPR51" s="27"/>
      <c r="KPS51" s="112"/>
      <c r="KPT51" s="27"/>
      <c r="KPU51" s="113"/>
      <c r="KPV51" s="27"/>
      <c r="KPW51" s="112"/>
      <c r="KPX51" s="27"/>
      <c r="KPY51" s="112"/>
      <c r="KPZ51" s="27"/>
      <c r="KQA51" s="112"/>
      <c r="KQB51" s="27"/>
      <c r="KQC51" s="112"/>
      <c r="KQD51" s="27"/>
      <c r="KQE51" s="112"/>
      <c r="KQF51" s="27"/>
      <c r="KQG51" s="112"/>
      <c r="KQH51" s="27"/>
      <c r="KQI51" s="112"/>
      <c r="KQJ51" s="20"/>
      <c r="KQK51" s="112"/>
      <c r="KQL51" s="27"/>
      <c r="KQM51" s="112"/>
      <c r="KQN51" s="27"/>
      <c r="KQO51" s="112"/>
      <c r="KQP51" s="27"/>
      <c r="KQQ51" s="112"/>
      <c r="KQR51" s="27"/>
      <c r="KQS51" s="112"/>
      <c r="KQT51" s="20"/>
      <c r="KQU51" s="112"/>
      <c r="KQV51" s="27"/>
      <c r="KQW51" s="112"/>
      <c r="KQX51" s="27"/>
      <c r="KQY51" s="112"/>
      <c r="KQZ51" s="27"/>
      <c r="KRA51" s="112"/>
      <c r="KRB51" s="20"/>
      <c r="KRC51" s="106"/>
      <c r="KRD51" s="106"/>
      <c r="KRE51" s="106"/>
      <c r="KRF51" s="30"/>
      <c r="KRG51" s="112"/>
      <c r="KRH51" s="30"/>
      <c r="KRI51" s="112"/>
      <c r="KRJ51" s="23"/>
      <c r="KRK51" s="112"/>
      <c r="KRL51" s="23"/>
      <c r="KRM51" s="112"/>
      <c r="KRN51" s="23"/>
      <c r="KRO51" s="112"/>
      <c r="KRP51" s="23"/>
      <c r="KRQ51" s="112"/>
      <c r="KRR51" s="23"/>
      <c r="KRS51" s="112"/>
      <c r="KRT51" s="23"/>
      <c r="KRU51" s="112"/>
      <c r="KRV51" s="23"/>
      <c r="KRW51" s="112"/>
      <c r="KRX51" s="27"/>
      <c r="KRY51" s="112"/>
      <c r="KRZ51" s="27"/>
      <c r="KSA51" s="112"/>
      <c r="KSB51" s="27"/>
      <c r="KSC51" s="112"/>
      <c r="KSD51" s="27"/>
      <c r="KSE51" s="112"/>
      <c r="KSF51" s="27"/>
      <c r="KSG51" s="112"/>
      <c r="KSH51" s="27"/>
      <c r="KSI51" s="112"/>
      <c r="KSJ51" s="27"/>
      <c r="KSK51" s="112"/>
      <c r="KSL51" s="27"/>
      <c r="KSM51" s="112"/>
      <c r="KSN51" s="27"/>
      <c r="KSO51" s="112"/>
      <c r="KSP51" s="27"/>
      <c r="KSQ51" s="112"/>
      <c r="KSR51" s="27"/>
      <c r="KSS51" s="113"/>
      <c r="KST51" s="27"/>
      <c r="KSU51" s="112"/>
      <c r="KSV51" s="27"/>
      <c r="KSW51" s="112"/>
      <c r="KSX51" s="27"/>
      <c r="KSY51" s="112"/>
      <c r="KSZ51" s="27"/>
      <c r="KTA51" s="112"/>
      <c r="KTB51" s="27"/>
      <c r="KTC51" s="112"/>
      <c r="KTD51" s="27"/>
      <c r="KTE51" s="112"/>
      <c r="KTF51" s="27"/>
      <c r="KTG51" s="112"/>
      <c r="KTH51" s="20"/>
      <c r="KTI51" s="112"/>
      <c r="KTJ51" s="27"/>
      <c r="KTK51" s="112"/>
      <c r="KTL51" s="27"/>
      <c r="KTM51" s="112"/>
      <c r="KTN51" s="27"/>
      <c r="KTO51" s="112"/>
      <c r="KTP51" s="27"/>
      <c r="KTQ51" s="112"/>
      <c r="KTR51" s="20"/>
      <c r="KTS51" s="112"/>
      <c r="KTT51" s="27"/>
      <c r="KTU51" s="112"/>
      <c r="KTV51" s="27"/>
      <c r="KTW51" s="112"/>
      <c r="KTX51" s="27"/>
      <c r="KTY51" s="112"/>
      <c r="KTZ51" s="20"/>
      <c r="KUA51" s="106"/>
      <c r="KUB51" s="106"/>
      <c r="KUC51" s="106"/>
      <c r="KUD51" s="30"/>
      <c r="KUE51" s="112"/>
      <c r="KUF51" s="30"/>
      <c r="KUG51" s="112"/>
      <c r="KUH51" s="23"/>
      <c r="KUI51" s="112"/>
      <c r="KUJ51" s="23"/>
      <c r="KUK51" s="112"/>
      <c r="KUL51" s="23"/>
      <c r="KUM51" s="112"/>
      <c r="KUN51" s="23"/>
      <c r="KUO51" s="112"/>
      <c r="KUP51" s="23"/>
      <c r="KUQ51" s="112"/>
      <c r="KUR51" s="23"/>
      <c r="KUS51" s="112"/>
      <c r="KUT51" s="23"/>
      <c r="KUU51" s="112"/>
      <c r="KUV51" s="27"/>
      <c r="KUW51" s="112"/>
      <c r="KUX51" s="27"/>
      <c r="KUY51" s="112"/>
      <c r="KUZ51" s="27"/>
      <c r="KVA51" s="112"/>
      <c r="KVB51" s="27"/>
      <c r="KVC51" s="112"/>
      <c r="KVD51" s="27"/>
      <c r="KVE51" s="112"/>
      <c r="KVF51" s="27"/>
      <c r="KVG51" s="112"/>
      <c r="KVH51" s="27"/>
      <c r="KVI51" s="112"/>
      <c r="KVJ51" s="27"/>
      <c r="KVK51" s="112"/>
      <c r="KVL51" s="27"/>
      <c r="KVM51" s="112"/>
      <c r="KVN51" s="27"/>
      <c r="KVO51" s="112"/>
      <c r="KVP51" s="27"/>
      <c r="KVQ51" s="113"/>
      <c r="KVR51" s="27"/>
      <c r="KVS51" s="112"/>
      <c r="KVT51" s="27"/>
      <c r="KVU51" s="112"/>
      <c r="KVV51" s="27"/>
      <c r="KVW51" s="112"/>
      <c r="KVX51" s="27"/>
      <c r="KVY51" s="112"/>
      <c r="KVZ51" s="27"/>
      <c r="KWA51" s="112"/>
      <c r="KWB51" s="27"/>
      <c r="KWC51" s="112"/>
      <c r="KWD51" s="27"/>
      <c r="KWE51" s="112"/>
      <c r="KWF51" s="20"/>
      <c r="KWG51" s="112"/>
      <c r="KWH51" s="27"/>
      <c r="KWI51" s="112"/>
      <c r="KWJ51" s="27"/>
      <c r="KWK51" s="112"/>
      <c r="KWL51" s="27"/>
      <c r="KWM51" s="112"/>
      <c r="KWN51" s="27"/>
      <c r="KWO51" s="112"/>
      <c r="KWP51" s="20"/>
      <c r="KWQ51" s="112"/>
      <c r="KWR51" s="27"/>
      <c r="KWS51" s="112"/>
      <c r="KWT51" s="27"/>
      <c r="KWU51" s="112"/>
      <c r="KWV51" s="27"/>
      <c r="KWW51" s="112"/>
      <c r="KWX51" s="20"/>
      <c r="KWY51" s="106"/>
      <c r="KWZ51" s="106"/>
      <c r="KXA51" s="106"/>
      <c r="KXB51" s="30"/>
      <c r="KXC51" s="112"/>
      <c r="KXD51" s="30"/>
      <c r="KXE51" s="112"/>
      <c r="KXF51" s="23"/>
      <c r="KXG51" s="112"/>
      <c r="KXH51" s="23"/>
      <c r="KXI51" s="112"/>
      <c r="KXJ51" s="23"/>
      <c r="KXK51" s="112"/>
      <c r="KXL51" s="23"/>
      <c r="KXM51" s="112"/>
      <c r="KXN51" s="23"/>
      <c r="KXO51" s="112"/>
      <c r="KXP51" s="23"/>
      <c r="KXQ51" s="112"/>
      <c r="KXR51" s="23"/>
      <c r="KXS51" s="112"/>
      <c r="KXT51" s="27"/>
      <c r="KXU51" s="112"/>
      <c r="KXV51" s="27"/>
      <c r="KXW51" s="112"/>
      <c r="KXX51" s="27"/>
      <c r="KXY51" s="112"/>
      <c r="KXZ51" s="27"/>
      <c r="KYA51" s="112"/>
      <c r="KYB51" s="27"/>
      <c r="KYC51" s="112"/>
      <c r="KYD51" s="27"/>
      <c r="KYE51" s="112"/>
      <c r="KYF51" s="27"/>
      <c r="KYG51" s="112"/>
      <c r="KYH51" s="27"/>
      <c r="KYI51" s="112"/>
      <c r="KYJ51" s="27"/>
      <c r="KYK51" s="112"/>
      <c r="KYL51" s="27"/>
      <c r="KYM51" s="112"/>
      <c r="KYN51" s="27"/>
      <c r="KYO51" s="113"/>
      <c r="KYP51" s="27"/>
      <c r="KYQ51" s="112"/>
      <c r="KYR51" s="27"/>
      <c r="KYS51" s="112"/>
      <c r="KYT51" s="27"/>
      <c r="KYU51" s="112"/>
      <c r="KYV51" s="27"/>
      <c r="KYW51" s="112"/>
      <c r="KYX51" s="27"/>
      <c r="KYY51" s="112"/>
      <c r="KYZ51" s="27"/>
      <c r="KZA51" s="112"/>
      <c r="KZB51" s="27"/>
      <c r="KZC51" s="112"/>
      <c r="KZD51" s="20"/>
      <c r="KZE51" s="112"/>
      <c r="KZF51" s="27"/>
      <c r="KZG51" s="112"/>
      <c r="KZH51" s="27"/>
      <c r="KZI51" s="112"/>
      <c r="KZJ51" s="27"/>
      <c r="KZK51" s="112"/>
      <c r="KZL51" s="27"/>
      <c r="KZM51" s="112"/>
      <c r="KZN51" s="20"/>
      <c r="KZO51" s="112"/>
      <c r="KZP51" s="27"/>
      <c r="KZQ51" s="112"/>
      <c r="KZR51" s="27"/>
      <c r="KZS51" s="112"/>
      <c r="KZT51" s="27"/>
      <c r="KZU51" s="112"/>
      <c r="KZV51" s="20"/>
      <c r="KZW51" s="106"/>
      <c r="KZX51" s="106"/>
      <c r="KZY51" s="106"/>
      <c r="KZZ51" s="30"/>
      <c r="LAA51" s="112"/>
      <c r="LAB51" s="30"/>
      <c r="LAC51" s="112"/>
      <c r="LAD51" s="23"/>
      <c r="LAE51" s="112"/>
      <c r="LAF51" s="23"/>
      <c r="LAG51" s="112"/>
      <c r="LAH51" s="23"/>
      <c r="LAI51" s="112"/>
      <c r="LAJ51" s="23"/>
      <c r="LAK51" s="112"/>
      <c r="LAL51" s="23"/>
      <c r="LAM51" s="112"/>
      <c r="LAN51" s="23"/>
      <c r="LAO51" s="112"/>
      <c r="LAP51" s="23"/>
      <c r="LAQ51" s="112"/>
      <c r="LAR51" s="27"/>
      <c r="LAS51" s="112"/>
      <c r="LAT51" s="27"/>
      <c r="LAU51" s="112"/>
      <c r="LAV51" s="27"/>
      <c r="LAW51" s="112"/>
      <c r="LAX51" s="27"/>
      <c r="LAY51" s="112"/>
      <c r="LAZ51" s="27"/>
      <c r="LBA51" s="112"/>
      <c r="LBB51" s="27"/>
      <c r="LBC51" s="112"/>
      <c r="LBD51" s="27"/>
      <c r="LBE51" s="112"/>
      <c r="LBF51" s="27"/>
      <c r="LBG51" s="112"/>
      <c r="LBH51" s="27"/>
      <c r="LBI51" s="112"/>
      <c r="LBJ51" s="27"/>
      <c r="LBK51" s="112"/>
      <c r="LBL51" s="27"/>
      <c r="LBM51" s="113"/>
      <c r="LBN51" s="27"/>
      <c r="LBO51" s="112"/>
      <c r="LBP51" s="27"/>
      <c r="LBQ51" s="112"/>
      <c r="LBR51" s="27"/>
      <c r="LBS51" s="112"/>
      <c r="LBT51" s="27"/>
      <c r="LBU51" s="112"/>
      <c r="LBV51" s="27"/>
      <c r="LBW51" s="112"/>
      <c r="LBX51" s="27"/>
      <c r="LBY51" s="112"/>
      <c r="LBZ51" s="27"/>
      <c r="LCA51" s="112"/>
      <c r="LCB51" s="20"/>
      <c r="LCC51" s="112"/>
      <c r="LCD51" s="27"/>
      <c r="LCE51" s="112"/>
      <c r="LCF51" s="27"/>
      <c r="LCG51" s="112"/>
      <c r="LCH51" s="27"/>
      <c r="LCI51" s="112"/>
      <c r="LCJ51" s="27"/>
      <c r="LCK51" s="112"/>
      <c r="LCL51" s="20"/>
      <c r="LCM51" s="112"/>
      <c r="LCN51" s="27"/>
      <c r="LCO51" s="112"/>
      <c r="LCP51" s="27"/>
      <c r="LCQ51" s="112"/>
      <c r="LCR51" s="27"/>
      <c r="LCS51" s="112"/>
      <c r="LCT51" s="20"/>
      <c r="LCU51" s="106"/>
      <c r="LCV51" s="106"/>
      <c r="LCW51" s="106"/>
      <c r="LCX51" s="30"/>
      <c r="LCY51" s="112"/>
      <c r="LCZ51" s="30"/>
      <c r="LDA51" s="112"/>
      <c r="LDB51" s="23"/>
      <c r="LDC51" s="112"/>
      <c r="LDD51" s="23"/>
      <c r="LDE51" s="112"/>
      <c r="LDF51" s="23"/>
      <c r="LDG51" s="112"/>
      <c r="LDH51" s="23"/>
      <c r="LDI51" s="112"/>
      <c r="LDJ51" s="23"/>
      <c r="LDK51" s="112"/>
      <c r="LDL51" s="23"/>
      <c r="LDM51" s="112"/>
      <c r="LDN51" s="23"/>
      <c r="LDO51" s="112"/>
      <c r="LDP51" s="27"/>
      <c r="LDQ51" s="112"/>
      <c r="LDR51" s="27"/>
      <c r="LDS51" s="112"/>
      <c r="LDT51" s="27"/>
      <c r="LDU51" s="112"/>
      <c r="LDV51" s="27"/>
      <c r="LDW51" s="112"/>
      <c r="LDX51" s="27"/>
      <c r="LDY51" s="112"/>
      <c r="LDZ51" s="27"/>
      <c r="LEA51" s="112"/>
      <c r="LEB51" s="27"/>
      <c r="LEC51" s="112"/>
      <c r="LED51" s="27"/>
      <c r="LEE51" s="112"/>
      <c r="LEF51" s="27"/>
      <c r="LEG51" s="112"/>
      <c r="LEH51" s="27"/>
      <c r="LEI51" s="112"/>
      <c r="LEJ51" s="27"/>
      <c r="LEK51" s="113"/>
      <c r="LEL51" s="27"/>
      <c r="LEM51" s="112"/>
      <c r="LEN51" s="27"/>
      <c r="LEO51" s="112"/>
      <c r="LEP51" s="27"/>
      <c r="LEQ51" s="112"/>
      <c r="LER51" s="27"/>
      <c r="LES51" s="112"/>
      <c r="LET51" s="27"/>
      <c r="LEU51" s="112"/>
      <c r="LEV51" s="27"/>
      <c r="LEW51" s="112"/>
      <c r="LEX51" s="27"/>
      <c r="LEY51" s="112"/>
      <c r="LEZ51" s="20"/>
      <c r="LFA51" s="112"/>
      <c r="LFB51" s="27"/>
      <c r="LFC51" s="112"/>
      <c r="LFD51" s="27"/>
      <c r="LFE51" s="112"/>
      <c r="LFF51" s="27"/>
      <c r="LFG51" s="112"/>
      <c r="LFH51" s="27"/>
      <c r="LFI51" s="112"/>
      <c r="LFJ51" s="20"/>
      <c r="LFK51" s="112"/>
      <c r="LFL51" s="27"/>
      <c r="LFM51" s="112"/>
      <c r="LFN51" s="27"/>
      <c r="LFO51" s="112"/>
      <c r="LFP51" s="27"/>
      <c r="LFQ51" s="112"/>
      <c r="LFR51" s="20"/>
      <c r="LFS51" s="106"/>
      <c r="LFT51" s="106"/>
      <c r="LFU51" s="106"/>
      <c r="LFV51" s="30"/>
      <c r="LFW51" s="112"/>
      <c r="LFX51" s="30"/>
      <c r="LFY51" s="112"/>
      <c r="LFZ51" s="23"/>
      <c r="LGA51" s="112"/>
      <c r="LGB51" s="23"/>
      <c r="LGC51" s="112"/>
      <c r="LGD51" s="23"/>
      <c r="LGE51" s="112"/>
      <c r="LGF51" s="23"/>
      <c r="LGG51" s="112"/>
      <c r="LGH51" s="23"/>
      <c r="LGI51" s="112"/>
      <c r="LGJ51" s="23"/>
      <c r="LGK51" s="112"/>
      <c r="LGL51" s="23"/>
      <c r="LGM51" s="112"/>
      <c r="LGN51" s="27"/>
      <c r="LGO51" s="112"/>
      <c r="LGP51" s="27"/>
      <c r="LGQ51" s="112"/>
      <c r="LGR51" s="27"/>
      <c r="LGS51" s="112"/>
      <c r="LGT51" s="27"/>
      <c r="LGU51" s="112"/>
      <c r="LGV51" s="27"/>
      <c r="LGW51" s="112"/>
      <c r="LGX51" s="27"/>
      <c r="LGY51" s="112"/>
      <c r="LGZ51" s="27"/>
      <c r="LHA51" s="112"/>
      <c r="LHB51" s="27"/>
      <c r="LHC51" s="112"/>
      <c r="LHD51" s="27"/>
      <c r="LHE51" s="112"/>
      <c r="LHF51" s="27"/>
      <c r="LHG51" s="112"/>
      <c r="LHH51" s="27"/>
      <c r="LHI51" s="113"/>
      <c r="LHJ51" s="27"/>
      <c r="LHK51" s="112"/>
      <c r="LHL51" s="27"/>
      <c r="LHM51" s="112"/>
      <c r="LHN51" s="27"/>
      <c r="LHO51" s="112"/>
      <c r="LHP51" s="27"/>
      <c r="LHQ51" s="112"/>
      <c r="LHR51" s="27"/>
      <c r="LHS51" s="112"/>
      <c r="LHT51" s="27"/>
      <c r="LHU51" s="112"/>
      <c r="LHV51" s="27"/>
      <c r="LHW51" s="112"/>
      <c r="LHX51" s="20"/>
      <c r="LHY51" s="112"/>
      <c r="LHZ51" s="27"/>
      <c r="LIA51" s="112"/>
      <c r="LIB51" s="27"/>
      <c r="LIC51" s="112"/>
      <c r="LID51" s="27"/>
      <c r="LIE51" s="112"/>
      <c r="LIF51" s="27"/>
      <c r="LIG51" s="112"/>
      <c r="LIH51" s="20"/>
      <c r="LII51" s="112"/>
      <c r="LIJ51" s="27"/>
      <c r="LIK51" s="112"/>
      <c r="LIL51" s="27"/>
      <c r="LIM51" s="112"/>
      <c r="LIN51" s="27"/>
      <c r="LIO51" s="112"/>
      <c r="LIP51" s="20"/>
      <c r="LIQ51" s="106"/>
      <c r="LIR51" s="106"/>
      <c r="LIS51" s="106"/>
      <c r="LIT51" s="30"/>
      <c r="LIU51" s="112"/>
      <c r="LIV51" s="30"/>
      <c r="LIW51" s="112"/>
      <c r="LIX51" s="23"/>
      <c r="LIY51" s="112"/>
      <c r="LIZ51" s="23"/>
      <c r="LJA51" s="112"/>
      <c r="LJB51" s="23"/>
      <c r="LJC51" s="112"/>
      <c r="LJD51" s="23"/>
      <c r="LJE51" s="112"/>
      <c r="LJF51" s="23"/>
      <c r="LJG51" s="112"/>
      <c r="LJH51" s="23"/>
      <c r="LJI51" s="112"/>
      <c r="LJJ51" s="23"/>
      <c r="LJK51" s="112"/>
      <c r="LJL51" s="27"/>
      <c r="LJM51" s="112"/>
      <c r="LJN51" s="27"/>
      <c r="LJO51" s="112"/>
      <c r="LJP51" s="27"/>
      <c r="LJQ51" s="112"/>
      <c r="LJR51" s="27"/>
      <c r="LJS51" s="112"/>
      <c r="LJT51" s="27"/>
      <c r="LJU51" s="112"/>
      <c r="LJV51" s="27"/>
      <c r="LJW51" s="112"/>
      <c r="LJX51" s="27"/>
      <c r="LJY51" s="112"/>
      <c r="LJZ51" s="27"/>
      <c r="LKA51" s="112"/>
      <c r="LKB51" s="27"/>
      <c r="LKC51" s="112"/>
      <c r="LKD51" s="27"/>
      <c r="LKE51" s="112"/>
      <c r="LKF51" s="27"/>
      <c r="LKG51" s="113"/>
      <c r="LKH51" s="27"/>
      <c r="LKI51" s="112"/>
      <c r="LKJ51" s="27"/>
      <c r="LKK51" s="112"/>
      <c r="LKL51" s="27"/>
      <c r="LKM51" s="112"/>
      <c r="LKN51" s="27"/>
      <c r="LKO51" s="112"/>
      <c r="LKP51" s="27"/>
      <c r="LKQ51" s="112"/>
      <c r="LKR51" s="27"/>
      <c r="LKS51" s="112"/>
      <c r="LKT51" s="27"/>
      <c r="LKU51" s="112"/>
      <c r="LKV51" s="20"/>
      <c r="LKW51" s="112"/>
      <c r="LKX51" s="27"/>
      <c r="LKY51" s="112"/>
      <c r="LKZ51" s="27"/>
      <c r="LLA51" s="112"/>
      <c r="LLB51" s="27"/>
      <c r="LLC51" s="112"/>
      <c r="LLD51" s="27"/>
      <c r="LLE51" s="112"/>
      <c r="LLF51" s="20"/>
      <c r="LLG51" s="112"/>
      <c r="LLH51" s="27"/>
      <c r="LLI51" s="112"/>
      <c r="LLJ51" s="27"/>
      <c r="LLK51" s="112"/>
      <c r="LLL51" s="27"/>
      <c r="LLM51" s="112"/>
      <c r="LLN51" s="20"/>
      <c r="LLO51" s="106"/>
      <c r="LLP51" s="106"/>
      <c r="LLQ51" s="106"/>
      <c r="LLR51" s="30"/>
      <c r="LLS51" s="112"/>
      <c r="LLT51" s="30"/>
      <c r="LLU51" s="112"/>
      <c r="LLV51" s="23"/>
      <c r="LLW51" s="112"/>
      <c r="LLX51" s="23"/>
      <c r="LLY51" s="112"/>
      <c r="LLZ51" s="23"/>
      <c r="LMA51" s="112"/>
      <c r="LMB51" s="23"/>
      <c r="LMC51" s="112"/>
      <c r="LMD51" s="23"/>
      <c r="LME51" s="112"/>
      <c r="LMF51" s="23"/>
      <c r="LMG51" s="112"/>
      <c r="LMH51" s="23"/>
      <c r="LMI51" s="112"/>
      <c r="LMJ51" s="27"/>
      <c r="LMK51" s="112"/>
      <c r="LML51" s="27"/>
      <c r="LMM51" s="112"/>
      <c r="LMN51" s="27"/>
      <c r="LMO51" s="112"/>
      <c r="LMP51" s="27"/>
      <c r="LMQ51" s="112"/>
      <c r="LMR51" s="27"/>
      <c r="LMS51" s="112"/>
      <c r="LMT51" s="27"/>
      <c r="LMU51" s="112"/>
      <c r="LMV51" s="27"/>
      <c r="LMW51" s="112"/>
      <c r="LMX51" s="27"/>
      <c r="LMY51" s="112"/>
      <c r="LMZ51" s="27"/>
      <c r="LNA51" s="112"/>
      <c r="LNB51" s="27"/>
      <c r="LNC51" s="112"/>
      <c r="LND51" s="27"/>
      <c r="LNE51" s="113"/>
      <c r="LNF51" s="27"/>
      <c r="LNG51" s="112"/>
      <c r="LNH51" s="27"/>
      <c r="LNI51" s="112"/>
      <c r="LNJ51" s="27"/>
      <c r="LNK51" s="112"/>
      <c r="LNL51" s="27"/>
      <c r="LNM51" s="112"/>
      <c r="LNN51" s="27"/>
      <c r="LNO51" s="112"/>
      <c r="LNP51" s="27"/>
      <c r="LNQ51" s="112"/>
      <c r="LNR51" s="27"/>
      <c r="LNS51" s="112"/>
      <c r="LNT51" s="20"/>
      <c r="LNU51" s="112"/>
      <c r="LNV51" s="27"/>
      <c r="LNW51" s="112"/>
      <c r="LNX51" s="27"/>
      <c r="LNY51" s="112"/>
      <c r="LNZ51" s="27"/>
      <c r="LOA51" s="112"/>
      <c r="LOB51" s="27"/>
      <c r="LOC51" s="112"/>
      <c r="LOD51" s="20"/>
      <c r="LOE51" s="112"/>
      <c r="LOF51" s="27"/>
      <c r="LOG51" s="112"/>
      <c r="LOH51" s="27"/>
      <c r="LOI51" s="112"/>
      <c r="LOJ51" s="27"/>
      <c r="LOK51" s="112"/>
      <c r="LOL51" s="20"/>
      <c r="LOM51" s="106"/>
      <c r="LON51" s="106"/>
      <c r="LOO51" s="106"/>
      <c r="LOP51" s="30"/>
      <c r="LOQ51" s="112"/>
      <c r="LOR51" s="30"/>
      <c r="LOS51" s="112"/>
      <c r="LOT51" s="23"/>
      <c r="LOU51" s="112"/>
      <c r="LOV51" s="23"/>
      <c r="LOW51" s="112"/>
      <c r="LOX51" s="23"/>
      <c r="LOY51" s="112"/>
      <c r="LOZ51" s="23"/>
      <c r="LPA51" s="112"/>
      <c r="LPB51" s="23"/>
      <c r="LPC51" s="112"/>
      <c r="LPD51" s="23"/>
      <c r="LPE51" s="112"/>
      <c r="LPF51" s="23"/>
      <c r="LPG51" s="112"/>
      <c r="LPH51" s="27"/>
      <c r="LPI51" s="112"/>
      <c r="LPJ51" s="27"/>
      <c r="LPK51" s="112"/>
      <c r="LPL51" s="27"/>
      <c r="LPM51" s="112"/>
      <c r="LPN51" s="27"/>
      <c r="LPO51" s="112"/>
      <c r="LPP51" s="27"/>
      <c r="LPQ51" s="112"/>
      <c r="LPR51" s="27"/>
      <c r="LPS51" s="112"/>
      <c r="LPT51" s="27"/>
      <c r="LPU51" s="112"/>
      <c r="LPV51" s="27"/>
      <c r="LPW51" s="112"/>
      <c r="LPX51" s="27"/>
      <c r="LPY51" s="112"/>
      <c r="LPZ51" s="27"/>
      <c r="LQA51" s="112"/>
      <c r="LQB51" s="27"/>
      <c r="LQC51" s="113"/>
      <c r="LQD51" s="27"/>
      <c r="LQE51" s="112"/>
      <c r="LQF51" s="27"/>
      <c r="LQG51" s="112"/>
      <c r="LQH51" s="27"/>
      <c r="LQI51" s="112"/>
      <c r="LQJ51" s="27"/>
      <c r="LQK51" s="112"/>
      <c r="LQL51" s="27"/>
      <c r="LQM51" s="112"/>
      <c r="LQN51" s="27"/>
      <c r="LQO51" s="112"/>
      <c r="LQP51" s="27"/>
      <c r="LQQ51" s="112"/>
      <c r="LQR51" s="20"/>
      <c r="LQS51" s="112"/>
      <c r="LQT51" s="27"/>
      <c r="LQU51" s="112"/>
      <c r="LQV51" s="27"/>
      <c r="LQW51" s="112"/>
      <c r="LQX51" s="27"/>
      <c r="LQY51" s="112"/>
      <c r="LQZ51" s="27"/>
      <c r="LRA51" s="112"/>
      <c r="LRB51" s="20"/>
      <c r="LRC51" s="112"/>
      <c r="LRD51" s="27"/>
      <c r="LRE51" s="112"/>
      <c r="LRF51" s="27"/>
      <c r="LRG51" s="112"/>
      <c r="LRH51" s="27"/>
      <c r="LRI51" s="112"/>
      <c r="LRJ51" s="20"/>
      <c r="LRK51" s="106"/>
      <c r="LRL51" s="106"/>
      <c r="LRM51" s="106"/>
      <c r="LRN51" s="30"/>
      <c r="LRO51" s="112"/>
      <c r="LRP51" s="30"/>
      <c r="LRQ51" s="112"/>
      <c r="LRR51" s="23"/>
      <c r="LRS51" s="112"/>
      <c r="LRT51" s="23"/>
      <c r="LRU51" s="112"/>
      <c r="LRV51" s="23"/>
      <c r="LRW51" s="112"/>
      <c r="LRX51" s="23"/>
      <c r="LRY51" s="112"/>
      <c r="LRZ51" s="23"/>
      <c r="LSA51" s="112"/>
      <c r="LSB51" s="23"/>
      <c r="LSC51" s="112"/>
      <c r="LSD51" s="23"/>
      <c r="LSE51" s="112"/>
      <c r="LSF51" s="27"/>
      <c r="LSG51" s="112"/>
      <c r="LSH51" s="27"/>
      <c r="LSI51" s="112"/>
      <c r="LSJ51" s="27"/>
      <c r="LSK51" s="112"/>
      <c r="LSL51" s="27"/>
      <c r="LSM51" s="112"/>
      <c r="LSN51" s="27"/>
      <c r="LSO51" s="112"/>
      <c r="LSP51" s="27"/>
      <c r="LSQ51" s="112"/>
      <c r="LSR51" s="27"/>
      <c r="LSS51" s="112"/>
      <c r="LST51" s="27"/>
      <c r="LSU51" s="112"/>
      <c r="LSV51" s="27"/>
      <c r="LSW51" s="112"/>
      <c r="LSX51" s="27"/>
      <c r="LSY51" s="112"/>
      <c r="LSZ51" s="27"/>
      <c r="LTA51" s="113"/>
      <c r="LTB51" s="27"/>
      <c r="LTC51" s="112"/>
      <c r="LTD51" s="27"/>
      <c r="LTE51" s="112"/>
      <c r="LTF51" s="27"/>
      <c r="LTG51" s="112"/>
      <c r="LTH51" s="27"/>
      <c r="LTI51" s="112"/>
      <c r="LTJ51" s="27"/>
      <c r="LTK51" s="112"/>
      <c r="LTL51" s="27"/>
      <c r="LTM51" s="112"/>
      <c r="LTN51" s="27"/>
      <c r="LTO51" s="112"/>
      <c r="LTP51" s="20"/>
      <c r="LTQ51" s="112"/>
      <c r="LTR51" s="27"/>
      <c r="LTS51" s="112"/>
      <c r="LTT51" s="27"/>
      <c r="LTU51" s="112"/>
      <c r="LTV51" s="27"/>
      <c r="LTW51" s="112"/>
      <c r="LTX51" s="27"/>
      <c r="LTY51" s="112"/>
      <c r="LTZ51" s="20"/>
      <c r="LUA51" s="112"/>
      <c r="LUB51" s="27"/>
      <c r="LUC51" s="112"/>
      <c r="LUD51" s="27"/>
      <c r="LUE51" s="112"/>
      <c r="LUF51" s="27"/>
      <c r="LUG51" s="112"/>
      <c r="LUH51" s="20"/>
      <c r="LUI51" s="106"/>
      <c r="LUJ51" s="106"/>
      <c r="LUK51" s="106"/>
      <c r="LUL51" s="30"/>
      <c r="LUM51" s="112"/>
      <c r="LUN51" s="30"/>
      <c r="LUO51" s="112"/>
      <c r="LUP51" s="23"/>
      <c r="LUQ51" s="112"/>
      <c r="LUR51" s="23"/>
      <c r="LUS51" s="112"/>
      <c r="LUT51" s="23"/>
      <c r="LUU51" s="112"/>
      <c r="LUV51" s="23"/>
      <c r="LUW51" s="112"/>
      <c r="LUX51" s="23"/>
      <c r="LUY51" s="112"/>
      <c r="LUZ51" s="23"/>
      <c r="LVA51" s="112"/>
      <c r="LVB51" s="23"/>
      <c r="LVC51" s="112"/>
      <c r="LVD51" s="27"/>
      <c r="LVE51" s="112"/>
      <c r="LVF51" s="27"/>
      <c r="LVG51" s="112"/>
      <c r="LVH51" s="27"/>
      <c r="LVI51" s="112"/>
      <c r="LVJ51" s="27"/>
      <c r="LVK51" s="112"/>
      <c r="LVL51" s="27"/>
      <c r="LVM51" s="112"/>
      <c r="LVN51" s="27"/>
      <c r="LVO51" s="112"/>
      <c r="LVP51" s="27"/>
      <c r="LVQ51" s="112"/>
      <c r="LVR51" s="27"/>
      <c r="LVS51" s="112"/>
      <c r="LVT51" s="27"/>
      <c r="LVU51" s="112"/>
      <c r="LVV51" s="27"/>
      <c r="LVW51" s="112"/>
      <c r="LVX51" s="27"/>
      <c r="LVY51" s="113"/>
      <c r="LVZ51" s="27"/>
      <c r="LWA51" s="112"/>
      <c r="LWB51" s="27"/>
      <c r="LWC51" s="112"/>
      <c r="LWD51" s="27"/>
      <c r="LWE51" s="112"/>
      <c r="LWF51" s="27"/>
      <c r="LWG51" s="112"/>
      <c r="LWH51" s="27"/>
      <c r="LWI51" s="112"/>
      <c r="LWJ51" s="27"/>
      <c r="LWK51" s="112"/>
      <c r="LWL51" s="27"/>
      <c r="LWM51" s="112"/>
      <c r="LWN51" s="20"/>
      <c r="LWO51" s="112"/>
      <c r="LWP51" s="27"/>
      <c r="LWQ51" s="112"/>
      <c r="LWR51" s="27"/>
      <c r="LWS51" s="112"/>
      <c r="LWT51" s="27"/>
      <c r="LWU51" s="112"/>
      <c r="LWV51" s="27"/>
      <c r="LWW51" s="112"/>
      <c r="LWX51" s="20"/>
      <c r="LWY51" s="112"/>
      <c r="LWZ51" s="27"/>
      <c r="LXA51" s="112"/>
      <c r="LXB51" s="27"/>
      <c r="LXC51" s="112"/>
      <c r="LXD51" s="27"/>
      <c r="LXE51" s="112"/>
      <c r="LXF51" s="20"/>
      <c r="LXG51" s="106"/>
      <c r="LXH51" s="106"/>
      <c r="LXI51" s="106"/>
      <c r="LXJ51" s="30"/>
      <c r="LXK51" s="112"/>
      <c r="LXL51" s="30"/>
      <c r="LXM51" s="112"/>
      <c r="LXN51" s="23"/>
      <c r="LXO51" s="112"/>
      <c r="LXP51" s="23"/>
      <c r="LXQ51" s="112"/>
      <c r="LXR51" s="23"/>
      <c r="LXS51" s="112"/>
      <c r="LXT51" s="23"/>
      <c r="LXU51" s="112"/>
      <c r="LXV51" s="23"/>
      <c r="LXW51" s="112"/>
      <c r="LXX51" s="23"/>
      <c r="LXY51" s="112"/>
      <c r="LXZ51" s="23"/>
      <c r="LYA51" s="112"/>
      <c r="LYB51" s="27"/>
      <c r="LYC51" s="112"/>
      <c r="LYD51" s="27"/>
      <c r="LYE51" s="112"/>
      <c r="LYF51" s="27"/>
      <c r="LYG51" s="112"/>
      <c r="LYH51" s="27"/>
      <c r="LYI51" s="112"/>
      <c r="LYJ51" s="27"/>
      <c r="LYK51" s="112"/>
      <c r="LYL51" s="27"/>
      <c r="LYM51" s="112"/>
      <c r="LYN51" s="27"/>
      <c r="LYO51" s="112"/>
      <c r="LYP51" s="27"/>
      <c r="LYQ51" s="112"/>
      <c r="LYR51" s="27"/>
      <c r="LYS51" s="112"/>
      <c r="LYT51" s="27"/>
      <c r="LYU51" s="112"/>
      <c r="LYV51" s="27"/>
      <c r="LYW51" s="113"/>
      <c r="LYX51" s="27"/>
      <c r="LYY51" s="112"/>
      <c r="LYZ51" s="27"/>
      <c r="LZA51" s="112"/>
      <c r="LZB51" s="27"/>
      <c r="LZC51" s="112"/>
      <c r="LZD51" s="27"/>
      <c r="LZE51" s="112"/>
      <c r="LZF51" s="27"/>
      <c r="LZG51" s="112"/>
      <c r="LZH51" s="27"/>
      <c r="LZI51" s="112"/>
      <c r="LZJ51" s="27"/>
      <c r="LZK51" s="112"/>
      <c r="LZL51" s="20"/>
      <c r="LZM51" s="112"/>
      <c r="LZN51" s="27"/>
      <c r="LZO51" s="112"/>
      <c r="LZP51" s="27"/>
      <c r="LZQ51" s="112"/>
      <c r="LZR51" s="27"/>
      <c r="LZS51" s="112"/>
      <c r="LZT51" s="27"/>
      <c r="LZU51" s="112"/>
      <c r="LZV51" s="20"/>
      <c r="LZW51" s="112"/>
      <c r="LZX51" s="27"/>
      <c r="LZY51" s="112"/>
      <c r="LZZ51" s="27"/>
      <c r="MAA51" s="112"/>
      <c r="MAB51" s="27"/>
      <c r="MAC51" s="112"/>
      <c r="MAD51" s="20"/>
      <c r="MAE51" s="106"/>
      <c r="MAF51" s="106"/>
      <c r="MAG51" s="106"/>
      <c r="MAH51" s="30"/>
      <c r="MAI51" s="112"/>
      <c r="MAJ51" s="30"/>
      <c r="MAK51" s="112"/>
      <c r="MAL51" s="23"/>
      <c r="MAM51" s="112"/>
      <c r="MAN51" s="23"/>
      <c r="MAO51" s="112"/>
      <c r="MAP51" s="23"/>
      <c r="MAQ51" s="112"/>
      <c r="MAR51" s="23"/>
      <c r="MAS51" s="112"/>
      <c r="MAT51" s="23"/>
      <c r="MAU51" s="112"/>
      <c r="MAV51" s="23"/>
      <c r="MAW51" s="112"/>
      <c r="MAX51" s="23"/>
      <c r="MAY51" s="112"/>
      <c r="MAZ51" s="27"/>
      <c r="MBA51" s="112"/>
      <c r="MBB51" s="27"/>
      <c r="MBC51" s="112"/>
      <c r="MBD51" s="27"/>
      <c r="MBE51" s="112"/>
      <c r="MBF51" s="27"/>
      <c r="MBG51" s="112"/>
      <c r="MBH51" s="27"/>
      <c r="MBI51" s="112"/>
      <c r="MBJ51" s="27"/>
      <c r="MBK51" s="112"/>
      <c r="MBL51" s="27"/>
      <c r="MBM51" s="112"/>
      <c r="MBN51" s="27"/>
      <c r="MBO51" s="112"/>
      <c r="MBP51" s="27"/>
      <c r="MBQ51" s="112"/>
      <c r="MBR51" s="27"/>
      <c r="MBS51" s="112"/>
      <c r="MBT51" s="27"/>
      <c r="MBU51" s="113"/>
      <c r="MBV51" s="27"/>
      <c r="MBW51" s="112"/>
      <c r="MBX51" s="27"/>
      <c r="MBY51" s="112"/>
      <c r="MBZ51" s="27"/>
      <c r="MCA51" s="112"/>
      <c r="MCB51" s="27"/>
      <c r="MCC51" s="112"/>
      <c r="MCD51" s="27"/>
      <c r="MCE51" s="112"/>
      <c r="MCF51" s="27"/>
      <c r="MCG51" s="112"/>
      <c r="MCH51" s="27"/>
      <c r="MCI51" s="112"/>
      <c r="MCJ51" s="20"/>
      <c r="MCK51" s="112"/>
      <c r="MCL51" s="27"/>
      <c r="MCM51" s="112"/>
      <c r="MCN51" s="27"/>
      <c r="MCO51" s="112"/>
      <c r="MCP51" s="27"/>
      <c r="MCQ51" s="112"/>
      <c r="MCR51" s="27"/>
      <c r="MCS51" s="112"/>
      <c r="MCT51" s="20"/>
      <c r="MCU51" s="112"/>
      <c r="MCV51" s="27"/>
      <c r="MCW51" s="112"/>
      <c r="MCX51" s="27"/>
      <c r="MCY51" s="112"/>
      <c r="MCZ51" s="27"/>
      <c r="MDA51" s="112"/>
      <c r="MDB51" s="20"/>
      <c r="MDC51" s="106"/>
      <c r="MDD51" s="106"/>
      <c r="MDE51" s="106"/>
      <c r="MDF51" s="30"/>
      <c r="MDG51" s="112"/>
      <c r="MDH51" s="30"/>
      <c r="MDI51" s="112"/>
      <c r="MDJ51" s="23"/>
      <c r="MDK51" s="112"/>
      <c r="MDL51" s="23"/>
      <c r="MDM51" s="112"/>
      <c r="MDN51" s="23"/>
      <c r="MDO51" s="112"/>
      <c r="MDP51" s="23"/>
      <c r="MDQ51" s="112"/>
      <c r="MDR51" s="23"/>
      <c r="MDS51" s="112"/>
      <c r="MDT51" s="23"/>
      <c r="MDU51" s="112"/>
      <c r="MDV51" s="23"/>
      <c r="MDW51" s="112"/>
      <c r="MDX51" s="27"/>
      <c r="MDY51" s="112"/>
      <c r="MDZ51" s="27"/>
      <c r="MEA51" s="112"/>
      <c r="MEB51" s="27"/>
      <c r="MEC51" s="112"/>
      <c r="MED51" s="27"/>
      <c r="MEE51" s="112"/>
      <c r="MEF51" s="27"/>
      <c r="MEG51" s="112"/>
      <c r="MEH51" s="27"/>
      <c r="MEI51" s="112"/>
      <c r="MEJ51" s="27"/>
      <c r="MEK51" s="112"/>
      <c r="MEL51" s="27"/>
      <c r="MEM51" s="112"/>
      <c r="MEN51" s="27"/>
      <c r="MEO51" s="112"/>
      <c r="MEP51" s="27"/>
      <c r="MEQ51" s="112"/>
      <c r="MER51" s="27"/>
      <c r="MES51" s="113"/>
      <c r="MET51" s="27"/>
      <c r="MEU51" s="112"/>
      <c r="MEV51" s="27"/>
      <c r="MEW51" s="112"/>
      <c r="MEX51" s="27"/>
      <c r="MEY51" s="112"/>
      <c r="MEZ51" s="27"/>
      <c r="MFA51" s="112"/>
      <c r="MFB51" s="27"/>
      <c r="MFC51" s="112"/>
      <c r="MFD51" s="27"/>
      <c r="MFE51" s="112"/>
      <c r="MFF51" s="27"/>
      <c r="MFG51" s="112"/>
      <c r="MFH51" s="20"/>
      <c r="MFI51" s="112"/>
      <c r="MFJ51" s="27"/>
      <c r="MFK51" s="112"/>
      <c r="MFL51" s="27"/>
      <c r="MFM51" s="112"/>
      <c r="MFN51" s="27"/>
      <c r="MFO51" s="112"/>
      <c r="MFP51" s="27"/>
      <c r="MFQ51" s="112"/>
      <c r="MFR51" s="20"/>
      <c r="MFS51" s="112"/>
      <c r="MFT51" s="27"/>
      <c r="MFU51" s="112"/>
      <c r="MFV51" s="27"/>
      <c r="MFW51" s="112"/>
      <c r="MFX51" s="27"/>
      <c r="MFY51" s="112"/>
      <c r="MFZ51" s="20"/>
      <c r="MGA51" s="106"/>
      <c r="MGB51" s="106"/>
      <c r="MGC51" s="106"/>
      <c r="MGD51" s="30"/>
      <c r="MGE51" s="112"/>
      <c r="MGF51" s="30"/>
      <c r="MGG51" s="112"/>
      <c r="MGH51" s="23"/>
      <c r="MGI51" s="112"/>
      <c r="MGJ51" s="23"/>
      <c r="MGK51" s="112"/>
      <c r="MGL51" s="23"/>
      <c r="MGM51" s="112"/>
      <c r="MGN51" s="23"/>
      <c r="MGO51" s="112"/>
      <c r="MGP51" s="23"/>
      <c r="MGQ51" s="112"/>
      <c r="MGR51" s="23"/>
      <c r="MGS51" s="112"/>
      <c r="MGT51" s="23"/>
      <c r="MGU51" s="112"/>
      <c r="MGV51" s="27"/>
      <c r="MGW51" s="112"/>
      <c r="MGX51" s="27"/>
      <c r="MGY51" s="112"/>
      <c r="MGZ51" s="27"/>
      <c r="MHA51" s="112"/>
      <c r="MHB51" s="27"/>
      <c r="MHC51" s="112"/>
      <c r="MHD51" s="27"/>
      <c r="MHE51" s="112"/>
      <c r="MHF51" s="27"/>
      <c r="MHG51" s="112"/>
      <c r="MHH51" s="27"/>
      <c r="MHI51" s="112"/>
      <c r="MHJ51" s="27"/>
      <c r="MHK51" s="112"/>
      <c r="MHL51" s="27"/>
      <c r="MHM51" s="112"/>
      <c r="MHN51" s="27"/>
      <c r="MHO51" s="112"/>
      <c r="MHP51" s="27"/>
      <c r="MHQ51" s="113"/>
      <c r="MHR51" s="27"/>
      <c r="MHS51" s="112"/>
      <c r="MHT51" s="27"/>
      <c r="MHU51" s="112"/>
      <c r="MHV51" s="27"/>
      <c r="MHW51" s="112"/>
      <c r="MHX51" s="27"/>
      <c r="MHY51" s="112"/>
      <c r="MHZ51" s="27"/>
      <c r="MIA51" s="112"/>
      <c r="MIB51" s="27"/>
      <c r="MIC51" s="112"/>
      <c r="MID51" s="27"/>
      <c r="MIE51" s="112"/>
      <c r="MIF51" s="20"/>
      <c r="MIG51" s="112"/>
      <c r="MIH51" s="27"/>
      <c r="MII51" s="112"/>
      <c r="MIJ51" s="27"/>
      <c r="MIK51" s="112"/>
      <c r="MIL51" s="27"/>
      <c r="MIM51" s="112"/>
      <c r="MIN51" s="27"/>
      <c r="MIO51" s="112"/>
      <c r="MIP51" s="20"/>
      <c r="MIQ51" s="112"/>
      <c r="MIR51" s="27"/>
      <c r="MIS51" s="112"/>
      <c r="MIT51" s="27"/>
      <c r="MIU51" s="112"/>
      <c r="MIV51" s="27"/>
      <c r="MIW51" s="112"/>
      <c r="MIX51" s="20"/>
      <c r="MIY51" s="106"/>
      <c r="MIZ51" s="106"/>
      <c r="MJA51" s="106"/>
      <c r="MJB51" s="30"/>
      <c r="MJC51" s="112"/>
      <c r="MJD51" s="30"/>
      <c r="MJE51" s="112"/>
      <c r="MJF51" s="23"/>
      <c r="MJG51" s="112"/>
      <c r="MJH51" s="23"/>
      <c r="MJI51" s="112"/>
      <c r="MJJ51" s="23"/>
      <c r="MJK51" s="112"/>
      <c r="MJL51" s="23"/>
      <c r="MJM51" s="112"/>
      <c r="MJN51" s="23"/>
      <c r="MJO51" s="112"/>
      <c r="MJP51" s="23"/>
      <c r="MJQ51" s="112"/>
      <c r="MJR51" s="23"/>
      <c r="MJS51" s="112"/>
      <c r="MJT51" s="27"/>
      <c r="MJU51" s="112"/>
      <c r="MJV51" s="27"/>
      <c r="MJW51" s="112"/>
      <c r="MJX51" s="27"/>
      <c r="MJY51" s="112"/>
      <c r="MJZ51" s="27"/>
      <c r="MKA51" s="112"/>
      <c r="MKB51" s="27"/>
      <c r="MKC51" s="112"/>
      <c r="MKD51" s="27"/>
      <c r="MKE51" s="112"/>
      <c r="MKF51" s="27"/>
      <c r="MKG51" s="112"/>
      <c r="MKH51" s="27"/>
      <c r="MKI51" s="112"/>
      <c r="MKJ51" s="27"/>
      <c r="MKK51" s="112"/>
      <c r="MKL51" s="27"/>
      <c r="MKM51" s="112"/>
      <c r="MKN51" s="27"/>
      <c r="MKO51" s="113"/>
      <c r="MKP51" s="27"/>
      <c r="MKQ51" s="112"/>
      <c r="MKR51" s="27"/>
      <c r="MKS51" s="112"/>
      <c r="MKT51" s="27"/>
      <c r="MKU51" s="112"/>
      <c r="MKV51" s="27"/>
      <c r="MKW51" s="112"/>
      <c r="MKX51" s="27"/>
      <c r="MKY51" s="112"/>
      <c r="MKZ51" s="27"/>
      <c r="MLA51" s="112"/>
      <c r="MLB51" s="27"/>
      <c r="MLC51" s="112"/>
      <c r="MLD51" s="20"/>
      <c r="MLE51" s="112"/>
      <c r="MLF51" s="27"/>
      <c r="MLG51" s="112"/>
      <c r="MLH51" s="27"/>
      <c r="MLI51" s="112"/>
      <c r="MLJ51" s="27"/>
      <c r="MLK51" s="112"/>
      <c r="MLL51" s="27"/>
      <c r="MLM51" s="112"/>
      <c r="MLN51" s="20"/>
      <c r="MLO51" s="112"/>
      <c r="MLP51" s="27"/>
      <c r="MLQ51" s="112"/>
      <c r="MLR51" s="27"/>
      <c r="MLS51" s="112"/>
      <c r="MLT51" s="27"/>
      <c r="MLU51" s="112"/>
      <c r="MLV51" s="20"/>
      <c r="MLW51" s="106"/>
      <c r="MLX51" s="106"/>
      <c r="MLY51" s="106"/>
      <c r="MLZ51" s="30"/>
      <c r="MMA51" s="112"/>
      <c r="MMB51" s="30"/>
      <c r="MMC51" s="112"/>
      <c r="MMD51" s="23"/>
      <c r="MME51" s="112"/>
      <c r="MMF51" s="23"/>
      <c r="MMG51" s="112"/>
      <c r="MMH51" s="23"/>
      <c r="MMI51" s="112"/>
      <c r="MMJ51" s="23"/>
      <c r="MMK51" s="112"/>
      <c r="MML51" s="23"/>
      <c r="MMM51" s="112"/>
      <c r="MMN51" s="23"/>
      <c r="MMO51" s="112"/>
      <c r="MMP51" s="23"/>
      <c r="MMQ51" s="112"/>
      <c r="MMR51" s="27"/>
      <c r="MMS51" s="112"/>
      <c r="MMT51" s="27"/>
      <c r="MMU51" s="112"/>
      <c r="MMV51" s="27"/>
      <c r="MMW51" s="112"/>
      <c r="MMX51" s="27"/>
      <c r="MMY51" s="112"/>
      <c r="MMZ51" s="27"/>
      <c r="MNA51" s="112"/>
      <c r="MNB51" s="27"/>
      <c r="MNC51" s="112"/>
      <c r="MND51" s="27"/>
      <c r="MNE51" s="112"/>
      <c r="MNF51" s="27"/>
      <c r="MNG51" s="112"/>
      <c r="MNH51" s="27"/>
      <c r="MNI51" s="112"/>
      <c r="MNJ51" s="27"/>
      <c r="MNK51" s="112"/>
      <c r="MNL51" s="27"/>
      <c r="MNM51" s="113"/>
      <c r="MNN51" s="27"/>
      <c r="MNO51" s="112"/>
      <c r="MNP51" s="27"/>
      <c r="MNQ51" s="112"/>
      <c r="MNR51" s="27"/>
      <c r="MNS51" s="112"/>
      <c r="MNT51" s="27"/>
      <c r="MNU51" s="112"/>
      <c r="MNV51" s="27"/>
      <c r="MNW51" s="112"/>
      <c r="MNX51" s="27"/>
      <c r="MNY51" s="112"/>
      <c r="MNZ51" s="27"/>
      <c r="MOA51" s="112"/>
      <c r="MOB51" s="20"/>
      <c r="MOC51" s="112"/>
      <c r="MOD51" s="27"/>
      <c r="MOE51" s="112"/>
      <c r="MOF51" s="27"/>
      <c r="MOG51" s="112"/>
      <c r="MOH51" s="27"/>
      <c r="MOI51" s="112"/>
      <c r="MOJ51" s="27"/>
      <c r="MOK51" s="112"/>
      <c r="MOL51" s="20"/>
      <c r="MOM51" s="112"/>
      <c r="MON51" s="27"/>
      <c r="MOO51" s="112"/>
      <c r="MOP51" s="27"/>
      <c r="MOQ51" s="112"/>
      <c r="MOR51" s="27"/>
      <c r="MOS51" s="112"/>
      <c r="MOT51" s="20"/>
      <c r="MOU51" s="106"/>
      <c r="MOV51" s="106"/>
      <c r="MOW51" s="106"/>
      <c r="MOX51" s="30"/>
      <c r="MOY51" s="112"/>
      <c r="MOZ51" s="30"/>
      <c r="MPA51" s="112"/>
      <c r="MPB51" s="23"/>
      <c r="MPC51" s="112"/>
      <c r="MPD51" s="23"/>
      <c r="MPE51" s="112"/>
      <c r="MPF51" s="23"/>
      <c r="MPG51" s="112"/>
      <c r="MPH51" s="23"/>
      <c r="MPI51" s="112"/>
      <c r="MPJ51" s="23"/>
      <c r="MPK51" s="112"/>
      <c r="MPL51" s="23"/>
      <c r="MPM51" s="112"/>
      <c r="MPN51" s="23"/>
      <c r="MPO51" s="112"/>
      <c r="MPP51" s="27"/>
      <c r="MPQ51" s="112"/>
      <c r="MPR51" s="27"/>
      <c r="MPS51" s="112"/>
      <c r="MPT51" s="27"/>
      <c r="MPU51" s="112"/>
      <c r="MPV51" s="27"/>
      <c r="MPW51" s="112"/>
      <c r="MPX51" s="27"/>
      <c r="MPY51" s="112"/>
      <c r="MPZ51" s="27"/>
      <c r="MQA51" s="112"/>
      <c r="MQB51" s="27"/>
      <c r="MQC51" s="112"/>
      <c r="MQD51" s="27"/>
      <c r="MQE51" s="112"/>
      <c r="MQF51" s="27"/>
      <c r="MQG51" s="112"/>
      <c r="MQH51" s="27"/>
      <c r="MQI51" s="112"/>
      <c r="MQJ51" s="27"/>
      <c r="MQK51" s="113"/>
      <c r="MQL51" s="27"/>
      <c r="MQM51" s="112"/>
      <c r="MQN51" s="27"/>
      <c r="MQO51" s="112"/>
      <c r="MQP51" s="27"/>
      <c r="MQQ51" s="112"/>
      <c r="MQR51" s="27"/>
      <c r="MQS51" s="112"/>
      <c r="MQT51" s="27"/>
      <c r="MQU51" s="112"/>
      <c r="MQV51" s="27"/>
      <c r="MQW51" s="112"/>
      <c r="MQX51" s="27"/>
      <c r="MQY51" s="112"/>
      <c r="MQZ51" s="20"/>
      <c r="MRA51" s="112"/>
      <c r="MRB51" s="27"/>
      <c r="MRC51" s="112"/>
      <c r="MRD51" s="27"/>
      <c r="MRE51" s="112"/>
      <c r="MRF51" s="27"/>
      <c r="MRG51" s="112"/>
      <c r="MRH51" s="27"/>
      <c r="MRI51" s="112"/>
      <c r="MRJ51" s="20"/>
      <c r="MRK51" s="112"/>
      <c r="MRL51" s="27"/>
      <c r="MRM51" s="112"/>
      <c r="MRN51" s="27"/>
      <c r="MRO51" s="112"/>
      <c r="MRP51" s="27"/>
      <c r="MRQ51" s="112"/>
      <c r="MRR51" s="20"/>
      <c r="MRS51" s="106"/>
      <c r="MRT51" s="106"/>
      <c r="MRU51" s="106"/>
      <c r="MRV51" s="30"/>
      <c r="MRW51" s="112"/>
      <c r="MRX51" s="30"/>
      <c r="MRY51" s="112"/>
      <c r="MRZ51" s="23"/>
      <c r="MSA51" s="112"/>
      <c r="MSB51" s="23"/>
      <c r="MSC51" s="112"/>
      <c r="MSD51" s="23"/>
      <c r="MSE51" s="112"/>
      <c r="MSF51" s="23"/>
      <c r="MSG51" s="112"/>
      <c r="MSH51" s="23"/>
      <c r="MSI51" s="112"/>
      <c r="MSJ51" s="23"/>
      <c r="MSK51" s="112"/>
      <c r="MSL51" s="23"/>
      <c r="MSM51" s="112"/>
      <c r="MSN51" s="27"/>
      <c r="MSO51" s="112"/>
      <c r="MSP51" s="27"/>
      <c r="MSQ51" s="112"/>
      <c r="MSR51" s="27"/>
      <c r="MSS51" s="112"/>
      <c r="MST51" s="27"/>
      <c r="MSU51" s="112"/>
      <c r="MSV51" s="27"/>
      <c r="MSW51" s="112"/>
      <c r="MSX51" s="27"/>
      <c r="MSY51" s="112"/>
      <c r="MSZ51" s="27"/>
      <c r="MTA51" s="112"/>
      <c r="MTB51" s="27"/>
      <c r="MTC51" s="112"/>
      <c r="MTD51" s="27"/>
      <c r="MTE51" s="112"/>
      <c r="MTF51" s="27"/>
      <c r="MTG51" s="112"/>
      <c r="MTH51" s="27"/>
      <c r="MTI51" s="113"/>
      <c r="MTJ51" s="27"/>
      <c r="MTK51" s="112"/>
      <c r="MTL51" s="27"/>
      <c r="MTM51" s="112"/>
      <c r="MTN51" s="27"/>
      <c r="MTO51" s="112"/>
      <c r="MTP51" s="27"/>
      <c r="MTQ51" s="112"/>
      <c r="MTR51" s="27"/>
      <c r="MTS51" s="112"/>
      <c r="MTT51" s="27"/>
      <c r="MTU51" s="112"/>
      <c r="MTV51" s="27"/>
      <c r="MTW51" s="112"/>
      <c r="MTX51" s="20"/>
      <c r="MTY51" s="112"/>
      <c r="MTZ51" s="27"/>
      <c r="MUA51" s="112"/>
      <c r="MUB51" s="27"/>
      <c r="MUC51" s="112"/>
      <c r="MUD51" s="27"/>
      <c r="MUE51" s="112"/>
      <c r="MUF51" s="27"/>
      <c r="MUG51" s="112"/>
      <c r="MUH51" s="20"/>
      <c r="MUI51" s="112"/>
      <c r="MUJ51" s="27"/>
      <c r="MUK51" s="112"/>
      <c r="MUL51" s="27"/>
      <c r="MUM51" s="112"/>
      <c r="MUN51" s="27"/>
      <c r="MUO51" s="112"/>
      <c r="MUP51" s="20"/>
      <c r="MUQ51" s="106"/>
      <c r="MUR51" s="106"/>
      <c r="MUS51" s="106"/>
      <c r="MUT51" s="30"/>
      <c r="MUU51" s="112"/>
      <c r="MUV51" s="30"/>
      <c r="MUW51" s="112"/>
      <c r="MUX51" s="23"/>
      <c r="MUY51" s="112"/>
      <c r="MUZ51" s="23"/>
      <c r="MVA51" s="112"/>
      <c r="MVB51" s="23"/>
      <c r="MVC51" s="112"/>
      <c r="MVD51" s="23"/>
      <c r="MVE51" s="112"/>
      <c r="MVF51" s="23"/>
      <c r="MVG51" s="112"/>
      <c r="MVH51" s="23"/>
      <c r="MVI51" s="112"/>
      <c r="MVJ51" s="23"/>
      <c r="MVK51" s="112"/>
      <c r="MVL51" s="27"/>
      <c r="MVM51" s="112"/>
      <c r="MVN51" s="27"/>
      <c r="MVO51" s="112"/>
      <c r="MVP51" s="27"/>
      <c r="MVQ51" s="112"/>
      <c r="MVR51" s="27"/>
      <c r="MVS51" s="112"/>
      <c r="MVT51" s="27"/>
      <c r="MVU51" s="112"/>
      <c r="MVV51" s="27"/>
      <c r="MVW51" s="112"/>
      <c r="MVX51" s="27"/>
      <c r="MVY51" s="112"/>
      <c r="MVZ51" s="27"/>
      <c r="MWA51" s="112"/>
      <c r="MWB51" s="27"/>
      <c r="MWC51" s="112"/>
      <c r="MWD51" s="27"/>
      <c r="MWE51" s="112"/>
      <c r="MWF51" s="27"/>
      <c r="MWG51" s="113"/>
      <c r="MWH51" s="27"/>
      <c r="MWI51" s="112"/>
      <c r="MWJ51" s="27"/>
      <c r="MWK51" s="112"/>
      <c r="MWL51" s="27"/>
      <c r="MWM51" s="112"/>
      <c r="MWN51" s="27"/>
      <c r="MWO51" s="112"/>
      <c r="MWP51" s="27"/>
      <c r="MWQ51" s="112"/>
      <c r="MWR51" s="27"/>
      <c r="MWS51" s="112"/>
      <c r="MWT51" s="27"/>
      <c r="MWU51" s="112"/>
      <c r="MWV51" s="20"/>
      <c r="MWW51" s="112"/>
      <c r="MWX51" s="27"/>
      <c r="MWY51" s="112"/>
      <c r="MWZ51" s="27"/>
      <c r="MXA51" s="112"/>
      <c r="MXB51" s="27"/>
      <c r="MXC51" s="112"/>
      <c r="MXD51" s="27"/>
      <c r="MXE51" s="112"/>
      <c r="MXF51" s="20"/>
      <c r="MXG51" s="112"/>
      <c r="MXH51" s="27"/>
      <c r="MXI51" s="112"/>
      <c r="MXJ51" s="27"/>
      <c r="MXK51" s="112"/>
      <c r="MXL51" s="27"/>
      <c r="MXM51" s="112"/>
      <c r="MXN51" s="20"/>
      <c r="MXO51" s="106"/>
      <c r="MXP51" s="106"/>
      <c r="MXQ51" s="106"/>
      <c r="MXR51" s="30"/>
      <c r="MXS51" s="112"/>
      <c r="MXT51" s="30"/>
      <c r="MXU51" s="112"/>
      <c r="MXV51" s="23"/>
      <c r="MXW51" s="112"/>
      <c r="MXX51" s="23"/>
      <c r="MXY51" s="112"/>
      <c r="MXZ51" s="23"/>
      <c r="MYA51" s="112"/>
      <c r="MYB51" s="23"/>
      <c r="MYC51" s="112"/>
      <c r="MYD51" s="23"/>
      <c r="MYE51" s="112"/>
      <c r="MYF51" s="23"/>
      <c r="MYG51" s="112"/>
      <c r="MYH51" s="23"/>
      <c r="MYI51" s="112"/>
      <c r="MYJ51" s="27"/>
      <c r="MYK51" s="112"/>
      <c r="MYL51" s="27"/>
      <c r="MYM51" s="112"/>
      <c r="MYN51" s="27"/>
      <c r="MYO51" s="112"/>
      <c r="MYP51" s="27"/>
      <c r="MYQ51" s="112"/>
      <c r="MYR51" s="27"/>
      <c r="MYS51" s="112"/>
      <c r="MYT51" s="27"/>
      <c r="MYU51" s="112"/>
      <c r="MYV51" s="27"/>
      <c r="MYW51" s="112"/>
      <c r="MYX51" s="27"/>
      <c r="MYY51" s="112"/>
      <c r="MYZ51" s="27"/>
      <c r="MZA51" s="112"/>
      <c r="MZB51" s="27"/>
      <c r="MZC51" s="112"/>
      <c r="MZD51" s="27"/>
      <c r="MZE51" s="113"/>
      <c r="MZF51" s="27"/>
      <c r="MZG51" s="112"/>
      <c r="MZH51" s="27"/>
      <c r="MZI51" s="112"/>
      <c r="MZJ51" s="27"/>
      <c r="MZK51" s="112"/>
      <c r="MZL51" s="27"/>
      <c r="MZM51" s="112"/>
      <c r="MZN51" s="27"/>
      <c r="MZO51" s="112"/>
      <c r="MZP51" s="27"/>
      <c r="MZQ51" s="112"/>
      <c r="MZR51" s="27"/>
      <c r="MZS51" s="112"/>
      <c r="MZT51" s="20"/>
      <c r="MZU51" s="112"/>
      <c r="MZV51" s="27"/>
      <c r="MZW51" s="112"/>
      <c r="MZX51" s="27"/>
      <c r="MZY51" s="112"/>
      <c r="MZZ51" s="27"/>
      <c r="NAA51" s="112"/>
      <c r="NAB51" s="27"/>
      <c r="NAC51" s="112"/>
      <c r="NAD51" s="20"/>
      <c r="NAE51" s="112"/>
      <c r="NAF51" s="27"/>
      <c r="NAG51" s="112"/>
      <c r="NAH51" s="27"/>
      <c r="NAI51" s="112"/>
      <c r="NAJ51" s="27"/>
      <c r="NAK51" s="112"/>
      <c r="NAL51" s="20"/>
      <c r="NAM51" s="106"/>
      <c r="NAN51" s="106"/>
      <c r="NAO51" s="106"/>
      <c r="NAP51" s="30"/>
      <c r="NAQ51" s="112"/>
      <c r="NAR51" s="30"/>
      <c r="NAS51" s="112"/>
      <c r="NAT51" s="23"/>
      <c r="NAU51" s="112"/>
      <c r="NAV51" s="23"/>
      <c r="NAW51" s="112"/>
      <c r="NAX51" s="23"/>
      <c r="NAY51" s="112"/>
      <c r="NAZ51" s="23"/>
      <c r="NBA51" s="112"/>
      <c r="NBB51" s="23"/>
      <c r="NBC51" s="112"/>
      <c r="NBD51" s="23"/>
      <c r="NBE51" s="112"/>
      <c r="NBF51" s="23"/>
      <c r="NBG51" s="112"/>
      <c r="NBH51" s="27"/>
      <c r="NBI51" s="112"/>
      <c r="NBJ51" s="27"/>
      <c r="NBK51" s="112"/>
      <c r="NBL51" s="27"/>
      <c r="NBM51" s="112"/>
      <c r="NBN51" s="27"/>
      <c r="NBO51" s="112"/>
      <c r="NBP51" s="27"/>
      <c r="NBQ51" s="112"/>
      <c r="NBR51" s="27"/>
      <c r="NBS51" s="112"/>
      <c r="NBT51" s="27"/>
      <c r="NBU51" s="112"/>
      <c r="NBV51" s="27"/>
      <c r="NBW51" s="112"/>
      <c r="NBX51" s="27"/>
      <c r="NBY51" s="112"/>
      <c r="NBZ51" s="27"/>
      <c r="NCA51" s="112"/>
      <c r="NCB51" s="27"/>
      <c r="NCC51" s="113"/>
      <c r="NCD51" s="27"/>
      <c r="NCE51" s="112"/>
      <c r="NCF51" s="27"/>
      <c r="NCG51" s="112"/>
      <c r="NCH51" s="27"/>
      <c r="NCI51" s="112"/>
      <c r="NCJ51" s="27"/>
      <c r="NCK51" s="112"/>
      <c r="NCL51" s="27"/>
      <c r="NCM51" s="112"/>
      <c r="NCN51" s="27"/>
      <c r="NCO51" s="112"/>
      <c r="NCP51" s="27"/>
      <c r="NCQ51" s="112"/>
      <c r="NCR51" s="20"/>
      <c r="NCS51" s="112"/>
      <c r="NCT51" s="27"/>
      <c r="NCU51" s="112"/>
      <c r="NCV51" s="27"/>
      <c r="NCW51" s="112"/>
      <c r="NCX51" s="27"/>
      <c r="NCY51" s="112"/>
      <c r="NCZ51" s="27"/>
      <c r="NDA51" s="112"/>
      <c r="NDB51" s="20"/>
      <c r="NDC51" s="112"/>
      <c r="NDD51" s="27"/>
      <c r="NDE51" s="112"/>
      <c r="NDF51" s="27"/>
      <c r="NDG51" s="112"/>
      <c r="NDH51" s="27"/>
      <c r="NDI51" s="112"/>
      <c r="NDJ51" s="20"/>
      <c r="NDK51" s="106"/>
      <c r="NDL51" s="106"/>
      <c r="NDM51" s="106"/>
      <c r="NDN51" s="30"/>
      <c r="NDO51" s="112"/>
      <c r="NDP51" s="30"/>
      <c r="NDQ51" s="112"/>
      <c r="NDR51" s="23"/>
      <c r="NDS51" s="112"/>
      <c r="NDT51" s="23"/>
      <c r="NDU51" s="112"/>
      <c r="NDV51" s="23"/>
      <c r="NDW51" s="112"/>
      <c r="NDX51" s="23"/>
      <c r="NDY51" s="112"/>
      <c r="NDZ51" s="23"/>
      <c r="NEA51" s="112"/>
      <c r="NEB51" s="23"/>
      <c r="NEC51" s="112"/>
      <c r="NED51" s="23"/>
      <c r="NEE51" s="112"/>
      <c r="NEF51" s="27"/>
      <c r="NEG51" s="112"/>
      <c r="NEH51" s="27"/>
      <c r="NEI51" s="112"/>
      <c r="NEJ51" s="27"/>
      <c r="NEK51" s="112"/>
      <c r="NEL51" s="27"/>
      <c r="NEM51" s="112"/>
      <c r="NEN51" s="27"/>
      <c r="NEO51" s="112"/>
      <c r="NEP51" s="27"/>
      <c r="NEQ51" s="112"/>
      <c r="NER51" s="27"/>
      <c r="NES51" s="112"/>
      <c r="NET51" s="27"/>
      <c r="NEU51" s="112"/>
      <c r="NEV51" s="27"/>
      <c r="NEW51" s="112"/>
      <c r="NEX51" s="27"/>
      <c r="NEY51" s="112"/>
      <c r="NEZ51" s="27"/>
      <c r="NFA51" s="113"/>
      <c r="NFB51" s="27"/>
      <c r="NFC51" s="112"/>
      <c r="NFD51" s="27"/>
      <c r="NFE51" s="112"/>
      <c r="NFF51" s="27"/>
      <c r="NFG51" s="112"/>
      <c r="NFH51" s="27"/>
      <c r="NFI51" s="112"/>
      <c r="NFJ51" s="27"/>
      <c r="NFK51" s="112"/>
      <c r="NFL51" s="27"/>
      <c r="NFM51" s="112"/>
      <c r="NFN51" s="27"/>
      <c r="NFO51" s="112"/>
      <c r="NFP51" s="20"/>
      <c r="NFQ51" s="112"/>
      <c r="NFR51" s="27"/>
      <c r="NFS51" s="112"/>
      <c r="NFT51" s="27"/>
      <c r="NFU51" s="112"/>
      <c r="NFV51" s="27"/>
      <c r="NFW51" s="112"/>
      <c r="NFX51" s="27"/>
      <c r="NFY51" s="112"/>
      <c r="NFZ51" s="20"/>
      <c r="NGA51" s="112"/>
      <c r="NGB51" s="27"/>
      <c r="NGC51" s="112"/>
      <c r="NGD51" s="27"/>
      <c r="NGE51" s="112"/>
      <c r="NGF51" s="27"/>
      <c r="NGG51" s="112"/>
      <c r="NGH51" s="20"/>
      <c r="NGI51" s="106"/>
      <c r="NGJ51" s="106"/>
      <c r="NGK51" s="106"/>
      <c r="NGL51" s="30"/>
      <c r="NGM51" s="112"/>
      <c r="NGN51" s="30"/>
      <c r="NGO51" s="112"/>
      <c r="NGP51" s="23"/>
      <c r="NGQ51" s="112"/>
      <c r="NGR51" s="23"/>
      <c r="NGS51" s="112"/>
      <c r="NGT51" s="23"/>
      <c r="NGU51" s="112"/>
      <c r="NGV51" s="23"/>
      <c r="NGW51" s="112"/>
      <c r="NGX51" s="23"/>
      <c r="NGY51" s="112"/>
      <c r="NGZ51" s="23"/>
      <c r="NHA51" s="112"/>
      <c r="NHB51" s="23"/>
      <c r="NHC51" s="112"/>
      <c r="NHD51" s="27"/>
      <c r="NHE51" s="112"/>
      <c r="NHF51" s="27"/>
      <c r="NHG51" s="112"/>
      <c r="NHH51" s="27"/>
      <c r="NHI51" s="112"/>
      <c r="NHJ51" s="27"/>
      <c r="NHK51" s="112"/>
      <c r="NHL51" s="27"/>
      <c r="NHM51" s="112"/>
      <c r="NHN51" s="27"/>
      <c r="NHO51" s="112"/>
      <c r="NHP51" s="27"/>
      <c r="NHQ51" s="112"/>
      <c r="NHR51" s="27"/>
      <c r="NHS51" s="112"/>
      <c r="NHT51" s="27"/>
      <c r="NHU51" s="112"/>
      <c r="NHV51" s="27"/>
      <c r="NHW51" s="112"/>
      <c r="NHX51" s="27"/>
      <c r="NHY51" s="113"/>
      <c r="NHZ51" s="27"/>
      <c r="NIA51" s="112"/>
      <c r="NIB51" s="27"/>
      <c r="NIC51" s="112"/>
      <c r="NID51" s="27"/>
      <c r="NIE51" s="112"/>
      <c r="NIF51" s="27"/>
      <c r="NIG51" s="112"/>
      <c r="NIH51" s="27"/>
      <c r="NII51" s="112"/>
      <c r="NIJ51" s="27"/>
      <c r="NIK51" s="112"/>
      <c r="NIL51" s="27"/>
      <c r="NIM51" s="112"/>
      <c r="NIN51" s="20"/>
      <c r="NIO51" s="112"/>
      <c r="NIP51" s="27"/>
      <c r="NIQ51" s="112"/>
      <c r="NIR51" s="27"/>
      <c r="NIS51" s="112"/>
      <c r="NIT51" s="27"/>
      <c r="NIU51" s="112"/>
      <c r="NIV51" s="27"/>
      <c r="NIW51" s="112"/>
      <c r="NIX51" s="20"/>
      <c r="NIY51" s="112"/>
      <c r="NIZ51" s="27"/>
      <c r="NJA51" s="112"/>
      <c r="NJB51" s="27"/>
      <c r="NJC51" s="112"/>
      <c r="NJD51" s="27"/>
      <c r="NJE51" s="112"/>
      <c r="NJF51" s="20"/>
      <c r="NJG51" s="106"/>
      <c r="NJH51" s="106"/>
      <c r="NJI51" s="106"/>
      <c r="NJJ51" s="30"/>
      <c r="NJK51" s="112"/>
      <c r="NJL51" s="30"/>
      <c r="NJM51" s="112"/>
      <c r="NJN51" s="23"/>
      <c r="NJO51" s="112"/>
      <c r="NJP51" s="23"/>
      <c r="NJQ51" s="112"/>
      <c r="NJR51" s="23"/>
      <c r="NJS51" s="112"/>
      <c r="NJT51" s="23"/>
      <c r="NJU51" s="112"/>
      <c r="NJV51" s="23"/>
      <c r="NJW51" s="112"/>
      <c r="NJX51" s="23"/>
      <c r="NJY51" s="112"/>
      <c r="NJZ51" s="23"/>
      <c r="NKA51" s="112"/>
      <c r="NKB51" s="27"/>
      <c r="NKC51" s="112"/>
      <c r="NKD51" s="27"/>
      <c r="NKE51" s="112"/>
      <c r="NKF51" s="27"/>
      <c r="NKG51" s="112"/>
      <c r="NKH51" s="27"/>
      <c r="NKI51" s="112"/>
      <c r="NKJ51" s="27"/>
      <c r="NKK51" s="112"/>
      <c r="NKL51" s="27"/>
      <c r="NKM51" s="112"/>
      <c r="NKN51" s="27"/>
      <c r="NKO51" s="112"/>
      <c r="NKP51" s="27"/>
      <c r="NKQ51" s="112"/>
      <c r="NKR51" s="27"/>
      <c r="NKS51" s="112"/>
      <c r="NKT51" s="27"/>
      <c r="NKU51" s="112"/>
      <c r="NKV51" s="27"/>
      <c r="NKW51" s="113"/>
      <c r="NKX51" s="27"/>
      <c r="NKY51" s="112"/>
      <c r="NKZ51" s="27"/>
      <c r="NLA51" s="112"/>
      <c r="NLB51" s="27"/>
      <c r="NLC51" s="112"/>
      <c r="NLD51" s="27"/>
      <c r="NLE51" s="112"/>
      <c r="NLF51" s="27"/>
      <c r="NLG51" s="112"/>
      <c r="NLH51" s="27"/>
      <c r="NLI51" s="112"/>
      <c r="NLJ51" s="27"/>
      <c r="NLK51" s="112"/>
      <c r="NLL51" s="20"/>
      <c r="NLM51" s="112"/>
      <c r="NLN51" s="27"/>
      <c r="NLO51" s="112"/>
      <c r="NLP51" s="27"/>
      <c r="NLQ51" s="112"/>
      <c r="NLR51" s="27"/>
      <c r="NLS51" s="112"/>
      <c r="NLT51" s="27"/>
      <c r="NLU51" s="112"/>
      <c r="NLV51" s="20"/>
      <c r="NLW51" s="112"/>
      <c r="NLX51" s="27"/>
      <c r="NLY51" s="112"/>
      <c r="NLZ51" s="27"/>
      <c r="NMA51" s="112"/>
      <c r="NMB51" s="27"/>
      <c r="NMC51" s="112"/>
      <c r="NMD51" s="20"/>
      <c r="NME51" s="106"/>
      <c r="NMF51" s="106"/>
      <c r="NMG51" s="106"/>
      <c r="NMH51" s="30"/>
      <c r="NMI51" s="112"/>
      <c r="NMJ51" s="30"/>
      <c r="NMK51" s="112"/>
      <c r="NML51" s="23"/>
      <c r="NMM51" s="112"/>
      <c r="NMN51" s="23"/>
      <c r="NMO51" s="112"/>
      <c r="NMP51" s="23"/>
      <c r="NMQ51" s="112"/>
      <c r="NMR51" s="23"/>
      <c r="NMS51" s="112"/>
      <c r="NMT51" s="23"/>
      <c r="NMU51" s="112"/>
      <c r="NMV51" s="23"/>
      <c r="NMW51" s="112"/>
      <c r="NMX51" s="23"/>
      <c r="NMY51" s="112"/>
      <c r="NMZ51" s="27"/>
      <c r="NNA51" s="112"/>
      <c r="NNB51" s="27"/>
      <c r="NNC51" s="112"/>
      <c r="NND51" s="27"/>
      <c r="NNE51" s="112"/>
      <c r="NNF51" s="27"/>
      <c r="NNG51" s="112"/>
      <c r="NNH51" s="27"/>
      <c r="NNI51" s="112"/>
      <c r="NNJ51" s="27"/>
      <c r="NNK51" s="112"/>
      <c r="NNL51" s="27"/>
      <c r="NNM51" s="112"/>
      <c r="NNN51" s="27"/>
      <c r="NNO51" s="112"/>
      <c r="NNP51" s="27"/>
      <c r="NNQ51" s="112"/>
      <c r="NNR51" s="27"/>
      <c r="NNS51" s="112"/>
      <c r="NNT51" s="27"/>
      <c r="NNU51" s="113"/>
      <c r="NNV51" s="27"/>
      <c r="NNW51" s="112"/>
      <c r="NNX51" s="27"/>
      <c r="NNY51" s="112"/>
      <c r="NNZ51" s="27"/>
      <c r="NOA51" s="112"/>
      <c r="NOB51" s="27"/>
      <c r="NOC51" s="112"/>
      <c r="NOD51" s="27"/>
      <c r="NOE51" s="112"/>
      <c r="NOF51" s="27"/>
      <c r="NOG51" s="112"/>
      <c r="NOH51" s="27"/>
      <c r="NOI51" s="112"/>
      <c r="NOJ51" s="20"/>
      <c r="NOK51" s="112"/>
      <c r="NOL51" s="27"/>
      <c r="NOM51" s="112"/>
      <c r="NON51" s="27"/>
      <c r="NOO51" s="112"/>
      <c r="NOP51" s="27"/>
      <c r="NOQ51" s="112"/>
      <c r="NOR51" s="27"/>
      <c r="NOS51" s="112"/>
      <c r="NOT51" s="20"/>
      <c r="NOU51" s="112"/>
      <c r="NOV51" s="27"/>
      <c r="NOW51" s="112"/>
      <c r="NOX51" s="27"/>
      <c r="NOY51" s="112"/>
      <c r="NOZ51" s="27"/>
      <c r="NPA51" s="112"/>
      <c r="NPB51" s="20"/>
      <c r="NPC51" s="106"/>
      <c r="NPD51" s="106"/>
      <c r="NPE51" s="106"/>
      <c r="NPF51" s="30"/>
      <c r="NPG51" s="112"/>
      <c r="NPH51" s="30"/>
      <c r="NPI51" s="112"/>
      <c r="NPJ51" s="23"/>
      <c r="NPK51" s="112"/>
      <c r="NPL51" s="23"/>
      <c r="NPM51" s="112"/>
      <c r="NPN51" s="23"/>
      <c r="NPO51" s="112"/>
      <c r="NPP51" s="23"/>
      <c r="NPQ51" s="112"/>
      <c r="NPR51" s="23"/>
      <c r="NPS51" s="112"/>
      <c r="NPT51" s="23"/>
      <c r="NPU51" s="112"/>
      <c r="NPV51" s="23"/>
      <c r="NPW51" s="112"/>
      <c r="NPX51" s="27"/>
      <c r="NPY51" s="112"/>
      <c r="NPZ51" s="27"/>
      <c r="NQA51" s="112"/>
      <c r="NQB51" s="27"/>
      <c r="NQC51" s="112"/>
      <c r="NQD51" s="27"/>
      <c r="NQE51" s="112"/>
      <c r="NQF51" s="27"/>
      <c r="NQG51" s="112"/>
      <c r="NQH51" s="27"/>
      <c r="NQI51" s="112"/>
      <c r="NQJ51" s="27"/>
      <c r="NQK51" s="112"/>
      <c r="NQL51" s="27"/>
      <c r="NQM51" s="112"/>
      <c r="NQN51" s="27"/>
      <c r="NQO51" s="112"/>
      <c r="NQP51" s="27"/>
      <c r="NQQ51" s="112"/>
      <c r="NQR51" s="27"/>
      <c r="NQS51" s="113"/>
      <c r="NQT51" s="27"/>
      <c r="NQU51" s="112"/>
      <c r="NQV51" s="27"/>
      <c r="NQW51" s="112"/>
      <c r="NQX51" s="27"/>
      <c r="NQY51" s="112"/>
      <c r="NQZ51" s="27"/>
      <c r="NRA51" s="112"/>
      <c r="NRB51" s="27"/>
      <c r="NRC51" s="112"/>
      <c r="NRD51" s="27"/>
      <c r="NRE51" s="112"/>
      <c r="NRF51" s="27"/>
      <c r="NRG51" s="112"/>
      <c r="NRH51" s="20"/>
      <c r="NRI51" s="112"/>
      <c r="NRJ51" s="27"/>
      <c r="NRK51" s="112"/>
      <c r="NRL51" s="27"/>
      <c r="NRM51" s="112"/>
      <c r="NRN51" s="27"/>
      <c r="NRO51" s="112"/>
      <c r="NRP51" s="27"/>
      <c r="NRQ51" s="112"/>
      <c r="NRR51" s="20"/>
      <c r="NRS51" s="112"/>
      <c r="NRT51" s="27"/>
      <c r="NRU51" s="112"/>
      <c r="NRV51" s="27"/>
      <c r="NRW51" s="112"/>
      <c r="NRX51" s="27"/>
      <c r="NRY51" s="112"/>
      <c r="NRZ51" s="20"/>
      <c r="NSA51" s="106"/>
      <c r="NSB51" s="106"/>
      <c r="NSC51" s="106"/>
      <c r="NSD51" s="30"/>
      <c r="NSE51" s="112"/>
      <c r="NSF51" s="30"/>
      <c r="NSG51" s="112"/>
      <c r="NSH51" s="23"/>
      <c r="NSI51" s="112"/>
      <c r="NSJ51" s="23"/>
      <c r="NSK51" s="112"/>
      <c r="NSL51" s="23"/>
      <c r="NSM51" s="112"/>
      <c r="NSN51" s="23"/>
      <c r="NSO51" s="112"/>
      <c r="NSP51" s="23"/>
      <c r="NSQ51" s="112"/>
      <c r="NSR51" s="23"/>
      <c r="NSS51" s="112"/>
      <c r="NST51" s="23"/>
      <c r="NSU51" s="112"/>
      <c r="NSV51" s="27"/>
      <c r="NSW51" s="112"/>
      <c r="NSX51" s="27"/>
      <c r="NSY51" s="112"/>
      <c r="NSZ51" s="27"/>
      <c r="NTA51" s="112"/>
      <c r="NTB51" s="27"/>
      <c r="NTC51" s="112"/>
      <c r="NTD51" s="27"/>
      <c r="NTE51" s="112"/>
      <c r="NTF51" s="27"/>
      <c r="NTG51" s="112"/>
      <c r="NTH51" s="27"/>
      <c r="NTI51" s="112"/>
      <c r="NTJ51" s="27"/>
      <c r="NTK51" s="112"/>
      <c r="NTL51" s="27"/>
      <c r="NTM51" s="112"/>
      <c r="NTN51" s="27"/>
      <c r="NTO51" s="112"/>
      <c r="NTP51" s="27"/>
      <c r="NTQ51" s="113"/>
      <c r="NTR51" s="27"/>
      <c r="NTS51" s="112"/>
      <c r="NTT51" s="27"/>
      <c r="NTU51" s="112"/>
      <c r="NTV51" s="27"/>
      <c r="NTW51" s="112"/>
      <c r="NTX51" s="27"/>
      <c r="NTY51" s="112"/>
      <c r="NTZ51" s="27"/>
      <c r="NUA51" s="112"/>
      <c r="NUB51" s="27"/>
      <c r="NUC51" s="112"/>
      <c r="NUD51" s="27"/>
      <c r="NUE51" s="112"/>
      <c r="NUF51" s="20"/>
      <c r="NUG51" s="112"/>
      <c r="NUH51" s="27"/>
      <c r="NUI51" s="112"/>
      <c r="NUJ51" s="27"/>
      <c r="NUK51" s="112"/>
      <c r="NUL51" s="27"/>
      <c r="NUM51" s="112"/>
      <c r="NUN51" s="27"/>
      <c r="NUO51" s="112"/>
      <c r="NUP51" s="20"/>
      <c r="NUQ51" s="112"/>
      <c r="NUR51" s="27"/>
      <c r="NUS51" s="112"/>
      <c r="NUT51" s="27"/>
      <c r="NUU51" s="112"/>
      <c r="NUV51" s="27"/>
      <c r="NUW51" s="112"/>
      <c r="NUX51" s="20"/>
      <c r="NUY51" s="106"/>
      <c r="NUZ51" s="106"/>
      <c r="NVA51" s="106"/>
      <c r="NVB51" s="30"/>
      <c r="NVC51" s="112"/>
      <c r="NVD51" s="30"/>
      <c r="NVE51" s="112"/>
      <c r="NVF51" s="23"/>
      <c r="NVG51" s="112"/>
      <c r="NVH51" s="23"/>
      <c r="NVI51" s="112"/>
      <c r="NVJ51" s="23"/>
      <c r="NVK51" s="112"/>
      <c r="NVL51" s="23"/>
      <c r="NVM51" s="112"/>
      <c r="NVN51" s="23"/>
      <c r="NVO51" s="112"/>
      <c r="NVP51" s="23"/>
      <c r="NVQ51" s="112"/>
      <c r="NVR51" s="23"/>
      <c r="NVS51" s="112"/>
      <c r="NVT51" s="27"/>
      <c r="NVU51" s="112"/>
      <c r="NVV51" s="27"/>
      <c r="NVW51" s="112"/>
      <c r="NVX51" s="27"/>
      <c r="NVY51" s="112"/>
      <c r="NVZ51" s="27"/>
      <c r="NWA51" s="112"/>
      <c r="NWB51" s="27"/>
      <c r="NWC51" s="112"/>
      <c r="NWD51" s="27"/>
      <c r="NWE51" s="112"/>
      <c r="NWF51" s="27"/>
      <c r="NWG51" s="112"/>
      <c r="NWH51" s="27"/>
      <c r="NWI51" s="112"/>
      <c r="NWJ51" s="27"/>
      <c r="NWK51" s="112"/>
      <c r="NWL51" s="27"/>
      <c r="NWM51" s="112"/>
      <c r="NWN51" s="27"/>
      <c r="NWO51" s="113"/>
      <c r="NWP51" s="27"/>
      <c r="NWQ51" s="112"/>
      <c r="NWR51" s="27"/>
      <c r="NWS51" s="112"/>
      <c r="NWT51" s="27"/>
      <c r="NWU51" s="112"/>
      <c r="NWV51" s="27"/>
      <c r="NWW51" s="112"/>
      <c r="NWX51" s="27"/>
      <c r="NWY51" s="112"/>
      <c r="NWZ51" s="27"/>
      <c r="NXA51" s="112"/>
      <c r="NXB51" s="27"/>
      <c r="NXC51" s="112"/>
      <c r="NXD51" s="20"/>
      <c r="NXE51" s="112"/>
      <c r="NXF51" s="27"/>
      <c r="NXG51" s="112"/>
      <c r="NXH51" s="27"/>
      <c r="NXI51" s="112"/>
      <c r="NXJ51" s="27"/>
      <c r="NXK51" s="112"/>
      <c r="NXL51" s="27"/>
      <c r="NXM51" s="112"/>
      <c r="NXN51" s="20"/>
      <c r="NXO51" s="112"/>
      <c r="NXP51" s="27"/>
      <c r="NXQ51" s="112"/>
      <c r="NXR51" s="27"/>
      <c r="NXS51" s="112"/>
      <c r="NXT51" s="27"/>
      <c r="NXU51" s="112"/>
      <c r="NXV51" s="20"/>
      <c r="NXW51" s="106"/>
      <c r="NXX51" s="106"/>
      <c r="NXY51" s="106"/>
      <c r="NXZ51" s="30"/>
      <c r="NYA51" s="112"/>
      <c r="NYB51" s="30"/>
      <c r="NYC51" s="112"/>
      <c r="NYD51" s="23"/>
      <c r="NYE51" s="112"/>
      <c r="NYF51" s="23"/>
      <c r="NYG51" s="112"/>
      <c r="NYH51" s="23"/>
      <c r="NYI51" s="112"/>
      <c r="NYJ51" s="23"/>
      <c r="NYK51" s="112"/>
      <c r="NYL51" s="23"/>
      <c r="NYM51" s="112"/>
      <c r="NYN51" s="23"/>
      <c r="NYO51" s="112"/>
      <c r="NYP51" s="23"/>
      <c r="NYQ51" s="112"/>
      <c r="NYR51" s="27"/>
      <c r="NYS51" s="112"/>
      <c r="NYT51" s="27"/>
      <c r="NYU51" s="112"/>
      <c r="NYV51" s="27"/>
      <c r="NYW51" s="112"/>
      <c r="NYX51" s="27"/>
      <c r="NYY51" s="112"/>
      <c r="NYZ51" s="27"/>
      <c r="NZA51" s="112"/>
      <c r="NZB51" s="27"/>
      <c r="NZC51" s="112"/>
      <c r="NZD51" s="27"/>
      <c r="NZE51" s="112"/>
      <c r="NZF51" s="27"/>
      <c r="NZG51" s="112"/>
      <c r="NZH51" s="27"/>
      <c r="NZI51" s="112"/>
      <c r="NZJ51" s="27"/>
      <c r="NZK51" s="112"/>
      <c r="NZL51" s="27"/>
      <c r="NZM51" s="113"/>
      <c r="NZN51" s="27"/>
      <c r="NZO51" s="112"/>
      <c r="NZP51" s="27"/>
      <c r="NZQ51" s="112"/>
      <c r="NZR51" s="27"/>
      <c r="NZS51" s="112"/>
      <c r="NZT51" s="27"/>
      <c r="NZU51" s="112"/>
      <c r="NZV51" s="27"/>
      <c r="NZW51" s="112"/>
      <c r="NZX51" s="27"/>
      <c r="NZY51" s="112"/>
      <c r="NZZ51" s="27"/>
      <c r="OAA51" s="112"/>
      <c r="OAB51" s="20"/>
      <c r="OAC51" s="112"/>
      <c r="OAD51" s="27"/>
      <c r="OAE51" s="112"/>
      <c r="OAF51" s="27"/>
      <c r="OAG51" s="112"/>
      <c r="OAH51" s="27"/>
      <c r="OAI51" s="112"/>
      <c r="OAJ51" s="27"/>
      <c r="OAK51" s="112"/>
      <c r="OAL51" s="20"/>
      <c r="OAM51" s="112"/>
      <c r="OAN51" s="27"/>
      <c r="OAO51" s="112"/>
      <c r="OAP51" s="27"/>
      <c r="OAQ51" s="112"/>
      <c r="OAR51" s="27"/>
      <c r="OAS51" s="112"/>
      <c r="OAT51" s="20"/>
      <c r="OAU51" s="106"/>
      <c r="OAV51" s="106"/>
      <c r="OAW51" s="106"/>
      <c r="OAX51" s="30"/>
      <c r="OAY51" s="112"/>
      <c r="OAZ51" s="30"/>
      <c r="OBA51" s="112"/>
      <c r="OBB51" s="23"/>
      <c r="OBC51" s="112"/>
      <c r="OBD51" s="23"/>
      <c r="OBE51" s="112"/>
      <c r="OBF51" s="23"/>
      <c r="OBG51" s="112"/>
      <c r="OBH51" s="23"/>
      <c r="OBI51" s="112"/>
      <c r="OBJ51" s="23"/>
      <c r="OBK51" s="112"/>
      <c r="OBL51" s="23"/>
      <c r="OBM51" s="112"/>
      <c r="OBN51" s="23"/>
      <c r="OBO51" s="112"/>
      <c r="OBP51" s="27"/>
      <c r="OBQ51" s="112"/>
      <c r="OBR51" s="27"/>
      <c r="OBS51" s="112"/>
      <c r="OBT51" s="27"/>
      <c r="OBU51" s="112"/>
      <c r="OBV51" s="27"/>
      <c r="OBW51" s="112"/>
      <c r="OBX51" s="27"/>
      <c r="OBY51" s="112"/>
      <c r="OBZ51" s="27"/>
      <c r="OCA51" s="112"/>
      <c r="OCB51" s="27"/>
      <c r="OCC51" s="112"/>
      <c r="OCD51" s="27"/>
      <c r="OCE51" s="112"/>
      <c r="OCF51" s="27"/>
      <c r="OCG51" s="112"/>
      <c r="OCH51" s="27"/>
      <c r="OCI51" s="112"/>
      <c r="OCJ51" s="27"/>
      <c r="OCK51" s="113"/>
      <c r="OCL51" s="27"/>
      <c r="OCM51" s="112"/>
      <c r="OCN51" s="27"/>
      <c r="OCO51" s="112"/>
      <c r="OCP51" s="27"/>
      <c r="OCQ51" s="112"/>
      <c r="OCR51" s="27"/>
      <c r="OCS51" s="112"/>
      <c r="OCT51" s="27"/>
      <c r="OCU51" s="112"/>
      <c r="OCV51" s="27"/>
      <c r="OCW51" s="112"/>
      <c r="OCX51" s="27"/>
      <c r="OCY51" s="112"/>
      <c r="OCZ51" s="20"/>
      <c r="ODA51" s="112"/>
      <c r="ODB51" s="27"/>
      <c r="ODC51" s="112"/>
      <c r="ODD51" s="27"/>
      <c r="ODE51" s="112"/>
      <c r="ODF51" s="27"/>
      <c r="ODG51" s="112"/>
      <c r="ODH51" s="27"/>
      <c r="ODI51" s="112"/>
      <c r="ODJ51" s="20"/>
      <c r="ODK51" s="112"/>
      <c r="ODL51" s="27"/>
      <c r="ODM51" s="112"/>
      <c r="ODN51" s="27"/>
      <c r="ODO51" s="112"/>
      <c r="ODP51" s="27"/>
      <c r="ODQ51" s="112"/>
      <c r="ODR51" s="20"/>
      <c r="ODS51" s="106"/>
      <c r="ODT51" s="106"/>
      <c r="ODU51" s="106"/>
      <c r="ODV51" s="30"/>
      <c r="ODW51" s="112"/>
      <c r="ODX51" s="30"/>
      <c r="ODY51" s="112"/>
      <c r="ODZ51" s="23"/>
      <c r="OEA51" s="112"/>
      <c r="OEB51" s="23"/>
      <c r="OEC51" s="112"/>
      <c r="OED51" s="23"/>
      <c r="OEE51" s="112"/>
      <c r="OEF51" s="23"/>
      <c r="OEG51" s="112"/>
      <c r="OEH51" s="23"/>
      <c r="OEI51" s="112"/>
      <c r="OEJ51" s="23"/>
      <c r="OEK51" s="112"/>
      <c r="OEL51" s="23"/>
      <c r="OEM51" s="112"/>
      <c r="OEN51" s="27"/>
      <c r="OEO51" s="112"/>
      <c r="OEP51" s="27"/>
      <c r="OEQ51" s="112"/>
      <c r="OER51" s="27"/>
      <c r="OES51" s="112"/>
      <c r="OET51" s="27"/>
      <c r="OEU51" s="112"/>
      <c r="OEV51" s="27"/>
      <c r="OEW51" s="112"/>
      <c r="OEX51" s="27"/>
      <c r="OEY51" s="112"/>
      <c r="OEZ51" s="27"/>
      <c r="OFA51" s="112"/>
      <c r="OFB51" s="27"/>
      <c r="OFC51" s="112"/>
      <c r="OFD51" s="27"/>
      <c r="OFE51" s="112"/>
      <c r="OFF51" s="27"/>
      <c r="OFG51" s="112"/>
      <c r="OFH51" s="27"/>
      <c r="OFI51" s="113"/>
      <c r="OFJ51" s="27"/>
      <c r="OFK51" s="112"/>
      <c r="OFL51" s="27"/>
      <c r="OFM51" s="112"/>
      <c r="OFN51" s="27"/>
      <c r="OFO51" s="112"/>
      <c r="OFP51" s="27"/>
      <c r="OFQ51" s="112"/>
      <c r="OFR51" s="27"/>
      <c r="OFS51" s="112"/>
      <c r="OFT51" s="27"/>
      <c r="OFU51" s="112"/>
      <c r="OFV51" s="27"/>
      <c r="OFW51" s="112"/>
      <c r="OFX51" s="20"/>
      <c r="OFY51" s="112"/>
      <c r="OFZ51" s="27"/>
      <c r="OGA51" s="112"/>
      <c r="OGB51" s="27"/>
      <c r="OGC51" s="112"/>
      <c r="OGD51" s="27"/>
      <c r="OGE51" s="112"/>
      <c r="OGF51" s="27"/>
      <c r="OGG51" s="112"/>
      <c r="OGH51" s="20"/>
      <c r="OGI51" s="112"/>
      <c r="OGJ51" s="27"/>
      <c r="OGK51" s="112"/>
      <c r="OGL51" s="27"/>
      <c r="OGM51" s="112"/>
      <c r="OGN51" s="27"/>
      <c r="OGO51" s="112"/>
      <c r="OGP51" s="20"/>
      <c r="OGQ51" s="106"/>
      <c r="OGR51" s="106"/>
      <c r="OGS51" s="106"/>
      <c r="OGT51" s="30"/>
      <c r="OGU51" s="112"/>
      <c r="OGV51" s="30"/>
      <c r="OGW51" s="112"/>
      <c r="OGX51" s="23"/>
      <c r="OGY51" s="112"/>
      <c r="OGZ51" s="23"/>
      <c r="OHA51" s="112"/>
      <c r="OHB51" s="23"/>
      <c r="OHC51" s="112"/>
      <c r="OHD51" s="23"/>
      <c r="OHE51" s="112"/>
      <c r="OHF51" s="23"/>
      <c r="OHG51" s="112"/>
      <c r="OHH51" s="23"/>
      <c r="OHI51" s="112"/>
      <c r="OHJ51" s="23"/>
      <c r="OHK51" s="112"/>
      <c r="OHL51" s="27"/>
      <c r="OHM51" s="112"/>
      <c r="OHN51" s="27"/>
      <c r="OHO51" s="112"/>
      <c r="OHP51" s="27"/>
      <c r="OHQ51" s="112"/>
      <c r="OHR51" s="27"/>
      <c r="OHS51" s="112"/>
      <c r="OHT51" s="27"/>
      <c r="OHU51" s="112"/>
      <c r="OHV51" s="27"/>
      <c r="OHW51" s="112"/>
      <c r="OHX51" s="27"/>
      <c r="OHY51" s="112"/>
      <c r="OHZ51" s="27"/>
      <c r="OIA51" s="112"/>
      <c r="OIB51" s="27"/>
      <c r="OIC51" s="112"/>
      <c r="OID51" s="27"/>
      <c r="OIE51" s="112"/>
      <c r="OIF51" s="27"/>
      <c r="OIG51" s="113"/>
      <c r="OIH51" s="27"/>
      <c r="OII51" s="112"/>
      <c r="OIJ51" s="27"/>
      <c r="OIK51" s="112"/>
      <c r="OIL51" s="27"/>
      <c r="OIM51" s="112"/>
      <c r="OIN51" s="27"/>
      <c r="OIO51" s="112"/>
      <c r="OIP51" s="27"/>
      <c r="OIQ51" s="112"/>
      <c r="OIR51" s="27"/>
      <c r="OIS51" s="112"/>
      <c r="OIT51" s="27"/>
      <c r="OIU51" s="112"/>
      <c r="OIV51" s="20"/>
      <c r="OIW51" s="112"/>
      <c r="OIX51" s="27"/>
      <c r="OIY51" s="112"/>
      <c r="OIZ51" s="27"/>
      <c r="OJA51" s="112"/>
      <c r="OJB51" s="27"/>
      <c r="OJC51" s="112"/>
      <c r="OJD51" s="27"/>
      <c r="OJE51" s="112"/>
      <c r="OJF51" s="20"/>
      <c r="OJG51" s="112"/>
      <c r="OJH51" s="27"/>
      <c r="OJI51" s="112"/>
      <c r="OJJ51" s="27"/>
      <c r="OJK51" s="112"/>
      <c r="OJL51" s="27"/>
      <c r="OJM51" s="112"/>
      <c r="OJN51" s="20"/>
      <c r="OJO51" s="106"/>
      <c r="OJP51" s="106"/>
      <c r="OJQ51" s="106"/>
      <c r="OJR51" s="30"/>
      <c r="OJS51" s="112"/>
      <c r="OJT51" s="30"/>
      <c r="OJU51" s="112"/>
      <c r="OJV51" s="23"/>
      <c r="OJW51" s="112"/>
      <c r="OJX51" s="23"/>
      <c r="OJY51" s="112"/>
      <c r="OJZ51" s="23"/>
      <c r="OKA51" s="112"/>
      <c r="OKB51" s="23"/>
      <c r="OKC51" s="112"/>
      <c r="OKD51" s="23"/>
      <c r="OKE51" s="112"/>
      <c r="OKF51" s="23"/>
      <c r="OKG51" s="112"/>
      <c r="OKH51" s="23"/>
      <c r="OKI51" s="112"/>
      <c r="OKJ51" s="27"/>
      <c r="OKK51" s="112"/>
      <c r="OKL51" s="27"/>
      <c r="OKM51" s="112"/>
      <c r="OKN51" s="27"/>
      <c r="OKO51" s="112"/>
      <c r="OKP51" s="27"/>
      <c r="OKQ51" s="112"/>
      <c r="OKR51" s="27"/>
      <c r="OKS51" s="112"/>
      <c r="OKT51" s="27"/>
      <c r="OKU51" s="112"/>
      <c r="OKV51" s="27"/>
      <c r="OKW51" s="112"/>
      <c r="OKX51" s="27"/>
      <c r="OKY51" s="112"/>
      <c r="OKZ51" s="27"/>
      <c r="OLA51" s="112"/>
      <c r="OLB51" s="27"/>
      <c r="OLC51" s="112"/>
      <c r="OLD51" s="27"/>
      <c r="OLE51" s="113"/>
      <c r="OLF51" s="27"/>
      <c r="OLG51" s="112"/>
      <c r="OLH51" s="27"/>
      <c r="OLI51" s="112"/>
      <c r="OLJ51" s="27"/>
      <c r="OLK51" s="112"/>
      <c r="OLL51" s="27"/>
      <c r="OLM51" s="112"/>
      <c r="OLN51" s="27"/>
      <c r="OLO51" s="112"/>
      <c r="OLP51" s="27"/>
      <c r="OLQ51" s="112"/>
      <c r="OLR51" s="27"/>
      <c r="OLS51" s="112"/>
      <c r="OLT51" s="20"/>
      <c r="OLU51" s="112"/>
      <c r="OLV51" s="27"/>
      <c r="OLW51" s="112"/>
      <c r="OLX51" s="27"/>
      <c r="OLY51" s="112"/>
      <c r="OLZ51" s="27"/>
      <c r="OMA51" s="112"/>
      <c r="OMB51" s="27"/>
      <c r="OMC51" s="112"/>
      <c r="OMD51" s="20"/>
      <c r="OME51" s="112"/>
      <c r="OMF51" s="27"/>
      <c r="OMG51" s="112"/>
      <c r="OMH51" s="27"/>
      <c r="OMI51" s="112"/>
      <c r="OMJ51" s="27"/>
      <c r="OMK51" s="112"/>
      <c r="OML51" s="20"/>
      <c r="OMM51" s="106"/>
      <c r="OMN51" s="106"/>
      <c r="OMO51" s="106"/>
      <c r="OMP51" s="30"/>
      <c r="OMQ51" s="112"/>
      <c r="OMR51" s="30"/>
      <c r="OMS51" s="112"/>
      <c r="OMT51" s="23"/>
      <c r="OMU51" s="112"/>
      <c r="OMV51" s="23"/>
      <c r="OMW51" s="112"/>
      <c r="OMX51" s="23"/>
      <c r="OMY51" s="112"/>
      <c r="OMZ51" s="23"/>
      <c r="ONA51" s="112"/>
      <c r="ONB51" s="23"/>
      <c r="ONC51" s="112"/>
      <c r="OND51" s="23"/>
      <c r="ONE51" s="112"/>
      <c r="ONF51" s="23"/>
      <c r="ONG51" s="112"/>
      <c r="ONH51" s="27"/>
      <c r="ONI51" s="112"/>
      <c r="ONJ51" s="27"/>
      <c r="ONK51" s="112"/>
      <c r="ONL51" s="27"/>
      <c r="ONM51" s="112"/>
      <c r="ONN51" s="27"/>
      <c r="ONO51" s="112"/>
      <c r="ONP51" s="27"/>
      <c r="ONQ51" s="112"/>
      <c r="ONR51" s="27"/>
      <c r="ONS51" s="112"/>
      <c r="ONT51" s="27"/>
      <c r="ONU51" s="112"/>
      <c r="ONV51" s="27"/>
      <c r="ONW51" s="112"/>
      <c r="ONX51" s="27"/>
      <c r="ONY51" s="112"/>
      <c r="ONZ51" s="27"/>
      <c r="OOA51" s="112"/>
      <c r="OOB51" s="27"/>
      <c r="OOC51" s="113"/>
      <c r="OOD51" s="27"/>
      <c r="OOE51" s="112"/>
      <c r="OOF51" s="27"/>
      <c r="OOG51" s="112"/>
      <c r="OOH51" s="27"/>
      <c r="OOI51" s="112"/>
      <c r="OOJ51" s="27"/>
      <c r="OOK51" s="112"/>
      <c r="OOL51" s="27"/>
      <c r="OOM51" s="112"/>
      <c r="OON51" s="27"/>
      <c r="OOO51" s="112"/>
      <c r="OOP51" s="27"/>
      <c r="OOQ51" s="112"/>
      <c r="OOR51" s="20"/>
      <c r="OOS51" s="112"/>
      <c r="OOT51" s="27"/>
      <c r="OOU51" s="112"/>
      <c r="OOV51" s="27"/>
      <c r="OOW51" s="112"/>
      <c r="OOX51" s="27"/>
      <c r="OOY51" s="112"/>
      <c r="OOZ51" s="27"/>
      <c r="OPA51" s="112"/>
      <c r="OPB51" s="20"/>
      <c r="OPC51" s="112"/>
      <c r="OPD51" s="27"/>
      <c r="OPE51" s="112"/>
      <c r="OPF51" s="27"/>
      <c r="OPG51" s="112"/>
      <c r="OPH51" s="27"/>
      <c r="OPI51" s="112"/>
      <c r="OPJ51" s="20"/>
      <c r="OPK51" s="106"/>
      <c r="OPL51" s="106"/>
      <c r="OPM51" s="106"/>
      <c r="OPN51" s="30"/>
      <c r="OPO51" s="112"/>
      <c r="OPP51" s="30"/>
      <c r="OPQ51" s="112"/>
      <c r="OPR51" s="23"/>
      <c r="OPS51" s="112"/>
      <c r="OPT51" s="23"/>
      <c r="OPU51" s="112"/>
      <c r="OPV51" s="23"/>
      <c r="OPW51" s="112"/>
      <c r="OPX51" s="23"/>
      <c r="OPY51" s="112"/>
      <c r="OPZ51" s="23"/>
      <c r="OQA51" s="112"/>
      <c r="OQB51" s="23"/>
      <c r="OQC51" s="112"/>
      <c r="OQD51" s="23"/>
      <c r="OQE51" s="112"/>
      <c r="OQF51" s="27"/>
      <c r="OQG51" s="112"/>
      <c r="OQH51" s="27"/>
      <c r="OQI51" s="112"/>
      <c r="OQJ51" s="27"/>
      <c r="OQK51" s="112"/>
      <c r="OQL51" s="27"/>
      <c r="OQM51" s="112"/>
      <c r="OQN51" s="27"/>
      <c r="OQO51" s="112"/>
      <c r="OQP51" s="27"/>
      <c r="OQQ51" s="112"/>
      <c r="OQR51" s="27"/>
      <c r="OQS51" s="112"/>
      <c r="OQT51" s="27"/>
      <c r="OQU51" s="112"/>
      <c r="OQV51" s="27"/>
      <c r="OQW51" s="112"/>
      <c r="OQX51" s="27"/>
      <c r="OQY51" s="112"/>
      <c r="OQZ51" s="27"/>
      <c r="ORA51" s="113"/>
      <c r="ORB51" s="27"/>
      <c r="ORC51" s="112"/>
      <c r="ORD51" s="27"/>
      <c r="ORE51" s="112"/>
      <c r="ORF51" s="27"/>
      <c r="ORG51" s="112"/>
      <c r="ORH51" s="27"/>
      <c r="ORI51" s="112"/>
      <c r="ORJ51" s="27"/>
      <c r="ORK51" s="112"/>
      <c r="ORL51" s="27"/>
      <c r="ORM51" s="112"/>
      <c r="ORN51" s="27"/>
      <c r="ORO51" s="112"/>
      <c r="ORP51" s="20"/>
      <c r="ORQ51" s="112"/>
      <c r="ORR51" s="27"/>
      <c r="ORS51" s="112"/>
      <c r="ORT51" s="27"/>
      <c r="ORU51" s="112"/>
      <c r="ORV51" s="27"/>
      <c r="ORW51" s="112"/>
      <c r="ORX51" s="27"/>
      <c r="ORY51" s="112"/>
      <c r="ORZ51" s="20"/>
      <c r="OSA51" s="112"/>
      <c r="OSB51" s="27"/>
      <c r="OSC51" s="112"/>
      <c r="OSD51" s="27"/>
      <c r="OSE51" s="112"/>
      <c r="OSF51" s="27"/>
      <c r="OSG51" s="112"/>
      <c r="OSH51" s="20"/>
      <c r="OSI51" s="106"/>
      <c r="OSJ51" s="106"/>
      <c r="OSK51" s="106"/>
      <c r="OSL51" s="30"/>
      <c r="OSM51" s="112"/>
      <c r="OSN51" s="30"/>
      <c r="OSO51" s="112"/>
      <c r="OSP51" s="23"/>
      <c r="OSQ51" s="112"/>
      <c r="OSR51" s="23"/>
      <c r="OSS51" s="112"/>
      <c r="OST51" s="23"/>
      <c r="OSU51" s="112"/>
      <c r="OSV51" s="23"/>
      <c r="OSW51" s="112"/>
      <c r="OSX51" s="23"/>
      <c r="OSY51" s="112"/>
      <c r="OSZ51" s="23"/>
      <c r="OTA51" s="112"/>
      <c r="OTB51" s="23"/>
      <c r="OTC51" s="112"/>
      <c r="OTD51" s="27"/>
      <c r="OTE51" s="112"/>
      <c r="OTF51" s="27"/>
      <c r="OTG51" s="112"/>
      <c r="OTH51" s="27"/>
      <c r="OTI51" s="112"/>
      <c r="OTJ51" s="27"/>
      <c r="OTK51" s="112"/>
      <c r="OTL51" s="27"/>
      <c r="OTM51" s="112"/>
      <c r="OTN51" s="27"/>
      <c r="OTO51" s="112"/>
      <c r="OTP51" s="27"/>
      <c r="OTQ51" s="112"/>
      <c r="OTR51" s="27"/>
      <c r="OTS51" s="112"/>
      <c r="OTT51" s="27"/>
      <c r="OTU51" s="112"/>
      <c r="OTV51" s="27"/>
      <c r="OTW51" s="112"/>
      <c r="OTX51" s="27"/>
      <c r="OTY51" s="113"/>
      <c r="OTZ51" s="27"/>
      <c r="OUA51" s="112"/>
      <c r="OUB51" s="27"/>
      <c r="OUC51" s="112"/>
      <c r="OUD51" s="27"/>
      <c r="OUE51" s="112"/>
      <c r="OUF51" s="27"/>
      <c r="OUG51" s="112"/>
      <c r="OUH51" s="27"/>
      <c r="OUI51" s="112"/>
      <c r="OUJ51" s="27"/>
      <c r="OUK51" s="112"/>
      <c r="OUL51" s="27"/>
      <c r="OUM51" s="112"/>
      <c r="OUN51" s="20"/>
      <c r="OUO51" s="112"/>
      <c r="OUP51" s="27"/>
      <c r="OUQ51" s="112"/>
      <c r="OUR51" s="27"/>
      <c r="OUS51" s="112"/>
      <c r="OUT51" s="27"/>
      <c r="OUU51" s="112"/>
      <c r="OUV51" s="27"/>
      <c r="OUW51" s="112"/>
      <c r="OUX51" s="20"/>
      <c r="OUY51" s="112"/>
      <c r="OUZ51" s="27"/>
      <c r="OVA51" s="112"/>
      <c r="OVB51" s="27"/>
      <c r="OVC51" s="112"/>
      <c r="OVD51" s="27"/>
      <c r="OVE51" s="112"/>
      <c r="OVF51" s="20"/>
      <c r="OVG51" s="106"/>
      <c r="OVH51" s="106"/>
      <c r="OVI51" s="106"/>
      <c r="OVJ51" s="30"/>
      <c r="OVK51" s="112"/>
      <c r="OVL51" s="30"/>
      <c r="OVM51" s="112"/>
      <c r="OVN51" s="23"/>
      <c r="OVO51" s="112"/>
      <c r="OVP51" s="23"/>
      <c r="OVQ51" s="112"/>
      <c r="OVR51" s="23"/>
      <c r="OVS51" s="112"/>
      <c r="OVT51" s="23"/>
      <c r="OVU51" s="112"/>
      <c r="OVV51" s="23"/>
      <c r="OVW51" s="112"/>
      <c r="OVX51" s="23"/>
      <c r="OVY51" s="112"/>
      <c r="OVZ51" s="23"/>
      <c r="OWA51" s="112"/>
      <c r="OWB51" s="27"/>
      <c r="OWC51" s="112"/>
      <c r="OWD51" s="27"/>
      <c r="OWE51" s="112"/>
      <c r="OWF51" s="27"/>
      <c r="OWG51" s="112"/>
      <c r="OWH51" s="27"/>
      <c r="OWI51" s="112"/>
      <c r="OWJ51" s="27"/>
      <c r="OWK51" s="112"/>
      <c r="OWL51" s="27"/>
      <c r="OWM51" s="112"/>
      <c r="OWN51" s="27"/>
      <c r="OWO51" s="112"/>
      <c r="OWP51" s="27"/>
      <c r="OWQ51" s="112"/>
      <c r="OWR51" s="27"/>
      <c r="OWS51" s="112"/>
      <c r="OWT51" s="27"/>
      <c r="OWU51" s="112"/>
      <c r="OWV51" s="27"/>
      <c r="OWW51" s="113"/>
      <c r="OWX51" s="27"/>
      <c r="OWY51" s="112"/>
      <c r="OWZ51" s="27"/>
      <c r="OXA51" s="112"/>
      <c r="OXB51" s="27"/>
      <c r="OXC51" s="112"/>
      <c r="OXD51" s="27"/>
      <c r="OXE51" s="112"/>
      <c r="OXF51" s="27"/>
      <c r="OXG51" s="112"/>
      <c r="OXH51" s="27"/>
      <c r="OXI51" s="112"/>
      <c r="OXJ51" s="27"/>
      <c r="OXK51" s="112"/>
      <c r="OXL51" s="20"/>
      <c r="OXM51" s="112"/>
      <c r="OXN51" s="27"/>
      <c r="OXO51" s="112"/>
      <c r="OXP51" s="27"/>
      <c r="OXQ51" s="112"/>
      <c r="OXR51" s="27"/>
      <c r="OXS51" s="112"/>
      <c r="OXT51" s="27"/>
      <c r="OXU51" s="112"/>
      <c r="OXV51" s="20"/>
      <c r="OXW51" s="112"/>
      <c r="OXX51" s="27"/>
      <c r="OXY51" s="112"/>
      <c r="OXZ51" s="27"/>
      <c r="OYA51" s="112"/>
      <c r="OYB51" s="27"/>
      <c r="OYC51" s="112"/>
      <c r="OYD51" s="20"/>
      <c r="OYE51" s="106"/>
      <c r="OYF51" s="106"/>
      <c r="OYG51" s="106"/>
      <c r="OYH51" s="30"/>
      <c r="OYI51" s="112"/>
      <c r="OYJ51" s="30"/>
      <c r="OYK51" s="112"/>
      <c r="OYL51" s="23"/>
      <c r="OYM51" s="112"/>
      <c r="OYN51" s="23"/>
      <c r="OYO51" s="112"/>
      <c r="OYP51" s="23"/>
      <c r="OYQ51" s="112"/>
      <c r="OYR51" s="23"/>
      <c r="OYS51" s="112"/>
      <c r="OYT51" s="23"/>
      <c r="OYU51" s="112"/>
      <c r="OYV51" s="23"/>
      <c r="OYW51" s="112"/>
      <c r="OYX51" s="23"/>
      <c r="OYY51" s="112"/>
      <c r="OYZ51" s="27"/>
      <c r="OZA51" s="112"/>
      <c r="OZB51" s="27"/>
      <c r="OZC51" s="112"/>
      <c r="OZD51" s="27"/>
      <c r="OZE51" s="112"/>
      <c r="OZF51" s="27"/>
      <c r="OZG51" s="112"/>
      <c r="OZH51" s="27"/>
      <c r="OZI51" s="112"/>
      <c r="OZJ51" s="27"/>
      <c r="OZK51" s="112"/>
      <c r="OZL51" s="27"/>
      <c r="OZM51" s="112"/>
      <c r="OZN51" s="27"/>
      <c r="OZO51" s="112"/>
      <c r="OZP51" s="27"/>
      <c r="OZQ51" s="112"/>
      <c r="OZR51" s="27"/>
      <c r="OZS51" s="112"/>
      <c r="OZT51" s="27"/>
      <c r="OZU51" s="113"/>
      <c r="OZV51" s="27"/>
      <c r="OZW51" s="112"/>
      <c r="OZX51" s="27"/>
      <c r="OZY51" s="112"/>
      <c r="OZZ51" s="27"/>
      <c r="PAA51" s="112"/>
      <c r="PAB51" s="27"/>
      <c r="PAC51" s="112"/>
      <c r="PAD51" s="27"/>
      <c r="PAE51" s="112"/>
      <c r="PAF51" s="27"/>
      <c r="PAG51" s="112"/>
      <c r="PAH51" s="27"/>
      <c r="PAI51" s="112"/>
      <c r="PAJ51" s="20"/>
      <c r="PAK51" s="112"/>
      <c r="PAL51" s="27"/>
      <c r="PAM51" s="112"/>
      <c r="PAN51" s="27"/>
      <c r="PAO51" s="112"/>
      <c r="PAP51" s="27"/>
      <c r="PAQ51" s="112"/>
      <c r="PAR51" s="27"/>
      <c r="PAS51" s="112"/>
      <c r="PAT51" s="20"/>
      <c r="PAU51" s="112"/>
      <c r="PAV51" s="27"/>
      <c r="PAW51" s="112"/>
      <c r="PAX51" s="27"/>
      <c r="PAY51" s="112"/>
      <c r="PAZ51" s="27"/>
      <c r="PBA51" s="112"/>
      <c r="PBB51" s="20"/>
      <c r="PBC51" s="106"/>
      <c r="PBD51" s="106"/>
      <c r="PBE51" s="106"/>
      <c r="PBF51" s="30"/>
      <c r="PBG51" s="112"/>
      <c r="PBH51" s="30"/>
      <c r="PBI51" s="112"/>
      <c r="PBJ51" s="23"/>
      <c r="PBK51" s="112"/>
      <c r="PBL51" s="23"/>
      <c r="PBM51" s="112"/>
      <c r="PBN51" s="23"/>
      <c r="PBO51" s="112"/>
      <c r="PBP51" s="23"/>
      <c r="PBQ51" s="112"/>
      <c r="PBR51" s="23"/>
      <c r="PBS51" s="112"/>
      <c r="PBT51" s="23"/>
      <c r="PBU51" s="112"/>
      <c r="PBV51" s="23"/>
      <c r="PBW51" s="112"/>
      <c r="PBX51" s="27"/>
      <c r="PBY51" s="112"/>
      <c r="PBZ51" s="27"/>
      <c r="PCA51" s="112"/>
      <c r="PCB51" s="27"/>
      <c r="PCC51" s="112"/>
      <c r="PCD51" s="27"/>
      <c r="PCE51" s="112"/>
      <c r="PCF51" s="27"/>
      <c r="PCG51" s="112"/>
      <c r="PCH51" s="27"/>
      <c r="PCI51" s="112"/>
      <c r="PCJ51" s="27"/>
      <c r="PCK51" s="112"/>
      <c r="PCL51" s="27"/>
      <c r="PCM51" s="112"/>
      <c r="PCN51" s="27"/>
      <c r="PCO51" s="112"/>
      <c r="PCP51" s="27"/>
      <c r="PCQ51" s="112"/>
      <c r="PCR51" s="27"/>
      <c r="PCS51" s="113"/>
      <c r="PCT51" s="27"/>
      <c r="PCU51" s="112"/>
      <c r="PCV51" s="27"/>
      <c r="PCW51" s="112"/>
      <c r="PCX51" s="27"/>
      <c r="PCY51" s="112"/>
      <c r="PCZ51" s="27"/>
      <c r="PDA51" s="112"/>
      <c r="PDB51" s="27"/>
      <c r="PDC51" s="112"/>
      <c r="PDD51" s="27"/>
      <c r="PDE51" s="112"/>
      <c r="PDF51" s="27"/>
      <c r="PDG51" s="112"/>
      <c r="PDH51" s="20"/>
      <c r="PDI51" s="112"/>
      <c r="PDJ51" s="27"/>
      <c r="PDK51" s="112"/>
      <c r="PDL51" s="27"/>
      <c r="PDM51" s="112"/>
      <c r="PDN51" s="27"/>
      <c r="PDO51" s="112"/>
      <c r="PDP51" s="27"/>
      <c r="PDQ51" s="112"/>
      <c r="PDR51" s="20"/>
      <c r="PDS51" s="112"/>
      <c r="PDT51" s="27"/>
      <c r="PDU51" s="112"/>
      <c r="PDV51" s="27"/>
      <c r="PDW51" s="112"/>
      <c r="PDX51" s="27"/>
      <c r="PDY51" s="112"/>
      <c r="PDZ51" s="20"/>
      <c r="PEA51" s="106"/>
      <c r="PEB51" s="106"/>
      <c r="PEC51" s="106"/>
      <c r="PED51" s="30"/>
      <c r="PEE51" s="112"/>
      <c r="PEF51" s="30"/>
      <c r="PEG51" s="112"/>
      <c r="PEH51" s="23"/>
      <c r="PEI51" s="112"/>
      <c r="PEJ51" s="23"/>
      <c r="PEK51" s="112"/>
      <c r="PEL51" s="23"/>
      <c r="PEM51" s="112"/>
      <c r="PEN51" s="23"/>
      <c r="PEO51" s="112"/>
      <c r="PEP51" s="23"/>
      <c r="PEQ51" s="112"/>
      <c r="PER51" s="23"/>
      <c r="PES51" s="112"/>
      <c r="PET51" s="23"/>
      <c r="PEU51" s="112"/>
      <c r="PEV51" s="27"/>
      <c r="PEW51" s="112"/>
      <c r="PEX51" s="27"/>
      <c r="PEY51" s="112"/>
      <c r="PEZ51" s="27"/>
      <c r="PFA51" s="112"/>
      <c r="PFB51" s="27"/>
      <c r="PFC51" s="112"/>
      <c r="PFD51" s="27"/>
      <c r="PFE51" s="112"/>
      <c r="PFF51" s="27"/>
      <c r="PFG51" s="112"/>
      <c r="PFH51" s="27"/>
      <c r="PFI51" s="112"/>
      <c r="PFJ51" s="27"/>
      <c r="PFK51" s="112"/>
      <c r="PFL51" s="27"/>
      <c r="PFM51" s="112"/>
      <c r="PFN51" s="27"/>
      <c r="PFO51" s="112"/>
      <c r="PFP51" s="27"/>
      <c r="PFQ51" s="113"/>
      <c r="PFR51" s="27"/>
      <c r="PFS51" s="112"/>
      <c r="PFT51" s="27"/>
      <c r="PFU51" s="112"/>
      <c r="PFV51" s="27"/>
      <c r="PFW51" s="112"/>
      <c r="PFX51" s="27"/>
      <c r="PFY51" s="112"/>
      <c r="PFZ51" s="27"/>
      <c r="PGA51" s="112"/>
      <c r="PGB51" s="27"/>
      <c r="PGC51" s="112"/>
      <c r="PGD51" s="27"/>
      <c r="PGE51" s="112"/>
      <c r="PGF51" s="20"/>
      <c r="PGG51" s="112"/>
      <c r="PGH51" s="27"/>
      <c r="PGI51" s="112"/>
      <c r="PGJ51" s="27"/>
      <c r="PGK51" s="112"/>
      <c r="PGL51" s="27"/>
      <c r="PGM51" s="112"/>
      <c r="PGN51" s="27"/>
      <c r="PGO51" s="112"/>
      <c r="PGP51" s="20"/>
      <c r="PGQ51" s="112"/>
      <c r="PGR51" s="27"/>
      <c r="PGS51" s="112"/>
      <c r="PGT51" s="27"/>
      <c r="PGU51" s="112"/>
      <c r="PGV51" s="27"/>
      <c r="PGW51" s="112"/>
      <c r="PGX51" s="20"/>
      <c r="PGY51" s="106"/>
      <c r="PGZ51" s="106"/>
      <c r="PHA51" s="106"/>
      <c r="PHB51" s="30"/>
      <c r="PHC51" s="112"/>
      <c r="PHD51" s="30"/>
      <c r="PHE51" s="112"/>
      <c r="PHF51" s="23"/>
      <c r="PHG51" s="112"/>
      <c r="PHH51" s="23"/>
      <c r="PHI51" s="112"/>
      <c r="PHJ51" s="23"/>
      <c r="PHK51" s="112"/>
      <c r="PHL51" s="23"/>
      <c r="PHM51" s="112"/>
      <c r="PHN51" s="23"/>
      <c r="PHO51" s="112"/>
      <c r="PHP51" s="23"/>
      <c r="PHQ51" s="112"/>
      <c r="PHR51" s="23"/>
      <c r="PHS51" s="112"/>
      <c r="PHT51" s="27"/>
      <c r="PHU51" s="112"/>
      <c r="PHV51" s="27"/>
      <c r="PHW51" s="112"/>
      <c r="PHX51" s="27"/>
      <c r="PHY51" s="112"/>
      <c r="PHZ51" s="27"/>
      <c r="PIA51" s="112"/>
      <c r="PIB51" s="27"/>
      <c r="PIC51" s="112"/>
      <c r="PID51" s="27"/>
      <c r="PIE51" s="112"/>
      <c r="PIF51" s="27"/>
      <c r="PIG51" s="112"/>
      <c r="PIH51" s="27"/>
      <c r="PII51" s="112"/>
      <c r="PIJ51" s="27"/>
      <c r="PIK51" s="112"/>
      <c r="PIL51" s="27"/>
      <c r="PIM51" s="112"/>
      <c r="PIN51" s="27"/>
      <c r="PIO51" s="113"/>
      <c r="PIP51" s="27"/>
      <c r="PIQ51" s="112"/>
      <c r="PIR51" s="27"/>
      <c r="PIS51" s="112"/>
      <c r="PIT51" s="27"/>
      <c r="PIU51" s="112"/>
      <c r="PIV51" s="27"/>
      <c r="PIW51" s="112"/>
      <c r="PIX51" s="27"/>
      <c r="PIY51" s="112"/>
      <c r="PIZ51" s="27"/>
      <c r="PJA51" s="112"/>
      <c r="PJB51" s="27"/>
      <c r="PJC51" s="112"/>
      <c r="PJD51" s="20"/>
      <c r="PJE51" s="112"/>
      <c r="PJF51" s="27"/>
      <c r="PJG51" s="112"/>
      <c r="PJH51" s="27"/>
      <c r="PJI51" s="112"/>
      <c r="PJJ51" s="27"/>
      <c r="PJK51" s="112"/>
      <c r="PJL51" s="27"/>
      <c r="PJM51" s="112"/>
      <c r="PJN51" s="20"/>
      <c r="PJO51" s="112"/>
      <c r="PJP51" s="27"/>
      <c r="PJQ51" s="112"/>
      <c r="PJR51" s="27"/>
      <c r="PJS51" s="112"/>
      <c r="PJT51" s="27"/>
      <c r="PJU51" s="112"/>
      <c r="PJV51" s="20"/>
      <c r="PJW51" s="106"/>
      <c r="PJX51" s="106"/>
      <c r="PJY51" s="106"/>
      <c r="PJZ51" s="30"/>
      <c r="PKA51" s="112"/>
      <c r="PKB51" s="30"/>
      <c r="PKC51" s="112"/>
      <c r="PKD51" s="23"/>
      <c r="PKE51" s="112"/>
      <c r="PKF51" s="23"/>
      <c r="PKG51" s="112"/>
      <c r="PKH51" s="23"/>
      <c r="PKI51" s="112"/>
      <c r="PKJ51" s="23"/>
      <c r="PKK51" s="112"/>
      <c r="PKL51" s="23"/>
      <c r="PKM51" s="112"/>
      <c r="PKN51" s="23"/>
      <c r="PKO51" s="112"/>
      <c r="PKP51" s="23"/>
      <c r="PKQ51" s="112"/>
      <c r="PKR51" s="27"/>
      <c r="PKS51" s="112"/>
      <c r="PKT51" s="27"/>
      <c r="PKU51" s="112"/>
      <c r="PKV51" s="27"/>
      <c r="PKW51" s="112"/>
      <c r="PKX51" s="27"/>
      <c r="PKY51" s="112"/>
      <c r="PKZ51" s="27"/>
      <c r="PLA51" s="112"/>
      <c r="PLB51" s="27"/>
      <c r="PLC51" s="112"/>
      <c r="PLD51" s="27"/>
      <c r="PLE51" s="112"/>
      <c r="PLF51" s="27"/>
      <c r="PLG51" s="112"/>
      <c r="PLH51" s="27"/>
      <c r="PLI51" s="112"/>
      <c r="PLJ51" s="27"/>
      <c r="PLK51" s="112"/>
      <c r="PLL51" s="27"/>
      <c r="PLM51" s="113"/>
      <c r="PLN51" s="27"/>
      <c r="PLO51" s="112"/>
      <c r="PLP51" s="27"/>
      <c r="PLQ51" s="112"/>
      <c r="PLR51" s="27"/>
      <c r="PLS51" s="112"/>
      <c r="PLT51" s="27"/>
      <c r="PLU51" s="112"/>
      <c r="PLV51" s="27"/>
      <c r="PLW51" s="112"/>
      <c r="PLX51" s="27"/>
      <c r="PLY51" s="112"/>
      <c r="PLZ51" s="27"/>
      <c r="PMA51" s="112"/>
      <c r="PMB51" s="20"/>
      <c r="PMC51" s="112"/>
      <c r="PMD51" s="27"/>
      <c r="PME51" s="112"/>
      <c r="PMF51" s="27"/>
      <c r="PMG51" s="112"/>
      <c r="PMH51" s="27"/>
      <c r="PMI51" s="112"/>
      <c r="PMJ51" s="27"/>
      <c r="PMK51" s="112"/>
      <c r="PML51" s="20"/>
      <c r="PMM51" s="112"/>
      <c r="PMN51" s="27"/>
      <c r="PMO51" s="112"/>
      <c r="PMP51" s="27"/>
      <c r="PMQ51" s="112"/>
      <c r="PMR51" s="27"/>
      <c r="PMS51" s="112"/>
      <c r="PMT51" s="20"/>
      <c r="PMU51" s="106"/>
      <c r="PMV51" s="106"/>
      <c r="PMW51" s="106"/>
      <c r="PMX51" s="30"/>
      <c r="PMY51" s="112"/>
      <c r="PMZ51" s="30"/>
      <c r="PNA51" s="112"/>
      <c r="PNB51" s="23"/>
      <c r="PNC51" s="112"/>
      <c r="PND51" s="23"/>
      <c r="PNE51" s="112"/>
      <c r="PNF51" s="23"/>
      <c r="PNG51" s="112"/>
      <c r="PNH51" s="23"/>
      <c r="PNI51" s="112"/>
      <c r="PNJ51" s="23"/>
      <c r="PNK51" s="112"/>
      <c r="PNL51" s="23"/>
      <c r="PNM51" s="112"/>
      <c r="PNN51" s="23"/>
      <c r="PNO51" s="112"/>
      <c r="PNP51" s="27"/>
      <c r="PNQ51" s="112"/>
      <c r="PNR51" s="27"/>
      <c r="PNS51" s="112"/>
      <c r="PNT51" s="27"/>
      <c r="PNU51" s="112"/>
      <c r="PNV51" s="27"/>
      <c r="PNW51" s="112"/>
      <c r="PNX51" s="27"/>
      <c r="PNY51" s="112"/>
      <c r="PNZ51" s="27"/>
      <c r="POA51" s="112"/>
      <c r="POB51" s="27"/>
      <c r="POC51" s="112"/>
      <c r="POD51" s="27"/>
      <c r="POE51" s="112"/>
      <c r="POF51" s="27"/>
      <c r="POG51" s="112"/>
      <c r="POH51" s="27"/>
      <c r="POI51" s="112"/>
      <c r="POJ51" s="27"/>
      <c r="POK51" s="113"/>
      <c r="POL51" s="27"/>
      <c r="POM51" s="112"/>
      <c r="PON51" s="27"/>
      <c r="POO51" s="112"/>
      <c r="POP51" s="27"/>
      <c r="POQ51" s="112"/>
      <c r="POR51" s="27"/>
      <c r="POS51" s="112"/>
      <c r="POT51" s="27"/>
      <c r="POU51" s="112"/>
      <c r="POV51" s="27"/>
      <c r="POW51" s="112"/>
      <c r="POX51" s="27"/>
      <c r="POY51" s="112"/>
      <c r="POZ51" s="20"/>
      <c r="PPA51" s="112"/>
      <c r="PPB51" s="27"/>
      <c r="PPC51" s="112"/>
      <c r="PPD51" s="27"/>
      <c r="PPE51" s="112"/>
      <c r="PPF51" s="27"/>
      <c r="PPG51" s="112"/>
      <c r="PPH51" s="27"/>
      <c r="PPI51" s="112"/>
      <c r="PPJ51" s="20"/>
      <c r="PPK51" s="112"/>
      <c r="PPL51" s="27"/>
      <c r="PPM51" s="112"/>
      <c r="PPN51" s="27"/>
      <c r="PPO51" s="112"/>
      <c r="PPP51" s="27"/>
      <c r="PPQ51" s="112"/>
      <c r="PPR51" s="20"/>
      <c r="PPS51" s="106"/>
      <c r="PPT51" s="106"/>
      <c r="PPU51" s="106"/>
      <c r="PPV51" s="30"/>
      <c r="PPW51" s="112"/>
      <c r="PPX51" s="30"/>
      <c r="PPY51" s="112"/>
      <c r="PPZ51" s="23"/>
      <c r="PQA51" s="112"/>
      <c r="PQB51" s="23"/>
      <c r="PQC51" s="112"/>
      <c r="PQD51" s="23"/>
      <c r="PQE51" s="112"/>
      <c r="PQF51" s="23"/>
      <c r="PQG51" s="112"/>
      <c r="PQH51" s="23"/>
      <c r="PQI51" s="112"/>
      <c r="PQJ51" s="23"/>
      <c r="PQK51" s="112"/>
      <c r="PQL51" s="23"/>
      <c r="PQM51" s="112"/>
      <c r="PQN51" s="27"/>
      <c r="PQO51" s="112"/>
      <c r="PQP51" s="27"/>
      <c r="PQQ51" s="112"/>
      <c r="PQR51" s="27"/>
      <c r="PQS51" s="112"/>
      <c r="PQT51" s="27"/>
      <c r="PQU51" s="112"/>
      <c r="PQV51" s="27"/>
      <c r="PQW51" s="112"/>
      <c r="PQX51" s="27"/>
      <c r="PQY51" s="112"/>
      <c r="PQZ51" s="27"/>
      <c r="PRA51" s="112"/>
      <c r="PRB51" s="27"/>
      <c r="PRC51" s="112"/>
      <c r="PRD51" s="27"/>
      <c r="PRE51" s="112"/>
      <c r="PRF51" s="27"/>
      <c r="PRG51" s="112"/>
      <c r="PRH51" s="27"/>
      <c r="PRI51" s="113"/>
      <c r="PRJ51" s="27"/>
      <c r="PRK51" s="112"/>
      <c r="PRL51" s="27"/>
      <c r="PRM51" s="112"/>
      <c r="PRN51" s="27"/>
      <c r="PRO51" s="112"/>
      <c r="PRP51" s="27"/>
      <c r="PRQ51" s="112"/>
      <c r="PRR51" s="27"/>
      <c r="PRS51" s="112"/>
      <c r="PRT51" s="27"/>
      <c r="PRU51" s="112"/>
      <c r="PRV51" s="27"/>
      <c r="PRW51" s="112"/>
      <c r="PRX51" s="20"/>
      <c r="PRY51" s="112"/>
      <c r="PRZ51" s="27"/>
      <c r="PSA51" s="112"/>
      <c r="PSB51" s="27"/>
      <c r="PSC51" s="112"/>
      <c r="PSD51" s="27"/>
      <c r="PSE51" s="112"/>
      <c r="PSF51" s="27"/>
      <c r="PSG51" s="112"/>
      <c r="PSH51" s="20"/>
      <c r="PSI51" s="112"/>
      <c r="PSJ51" s="27"/>
      <c r="PSK51" s="112"/>
      <c r="PSL51" s="27"/>
      <c r="PSM51" s="112"/>
      <c r="PSN51" s="27"/>
      <c r="PSO51" s="112"/>
      <c r="PSP51" s="20"/>
      <c r="PSQ51" s="106"/>
      <c r="PSR51" s="106"/>
      <c r="PSS51" s="106"/>
      <c r="PST51" s="30"/>
      <c r="PSU51" s="112"/>
      <c r="PSV51" s="30"/>
      <c r="PSW51" s="112"/>
      <c r="PSX51" s="23"/>
      <c r="PSY51" s="112"/>
      <c r="PSZ51" s="23"/>
      <c r="PTA51" s="112"/>
      <c r="PTB51" s="23"/>
      <c r="PTC51" s="112"/>
      <c r="PTD51" s="23"/>
      <c r="PTE51" s="112"/>
      <c r="PTF51" s="23"/>
      <c r="PTG51" s="112"/>
      <c r="PTH51" s="23"/>
      <c r="PTI51" s="112"/>
      <c r="PTJ51" s="23"/>
      <c r="PTK51" s="112"/>
      <c r="PTL51" s="27"/>
      <c r="PTM51" s="112"/>
      <c r="PTN51" s="27"/>
      <c r="PTO51" s="112"/>
      <c r="PTP51" s="27"/>
      <c r="PTQ51" s="112"/>
      <c r="PTR51" s="27"/>
      <c r="PTS51" s="112"/>
      <c r="PTT51" s="27"/>
      <c r="PTU51" s="112"/>
      <c r="PTV51" s="27"/>
      <c r="PTW51" s="112"/>
      <c r="PTX51" s="27"/>
      <c r="PTY51" s="112"/>
      <c r="PTZ51" s="27"/>
      <c r="PUA51" s="112"/>
      <c r="PUB51" s="27"/>
      <c r="PUC51" s="112"/>
      <c r="PUD51" s="27"/>
      <c r="PUE51" s="112"/>
      <c r="PUF51" s="27"/>
      <c r="PUG51" s="113"/>
      <c r="PUH51" s="27"/>
      <c r="PUI51" s="112"/>
      <c r="PUJ51" s="27"/>
      <c r="PUK51" s="112"/>
      <c r="PUL51" s="27"/>
      <c r="PUM51" s="112"/>
      <c r="PUN51" s="27"/>
      <c r="PUO51" s="112"/>
      <c r="PUP51" s="27"/>
      <c r="PUQ51" s="112"/>
      <c r="PUR51" s="27"/>
      <c r="PUS51" s="112"/>
      <c r="PUT51" s="27"/>
      <c r="PUU51" s="112"/>
      <c r="PUV51" s="20"/>
      <c r="PUW51" s="112"/>
      <c r="PUX51" s="27"/>
      <c r="PUY51" s="112"/>
      <c r="PUZ51" s="27"/>
      <c r="PVA51" s="112"/>
      <c r="PVB51" s="27"/>
      <c r="PVC51" s="112"/>
      <c r="PVD51" s="27"/>
      <c r="PVE51" s="112"/>
      <c r="PVF51" s="20"/>
      <c r="PVG51" s="112"/>
      <c r="PVH51" s="27"/>
      <c r="PVI51" s="112"/>
      <c r="PVJ51" s="27"/>
      <c r="PVK51" s="112"/>
      <c r="PVL51" s="27"/>
      <c r="PVM51" s="112"/>
      <c r="PVN51" s="20"/>
      <c r="PVO51" s="106"/>
      <c r="PVP51" s="106"/>
      <c r="PVQ51" s="106"/>
      <c r="PVR51" s="30"/>
      <c r="PVS51" s="112"/>
      <c r="PVT51" s="30"/>
      <c r="PVU51" s="112"/>
      <c r="PVV51" s="23"/>
      <c r="PVW51" s="112"/>
      <c r="PVX51" s="23"/>
      <c r="PVY51" s="112"/>
      <c r="PVZ51" s="23"/>
      <c r="PWA51" s="112"/>
      <c r="PWB51" s="23"/>
      <c r="PWC51" s="112"/>
      <c r="PWD51" s="23"/>
      <c r="PWE51" s="112"/>
      <c r="PWF51" s="23"/>
      <c r="PWG51" s="112"/>
      <c r="PWH51" s="23"/>
      <c r="PWI51" s="112"/>
      <c r="PWJ51" s="27"/>
      <c r="PWK51" s="112"/>
      <c r="PWL51" s="27"/>
      <c r="PWM51" s="112"/>
      <c r="PWN51" s="27"/>
      <c r="PWO51" s="112"/>
      <c r="PWP51" s="27"/>
      <c r="PWQ51" s="112"/>
      <c r="PWR51" s="27"/>
      <c r="PWS51" s="112"/>
      <c r="PWT51" s="27"/>
      <c r="PWU51" s="112"/>
      <c r="PWV51" s="27"/>
      <c r="PWW51" s="112"/>
      <c r="PWX51" s="27"/>
      <c r="PWY51" s="112"/>
      <c r="PWZ51" s="27"/>
      <c r="PXA51" s="112"/>
      <c r="PXB51" s="27"/>
      <c r="PXC51" s="112"/>
      <c r="PXD51" s="27"/>
      <c r="PXE51" s="113"/>
      <c r="PXF51" s="27"/>
      <c r="PXG51" s="112"/>
      <c r="PXH51" s="27"/>
      <c r="PXI51" s="112"/>
      <c r="PXJ51" s="27"/>
      <c r="PXK51" s="112"/>
      <c r="PXL51" s="27"/>
      <c r="PXM51" s="112"/>
      <c r="PXN51" s="27"/>
      <c r="PXO51" s="112"/>
      <c r="PXP51" s="27"/>
      <c r="PXQ51" s="112"/>
      <c r="PXR51" s="27"/>
      <c r="PXS51" s="112"/>
      <c r="PXT51" s="20"/>
      <c r="PXU51" s="112"/>
      <c r="PXV51" s="27"/>
      <c r="PXW51" s="112"/>
      <c r="PXX51" s="27"/>
      <c r="PXY51" s="112"/>
      <c r="PXZ51" s="27"/>
      <c r="PYA51" s="112"/>
      <c r="PYB51" s="27"/>
      <c r="PYC51" s="112"/>
      <c r="PYD51" s="20"/>
      <c r="PYE51" s="112"/>
      <c r="PYF51" s="27"/>
      <c r="PYG51" s="112"/>
      <c r="PYH51" s="27"/>
      <c r="PYI51" s="112"/>
      <c r="PYJ51" s="27"/>
      <c r="PYK51" s="112"/>
      <c r="PYL51" s="20"/>
      <c r="PYM51" s="106"/>
      <c r="PYN51" s="106"/>
      <c r="PYO51" s="106"/>
      <c r="PYP51" s="30"/>
      <c r="PYQ51" s="112"/>
      <c r="PYR51" s="30"/>
      <c r="PYS51" s="112"/>
      <c r="PYT51" s="23"/>
      <c r="PYU51" s="112"/>
      <c r="PYV51" s="23"/>
      <c r="PYW51" s="112"/>
      <c r="PYX51" s="23"/>
      <c r="PYY51" s="112"/>
      <c r="PYZ51" s="23"/>
      <c r="PZA51" s="112"/>
      <c r="PZB51" s="23"/>
      <c r="PZC51" s="112"/>
      <c r="PZD51" s="23"/>
      <c r="PZE51" s="112"/>
      <c r="PZF51" s="23"/>
      <c r="PZG51" s="112"/>
      <c r="PZH51" s="27"/>
      <c r="PZI51" s="112"/>
      <c r="PZJ51" s="27"/>
      <c r="PZK51" s="112"/>
      <c r="PZL51" s="27"/>
      <c r="PZM51" s="112"/>
      <c r="PZN51" s="27"/>
      <c r="PZO51" s="112"/>
      <c r="PZP51" s="27"/>
      <c r="PZQ51" s="112"/>
      <c r="PZR51" s="27"/>
      <c r="PZS51" s="112"/>
      <c r="PZT51" s="27"/>
      <c r="PZU51" s="112"/>
      <c r="PZV51" s="27"/>
      <c r="PZW51" s="112"/>
      <c r="PZX51" s="27"/>
      <c r="PZY51" s="112"/>
      <c r="PZZ51" s="27"/>
      <c r="QAA51" s="112"/>
      <c r="QAB51" s="27"/>
      <c r="QAC51" s="113"/>
      <c r="QAD51" s="27"/>
      <c r="QAE51" s="112"/>
      <c r="QAF51" s="27"/>
      <c r="QAG51" s="112"/>
      <c r="QAH51" s="27"/>
      <c r="QAI51" s="112"/>
      <c r="QAJ51" s="27"/>
      <c r="QAK51" s="112"/>
      <c r="QAL51" s="27"/>
      <c r="QAM51" s="112"/>
      <c r="QAN51" s="27"/>
      <c r="QAO51" s="112"/>
      <c r="QAP51" s="27"/>
      <c r="QAQ51" s="112"/>
      <c r="QAR51" s="20"/>
      <c r="QAS51" s="112"/>
      <c r="QAT51" s="27"/>
      <c r="QAU51" s="112"/>
      <c r="QAV51" s="27"/>
      <c r="QAW51" s="112"/>
      <c r="QAX51" s="27"/>
      <c r="QAY51" s="112"/>
      <c r="QAZ51" s="27"/>
      <c r="QBA51" s="112"/>
      <c r="QBB51" s="20"/>
      <c r="QBC51" s="112"/>
      <c r="QBD51" s="27"/>
      <c r="QBE51" s="112"/>
      <c r="QBF51" s="27"/>
      <c r="QBG51" s="112"/>
      <c r="QBH51" s="27"/>
      <c r="QBI51" s="112"/>
      <c r="QBJ51" s="20"/>
      <c r="QBK51" s="106"/>
      <c r="QBL51" s="106"/>
      <c r="QBM51" s="106"/>
      <c r="QBN51" s="30"/>
      <c r="QBO51" s="112"/>
      <c r="QBP51" s="30"/>
      <c r="QBQ51" s="112"/>
      <c r="QBR51" s="23"/>
      <c r="QBS51" s="112"/>
      <c r="QBT51" s="23"/>
      <c r="QBU51" s="112"/>
      <c r="QBV51" s="23"/>
      <c r="QBW51" s="112"/>
      <c r="QBX51" s="23"/>
      <c r="QBY51" s="112"/>
      <c r="QBZ51" s="23"/>
      <c r="QCA51" s="112"/>
      <c r="QCB51" s="23"/>
      <c r="QCC51" s="112"/>
      <c r="QCD51" s="23"/>
      <c r="QCE51" s="112"/>
      <c r="QCF51" s="27"/>
      <c r="QCG51" s="112"/>
      <c r="QCH51" s="27"/>
      <c r="QCI51" s="112"/>
      <c r="QCJ51" s="27"/>
      <c r="QCK51" s="112"/>
      <c r="QCL51" s="27"/>
      <c r="QCM51" s="112"/>
      <c r="QCN51" s="27"/>
      <c r="QCO51" s="112"/>
      <c r="QCP51" s="27"/>
      <c r="QCQ51" s="112"/>
      <c r="QCR51" s="27"/>
      <c r="QCS51" s="112"/>
      <c r="QCT51" s="27"/>
      <c r="QCU51" s="112"/>
      <c r="QCV51" s="27"/>
      <c r="QCW51" s="112"/>
      <c r="QCX51" s="27"/>
      <c r="QCY51" s="112"/>
      <c r="QCZ51" s="27"/>
      <c r="QDA51" s="113"/>
      <c r="QDB51" s="27"/>
      <c r="QDC51" s="112"/>
      <c r="QDD51" s="27"/>
      <c r="QDE51" s="112"/>
      <c r="QDF51" s="27"/>
      <c r="QDG51" s="112"/>
      <c r="QDH51" s="27"/>
      <c r="QDI51" s="112"/>
      <c r="QDJ51" s="27"/>
      <c r="QDK51" s="112"/>
      <c r="QDL51" s="27"/>
      <c r="QDM51" s="112"/>
      <c r="QDN51" s="27"/>
      <c r="QDO51" s="112"/>
      <c r="QDP51" s="20"/>
      <c r="QDQ51" s="112"/>
      <c r="QDR51" s="27"/>
      <c r="QDS51" s="112"/>
      <c r="QDT51" s="27"/>
      <c r="QDU51" s="112"/>
      <c r="QDV51" s="27"/>
      <c r="QDW51" s="112"/>
      <c r="QDX51" s="27"/>
      <c r="QDY51" s="112"/>
      <c r="QDZ51" s="20"/>
      <c r="QEA51" s="112"/>
      <c r="QEB51" s="27"/>
      <c r="QEC51" s="112"/>
      <c r="QED51" s="27"/>
      <c r="QEE51" s="112"/>
      <c r="QEF51" s="27"/>
      <c r="QEG51" s="112"/>
      <c r="QEH51" s="20"/>
      <c r="QEI51" s="106"/>
      <c r="QEJ51" s="106"/>
      <c r="QEK51" s="106"/>
      <c r="QEL51" s="30"/>
      <c r="QEM51" s="112"/>
      <c r="QEN51" s="30"/>
      <c r="QEO51" s="112"/>
      <c r="QEP51" s="23"/>
      <c r="QEQ51" s="112"/>
      <c r="QER51" s="23"/>
      <c r="QES51" s="112"/>
      <c r="QET51" s="23"/>
      <c r="QEU51" s="112"/>
      <c r="QEV51" s="23"/>
      <c r="QEW51" s="112"/>
      <c r="QEX51" s="23"/>
      <c r="QEY51" s="112"/>
      <c r="QEZ51" s="23"/>
      <c r="QFA51" s="112"/>
      <c r="QFB51" s="23"/>
      <c r="QFC51" s="112"/>
      <c r="QFD51" s="27"/>
      <c r="QFE51" s="112"/>
      <c r="QFF51" s="27"/>
      <c r="QFG51" s="112"/>
      <c r="QFH51" s="27"/>
      <c r="QFI51" s="112"/>
      <c r="QFJ51" s="27"/>
      <c r="QFK51" s="112"/>
      <c r="QFL51" s="27"/>
      <c r="QFM51" s="112"/>
      <c r="QFN51" s="27"/>
      <c r="QFO51" s="112"/>
      <c r="QFP51" s="27"/>
      <c r="QFQ51" s="112"/>
      <c r="QFR51" s="27"/>
      <c r="QFS51" s="112"/>
      <c r="QFT51" s="27"/>
      <c r="QFU51" s="112"/>
      <c r="QFV51" s="27"/>
      <c r="QFW51" s="112"/>
      <c r="QFX51" s="27"/>
      <c r="QFY51" s="113"/>
      <c r="QFZ51" s="27"/>
      <c r="QGA51" s="112"/>
      <c r="QGB51" s="27"/>
      <c r="QGC51" s="112"/>
      <c r="QGD51" s="27"/>
      <c r="QGE51" s="112"/>
      <c r="QGF51" s="27"/>
      <c r="QGG51" s="112"/>
      <c r="QGH51" s="27"/>
      <c r="QGI51" s="112"/>
      <c r="QGJ51" s="27"/>
      <c r="QGK51" s="112"/>
      <c r="QGL51" s="27"/>
      <c r="QGM51" s="112"/>
      <c r="QGN51" s="20"/>
      <c r="QGO51" s="112"/>
      <c r="QGP51" s="27"/>
      <c r="QGQ51" s="112"/>
      <c r="QGR51" s="27"/>
      <c r="QGS51" s="112"/>
      <c r="QGT51" s="27"/>
      <c r="QGU51" s="112"/>
      <c r="QGV51" s="27"/>
      <c r="QGW51" s="112"/>
      <c r="QGX51" s="20"/>
      <c r="QGY51" s="112"/>
      <c r="QGZ51" s="27"/>
      <c r="QHA51" s="112"/>
      <c r="QHB51" s="27"/>
      <c r="QHC51" s="112"/>
      <c r="QHD51" s="27"/>
      <c r="QHE51" s="112"/>
      <c r="QHF51" s="20"/>
      <c r="QHG51" s="106"/>
      <c r="QHH51" s="106"/>
      <c r="QHI51" s="106"/>
      <c r="QHJ51" s="30"/>
      <c r="QHK51" s="112"/>
      <c r="QHL51" s="30"/>
      <c r="QHM51" s="112"/>
      <c r="QHN51" s="23"/>
      <c r="QHO51" s="112"/>
      <c r="QHP51" s="23"/>
      <c r="QHQ51" s="112"/>
      <c r="QHR51" s="23"/>
      <c r="QHS51" s="112"/>
      <c r="QHT51" s="23"/>
      <c r="QHU51" s="112"/>
      <c r="QHV51" s="23"/>
      <c r="QHW51" s="112"/>
      <c r="QHX51" s="23"/>
      <c r="QHY51" s="112"/>
      <c r="QHZ51" s="23"/>
      <c r="QIA51" s="112"/>
      <c r="QIB51" s="27"/>
      <c r="QIC51" s="112"/>
      <c r="QID51" s="27"/>
      <c r="QIE51" s="112"/>
      <c r="QIF51" s="27"/>
      <c r="QIG51" s="112"/>
      <c r="QIH51" s="27"/>
      <c r="QII51" s="112"/>
      <c r="QIJ51" s="27"/>
      <c r="QIK51" s="112"/>
      <c r="QIL51" s="27"/>
      <c r="QIM51" s="112"/>
      <c r="QIN51" s="27"/>
      <c r="QIO51" s="112"/>
      <c r="QIP51" s="27"/>
      <c r="QIQ51" s="112"/>
      <c r="QIR51" s="27"/>
      <c r="QIS51" s="112"/>
      <c r="QIT51" s="27"/>
      <c r="QIU51" s="112"/>
      <c r="QIV51" s="27"/>
      <c r="QIW51" s="113"/>
      <c r="QIX51" s="27"/>
      <c r="QIY51" s="112"/>
      <c r="QIZ51" s="27"/>
      <c r="QJA51" s="112"/>
      <c r="QJB51" s="27"/>
      <c r="QJC51" s="112"/>
      <c r="QJD51" s="27"/>
      <c r="QJE51" s="112"/>
      <c r="QJF51" s="27"/>
      <c r="QJG51" s="112"/>
      <c r="QJH51" s="27"/>
      <c r="QJI51" s="112"/>
      <c r="QJJ51" s="27"/>
      <c r="QJK51" s="112"/>
      <c r="QJL51" s="20"/>
      <c r="QJM51" s="112"/>
      <c r="QJN51" s="27"/>
      <c r="QJO51" s="112"/>
      <c r="QJP51" s="27"/>
      <c r="QJQ51" s="112"/>
      <c r="QJR51" s="27"/>
      <c r="QJS51" s="112"/>
      <c r="QJT51" s="27"/>
      <c r="QJU51" s="112"/>
      <c r="QJV51" s="20"/>
      <c r="QJW51" s="112"/>
      <c r="QJX51" s="27"/>
      <c r="QJY51" s="112"/>
      <c r="QJZ51" s="27"/>
      <c r="QKA51" s="112"/>
      <c r="QKB51" s="27"/>
      <c r="QKC51" s="112"/>
      <c r="QKD51" s="20"/>
      <c r="QKE51" s="106"/>
      <c r="QKF51" s="106"/>
      <c r="QKG51" s="106"/>
      <c r="QKH51" s="30"/>
      <c r="QKI51" s="112"/>
      <c r="QKJ51" s="30"/>
      <c r="QKK51" s="112"/>
      <c r="QKL51" s="23"/>
      <c r="QKM51" s="112"/>
      <c r="QKN51" s="23"/>
      <c r="QKO51" s="112"/>
      <c r="QKP51" s="23"/>
      <c r="QKQ51" s="112"/>
      <c r="QKR51" s="23"/>
      <c r="QKS51" s="112"/>
      <c r="QKT51" s="23"/>
      <c r="QKU51" s="112"/>
      <c r="QKV51" s="23"/>
      <c r="QKW51" s="112"/>
      <c r="QKX51" s="23"/>
      <c r="QKY51" s="112"/>
      <c r="QKZ51" s="27"/>
      <c r="QLA51" s="112"/>
      <c r="QLB51" s="27"/>
      <c r="QLC51" s="112"/>
      <c r="QLD51" s="27"/>
      <c r="QLE51" s="112"/>
      <c r="QLF51" s="27"/>
      <c r="QLG51" s="112"/>
      <c r="QLH51" s="27"/>
      <c r="QLI51" s="112"/>
      <c r="QLJ51" s="27"/>
      <c r="QLK51" s="112"/>
      <c r="QLL51" s="27"/>
      <c r="QLM51" s="112"/>
      <c r="QLN51" s="27"/>
      <c r="QLO51" s="112"/>
      <c r="QLP51" s="27"/>
      <c r="QLQ51" s="112"/>
      <c r="QLR51" s="27"/>
      <c r="QLS51" s="112"/>
      <c r="QLT51" s="27"/>
      <c r="QLU51" s="113"/>
      <c r="QLV51" s="27"/>
      <c r="QLW51" s="112"/>
      <c r="QLX51" s="27"/>
      <c r="QLY51" s="112"/>
      <c r="QLZ51" s="27"/>
      <c r="QMA51" s="112"/>
      <c r="QMB51" s="27"/>
      <c r="QMC51" s="112"/>
      <c r="QMD51" s="27"/>
      <c r="QME51" s="112"/>
      <c r="QMF51" s="27"/>
      <c r="QMG51" s="112"/>
      <c r="QMH51" s="27"/>
      <c r="QMI51" s="112"/>
      <c r="QMJ51" s="20"/>
      <c r="QMK51" s="112"/>
      <c r="QML51" s="27"/>
      <c r="QMM51" s="112"/>
      <c r="QMN51" s="27"/>
      <c r="QMO51" s="112"/>
      <c r="QMP51" s="27"/>
      <c r="QMQ51" s="112"/>
      <c r="QMR51" s="27"/>
      <c r="QMS51" s="112"/>
      <c r="QMT51" s="20"/>
      <c r="QMU51" s="112"/>
      <c r="QMV51" s="27"/>
      <c r="QMW51" s="112"/>
      <c r="QMX51" s="27"/>
      <c r="QMY51" s="112"/>
      <c r="QMZ51" s="27"/>
      <c r="QNA51" s="112"/>
      <c r="QNB51" s="20"/>
      <c r="QNC51" s="106"/>
      <c r="QND51" s="106"/>
      <c r="QNE51" s="106"/>
      <c r="QNF51" s="30"/>
      <c r="QNG51" s="112"/>
      <c r="QNH51" s="30"/>
      <c r="QNI51" s="112"/>
      <c r="QNJ51" s="23"/>
      <c r="QNK51" s="112"/>
      <c r="QNL51" s="23"/>
      <c r="QNM51" s="112"/>
      <c r="QNN51" s="23"/>
      <c r="QNO51" s="112"/>
      <c r="QNP51" s="23"/>
      <c r="QNQ51" s="112"/>
      <c r="QNR51" s="23"/>
      <c r="QNS51" s="112"/>
      <c r="QNT51" s="23"/>
      <c r="QNU51" s="112"/>
      <c r="QNV51" s="23"/>
      <c r="QNW51" s="112"/>
      <c r="QNX51" s="27"/>
      <c r="QNY51" s="112"/>
      <c r="QNZ51" s="27"/>
      <c r="QOA51" s="112"/>
      <c r="QOB51" s="27"/>
      <c r="QOC51" s="112"/>
      <c r="QOD51" s="27"/>
      <c r="QOE51" s="112"/>
      <c r="QOF51" s="27"/>
      <c r="QOG51" s="112"/>
      <c r="QOH51" s="27"/>
      <c r="QOI51" s="112"/>
      <c r="QOJ51" s="27"/>
      <c r="QOK51" s="112"/>
      <c r="QOL51" s="27"/>
      <c r="QOM51" s="112"/>
      <c r="QON51" s="27"/>
      <c r="QOO51" s="112"/>
      <c r="QOP51" s="27"/>
      <c r="QOQ51" s="112"/>
      <c r="QOR51" s="27"/>
      <c r="QOS51" s="113"/>
      <c r="QOT51" s="27"/>
      <c r="QOU51" s="112"/>
      <c r="QOV51" s="27"/>
      <c r="QOW51" s="112"/>
      <c r="QOX51" s="27"/>
      <c r="QOY51" s="112"/>
      <c r="QOZ51" s="27"/>
      <c r="QPA51" s="112"/>
      <c r="QPB51" s="27"/>
      <c r="QPC51" s="112"/>
      <c r="QPD51" s="27"/>
      <c r="QPE51" s="112"/>
      <c r="QPF51" s="27"/>
      <c r="QPG51" s="112"/>
      <c r="QPH51" s="20"/>
      <c r="QPI51" s="112"/>
      <c r="QPJ51" s="27"/>
      <c r="QPK51" s="112"/>
      <c r="QPL51" s="27"/>
      <c r="QPM51" s="112"/>
      <c r="QPN51" s="27"/>
      <c r="QPO51" s="112"/>
      <c r="QPP51" s="27"/>
      <c r="QPQ51" s="112"/>
      <c r="QPR51" s="20"/>
      <c r="QPS51" s="112"/>
      <c r="QPT51" s="27"/>
      <c r="QPU51" s="112"/>
      <c r="QPV51" s="27"/>
      <c r="QPW51" s="112"/>
      <c r="QPX51" s="27"/>
      <c r="QPY51" s="112"/>
      <c r="QPZ51" s="20"/>
      <c r="QQA51" s="106"/>
      <c r="QQB51" s="106"/>
      <c r="QQC51" s="106"/>
      <c r="QQD51" s="30"/>
      <c r="QQE51" s="112"/>
      <c r="QQF51" s="30"/>
      <c r="QQG51" s="112"/>
      <c r="QQH51" s="23"/>
      <c r="QQI51" s="112"/>
      <c r="QQJ51" s="23"/>
      <c r="QQK51" s="112"/>
      <c r="QQL51" s="23"/>
      <c r="QQM51" s="112"/>
      <c r="QQN51" s="23"/>
      <c r="QQO51" s="112"/>
      <c r="QQP51" s="23"/>
      <c r="QQQ51" s="112"/>
      <c r="QQR51" s="23"/>
      <c r="QQS51" s="112"/>
      <c r="QQT51" s="23"/>
      <c r="QQU51" s="112"/>
      <c r="QQV51" s="27"/>
      <c r="QQW51" s="112"/>
      <c r="QQX51" s="27"/>
      <c r="QQY51" s="112"/>
      <c r="QQZ51" s="27"/>
      <c r="QRA51" s="112"/>
      <c r="QRB51" s="27"/>
      <c r="QRC51" s="112"/>
      <c r="QRD51" s="27"/>
      <c r="QRE51" s="112"/>
      <c r="QRF51" s="27"/>
      <c r="QRG51" s="112"/>
      <c r="QRH51" s="27"/>
      <c r="QRI51" s="112"/>
      <c r="QRJ51" s="27"/>
      <c r="QRK51" s="112"/>
      <c r="QRL51" s="27"/>
      <c r="QRM51" s="112"/>
      <c r="QRN51" s="27"/>
      <c r="QRO51" s="112"/>
      <c r="QRP51" s="27"/>
      <c r="QRQ51" s="113"/>
      <c r="QRR51" s="27"/>
      <c r="QRS51" s="112"/>
      <c r="QRT51" s="27"/>
      <c r="QRU51" s="112"/>
      <c r="QRV51" s="27"/>
      <c r="QRW51" s="112"/>
      <c r="QRX51" s="27"/>
      <c r="QRY51" s="112"/>
      <c r="QRZ51" s="27"/>
      <c r="QSA51" s="112"/>
      <c r="QSB51" s="27"/>
      <c r="QSC51" s="112"/>
      <c r="QSD51" s="27"/>
      <c r="QSE51" s="112"/>
      <c r="QSF51" s="20"/>
      <c r="QSG51" s="112"/>
      <c r="QSH51" s="27"/>
      <c r="QSI51" s="112"/>
      <c r="QSJ51" s="27"/>
      <c r="QSK51" s="112"/>
      <c r="QSL51" s="27"/>
      <c r="QSM51" s="112"/>
      <c r="QSN51" s="27"/>
      <c r="QSO51" s="112"/>
      <c r="QSP51" s="20"/>
      <c r="QSQ51" s="112"/>
      <c r="QSR51" s="27"/>
      <c r="QSS51" s="112"/>
      <c r="QST51" s="27"/>
      <c r="QSU51" s="112"/>
      <c r="QSV51" s="27"/>
      <c r="QSW51" s="112"/>
      <c r="QSX51" s="20"/>
      <c r="QSY51" s="106"/>
      <c r="QSZ51" s="106"/>
      <c r="QTA51" s="106"/>
      <c r="QTB51" s="30"/>
      <c r="QTC51" s="112"/>
      <c r="QTD51" s="30"/>
      <c r="QTE51" s="112"/>
      <c r="QTF51" s="23"/>
      <c r="QTG51" s="112"/>
      <c r="QTH51" s="23"/>
      <c r="QTI51" s="112"/>
      <c r="QTJ51" s="23"/>
      <c r="QTK51" s="112"/>
      <c r="QTL51" s="23"/>
      <c r="QTM51" s="112"/>
      <c r="QTN51" s="23"/>
      <c r="QTO51" s="112"/>
      <c r="QTP51" s="23"/>
      <c r="QTQ51" s="112"/>
      <c r="QTR51" s="23"/>
      <c r="QTS51" s="112"/>
      <c r="QTT51" s="27"/>
      <c r="QTU51" s="112"/>
      <c r="QTV51" s="27"/>
      <c r="QTW51" s="112"/>
      <c r="QTX51" s="27"/>
      <c r="QTY51" s="112"/>
      <c r="QTZ51" s="27"/>
      <c r="QUA51" s="112"/>
      <c r="QUB51" s="27"/>
      <c r="QUC51" s="112"/>
      <c r="QUD51" s="27"/>
      <c r="QUE51" s="112"/>
      <c r="QUF51" s="27"/>
      <c r="QUG51" s="112"/>
      <c r="QUH51" s="27"/>
      <c r="QUI51" s="112"/>
      <c r="QUJ51" s="27"/>
      <c r="QUK51" s="112"/>
      <c r="QUL51" s="27"/>
      <c r="QUM51" s="112"/>
      <c r="QUN51" s="27"/>
      <c r="QUO51" s="113"/>
      <c r="QUP51" s="27"/>
      <c r="QUQ51" s="112"/>
      <c r="QUR51" s="27"/>
      <c r="QUS51" s="112"/>
      <c r="QUT51" s="27"/>
      <c r="QUU51" s="112"/>
      <c r="QUV51" s="27"/>
      <c r="QUW51" s="112"/>
      <c r="QUX51" s="27"/>
      <c r="QUY51" s="112"/>
      <c r="QUZ51" s="27"/>
      <c r="QVA51" s="112"/>
      <c r="QVB51" s="27"/>
      <c r="QVC51" s="112"/>
      <c r="QVD51" s="20"/>
      <c r="QVE51" s="112"/>
      <c r="QVF51" s="27"/>
      <c r="QVG51" s="112"/>
      <c r="QVH51" s="27"/>
      <c r="QVI51" s="112"/>
      <c r="QVJ51" s="27"/>
      <c r="QVK51" s="112"/>
      <c r="QVL51" s="27"/>
      <c r="QVM51" s="112"/>
      <c r="QVN51" s="20"/>
      <c r="QVO51" s="112"/>
      <c r="QVP51" s="27"/>
      <c r="QVQ51" s="112"/>
      <c r="QVR51" s="27"/>
      <c r="QVS51" s="112"/>
      <c r="QVT51" s="27"/>
      <c r="QVU51" s="112"/>
      <c r="QVV51" s="20"/>
      <c r="QVW51" s="106"/>
      <c r="QVX51" s="106"/>
      <c r="QVY51" s="106"/>
      <c r="QVZ51" s="30"/>
      <c r="QWA51" s="112"/>
      <c r="QWB51" s="30"/>
      <c r="QWC51" s="112"/>
      <c r="QWD51" s="23"/>
      <c r="QWE51" s="112"/>
      <c r="QWF51" s="23"/>
      <c r="QWG51" s="112"/>
      <c r="QWH51" s="23"/>
      <c r="QWI51" s="112"/>
      <c r="QWJ51" s="23"/>
      <c r="QWK51" s="112"/>
      <c r="QWL51" s="23"/>
      <c r="QWM51" s="112"/>
      <c r="QWN51" s="23"/>
      <c r="QWO51" s="112"/>
      <c r="QWP51" s="23"/>
      <c r="QWQ51" s="112"/>
      <c r="QWR51" s="27"/>
      <c r="QWS51" s="112"/>
      <c r="QWT51" s="27"/>
      <c r="QWU51" s="112"/>
      <c r="QWV51" s="27"/>
      <c r="QWW51" s="112"/>
      <c r="QWX51" s="27"/>
      <c r="QWY51" s="112"/>
      <c r="QWZ51" s="27"/>
      <c r="QXA51" s="112"/>
      <c r="QXB51" s="27"/>
      <c r="QXC51" s="112"/>
      <c r="QXD51" s="27"/>
      <c r="QXE51" s="112"/>
      <c r="QXF51" s="27"/>
      <c r="QXG51" s="112"/>
      <c r="QXH51" s="27"/>
      <c r="QXI51" s="112"/>
      <c r="QXJ51" s="27"/>
      <c r="QXK51" s="112"/>
      <c r="QXL51" s="27"/>
      <c r="QXM51" s="113"/>
      <c r="QXN51" s="27"/>
      <c r="QXO51" s="112"/>
      <c r="QXP51" s="27"/>
      <c r="QXQ51" s="112"/>
      <c r="QXR51" s="27"/>
      <c r="QXS51" s="112"/>
      <c r="QXT51" s="27"/>
      <c r="QXU51" s="112"/>
      <c r="QXV51" s="27"/>
      <c r="QXW51" s="112"/>
      <c r="QXX51" s="27"/>
      <c r="QXY51" s="112"/>
      <c r="QXZ51" s="27"/>
      <c r="QYA51" s="112"/>
      <c r="QYB51" s="20"/>
      <c r="QYC51" s="112"/>
      <c r="QYD51" s="27"/>
      <c r="QYE51" s="112"/>
      <c r="QYF51" s="27"/>
      <c r="QYG51" s="112"/>
      <c r="QYH51" s="27"/>
      <c r="QYI51" s="112"/>
      <c r="QYJ51" s="27"/>
      <c r="QYK51" s="112"/>
      <c r="QYL51" s="20"/>
      <c r="QYM51" s="112"/>
      <c r="QYN51" s="27"/>
      <c r="QYO51" s="112"/>
      <c r="QYP51" s="27"/>
      <c r="QYQ51" s="112"/>
      <c r="QYR51" s="27"/>
      <c r="QYS51" s="112"/>
      <c r="QYT51" s="20"/>
      <c r="QYU51" s="106"/>
      <c r="QYV51" s="106"/>
      <c r="QYW51" s="106"/>
      <c r="QYX51" s="30"/>
      <c r="QYY51" s="112"/>
      <c r="QYZ51" s="30"/>
      <c r="QZA51" s="112"/>
      <c r="QZB51" s="23"/>
      <c r="QZC51" s="112"/>
      <c r="QZD51" s="23"/>
      <c r="QZE51" s="112"/>
      <c r="QZF51" s="23"/>
      <c r="QZG51" s="112"/>
      <c r="QZH51" s="23"/>
      <c r="QZI51" s="112"/>
      <c r="QZJ51" s="23"/>
      <c r="QZK51" s="112"/>
      <c r="QZL51" s="23"/>
      <c r="QZM51" s="112"/>
      <c r="QZN51" s="23"/>
      <c r="QZO51" s="112"/>
      <c r="QZP51" s="27"/>
      <c r="QZQ51" s="112"/>
      <c r="QZR51" s="27"/>
      <c r="QZS51" s="112"/>
      <c r="QZT51" s="27"/>
      <c r="QZU51" s="112"/>
      <c r="QZV51" s="27"/>
      <c r="QZW51" s="112"/>
      <c r="QZX51" s="27"/>
      <c r="QZY51" s="112"/>
      <c r="QZZ51" s="27"/>
      <c r="RAA51" s="112"/>
      <c r="RAB51" s="27"/>
      <c r="RAC51" s="112"/>
      <c r="RAD51" s="27"/>
      <c r="RAE51" s="112"/>
      <c r="RAF51" s="27"/>
      <c r="RAG51" s="112"/>
      <c r="RAH51" s="27"/>
      <c r="RAI51" s="112"/>
      <c r="RAJ51" s="27"/>
      <c r="RAK51" s="113"/>
      <c r="RAL51" s="27"/>
      <c r="RAM51" s="112"/>
      <c r="RAN51" s="27"/>
      <c r="RAO51" s="112"/>
      <c r="RAP51" s="27"/>
      <c r="RAQ51" s="112"/>
      <c r="RAR51" s="27"/>
      <c r="RAS51" s="112"/>
      <c r="RAT51" s="27"/>
      <c r="RAU51" s="112"/>
      <c r="RAV51" s="27"/>
      <c r="RAW51" s="112"/>
      <c r="RAX51" s="27"/>
      <c r="RAY51" s="112"/>
      <c r="RAZ51" s="20"/>
      <c r="RBA51" s="112"/>
      <c r="RBB51" s="27"/>
      <c r="RBC51" s="112"/>
      <c r="RBD51" s="27"/>
      <c r="RBE51" s="112"/>
      <c r="RBF51" s="27"/>
      <c r="RBG51" s="112"/>
      <c r="RBH51" s="27"/>
      <c r="RBI51" s="112"/>
      <c r="RBJ51" s="20"/>
      <c r="RBK51" s="112"/>
      <c r="RBL51" s="27"/>
      <c r="RBM51" s="112"/>
      <c r="RBN51" s="27"/>
      <c r="RBO51" s="112"/>
      <c r="RBP51" s="27"/>
      <c r="RBQ51" s="112"/>
      <c r="RBR51" s="20"/>
      <c r="RBS51" s="106"/>
      <c r="RBT51" s="106"/>
      <c r="RBU51" s="106"/>
      <c r="RBV51" s="30"/>
      <c r="RBW51" s="112"/>
      <c r="RBX51" s="30"/>
      <c r="RBY51" s="112"/>
      <c r="RBZ51" s="23"/>
      <c r="RCA51" s="112"/>
      <c r="RCB51" s="23"/>
      <c r="RCC51" s="112"/>
      <c r="RCD51" s="23"/>
      <c r="RCE51" s="112"/>
      <c r="RCF51" s="23"/>
      <c r="RCG51" s="112"/>
      <c r="RCH51" s="23"/>
      <c r="RCI51" s="112"/>
      <c r="RCJ51" s="23"/>
      <c r="RCK51" s="112"/>
      <c r="RCL51" s="23"/>
      <c r="RCM51" s="112"/>
      <c r="RCN51" s="27"/>
      <c r="RCO51" s="112"/>
      <c r="RCP51" s="27"/>
      <c r="RCQ51" s="112"/>
      <c r="RCR51" s="27"/>
      <c r="RCS51" s="112"/>
      <c r="RCT51" s="27"/>
      <c r="RCU51" s="112"/>
      <c r="RCV51" s="27"/>
      <c r="RCW51" s="112"/>
      <c r="RCX51" s="27"/>
      <c r="RCY51" s="112"/>
      <c r="RCZ51" s="27"/>
      <c r="RDA51" s="112"/>
      <c r="RDB51" s="27"/>
      <c r="RDC51" s="112"/>
      <c r="RDD51" s="27"/>
      <c r="RDE51" s="112"/>
      <c r="RDF51" s="27"/>
      <c r="RDG51" s="112"/>
      <c r="RDH51" s="27"/>
      <c r="RDI51" s="113"/>
      <c r="RDJ51" s="27"/>
      <c r="RDK51" s="112"/>
      <c r="RDL51" s="27"/>
      <c r="RDM51" s="112"/>
      <c r="RDN51" s="27"/>
      <c r="RDO51" s="112"/>
      <c r="RDP51" s="27"/>
      <c r="RDQ51" s="112"/>
      <c r="RDR51" s="27"/>
      <c r="RDS51" s="112"/>
      <c r="RDT51" s="27"/>
      <c r="RDU51" s="112"/>
      <c r="RDV51" s="27"/>
      <c r="RDW51" s="112"/>
      <c r="RDX51" s="20"/>
      <c r="RDY51" s="112"/>
      <c r="RDZ51" s="27"/>
      <c r="REA51" s="112"/>
      <c r="REB51" s="27"/>
      <c r="REC51" s="112"/>
      <c r="RED51" s="27"/>
      <c r="REE51" s="112"/>
      <c r="REF51" s="27"/>
      <c r="REG51" s="112"/>
      <c r="REH51" s="20"/>
      <c r="REI51" s="112"/>
      <c r="REJ51" s="27"/>
      <c r="REK51" s="112"/>
      <c r="REL51" s="27"/>
      <c r="REM51" s="112"/>
      <c r="REN51" s="27"/>
      <c r="REO51" s="112"/>
      <c r="REP51" s="20"/>
      <c r="REQ51" s="106"/>
      <c r="RER51" s="106"/>
      <c r="RES51" s="106"/>
      <c r="RET51" s="30"/>
      <c r="REU51" s="112"/>
      <c r="REV51" s="30"/>
      <c r="REW51" s="112"/>
      <c r="REX51" s="23"/>
      <c r="REY51" s="112"/>
      <c r="REZ51" s="23"/>
      <c r="RFA51" s="112"/>
      <c r="RFB51" s="23"/>
      <c r="RFC51" s="112"/>
      <c r="RFD51" s="23"/>
      <c r="RFE51" s="112"/>
      <c r="RFF51" s="23"/>
      <c r="RFG51" s="112"/>
      <c r="RFH51" s="23"/>
      <c r="RFI51" s="112"/>
      <c r="RFJ51" s="23"/>
      <c r="RFK51" s="112"/>
      <c r="RFL51" s="27"/>
      <c r="RFM51" s="112"/>
      <c r="RFN51" s="27"/>
      <c r="RFO51" s="112"/>
      <c r="RFP51" s="27"/>
      <c r="RFQ51" s="112"/>
      <c r="RFR51" s="27"/>
      <c r="RFS51" s="112"/>
      <c r="RFT51" s="27"/>
      <c r="RFU51" s="112"/>
      <c r="RFV51" s="27"/>
      <c r="RFW51" s="112"/>
      <c r="RFX51" s="27"/>
      <c r="RFY51" s="112"/>
      <c r="RFZ51" s="27"/>
      <c r="RGA51" s="112"/>
      <c r="RGB51" s="27"/>
      <c r="RGC51" s="112"/>
      <c r="RGD51" s="27"/>
      <c r="RGE51" s="112"/>
      <c r="RGF51" s="27"/>
      <c r="RGG51" s="113"/>
      <c r="RGH51" s="27"/>
      <c r="RGI51" s="112"/>
      <c r="RGJ51" s="27"/>
      <c r="RGK51" s="112"/>
      <c r="RGL51" s="27"/>
      <c r="RGM51" s="112"/>
      <c r="RGN51" s="27"/>
      <c r="RGO51" s="112"/>
      <c r="RGP51" s="27"/>
      <c r="RGQ51" s="112"/>
      <c r="RGR51" s="27"/>
      <c r="RGS51" s="112"/>
      <c r="RGT51" s="27"/>
      <c r="RGU51" s="112"/>
      <c r="RGV51" s="20"/>
      <c r="RGW51" s="112"/>
      <c r="RGX51" s="27"/>
      <c r="RGY51" s="112"/>
      <c r="RGZ51" s="27"/>
      <c r="RHA51" s="112"/>
      <c r="RHB51" s="27"/>
      <c r="RHC51" s="112"/>
      <c r="RHD51" s="27"/>
      <c r="RHE51" s="112"/>
      <c r="RHF51" s="20"/>
      <c r="RHG51" s="112"/>
      <c r="RHH51" s="27"/>
      <c r="RHI51" s="112"/>
      <c r="RHJ51" s="27"/>
      <c r="RHK51" s="112"/>
      <c r="RHL51" s="27"/>
      <c r="RHM51" s="112"/>
      <c r="RHN51" s="20"/>
      <c r="RHO51" s="106"/>
      <c r="RHP51" s="106"/>
      <c r="RHQ51" s="106"/>
      <c r="RHR51" s="30"/>
      <c r="RHS51" s="112"/>
      <c r="RHT51" s="30"/>
      <c r="RHU51" s="112"/>
      <c r="RHV51" s="23"/>
      <c r="RHW51" s="112"/>
      <c r="RHX51" s="23"/>
      <c r="RHY51" s="112"/>
      <c r="RHZ51" s="23"/>
      <c r="RIA51" s="112"/>
      <c r="RIB51" s="23"/>
      <c r="RIC51" s="112"/>
      <c r="RID51" s="23"/>
      <c r="RIE51" s="112"/>
      <c r="RIF51" s="23"/>
      <c r="RIG51" s="112"/>
      <c r="RIH51" s="23"/>
      <c r="RII51" s="112"/>
      <c r="RIJ51" s="27"/>
      <c r="RIK51" s="112"/>
      <c r="RIL51" s="27"/>
      <c r="RIM51" s="112"/>
      <c r="RIN51" s="27"/>
      <c r="RIO51" s="112"/>
      <c r="RIP51" s="27"/>
      <c r="RIQ51" s="112"/>
      <c r="RIR51" s="27"/>
      <c r="RIS51" s="112"/>
      <c r="RIT51" s="27"/>
      <c r="RIU51" s="112"/>
      <c r="RIV51" s="27"/>
      <c r="RIW51" s="112"/>
      <c r="RIX51" s="27"/>
      <c r="RIY51" s="112"/>
      <c r="RIZ51" s="27"/>
      <c r="RJA51" s="112"/>
      <c r="RJB51" s="27"/>
      <c r="RJC51" s="112"/>
      <c r="RJD51" s="27"/>
      <c r="RJE51" s="113"/>
      <c r="RJF51" s="27"/>
      <c r="RJG51" s="112"/>
      <c r="RJH51" s="27"/>
      <c r="RJI51" s="112"/>
      <c r="RJJ51" s="27"/>
      <c r="RJK51" s="112"/>
      <c r="RJL51" s="27"/>
      <c r="RJM51" s="112"/>
      <c r="RJN51" s="27"/>
      <c r="RJO51" s="112"/>
      <c r="RJP51" s="27"/>
      <c r="RJQ51" s="112"/>
      <c r="RJR51" s="27"/>
      <c r="RJS51" s="112"/>
      <c r="RJT51" s="20"/>
      <c r="RJU51" s="112"/>
      <c r="RJV51" s="27"/>
      <c r="RJW51" s="112"/>
      <c r="RJX51" s="27"/>
      <c r="RJY51" s="112"/>
      <c r="RJZ51" s="27"/>
      <c r="RKA51" s="112"/>
      <c r="RKB51" s="27"/>
      <c r="RKC51" s="112"/>
      <c r="RKD51" s="20"/>
      <c r="RKE51" s="112"/>
      <c r="RKF51" s="27"/>
      <c r="RKG51" s="112"/>
      <c r="RKH51" s="27"/>
      <c r="RKI51" s="112"/>
      <c r="RKJ51" s="27"/>
      <c r="RKK51" s="112"/>
      <c r="RKL51" s="20"/>
      <c r="RKM51" s="106"/>
      <c r="RKN51" s="106"/>
      <c r="RKO51" s="106"/>
      <c r="RKP51" s="30"/>
      <c r="RKQ51" s="112"/>
      <c r="RKR51" s="30"/>
      <c r="RKS51" s="112"/>
      <c r="RKT51" s="23"/>
      <c r="RKU51" s="112"/>
      <c r="RKV51" s="23"/>
      <c r="RKW51" s="112"/>
      <c r="RKX51" s="23"/>
      <c r="RKY51" s="112"/>
      <c r="RKZ51" s="23"/>
      <c r="RLA51" s="112"/>
      <c r="RLB51" s="23"/>
      <c r="RLC51" s="112"/>
      <c r="RLD51" s="23"/>
      <c r="RLE51" s="112"/>
      <c r="RLF51" s="23"/>
      <c r="RLG51" s="112"/>
      <c r="RLH51" s="27"/>
      <c r="RLI51" s="112"/>
      <c r="RLJ51" s="27"/>
      <c r="RLK51" s="112"/>
      <c r="RLL51" s="27"/>
      <c r="RLM51" s="112"/>
      <c r="RLN51" s="27"/>
      <c r="RLO51" s="112"/>
      <c r="RLP51" s="27"/>
      <c r="RLQ51" s="112"/>
      <c r="RLR51" s="27"/>
      <c r="RLS51" s="112"/>
      <c r="RLT51" s="27"/>
      <c r="RLU51" s="112"/>
      <c r="RLV51" s="27"/>
      <c r="RLW51" s="112"/>
      <c r="RLX51" s="27"/>
      <c r="RLY51" s="112"/>
      <c r="RLZ51" s="27"/>
      <c r="RMA51" s="112"/>
      <c r="RMB51" s="27"/>
      <c r="RMC51" s="113"/>
      <c r="RMD51" s="27"/>
      <c r="RME51" s="112"/>
      <c r="RMF51" s="27"/>
      <c r="RMG51" s="112"/>
      <c r="RMH51" s="27"/>
      <c r="RMI51" s="112"/>
      <c r="RMJ51" s="27"/>
      <c r="RMK51" s="112"/>
      <c r="RML51" s="27"/>
      <c r="RMM51" s="112"/>
      <c r="RMN51" s="27"/>
      <c r="RMO51" s="112"/>
      <c r="RMP51" s="27"/>
      <c r="RMQ51" s="112"/>
      <c r="RMR51" s="20"/>
      <c r="RMS51" s="112"/>
      <c r="RMT51" s="27"/>
      <c r="RMU51" s="112"/>
      <c r="RMV51" s="27"/>
      <c r="RMW51" s="112"/>
      <c r="RMX51" s="27"/>
      <c r="RMY51" s="112"/>
      <c r="RMZ51" s="27"/>
      <c r="RNA51" s="112"/>
      <c r="RNB51" s="20"/>
      <c r="RNC51" s="112"/>
      <c r="RND51" s="27"/>
      <c r="RNE51" s="112"/>
      <c r="RNF51" s="27"/>
      <c r="RNG51" s="112"/>
      <c r="RNH51" s="27"/>
      <c r="RNI51" s="112"/>
      <c r="RNJ51" s="20"/>
      <c r="RNK51" s="106"/>
      <c r="RNL51" s="106"/>
      <c r="RNM51" s="106"/>
      <c r="RNN51" s="30"/>
      <c r="RNO51" s="112"/>
      <c r="RNP51" s="30"/>
      <c r="RNQ51" s="112"/>
      <c r="RNR51" s="23"/>
      <c r="RNS51" s="112"/>
      <c r="RNT51" s="23"/>
      <c r="RNU51" s="112"/>
      <c r="RNV51" s="23"/>
      <c r="RNW51" s="112"/>
      <c r="RNX51" s="23"/>
      <c r="RNY51" s="112"/>
      <c r="RNZ51" s="23"/>
      <c r="ROA51" s="112"/>
      <c r="ROB51" s="23"/>
      <c r="ROC51" s="112"/>
      <c r="ROD51" s="23"/>
      <c r="ROE51" s="112"/>
      <c r="ROF51" s="27"/>
      <c r="ROG51" s="112"/>
      <c r="ROH51" s="27"/>
      <c r="ROI51" s="112"/>
      <c r="ROJ51" s="27"/>
      <c r="ROK51" s="112"/>
      <c r="ROL51" s="27"/>
      <c r="ROM51" s="112"/>
      <c r="RON51" s="27"/>
      <c r="ROO51" s="112"/>
      <c r="ROP51" s="27"/>
      <c r="ROQ51" s="112"/>
      <c r="ROR51" s="27"/>
      <c r="ROS51" s="112"/>
      <c r="ROT51" s="27"/>
      <c r="ROU51" s="112"/>
      <c r="ROV51" s="27"/>
      <c r="ROW51" s="112"/>
      <c r="ROX51" s="27"/>
      <c r="ROY51" s="112"/>
      <c r="ROZ51" s="27"/>
      <c r="RPA51" s="113"/>
      <c r="RPB51" s="27"/>
      <c r="RPC51" s="112"/>
      <c r="RPD51" s="27"/>
      <c r="RPE51" s="112"/>
      <c r="RPF51" s="27"/>
      <c r="RPG51" s="112"/>
      <c r="RPH51" s="27"/>
      <c r="RPI51" s="112"/>
      <c r="RPJ51" s="27"/>
      <c r="RPK51" s="112"/>
      <c r="RPL51" s="27"/>
      <c r="RPM51" s="112"/>
      <c r="RPN51" s="27"/>
      <c r="RPO51" s="112"/>
      <c r="RPP51" s="20"/>
      <c r="RPQ51" s="112"/>
      <c r="RPR51" s="27"/>
      <c r="RPS51" s="112"/>
      <c r="RPT51" s="27"/>
      <c r="RPU51" s="112"/>
      <c r="RPV51" s="27"/>
      <c r="RPW51" s="112"/>
      <c r="RPX51" s="27"/>
      <c r="RPY51" s="112"/>
      <c r="RPZ51" s="20"/>
      <c r="RQA51" s="112"/>
      <c r="RQB51" s="27"/>
      <c r="RQC51" s="112"/>
      <c r="RQD51" s="27"/>
      <c r="RQE51" s="112"/>
      <c r="RQF51" s="27"/>
      <c r="RQG51" s="112"/>
      <c r="RQH51" s="20"/>
      <c r="RQI51" s="106"/>
      <c r="RQJ51" s="106"/>
      <c r="RQK51" s="106"/>
      <c r="RQL51" s="30"/>
      <c r="RQM51" s="112"/>
      <c r="RQN51" s="30"/>
      <c r="RQO51" s="112"/>
      <c r="RQP51" s="23"/>
      <c r="RQQ51" s="112"/>
      <c r="RQR51" s="23"/>
      <c r="RQS51" s="112"/>
      <c r="RQT51" s="23"/>
      <c r="RQU51" s="112"/>
      <c r="RQV51" s="23"/>
      <c r="RQW51" s="112"/>
      <c r="RQX51" s="23"/>
      <c r="RQY51" s="112"/>
      <c r="RQZ51" s="23"/>
      <c r="RRA51" s="112"/>
      <c r="RRB51" s="23"/>
      <c r="RRC51" s="112"/>
      <c r="RRD51" s="27"/>
      <c r="RRE51" s="112"/>
      <c r="RRF51" s="27"/>
      <c r="RRG51" s="112"/>
      <c r="RRH51" s="27"/>
      <c r="RRI51" s="112"/>
      <c r="RRJ51" s="27"/>
      <c r="RRK51" s="112"/>
      <c r="RRL51" s="27"/>
      <c r="RRM51" s="112"/>
      <c r="RRN51" s="27"/>
      <c r="RRO51" s="112"/>
      <c r="RRP51" s="27"/>
      <c r="RRQ51" s="112"/>
      <c r="RRR51" s="27"/>
      <c r="RRS51" s="112"/>
      <c r="RRT51" s="27"/>
      <c r="RRU51" s="112"/>
      <c r="RRV51" s="27"/>
      <c r="RRW51" s="112"/>
      <c r="RRX51" s="27"/>
      <c r="RRY51" s="113"/>
      <c r="RRZ51" s="27"/>
      <c r="RSA51" s="112"/>
      <c r="RSB51" s="27"/>
      <c r="RSC51" s="112"/>
      <c r="RSD51" s="27"/>
      <c r="RSE51" s="112"/>
      <c r="RSF51" s="27"/>
      <c r="RSG51" s="112"/>
      <c r="RSH51" s="27"/>
      <c r="RSI51" s="112"/>
      <c r="RSJ51" s="27"/>
      <c r="RSK51" s="112"/>
      <c r="RSL51" s="27"/>
      <c r="RSM51" s="112"/>
      <c r="RSN51" s="20"/>
      <c r="RSO51" s="112"/>
      <c r="RSP51" s="27"/>
      <c r="RSQ51" s="112"/>
      <c r="RSR51" s="27"/>
      <c r="RSS51" s="112"/>
      <c r="RST51" s="27"/>
      <c r="RSU51" s="112"/>
      <c r="RSV51" s="27"/>
      <c r="RSW51" s="112"/>
      <c r="RSX51" s="20"/>
      <c r="RSY51" s="112"/>
      <c r="RSZ51" s="27"/>
      <c r="RTA51" s="112"/>
      <c r="RTB51" s="27"/>
      <c r="RTC51" s="112"/>
      <c r="RTD51" s="27"/>
      <c r="RTE51" s="112"/>
      <c r="RTF51" s="20"/>
      <c r="RTG51" s="106"/>
      <c r="RTH51" s="106"/>
      <c r="RTI51" s="106"/>
      <c r="RTJ51" s="30"/>
      <c r="RTK51" s="112"/>
      <c r="RTL51" s="30"/>
      <c r="RTM51" s="112"/>
      <c r="RTN51" s="23"/>
      <c r="RTO51" s="112"/>
      <c r="RTP51" s="23"/>
      <c r="RTQ51" s="112"/>
      <c r="RTR51" s="23"/>
      <c r="RTS51" s="112"/>
      <c r="RTT51" s="23"/>
      <c r="RTU51" s="112"/>
      <c r="RTV51" s="23"/>
      <c r="RTW51" s="112"/>
      <c r="RTX51" s="23"/>
      <c r="RTY51" s="112"/>
      <c r="RTZ51" s="23"/>
      <c r="RUA51" s="112"/>
      <c r="RUB51" s="27"/>
      <c r="RUC51" s="112"/>
      <c r="RUD51" s="27"/>
      <c r="RUE51" s="112"/>
      <c r="RUF51" s="27"/>
      <c r="RUG51" s="112"/>
      <c r="RUH51" s="27"/>
      <c r="RUI51" s="112"/>
      <c r="RUJ51" s="27"/>
      <c r="RUK51" s="112"/>
      <c r="RUL51" s="27"/>
      <c r="RUM51" s="112"/>
      <c r="RUN51" s="27"/>
      <c r="RUO51" s="112"/>
      <c r="RUP51" s="27"/>
      <c r="RUQ51" s="112"/>
      <c r="RUR51" s="27"/>
      <c r="RUS51" s="112"/>
      <c r="RUT51" s="27"/>
      <c r="RUU51" s="112"/>
      <c r="RUV51" s="27"/>
      <c r="RUW51" s="113"/>
      <c r="RUX51" s="27"/>
      <c r="RUY51" s="112"/>
      <c r="RUZ51" s="27"/>
      <c r="RVA51" s="112"/>
      <c r="RVB51" s="27"/>
      <c r="RVC51" s="112"/>
      <c r="RVD51" s="27"/>
      <c r="RVE51" s="112"/>
      <c r="RVF51" s="27"/>
      <c r="RVG51" s="112"/>
      <c r="RVH51" s="27"/>
      <c r="RVI51" s="112"/>
      <c r="RVJ51" s="27"/>
      <c r="RVK51" s="112"/>
      <c r="RVL51" s="20"/>
      <c r="RVM51" s="112"/>
      <c r="RVN51" s="27"/>
      <c r="RVO51" s="112"/>
      <c r="RVP51" s="27"/>
      <c r="RVQ51" s="112"/>
      <c r="RVR51" s="27"/>
      <c r="RVS51" s="112"/>
      <c r="RVT51" s="27"/>
      <c r="RVU51" s="112"/>
      <c r="RVV51" s="20"/>
      <c r="RVW51" s="112"/>
      <c r="RVX51" s="27"/>
      <c r="RVY51" s="112"/>
      <c r="RVZ51" s="27"/>
      <c r="RWA51" s="112"/>
      <c r="RWB51" s="27"/>
      <c r="RWC51" s="112"/>
      <c r="RWD51" s="20"/>
      <c r="RWE51" s="106"/>
      <c r="RWF51" s="106"/>
      <c r="RWG51" s="106"/>
      <c r="RWH51" s="30"/>
      <c r="RWI51" s="112"/>
      <c r="RWJ51" s="30"/>
      <c r="RWK51" s="112"/>
      <c r="RWL51" s="23"/>
      <c r="RWM51" s="112"/>
      <c r="RWN51" s="23"/>
      <c r="RWO51" s="112"/>
      <c r="RWP51" s="23"/>
      <c r="RWQ51" s="112"/>
      <c r="RWR51" s="23"/>
      <c r="RWS51" s="112"/>
      <c r="RWT51" s="23"/>
      <c r="RWU51" s="112"/>
      <c r="RWV51" s="23"/>
      <c r="RWW51" s="112"/>
      <c r="RWX51" s="23"/>
      <c r="RWY51" s="112"/>
      <c r="RWZ51" s="27"/>
      <c r="RXA51" s="112"/>
      <c r="RXB51" s="27"/>
      <c r="RXC51" s="112"/>
      <c r="RXD51" s="27"/>
      <c r="RXE51" s="112"/>
      <c r="RXF51" s="27"/>
      <c r="RXG51" s="112"/>
      <c r="RXH51" s="27"/>
      <c r="RXI51" s="112"/>
      <c r="RXJ51" s="27"/>
      <c r="RXK51" s="112"/>
      <c r="RXL51" s="27"/>
      <c r="RXM51" s="112"/>
      <c r="RXN51" s="27"/>
      <c r="RXO51" s="112"/>
      <c r="RXP51" s="27"/>
      <c r="RXQ51" s="112"/>
      <c r="RXR51" s="27"/>
      <c r="RXS51" s="112"/>
      <c r="RXT51" s="27"/>
      <c r="RXU51" s="113"/>
      <c r="RXV51" s="27"/>
      <c r="RXW51" s="112"/>
      <c r="RXX51" s="27"/>
      <c r="RXY51" s="112"/>
      <c r="RXZ51" s="27"/>
      <c r="RYA51" s="112"/>
      <c r="RYB51" s="27"/>
      <c r="RYC51" s="112"/>
      <c r="RYD51" s="27"/>
      <c r="RYE51" s="112"/>
      <c r="RYF51" s="27"/>
      <c r="RYG51" s="112"/>
      <c r="RYH51" s="27"/>
      <c r="RYI51" s="112"/>
      <c r="RYJ51" s="20"/>
      <c r="RYK51" s="112"/>
      <c r="RYL51" s="27"/>
      <c r="RYM51" s="112"/>
      <c r="RYN51" s="27"/>
      <c r="RYO51" s="112"/>
      <c r="RYP51" s="27"/>
      <c r="RYQ51" s="112"/>
      <c r="RYR51" s="27"/>
      <c r="RYS51" s="112"/>
      <c r="RYT51" s="20"/>
      <c r="RYU51" s="112"/>
      <c r="RYV51" s="27"/>
      <c r="RYW51" s="112"/>
      <c r="RYX51" s="27"/>
      <c r="RYY51" s="112"/>
      <c r="RYZ51" s="27"/>
      <c r="RZA51" s="112"/>
      <c r="RZB51" s="20"/>
      <c r="RZC51" s="106"/>
      <c r="RZD51" s="106"/>
      <c r="RZE51" s="106"/>
      <c r="RZF51" s="30"/>
      <c r="RZG51" s="112"/>
      <c r="RZH51" s="30"/>
      <c r="RZI51" s="112"/>
      <c r="RZJ51" s="23"/>
      <c r="RZK51" s="112"/>
      <c r="RZL51" s="23"/>
      <c r="RZM51" s="112"/>
      <c r="RZN51" s="23"/>
      <c r="RZO51" s="112"/>
      <c r="RZP51" s="23"/>
      <c r="RZQ51" s="112"/>
      <c r="RZR51" s="23"/>
      <c r="RZS51" s="112"/>
      <c r="RZT51" s="23"/>
      <c r="RZU51" s="112"/>
      <c r="RZV51" s="23"/>
      <c r="RZW51" s="112"/>
      <c r="RZX51" s="27"/>
      <c r="RZY51" s="112"/>
      <c r="RZZ51" s="27"/>
      <c r="SAA51" s="112"/>
      <c r="SAB51" s="27"/>
      <c r="SAC51" s="112"/>
      <c r="SAD51" s="27"/>
      <c r="SAE51" s="112"/>
      <c r="SAF51" s="27"/>
      <c r="SAG51" s="112"/>
      <c r="SAH51" s="27"/>
      <c r="SAI51" s="112"/>
      <c r="SAJ51" s="27"/>
      <c r="SAK51" s="112"/>
      <c r="SAL51" s="27"/>
      <c r="SAM51" s="112"/>
      <c r="SAN51" s="27"/>
      <c r="SAO51" s="112"/>
      <c r="SAP51" s="27"/>
      <c r="SAQ51" s="112"/>
      <c r="SAR51" s="27"/>
      <c r="SAS51" s="113"/>
      <c r="SAT51" s="27"/>
      <c r="SAU51" s="112"/>
      <c r="SAV51" s="27"/>
      <c r="SAW51" s="112"/>
      <c r="SAX51" s="27"/>
      <c r="SAY51" s="112"/>
      <c r="SAZ51" s="27"/>
      <c r="SBA51" s="112"/>
      <c r="SBB51" s="27"/>
      <c r="SBC51" s="112"/>
      <c r="SBD51" s="27"/>
      <c r="SBE51" s="112"/>
      <c r="SBF51" s="27"/>
      <c r="SBG51" s="112"/>
      <c r="SBH51" s="20"/>
      <c r="SBI51" s="112"/>
      <c r="SBJ51" s="27"/>
      <c r="SBK51" s="112"/>
      <c r="SBL51" s="27"/>
      <c r="SBM51" s="112"/>
      <c r="SBN51" s="27"/>
      <c r="SBO51" s="112"/>
      <c r="SBP51" s="27"/>
      <c r="SBQ51" s="112"/>
      <c r="SBR51" s="20"/>
      <c r="SBS51" s="112"/>
      <c r="SBT51" s="27"/>
      <c r="SBU51" s="112"/>
      <c r="SBV51" s="27"/>
      <c r="SBW51" s="112"/>
      <c r="SBX51" s="27"/>
      <c r="SBY51" s="112"/>
      <c r="SBZ51" s="20"/>
      <c r="SCA51" s="106"/>
      <c r="SCB51" s="106"/>
      <c r="SCC51" s="106"/>
      <c r="SCD51" s="30"/>
      <c r="SCE51" s="112"/>
      <c r="SCF51" s="30"/>
      <c r="SCG51" s="112"/>
      <c r="SCH51" s="23"/>
      <c r="SCI51" s="112"/>
      <c r="SCJ51" s="23"/>
      <c r="SCK51" s="112"/>
      <c r="SCL51" s="23"/>
      <c r="SCM51" s="112"/>
      <c r="SCN51" s="23"/>
      <c r="SCO51" s="112"/>
      <c r="SCP51" s="23"/>
      <c r="SCQ51" s="112"/>
      <c r="SCR51" s="23"/>
      <c r="SCS51" s="112"/>
      <c r="SCT51" s="23"/>
      <c r="SCU51" s="112"/>
      <c r="SCV51" s="27"/>
      <c r="SCW51" s="112"/>
      <c r="SCX51" s="27"/>
      <c r="SCY51" s="112"/>
      <c r="SCZ51" s="27"/>
      <c r="SDA51" s="112"/>
      <c r="SDB51" s="27"/>
      <c r="SDC51" s="112"/>
      <c r="SDD51" s="27"/>
      <c r="SDE51" s="112"/>
      <c r="SDF51" s="27"/>
      <c r="SDG51" s="112"/>
      <c r="SDH51" s="27"/>
      <c r="SDI51" s="112"/>
      <c r="SDJ51" s="27"/>
      <c r="SDK51" s="112"/>
      <c r="SDL51" s="27"/>
      <c r="SDM51" s="112"/>
      <c r="SDN51" s="27"/>
      <c r="SDO51" s="112"/>
      <c r="SDP51" s="27"/>
      <c r="SDQ51" s="113"/>
      <c r="SDR51" s="27"/>
      <c r="SDS51" s="112"/>
      <c r="SDT51" s="27"/>
      <c r="SDU51" s="112"/>
      <c r="SDV51" s="27"/>
      <c r="SDW51" s="112"/>
      <c r="SDX51" s="27"/>
      <c r="SDY51" s="112"/>
      <c r="SDZ51" s="27"/>
      <c r="SEA51" s="112"/>
      <c r="SEB51" s="27"/>
      <c r="SEC51" s="112"/>
      <c r="SED51" s="27"/>
      <c r="SEE51" s="112"/>
      <c r="SEF51" s="20"/>
      <c r="SEG51" s="112"/>
      <c r="SEH51" s="27"/>
      <c r="SEI51" s="112"/>
      <c r="SEJ51" s="27"/>
      <c r="SEK51" s="112"/>
      <c r="SEL51" s="27"/>
      <c r="SEM51" s="112"/>
      <c r="SEN51" s="27"/>
      <c r="SEO51" s="112"/>
      <c r="SEP51" s="20"/>
      <c r="SEQ51" s="112"/>
      <c r="SER51" s="27"/>
      <c r="SES51" s="112"/>
      <c r="SET51" s="27"/>
      <c r="SEU51" s="112"/>
      <c r="SEV51" s="27"/>
      <c r="SEW51" s="112"/>
      <c r="SEX51" s="20"/>
      <c r="SEY51" s="106"/>
      <c r="SEZ51" s="106"/>
      <c r="SFA51" s="106"/>
      <c r="SFB51" s="30"/>
      <c r="SFC51" s="112"/>
      <c r="SFD51" s="30"/>
      <c r="SFE51" s="112"/>
      <c r="SFF51" s="23"/>
      <c r="SFG51" s="112"/>
      <c r="SFH51" s="23"/>
      <c r="SFI51" s="112"/>
      <c r="SFJ51" s="23"/>
      <c r="SFK51" s="112"/>
      <c r="SFL51" s="23"/>
      <c r="SFM51" s="112"/>
      <c r="SFN51" s="23"/>
      <c r="SFO51" s="112"/>
      <c r="SFP51" s="23"/>
      <c r="SFQ51" s="112"/>
      <c r="SFR51" s="23"/>
      <c r="SFS51" s="112"/>
      <c r="SFT51" s="27"/>
      <c r="SFU51" s="112"/>
      <c r="SFV51" s="27"/>
      <c r="SFW51" s="112"/>
      <c r="SFX51" s="27"/>
      <c r="SFY51" s="112"/>
      <c r="SFZ51" s="27"/>
      <c r="SGA51" s="112"/>
      <c r="SGB51" s="27"/>
      <c r="SGC51" s="112"/>
      <c r="SGD51" s="27"/>
      <c r="SGE51" s="112"/>
      <c r="SGF51" s="27"/>
      <c r="SGG51" s="112"/>
      <c r="SGH51" s="27"/>
      <c r="SGI51" s="112"/>
      <c r="SGJ51" s="27"/>
      <c r="SGK51" s="112"/>
      <c r="SGL51" s="27"/>
      <c r="SGM51" s="112"/>
      <c r="SGN51" s="27"/>
      <c r="SGO51" s="113"/>
      <c r="SGP51" s="27"/>
      <c r="SGQ51" s="112"/>
      <c r="SGR51" s="27"/>
      <c r="SGS51" s="112"/>
      <c r="SGT51" s="27"/>
      <c r="SGU51" s="112"/>
      <c r="SGV51" s="27"/>
      <c r="SGW51" s="112"/>
      <c r="SGX51" s="27"/>
      <c r="SGY51" s="112"/>
      <c r="SGZ51" s="27"/>
      <c r="SHA51" s="112"/>
      <c r="SHB51" s="27"/>
      <c r="SHC51" s="112"/>
      <c r="SHD51" s="20"/>
      <c r="SHE51" s="112"/>
      <c r="SHF51" s="27"/>
      <c r="SHG51" s="112"/>
      <c r="SHH51" s="27"/>
      <c r="SHI51" s="112"/>
      <c r="SHJ51" s="27"/>
      <c r="SHK51" s="112"/>
      <c r="SHL51" s="27"/>
      <c r="SHM51" s="112"/>
      <c r="SHN51" s="20"/>
      <c r="SHO51" s="112"/>
      <c r="SHP51" s="27"/>
      <c r="SHQ51" s="112"/>
      <c r="SHR51" s="27"/>
      <c r="SHS51" s="112"/>
      <c r="SHT51" s="27"/>
      <c r="SHU51" s="112"/>
      <c r="SHV51" s="20"/>
      <c r="SHW51" s="106"/>
      <c r="SHX51" s="106"/>
      <c r="SHY51" s="106"/>
      <c r="SHZ51" s="30"/>
      <c r="SIA51" s="112"/>
      <c r="SIB51" s="30"/>
      <c r="SIC51" s="112"/>
      <c r="SID51" s="23"/>
      <c r="SIE51" s="112"/>
      <c r="SIF51" s="23"/>
      <c r="SIG51" s="112"/>
      <c r="SIH51" s="23"/>
      <c r="SII51" s="112"/>
      <c r="SIJ51" s="23"/>
      <c r="SIK51" s="112"/>
      <c r="SIL51" s="23"/>
      <c r="SIM51" s="112"/>
      <c r="SIN51" s="23"/>
      <c r="SIO51" s="112"/>
      <c r="SIP51" s="23"/>
      <c r="SIQ51" s="112"/>
      <c r="SIR51" s="27"/>
      <c r="SIS51" s="112"/>
      <c r="SIT51" s="27"/>
      <c r="SIU51" s="112"/>
      <c r="SIV51" s="27"/>
      <c r="SIW51" s="112"/>
      <c r="SIX51" s="27"/>
      <c r="SIY51" s="112"/>
      <c r="SIZ51" s="27"/>
      <c r="SJA51" s="112"/>
      <c r="SJB51" s="27"/>
      <c r="SJC51" s="112"/>
      <c r="SJD51" s="27"/>
      <c r="SJE51" s="112"/>
      <c r="SJF51" s="27"/>
      <c r="SJG51" s="112"/>
      <c r="SJH51" s="27"/>
      <c r="SJI51" s="112"/>
      <c r="SJJ51" s="27"/>
      <c r="SJK51" s="112"/>
      <c r="SJL51" s="27"/>
      <c r="SJM51" s="113"/>
      <c r="SJN51" s="27"/>
      <c r="SJO51" s="112"/>
      <c r="SJP51" s="27"/>
      <c r="SJQ51" s="112"/>
      <c r="SJR51" s="27"/>
      <c r="SJS51" s="112"/>
      <c r="SJT51" s="27"/>
      <c r="SJU51" s="112"/>
      <c r="SJV51" s="27"/>
      <c r="SJW51" s="112"/>
      <c r="SJX51" s="27"/>
      <c r="SJY51" s="112"/>
      <c r="SJZ51" s="27"/>
      <c r="SKA51" s="112"/>
      <c r="SKB51" s="20"/>
      <c r="SKC51" s="112"/>
      <c r="SKD51" s="27"/>
      <c r="SKE51" s="112"/>
      <c r="SKF51" s="27"/>
      <c r="SKG51" s="112"/>
      <c r="SKH51" s="27"/>
      <c r="SKI51" s="112"/>
      <c r="SKJ51" s="27"/>
      <c r="SKK51" s="112"/>
      <c r="SKL51" s="20"/>
      <c r="SKM51" s="112"/>
      <c r="SKN51" s="27"/>
      <c r="SKO51" s="112"/>
      <c r="SKP51" s="27"/>
      <c r="SKQ51" s="112"/>
      <c r="SKR51" s="27"/>
      <c r="SKS51" s="112"/>
      <c r="SKT51" s="20"/>
      <c r="SKU51" s="106"/>
      <c r="SKV51" s="106"/>
      <c r="SKW51" s="106"/>
      <c r="SKX51" s="30"/>
      <c r="SKY51" s="112"/>
      <c r="SKZ51" s="30"/>
      <c r="SLA51" s="112"/>
      <c r="SLB51" s="23"/>
      <c r="SLC51" s="112"/>
      <c r="SLD51" s="23"/>
      <c r="SLE51" s="112"/>
      <c r="SLF51" s="23"/>
      <c r="SLG51" s="112"/>
      <c r="SLH51" s="23"/>
      <c r="SLI51" s="112"/>
      <c r="SLJ51" s="23"/>
      <c r="SLK51" s="112"/>
      <c r="SLL51" s="23"/>
      <c r="SLM51" s="112"/>
      <c r="SLN51" s="23"/>
      <c r="SLO51" s="112"/>
      <c r="SLP51" s="27"/>
      <c r="SLQ51" s="112"/>
      <c r="SLR51" s="27"/>
      <c r="SLS51" s="112"/>
      <c r="SLT51" s="27"/>
      <c r="SLU51" s="112"/>
      <c r="SLV51" s="27"/>
      <c r="SLW51" s="112"/>
      <c r="SLX51" s="27"/>
      <c r="SLY51" s="112"/>
      <c r="SLZ51" s="27"/>
      <c r="SMA51" s="112"/>
      <c r="SMB51" s="27"/>
      <c r="SMC51" s="112"/>
      <c r="SMD51" s="27"/>
      <c r="SME51" s="112"/>
      <c r="SMF51" s="27"/>
      <c r="SMG51" s="112"/>
      <c r="SMH51" s="27"/>
      <c r="SMI51" s="112"/>
      <c r="SMJ51" s="27"/>
      <c r="SMK51" s="113"/>
      <c r="SML51" s="27"/>
      <c r="SMM51" s="112"/>
      <c r="SMN51" s="27"/>
      <c r="SMO51" s="112"/>
      <c r="SMP51" s="27"/>
      <c r="SMQ51" s="112"/>
      <c r="SMR51" s="27"/>
      <c r="SMS51" s="112"/>
      <c r="SMT51" s="27"/>
      <c r="SMU51" s="112"/>
      <c r="SMV51" s="27"/>
      <c r="SMW51" s="112"/>
      <c r="SMX51" s="27"/>
      <c r="SMY51" s="112"/>
      <c r="SMZ51" s="20"/>
      <c r="SNA51" s="112"/>
      <c r="SNB51" s="27"/>
      <c r="SNC51" s="112"/>
      <c r="SND51" s="27"/>
      <c r="SNE51" s="112"/>
      <c r="SNF51" s="27"/>
      <c r="SNG51" s="112"/>
      <c r="SNH51" s="27"/>
      <c r="SNI51" s="112"/>
      <c r="SNJ51" s="20"/>
      <c r="SNK51" s="112"/>
      <c r="SNL51" s="27"/>
      <c r="SNM51" s="112"/>
      <c r="SNN51" s="27"/>
      <c r="SNO51" s="112"/>
      <c r="SNP51" s="27"/>
      <c r="SNQ51" s="112"/>
      <c r="SNR51" s="20"/>
      <c r="SNS51" s="106"/>
      <c r="SNT51" s="106"/>
      <c r="SNU51" s="106"/>
      <c r="SNV51" s="30"/>
      <c r="SNW51" s="112"/>
      <c r="SNX51" s="30"/>
      <c r="SNY51" s="112"/>
      <c r="SNZ51" s="23"/>
      <c r="SOA51" s="112"/>
      <c r="SOB51" s="23"/>
      <c r="SOC51" s="112"/>
      <c r="SOD51" s="23"/>
      <c r="SOE51" s="112"/>
      <c r="SOF51" s="23"/>
      <c r="SOG51" s="112"/>
      <c r="SOH51" s="23"/>
      <c r="SOI51" s="112"/>
      <c r="SOJ51" s="23"/>
      <c r="SOK51" s="112"/>
      <c r="SOL51" s="23"/>
      <c r="SOM51" s="112"/>
      <c r="SON51" s="27"/>
      <c r="SOO51" s="112"/>
      <c r="SOP51" s="27"/>
      <c r="SOQ51" s="112"/>
      <c r="SOR51" s="27"/>
      <c r="SOS51" s="112"/>
      <c r="SOT51" s="27"/>
      <c r="SOU51" s="112"/>
      <c r="SOV51" s="27"/>
      <c r="SOW51" s="112"/>
      <c r="SOX51" s="27"/>
      <c r="SOY51" s="112"/>
      <c r="SOZ51" s="27"/>
      <c r="SPA51" s="112"/>
      <c r="SPB51" s="27"/>
      <c r="SPC51" s="112"/>
      <c r="SPD51" s="27"/>
      <c r="SPE51" s="112"/>
      <c r="SPF51" s="27"/>
      <c r="SPG51" s="112"/>
      <c r="SPH51" s="27"/>
      <c r="SPI51" s="113"/>
      <c r="SPJ51" s="27"/>
      <c r="SPK51" s="112"/>
      <c r="SPL51" s="27"/>
      <c r="SPM51" s="112"/>
      <c r="SPN51" s="27"/>
      <c r="SPO51" s="112"/>
      <c r="SPP51" s="27"/>
      <c r="SPQ51" s="112"/>
      <c r="SPR51" s="27"/>
      <c r="SPS51" s="112"/>
      <c r="SPT51" s="27"/>
      <c r="SPU51" s="112"/>
      <c r="SPV51" s="27"/>
      <c r="SPW51" s="112"/>
      <c r="SPX51" s="20"/>
      <c r="SPY51" s="112"/>
      <c r="SPZ51" s="27"/>
      <c r="SQA51" s="112"/>
      <c r="SQB51" s="27"/>
      <c r="SQC51" s="112"/>
      <c r="SQD51" s="27"/>
      <c r="SQE51" s="112"/>
      <c r="SQF51" s="27"/>
      <c r="SQG51" s="112"/>
      <c r="SQH51" s="20"/>
      <c r="SQI51" s="112"/>
      <c r="SQJ51" s="27"/>
      <c r="SQK51" s="112"/>
      <c r="SQL51" s="27"/>
      <c r="SQM51" s="112"/>
      <c r="SQN51" s="27"/>
      <c r="SQO51" s="112"/>
      <c r="SQP51" s="20"/>
      <c r="SQQ51" s="106"/>
      <c r="SQR51" s="106"/>
      <c r="SQS51" s="106"/>
      <c r="SQT51" s="30"/>
      <c r="SQU51" s="112"/>
      <c r="SQV51" s="30"/>
      <c r="SQW51" s="112"/>
      <c r="SQX51" s="23"/>
      <c r="SQY51" s="112"/>
      <c r="SQZ51" s="23"/>
      <c r="SRA51" s="112"/>
      <c r="SRB51" s="23"/>
      <c r="SRC51" s="112"/>
      <c r="SRD51" s="23"/>
      <c r="SRE51" s="112"/>
      <c r="SRF51" s="23"/>
      <c r="SRG51" s="112"/>
      <c r="SRH51" s="23"/>
      <c r="SRI51" s="112"/>
      <c r="SRJ51" s="23"/>
      <c r="SRK51" s="112"/>
      <c r="SRL51" s="27"/>
      <c r="SRM51" s="112"/>
      <c r="SRN51" s="27"/>
      <c r="SRO51" s="112"/>
      <c r="SRP51" s="27"/>
      <c r="SRQ51" s="112"/>
      <c r="SRR51" s="27"/>
      <c r="SRS51" s="112"/>
      <c r="SRT51" s="27"/>
      <c r="SRU51" s="112"/>
      <c r="SRV51" s="27"/>
      <c r="SRW51" s="112"/>
      <c r="SRX51" s="27"/>
      <c r="SRY51" s="112"/>
      <c r="SRZ51" s="27"/>
      <c r="SSA51" s="112"/>
      <c r="SSB51" s="27"/>
      <c r="SSC51" s="112"/>
      <c r="SSD51" s="27"/>
      <c r="SSE51" s="112"/>
      <c r="SSF51" s="27"/>
      <c r="SSG51" s="113"/>
      <c r="SSH51" s="27"/>
      <c r="SSI51" s="112"/>
      <c r="SSJ51" s="27"/>
      <c r="SSK51" s="112"/>
      <c r="SSL51" s="27"/>
      <c r="SSM51" s="112"/>
      <c r="SSN51" s="27"/>
      <c r="SSO51" s="112"/>
      <c r="SSP51" s="27"/>
      <c r="SSQ51" s="112"/>
      <c r="SSR51" s="27"/>
      <c r="SSS51" s="112"/>
      <c r="SST51" s="27"/>
      <c r="SSU51" s="112"/>
      <c r="SSV51" s="20"/>
      <c r="SSW51" s="112"/>
      <c r="SSX51" s="27"/>
      <c r="SSY51" s="112"/>
      <c r="SSZ51" s="27"/>
      <c r="STA51" s="112"/>
      <c r="STB51" s="27"/>
      <c r="STC51" s="112"/>
      <c r="STD51" s="27"/>
      <c r="STE51" s="112"/>
      <c r="STF51" s="20"/>
      <c r="STG51" s="112"/>
      <c r="STH51" s="27"/>
      <c r="STI51" s="112"/>
      <c r="STJ51" s="27"/>
      <c r="STK51" s="112"/>
      <c r="STL51" s="27"/>
      <c r="STM51" s="112"/>
      <c r="STN51" s="20"/>
      <c r="STO51" s="106"/>
      <c r="STP51" s="106"/>
      <c r="STQ51" s="106"/>
      <c r="STR51" s="30"/>
      <c r="STS51" s="112"/>
      <c r="STT51" s="30"/>
      <c r="STU51" s="112"/>
      <c r="STV51" s="23"/>
      <c r="STW51" s="112"/>
      <c r="STX51" s="23"/>
      <c r="STY51" s="112"/>
      <c r="STZ51" s="23"/>
      <c r="SUA51" s="112"/>
      <c r="SUB51" s="23"/>
      <c r="SUC51" s="112"/>
      <c r="SUD51" s="23"/>
      <c r="SUE51" s="112"/>
      <c r="SUF51" s="23"/>
      <c r="SUG51" s="112"/>
      <c r="SUH51" s="23"/>
      <c r="SUI51" s="112"/>
      <c r="SUJ51" s="27"/>
      <c r="SUK51" s="112"/>
      <c r="SUL51" s="27"/>
      <c r="SUM51" s="112"/>
      <c r="SUN51" s="27"/>
      <c r="SUO51" s="112"/>
      <c r="SUP51" s="27"/>
      <c r="SUQ51" s="112"/>
      <c r="SUR51" s="27"/>
      <c r="SUS51" s="112"/>
      <c r="SUT51" s="27"/>
      <c r="SUU51" s="112"/>
      <c r="SUV51" s="27"/>
      <c r="SUW51" s="112"/>
      <c r="SUX51" s="27"/>
      <c r="SUY51" s="112"/>
      <c r="SUZ51" s="27"/>
      <c r="SVA51" s="112"/>
      <c r="SVB51" s="27"/>
      <c r="SVC51" s="112"/>
      <c r="SVD51" s="27"/>
      <c r="SVE51" s="113"/>
      <c r="SVF51" s="27"/>
      <c r="SVG51" s="112"/>
      <c r="SVH51" s="27"/>
      <c r="SVI51" s="112"/>
      <c r="SVJ51" s="27"/>
      <c r="SVK51" s="112"/>
      <c r="SVL51" s="27"/>
      <c r="SVM51" s="112"/>
      <c r="SVN51" s="27"/>
      <c r="SVO51" s="112"/>
      <c r="SVP51" s="27"/>
      <c r="SVQ51" s="112"/>
      <c r="SVR51" s="27"/>
      <c r="SVS51" s="112"/>
      <c r="SVT51" s="20"/>
      <c r="SVU51" s="112"/>
      <c r="SVV51" s="27"/>
      <c r="SVW51" s="112"/>
      <c r="SVX51" s="27"/>
      <c r="SVY51" s="112"/>
      <c r="SVZ51" s="27"/>
      <c r="SWA51" s="112"/>
      <c r="SWB51" s="27"/>
      <c r="SWC51" s="112"/>
      <c r="SWD51" s="20"/>
      <c r="SWE51" s="112"/>
      <c r="SWF51" s="27"/>
      <c r="SWG51" s="112"/>
      <c r="SWH51" s="27"/>
      <c r="SWI51" s="112"/>
      <c r="SWJ51" s="27"/>
      <c r="SWK51" s="112"/>
      <c r="SWL51" s="20"/>
      <c r="SWM51" s="106"/>
      <c r="SWN51" s="106"/>
      <c r="SWO51" s="106"/>
      <c r="SWP51" s="30"/>
      <c r="SWQ51" s="112"/>
      <c r="SWR51" s="30"/>
      <c r="SWS51" s="112"/>
      <c r="SWT51" s="23"/>
      <c r="SWU51" s="112"/>
      <c r="SWV51" s="23"/>
      <c r="SWW51" s="112"/>
      <c r="SWX51" s="23"/>
      <c r="SWY51" s="112"/>
      <c r="SWZ51" s="23"/>
      <c r="SXA51" s="112"/>
      <c r="SXB51" s="23"/>
      <c r="SXC51" s="112"/>
      <c r="SXD51" s="23"/>
      <c r="SXE51" s="112"/>
      <c r="SXF51" s="23"/>
      <c r="SXG51" s="112"/>
      <c r="SXH51" s="27"/>
      <c r="SXI51" s="112"/>
      <c r="SXJ51" s="27"/>
      <c r="SXK51" s="112"/>
      <c r="SXL51" s="27"/>
      <c r="SXM51" s="112"/>
      <c r="SXN51" s="27"/>
      <c r="SXO51" s="112"/>
      <c r="SXP51" s="27"/>
      <c r="SXQ51" s="112"/>
      <c r="SXR51" s="27"/>
      <c r="SXS51" s="112"/>
      <c r="SXT51" s="27"/>
      <c r="SXU51" s="112"/>
      <c r="SXV51" s="27"/>
      <c r="SXW51" s="112"/>
      <c r="SXX51" s="27"/>
      <c r="SXY51" s="112"/>
      <c r="SXZ51" s="27"/>
      <c r="SYA51" s="112"/>
      <c r="SYB51" s="27"/>
      <c r="SYC51" s="113"/>
      <c r="SYD51" s="27"/>
      <c r="SYE51" s="112"/>
      <c r="SYF51" s="27"/>
      <c r="SYG51" s="112"/>
      <c r="SYH51" s="27"/>
      <c r="SYI51" s="112"/>
      <c r="SYJ51" s="27"/>
      <c r="SYK51" s="112"/>
      <c r="SYL51" s="27"/>
      <c r="SYM51" s="112"/>
      <c r="SYN51" s="27"/>
      <c r="SYO51" s="112"/>
      <c r="SYP51" s="27"/>
      <c r="SYQ51" s="112"/>
      <c r="SYR51" s="20"/>
      <c r="SYS51" s="112"/>
      <c r="SYT51" s="27"/>
      <c r="SYU51" s="112"/>
      <c r="SYV51" s="27"/>
      <c r="SYW51" s="112"/>
      <c r="SYX51" s="27"/>
      <c r="SYY51" s="112"/>
      <c r="SYZ51" s="27"/>
      <c r="SZA51" s="112"/>
      <c r="SZB51" s="20"/>
      <c r="SZC51" s="112"/>
      <c r="SZD51" s="27"/>
      <c r="SZE51" s="112"/>
      <c r="SZF51" s="27"/>
      <c r="SZG51" s="112"/>
      <c r="SZH51" s="27"/>
      <c r="SZI51" s="112"/>
      <c r="SZJ51" s="20"/>
      <c r="SZK51" s="106"/>
      <c r="SZL51" s="106"/>
      <c r="SZM51" s="106"/>
      <c r="SZN51" s="30"/>
      <c r="SZO51" s="112"/>
      <c r="SZP51" s="30"/>
      <c r="SZQ51" s="112"/>
      <c r="SZR51" s="23"/>
      <c r="SZS51" s="112"/>
      <c r="SZT51" s="23"/>
      <c r="SZU51" s="112"/>
      <c r="SZV51" s="23"/>
      <c r="SZW51" s="112"/>
      <c r="SZX51" s="23"/>
      <c r="SZY51" s="112"/>
      <c r="SZZ51" s="23"/>
      <c r="TAA51" s="112"/>
      <c r="TAB51" s="23"/>
      <c r="TAC51" s="112"/>
      <c r="TAD51" s="23"/>
      <c r="TAE51" s="112"/>
      <c r="TAF51" s="27"/>
      <c r="TAG51" s="112"/>
      <c r="TAH51" s="27"/>
      <c r="TAI51" s="112"/>
      <c r="TAJ51" s="27"/>
      <c r="TAK51" s="112"/>
      <c r="TAL51" s="27"/>
      <c r="TAM51" s="112"/>
      <c r="TAN51" s="27"/>
      <c r="TAO51" s="112"/>
      <c r="TAP51" s="27"/>
      <c r="TAQ51" s="112"/>
      <c r="TAR51" s="27"/>
      <c r="TAS51" s="112"/>
      <c r="TAT51" s="27"/>
      <c r="TAU51" s="112"/>
      <c r="TAV51" s="27"/>
      <c r="TAW51" s="112"/>
      <c r="TAX51" s="27"/>
      <c r="TAY51" s="112"/>
      <c r="TAZ51" s="27"/>
      <c r="TBA51" s="113"/>
      <c r="TBB51" s="27"/>
      <c r="TBC51" s="112"/>
      <c r="TBD51" s="27"/>
      <c r="TBE51" s="112"/>
      <c r="TBF51" s="27"/>
      <c r="TBG51" s="112"/>
      <c r="TBH51" s="27"/>
      <c r="TBI51" s="112"/>
      <c r="TBJ51" s="27"/>
      <c r="TBK51" s="112"/>
      <c r="TBL51" s="27"/>
      <c r="TBM51" s="112"/>
      <c r="TBN51" s="27"/>
      <c r="TBO51" s="112"/>
      <c r="TBP51" s="20"/>
      <c r="TBQ51" s="112"/>
      <c r="TBR51" s="27"/>
      <c r="TBS51" s="112"/>
      <c r="TBT51" s="27"/>
      <c r="TBU51" s="112"/>
      <c r="TBV51" s="27"/>
      <c r="TBW51" s="112"/>
      <c r="TBX51" s="27"/>
      <c r="TBY51" s="112"/>
      <c r="TBZ51" s="20"/>
      <c r="TCA51" s="112"/>
      <c r="TCB51" s="27"/>
      <c r="TCC51" s="112"/>
      <c r="TCD51" s="27"/>
      <c r="TCE51" s="112"/>
      <c r="TCF51" s="27"/>
      <c r="TCG51" s="112"/>
      <c r="TCH51" s="20"/>
      <c r="TCI51" s="106"/>
      <c r="TCJ51" s="106"/>
      <c r="TCK51" s="106"/>
      <c r="TCL51" s="30"/>
      <c r="TCM51" s="112"/>
      <c r="TCN51" s="30"/>
      <c r="TCO51" s="112"/>
      <c r="TCP51" s="23"/>
      <c r="TCQ51" s="112"/>
      <c r="TCR51" s="23"/>
      <c r="TCS51" s="112"/>
      <c r="TCT51" s="23"/>
      <c r="TCU51" s="112"/>
      <c r="TCV51" s="23"/>
      <c r="TCW51" s="112"/>
      <c r="TCX51" s="23"/>
      <c r="TCY51" s="112"/>
      <c r="TCZ51" s="23"/>
      <c r="TDA51" s="112"/>
      <c r="TDB51" s="23"/>
      <c r="TDC51" s="112"/>
      <c r="TDD51" s="27"/>
      <c r="TDE51" s="112"/>
      <c r="TDF51" s="27"/>
      <c r="TDG51" s="112"/>
      <c r="TDH51" s="27"/>
      <c r="TDI51" s="112"/>
      <c r="TDJ51" s="27"/>
      <c r="TDK51" s="112"/>
      <c r="TDL51" s="27"/>
      <c r="TDM51" s="112"/>
      <c r="TDN51" s="27"/>
      <c r="TDO51" s="112"/>
      <c r="TDP51" s="27"/>
      <c r="TDQ51" s="112"/>
      <c r="TDR51" s="27"/>
      <c r="TDS51" s="112"/>
      <c r="TDT51" s="27"/>
      <c r="TDU51" s="112"/>
      <c r="TDV51" s="27"/>
      <c r="TDW51" s="112"/>
      <c r="TDX51" s="27"/>
      <c r="TDY51" s="113"/>
      <c r="TDZ51" s="27"/>
      <c r="TEA51" s="112"/>
      <c r="TEB51" s="27"/>
      <c r="TEC51" s="112"/>
      <c r="TED51" s="27"/>
      <c r="TEE51" s="112"/>
      <c r="TEF51" s="27"/>
      <c r="TEG51" s="112"/>
      <c r="TEH51" s="27"/>
      <c r="TEI51" s="112"/>
      <c r="TEJ51" s="27"/>
      <c r="TEK51" s="112"/>
      <c r="TEL51" s="27"/>
      <c r="TEM51" s="112"/>
      <c r="TEN51" s="20"/>
      <c r="TEO51" s="112"/>
      <c r="TEP51" s="27"/>
      <c r="TEQ51" s="112"/>
      <c r="TER51" s="27"/>
      <c r="TES51" s="112"/>
      <c r="TET51" s="27"/>
      <c r="TEU51" s="112"/>
      <c r="TEV51" s="27"/>
      <c r="TEW51" s="112"/>
      <c r="TEX51" s="20"/>
      <c r="TEY51" s="112"/>
      <c r="TEZ51" s="27"/>
      <c r="TFA51" s="112"/>
      <c r="TFB51" s="27"/>
      <c r="TFC51" s="112"/>
      <c r="TFD51" s="27"/>
      <c r="TFE51" s="112"/>
      <c r="TFF51" s="20"/>
      <c r="TFG51" s="106"/>
      <c r="TFH51" s="106"/>
      <c r="TFI51" s="106"/>
      <c r="TFJ51" s="30"/>
      <c r="TFK51" s="112"/>
      <c r="TFL51" s="30"/>
      <c r="TFM51" s="112"/>
      <c r="TFN51" s="23"/>
      <c r="TFO51" s="112"/>
      <c r="TFP51" s="23"/>
      <c r="TFQ51" s="112"/>
      <c r="TFR51" s="23"/>
      <c r="TFS51" s="112"/>
      <c r="TFT51" s="23"/>
      <c r="TFU51" s="112"/>
      <c r="TFV51" s="23"/>
      <c r="TFW51" s="112"/>
      <c r="TFX51" s="23"/>
      <c r="TFY51" s="112"/>
      <c r="TFZ51" s="23"/>
      <c r="TGA51" s="112"/>
      <c r="TGB51" s="27"/>
      <c r="TGC51" s="112"/>
      <c r="TGD51" s="27"/>
      <c r="TGE51" s="112"/>
      <c r="TGF51" s="27"/>
      <c r="TGG51" s="112"/>
      <c r="TGH51" s="27"/>
      <c r="TGI51" s="112"/>
      <c r="TGJ51" s="27"/>
      <c r="TGK51" s="112"/>
      <c r="TGL51" s="27"/>
      <c r="TGM51" s="112"/>
      <c r="TGN51" s="27"/>
      <c r="TGO51" s="112"/>
      <c r="TGP51" s="27"/>
      <c r="TGQ51" s="112"/>
      <c r="TGR51" s="27"/>
      <c r="TGS51" s="112"/>
      <c r="TGT51" s="27"/>
      <c r="TGU51" s="112"/>
      <c r="TGV51" s="27"/>
      <c r="TGW51" s="113"/>
      <c r="TGX51" s="27"/>
      <c r="TGY51" s="112"/>
      <c r="TGZ51" s="27"/>
      <c r="THA51" s="112"/>
      <c r="THB51" s="27"/>
      <c r="THC51" s="112"/>
      <c r="THD51" s="27"/>
      <c r="THE51" s="112"/>
      <c r="THF51" s="27"/>
      <c r="THG51" s="112"/>
      <c r="THH51" s="27"/>
      <c r="THI51" s="112"/>
      <c r="THJ51" s="27"/>
      <c r="THK51" s="112"/>
      <c r="THL51" s="20"/>
      <c r="THM51" s="112"/>
      <c r="THN51" s="27"/>
      <c r="THO51" s="112"/>
      <c r="THP51" s="27"/>
      <c r="THQ51" s="112"/>
      <c r="THR51" s="27"/>
      <c r="THS51" s="112"/>
      <c r="THT51" s="27"/>
      <c r="THU51" s="112"/>
      <c r="THV51" s="20"/>
      <c r="THW51" s="112"/>
      <c r="THX51" s="27"/>
      <c r="THY51" s="112"/>
      <c r="THZ51" s="27"/>
      <c r="TIA51" s="112"/>
      <c r="TIB51" s="27"/>
      <c r="TIC51" s="112"/>
      <c r="TID51" s="20"/>
      <c r="TIE51" s="106"/>
      <c r="TIF51" s="106"/>
      <c r="TIG51" s="106"/>
      <c r="TIH51" s="30"/>
      <c r="TII51" s="112"/>
      <c r="TIJ51" s="30"/>
      <c r="TIK51" s="112"/>
      <c r="TIL51" s="23"/>
      <c r="TIM51" s="112"/>
      <c r="TIN51" s="23"/>
      <c r="TIO51" s="112"/>
      <c r="TIP51" s="23"/>
      <c r="TIQ51" s="112"/>
      <c r="TIR51" s="23"/>
      <c r="TIS51" s="112"/>
      <c r="TIT51" s="23"/>
      <c r="TIU51" s="112"/>
      <c r="TIV51" s="23"/>
      <c r="TIW51" s="112"/>
      <c r="TIX51" s="23"/>
      <c r="TIY51" s="112"/>
      <c r="TIZ51" s="27"/>
      <c r="TJA51" s="112"/>
      <c r="TJB51" s="27"/>
      <c r="TJC51" s="112"/>
      <c r="TJD51" s="27"/>
      <c r="TJE51" s="112"/>
      <c r="TJF51" s="27"/>
      <c r="TJG51" s="112"/>
      <c r="TJH51" s="27"/>
      <c r="TJI51" s="112"/>
      <c r="TJJ51" s="27"/>
      <c r="TJK51" s="112"/>
      <c r="TJL51" s="27"/>
      <c r="TJM51" s="112"/>
      <c r="TJN51" s="27"/>
      <c r="TJO51" s="112"/>
      <c r="TJP51" s="27"/>
      <c r="TJQ51" s="112"/>
      <c r="TJR51" s="27"/>
      <c r="TJS51" s="112"/>
      <c r="TJT51" s="27"/>
      <c r="TJU51" s="113"/>
      <c r="TJV51" s="27"/>
      <c r="TJW51" s="112"/>
      <c r="TJX51" s="27"/>
      <c r="TJY51" s="112"/>
      <c r="TJZ51" s="27"/>
      <c r="TKA51" s="112"/>
      <c r="TKB51" s="27"/>
      <c r="TKC51" s="112"/>
      <c r="TKD51" s="27"/>
      <c r="TKE51" s="112"/>
      <c r="TKF51" s="27"/>
      <c r="TKG51" s="112"/>
      <c r="TKH51" s="27"/>
      <c r="TKI51" s="112"/>
      <c r="TKJ51" s="20"/>
      <c r="TKK51" s="112"/>
      <c r="TKL51" s="27"/>
      <c r="TKM51" s="112"/>
      <c r="TKN51" s="27"/>
      <c r="TKO51" s="112"/>
      <c r="TKP51" s="27"/>
      <c r="TKQ51" s="112"/>
      <c r="TKR51" s="27"/>
      <c r="TKS51" s="112"/>
      <c r="TKT51" s="20"/>
      <c r="TKU51" s="112"/>
      <c r="TKV51" s="27"/>
      <c r="TKW51" s="112"/>
      <c r="TKX51" s="27"/>
      <c r="TKY51" s="112"/>
      <c r="TKZ51" s="27"/>
      <c r="TLA51" s="112"/>
      <c r="TLB51" s="20"/>
      <c r="TLC51" s="106"/>
      <c r="TLD51" s="106"/>
      <c r="TLE51" s="106"/>
      <c r="TLF51" s="30"/>
      <c r="TLG51" s="112"/>
      <c r="TLH51" s="30"/>
      <c r="TLI51" s="112"/>
      <c r="TLJ51" s="23"/>
      <c r="TLK51" s="112"/>
      <c r="TLL51" s="23"/>
      <c r="TLM51" s="112"/>
      <c r="TLN51" s="23"/>
      <c r="TLO51" s="112"/>
      <c r="TLP51" s="23"/>
      <c r="TLQ51" s="112"/>
      <c r="TLR51" s="23"/>
      <c r="TLS51" s="112"/>
      <c r="TLT51" s="23"/>
      <c r="TLU51" s="112"/>
      <c r="TLV51" s="23"/>
      <c r="TLW51" s="112"/>
      <c r="TLX51" s="27"/>
      <c r="TLY51" s="112"/>
      <c r="TLZ51" s="27"/>
      <c r="TMA51" s="112"/>
      <c r="TMB51" s="27"/>
      <c r="TMC51" s="112"/>
      <c r="TMD51" s="27"/>
      <c r="TME51" s="112"/>
      <c r="TMF51" s="27"/>
      <c r="TMG51" s="112"/>
      <c r="TMH51" s="27"/>
      <c r="TMI51" s="112"/>
      <c r="TMJ51" s="27"/>
      <c r="TMK51" s="112"/>
      <c r="TML51" s="27"/>
      <c r="TMM51" s="112"/>
      <c r="TMN51" s="27"/>
      <c r="TMO51" s="112"/>
      <c r="TMP51" s="27"/>
      <c r="TMQ51" s="112"/>
      <c r="TMR51" s="27"/>
      <c r="TMS51" s="113"/>
      <c r="TMT51" s="27"/>
      <c r="TMU51" s="112"/>
      <c r="TMV51" s="27"/>
      <c r="TMW51" s="112"/>
      <c r="TMX51" s="27"/>
      <c r="TMY51" s="112"/>
      <c r="TMZ51" s="27"/>
      <c r="TNA51" s="112"/>
      <c r="TNB51" s="27"/>
      <c r="TNC51" s="112"/>
      <c r="TND51" s="27"/>
      <c r="TNE51" s="112"/>
      <c r="TNF51" s="27"/>
      <c r="TNG51" s="112"/>
      <c r="TNH51" s="20"/>
      <c r="TNI51" s="112"/>
      <c r="TNJ51" s="27"/>
      <c r="TNK51" s="112"/>
      <c r="TNL51" s="27"/>
      <c r="TNM51" s="112"/>
      <c r="TNN51" s="27"/>
      <c r="TNO51" s="112"/>
      <c r="TNP51" s="27"/>
      <c r="TNQ51" s="112"/>
      <c r="TNR51" s="20"/>
      <c r="TNS51" s="112"/>
      <c r="TNT51" s="27"/>
      <c r="TNU51" s="112"/>
      <c r="TNV51" s="27"/>
      <c r="TNW51" s="112"/>
      <c r="TNX51" s="27"/>
      <c r="TNY51" s="112"/>
      <c r="TNZ51" s="20"/>
      <c r="TOA51" s="106"/>
      <c r="TOB51" s="106"/>
      <c r="TOC51" s="106"/>
      <c r="TOD51" s="30"/>
      <c r="TOE51" s="112"/>
      <c r="TOF51" s="30"/>
      <c r="TOG51" s="112"/>
      <c r="TOH51" s="23"/>
      <c r="TOI51" s="112"/>
      <c r="TOJ51" s="23"/>
      <c r="TOK51" s="112"/>
      <c r="TOL51" s="23"/>
      <c r="TOM51" s="112"/>
      <c r="TON51" s="23"/>
      <c r="TOO51" s="112"/>
      <c r="TOP51" s="23"/>
      <c r="TOQ51" s="112"/>
      <c r="TOR51" s="23"/>
      <c r="TOS51" s="112"/>
      <c r="TOT51" s="23"/>
      <c r="TOU51" s="112"/>
      <c r="TOV51" s="27"/>
      <c r="TOW51" s="112"/>
      <c r="TOX51" s="27"/>
      <c r="TOY51" s="112"/>
      <c r="TOZ51" s="27"/>
      <c r="TPA51" s="112"/>
      <c r="TPB51" s="27"/>
      <c r="TPC51" s="112"/>
      <c r="TPD51" s="27"/>
      <c r="TPE51" s="112"/>
      <c r="TPF51" s="27"/>
      <c r="TPG51" s="112"/>
      <c r="TPH51" s="27"/>
      <c r="TPI51" s="112"/>
      <c r="TPJ51" s="27"/>
      <c r="TPK51" s="112"/>
      <c r="TPL51" s="27"/>
      <c r="TPM51" s="112"/>
      <c r="TPN51" s="27"/>
      <c r="TPO51" s="112"/>
      <c r="TPP51" s="27"/>
      <c r="TPQ51" s="113"/>
      <c r="TPR51" s="27"/>
      <c r="TPS51" s="112"/>
      <c r="TPT51" s="27"/>
      <c r="TPU51" s="112"/>
      <c r="TPV51" s="27"/>
      <c r="TPW51" s="112"/>
      <c r="TPX51" s="27"/>
      <c r="TPY51" s="112"/>
      <c r="TPZ51" s="27"/>
      <c r="TQA51" s="112"/>
      <c r="TQB51" s="27"/>
      <c r="TQC51" s="112"/>
      <c r="TQD51" s="27"/>
      <c r="TQE51" s="112"/>
      <c r="TQF51" s="20"/>
      <c r="TQG51" s="112"/>
      <c r="TQH51" s="27"/>
      <c r="TQI51" s="112"/>
      <c r="TQJ51" s="27"/>
      <c r="TQK51" s="112"/>
      <c r="TQL51" s="27"/>
      <c r="TQM51" s="112"/>
      <c r="TQN51" s="27"/>
      <c r="TQO51" s="112"/>
      <c r="TQP51" s="20"/>
      <c r="TQQ51" s="112"/>
      <c r="TQR51" s="27"/>
      <c r="TQS51" s="112"/>
      <c r="TQT51" s="27"/>
      <c r="TQU51" s="112"/>
      <c r="TQV51" s="27"/>
      <c r="TQW51" s="112"/>
      <c r="TQX51" s="20"/>
      <c r="TQY51" s="106"/>
      <c r="TQZ51" s="106"/>
      <c r="TRA51" s="106"/>
      <c r="TRB51" s="30"/>
      <c r="TRC51" s="112"/>
      <c r="TRD51" s="30"/>
      <c r="TRE51" s="112"/>
      <c r="TRF51" s="23"/>
      <c r="TRG51" s="112"/>
      <c r="TRH51" s="23"/>
      <c r="TRI51" s="112"/>
      <c r="TRJ51" s="23"/>
      <c r="TRK51" s="112"/>
      <c r="TRL51" s="23"/>
      <c r="TRM51" s="112"/>
      <c r="TRN51" s="23"/>
      <c r="TRO51" s="112"/>
      <c r="TRP51" s="23"/>
      <c r="TRQ51" s="112"/>
      <c r="TRR51" s="23"/>
      <c r="TRS51" s="112"/>
      <c r="TRT51" s="27"/>
      <c r="TRU51" s="112"/>
      <c r="TRV51" s="27"/>
      <c r="TRW51" s="112"/>
      <c r="TRX51" s="27"/>
      <c r="TRY51" s="112"/>
      <c r="TRZ51" s="27"/>
      <c r="TSA51" s="112"/>
      <c r="TSB51" s="27"/>
      <c r="TSC51" s="112"/>
      <c r="TSD51" s="27"/>
      <c r="TSE51" s="112"/>
      <c r="TSF51" s="27"/>
      <c r="TSG51" s="112"/>
      <c r="TSH51" s="27"/>
      <c r="TSI51" s="112"/>
      <c r="TSJ51" s="27"/>
      <c r="TSK51" s="112"/>
      <c r="TSL51" s="27"/>
      <c r="TSM51" s="112"/>
      <c r="TSN51" s="27"/>
      <c r="TSO51" s="113"/>
      <c r="TSP51" s="27"/>
      <c r="TSQ51" s="112"/>
      <c r="TSR51" s="27"/>
      <c r="TSS51" s="112"/>
      <c r="TST51" s="27"/>
      <c r="TSU51" s="112"/>
      <c r="TSV51" s="27"/>
      <c r="TSW51" s="112"/>
      <c r="TSX51" s="27"/>
      <c r="TSY51" s="112"/>
      <c r="TSZ51" s="27"/>
      <c r="TTA51" s="112"/>
      <c r="TTB51" s="27"/>
      <c r="TTC51" s="112"/>
      <c r="TTD51" s="20"/>
      <c r="TTE51" s="112"/>
      <c r="TTF51" s="27"/>
      <c r="TTG51" s="112"/>
      <c r="TTH51" s="27"/>
      <c r="TTI51" s="112"/>
      <c r="TTJ51" s="27"/>
      <c r="TTK51" s="112"/>
      <c r="TTL51" s="27"/>
      <c r="TTM51" s="112"/>
      <c r="TTN51" s="20"/>
      <c r="TTO51" s="112"/>
      <c r="TTP51" s="27"/>
      <c r="TTQ51" s="112"/>
      <c r="TTR51" s="27"/>
      <c r="TTS51" s="112"/>
      <c r="TTT51" s="27"/>
      <c r="TTU51" s="112"/>
      <c r="TTV51" s="20"/>
      <c r="TTW51" s="106"/>
      <c r="TTX51" s="106"/>
      <c r="TTY51" s="106"/>
      <c r="TTZ51" s="30"/>
      <c r="TUA51" s="112"/>
      <c r="TUB51" s="30"/>
      <c r="TUC51" s="112"/>
      <c r="TUD51" s="23"/>
      <c r="TUE51" s="112"/>
      <c r="TUF51" s="23"/>
      <c r="TUG51" s="112"/>
      <c r="TUH51" s="23"/>
      <c r="TUI51" s="112"/>
      <c r="TUJ51" s="23"/>
      <c r="TUK51" s="112"/>
      <c r="TUL51" s="23"/>
      <c r="TUM51" s="112"/>
      <c r="TUN51" s="23"/>
      <c r="TUO51" s="112"/>
      <c r="TUP51" s="23"/>
      <c r="TUQ51" s="112"/>
      <c r="TUR51" s="27"/>
      <c r="TUS51" s="112"/>
      <c r="TUT51" s="27"/>
      <c r="TUU51" s="112"/>
      <c r="TUV51" s="27"/>
      <c r="TUW51" s="112"/>
      <c r="TUX51" s="27"/>
      <c r="TUY51" s="112"/>
      <c r="TUZ51" s="27"/>
      <c r="TVA51" s="112"/>
      <c r="TVB51" s="27"/>
      <c r="TVC51" s="112"/>
      <c r="TVD51" s="27"/>
      <c r="TVE51" s="112"/>
      <c r="TVF51" s="27"/>
      <c r="TVG51" s="112"/>
      <c r="TVH51" s="27"/>
      <c r="TVI51" s="112"/>
      <c r="TVJ51" s="27"/>
      <c r="TVK51" s="112"/>
      <c r="TVL51" s="27"/>
      <c r="TVM51" s="113"/>
      <c r="TVN51" s="27"/>
      <c r="TVO51" s="112"/>
      <c r="TVP51" s="27"/>
      <c r="TVQ51" s="112"/>
      <c r="TVR51" s="27"/>
      <c r="TVS51" s="112"/>
      <c r="TVT51" s="27"/>
      <c r="TVU51" s="112"/>
      <c r="TVV51" s="27"/>
      <c r="TVW51" s="112"/>
      <c r="TVX51" s="27"/>
      <c r="TVY51" s="112"/>
      <c r="TVZ51" s="27"/>
      <c r="TWA51" s="112"/>
      <c r="TWB51" s="20"/>
      <c r="TWC51" s="112"/>
      <c r="TWD51" s="27"/>
      <c r="TWE51" s="112"/>
      <c r="TWF51" s="27"/>
      <c r="TWG51" s="112"/>
      <c r="TWH51" s="27"/>
      <c r="TWI51" s="112"/>
      <c r="TWJ51" s="27"/>
      <c r="TWK51" s="112"/>
      <c r="TWL51" s="20"/>
      <c r="TWM51" s="112"/>
      <c r="TWN51" s="27"/>
      <c r="TWO51" s="112"/>
      <c r="TWP51" s="27"/>
      <c r="TWQ51" s="112"/>
      <c r="TWR51" s="27"/>
      <c r="TWS51" s="112"/>
      <c r="TWT51" s="20"/>
      <c r="TWU51" s="106"/>
      <c r="TWV51" s="106"/>
      <c r="TWW51" s="106"/>
      <c r="TWX51" s="30"/>
      <c r="TWY51" s="112"/>
      <c r="TWZ51" s="30"/>
      <c r="TXA51" s="112"/>
      <c r="TXB51" s="23"/>
      <c r="TXC51" s="112"/>
      <c r="TXD51" s="23"/>
      <c r="TXE51" s="112"/>
      <c r="TXF51" s="23"/>
      <c r="TXG51" s="112"/>
      <c r="TXH51" s="23"/>
      <c r="TXI51" s="112"/>
      <c r="TXJ51" s="23"/>
      <c r="TXK51" s="112"/>
      <c r="TXL51" s="23"/>
      <c r="TXM51" s="112"/>
      <c r="TXN51" s="23"/>
      <c r="TXO51" s="112"/>
      <c r="TXP51" s="27"/>
      <c r="TXQ51" s="112"/>
      <c r="TXR51" s="27"/>
      <c r="TXS51" s="112"/>
      <c r="TXT51" s="27"/>
      <c r="TXU51" s="112"/>
      <c r="TXV51" s="27"/>
      <c r="TXW51" s="112"/>
      <c r="TXX51" s="27"/>
      <c r="TXY51" s="112"/>
      <c r="TXZ51" s="27"/>
      <c r="TYA51" s="112"/>
      <c r="TYB51" s="27"/>
      <c r="TYC51" s="112"/>
      <c r="TYD51" s="27"/>
      <c r="TYE51" s="112"/>
      <c r="TYF51" s="27"/>
      <c r="TYG51" s="112"/>
      <c r="TYH51" s="27"/>
      <c r="TYI51" s="112"/>
      <c r="TYJ51" s="27"/>
      <c r="TYK51" s="113"/>
      <c r="TYL51" s="27"/>
      <c r="TYM51" s="112"/>
      <c r="TYN51" s="27"/>
      <c r="TYO51" s="112"/>
      <c r="TYP51" s="27"/>
      <c r="TYQ51" s="112"/>
      <c r="TYR51" s="27"/>
      <c r="TYS51" s="112"/>
      <c r="TYT51" s="27"/>
      <c r="TYU51" s="112"/>
      <c r="TYV51" s="27"/>
      <c r="TYW51" s="112"/>
      <c r="TYX51" s="27"/>
      <c r="TYY51" s="112"/>
      <c r="TYZ51" s="20"/>
      <c r="TZA51" s="112"/>
      <c r="TZB51" s="27"/>
      <c r="TZC51" s="112"/>
      <c r="TZD51" s="27"/>
      <c r="TZE51" s="112"/>
      <c r="TZF51" s="27"/>
      <c r="TZG51" s="112"/>
      <c r="TZH51" s="27"/>
      <c r="TZI51" s="112"/>
      <c r="TZJ51" s="20"/>
      <c r="TZK51" s="112"/>
      <c r="TZL51" s="27"/>
      <c r="TZM51" s="112"/>
      <c r="TZN51" s="27"/>
      <c r="TZO51" s="112"/>
      <c r="TZP51" s="27"/>
      <c r="TZQ51" s="112"/>
      <c r="TZR51" s="20"/>
      <c r="TZS51" s="106"/>
      <c r="TZT51" s="106"/>
      <c r="TZU51" s="106"/>
      <c r="TZV51" s="30"/>
      <c r="TZW51" s="112"/>
      <c r="TZX51" s="30"/>
      <c r="TZY51" s="112"/>
      <c r="TZZ51" s="23"/>
      <c r="UAA51" s="112"/>
      <c r="UAB51" s="23"/>
      <c r="UAC51" s="112"/>
      <c r="UAD51" s="23"/>
      <c r="UAE51" s="112"/>
      <c r="UAF51" s="23"/>
      <c r="UAG51" s="112"/>
      <c r="UAH51" s="23"/>
      <c r="UAI51" s="112"/>
      <c r="UAJ51" s="23"/>
      <c r="UAK51" s="112"/>
      <c r="UAL51" s="23"/>
      <c r="UAM51" s="112"/>
      <c r="UAN51" s="27"/>
      <c r="UAO51" s="112"/>
      <c r="UAP51" s="27"/>
      <c r="UAQ51" s="112"/>
      <c r="UAR51" s="27"/>
      <c r="UAS51" s="112"/>
      <c r="UAT51" s="27"/>
      <c r="UAU51" s="112"/>
      <c r="UAV51" s="27"/>
      <c r="UAW51" s="112"/>
      <c r="UAX51" s="27"/>
      <c r="UAY51" s="112"/>
      <c r="UAZ51" s="27"/>
      <c r="UBA51" s="112"/>
      <c r="UBB51" s="27"/>
      <c r="UBC51" s="112"/>
      <c r="UBD51" s="27"/>
      <c r="UBE51" s="112"/>
      <c r="UBF51" s="27"/>
      <c r="UBG51" s="112"/>
      <c r="UBH51" s="27"/>
      <c r="UBI51" s="113"/>
      <c r="UBJ51" s="27"/>
      <c r="UBK51" s="112"/>
      <c r="UBL51" s="27"/>
      <c r="UBM51" s="112"/>
      <c r="UBN51" s="27"/>
      <c r="UBO51" s="112"/>
      <c r="UBP51" s="27"/>
      <c r="UBQ51" s="112"/>
      <c r="UBR51" s="27"/>
      <c r="UBS51" s="112"/>
      <c r="UBT51" s="27"/>
      <c r="UBU51" s="112"/>
      <c r="UBV51" s="27"/>
      <c r="UBW51" s="112"/>
      <c r="UBX51" s="20"/>
      <c r="UBY51" s="112"/>
      <c r="UBZ51" s="27"/>
      <c r="UCA51" s="112"/>
      <c r="UCB51" s="27"/>
      <c r="UCC51" s="112"/>
      <c r="UCD51" s="27"/>
      <c r="UCE51" s="112"/>
      <c r="UCF51" s="27"/>
      <c r="UCG51" s="112"/>
      <c r="UCH51" s="20"/>
      <c r="UCI51" s="112"/>
      <c r="UCJ51" s="27"/>
      <c r="UCK51" s="112"/>
      <c r="UCL51" s="27"/>
      <c r="UCM51" s="112"/>
      <c r="UCN51" s="27"/>
      <c r="UCO51" s="112"/>
      <c r="UCP51" s="20"/>
      <c r="UCQ51" s="106"/>
      <c r="UCR51" s="106"/>
      <c r="UCS51" s="106"/>
      <c r="UCT51" s="30"/>
      <c r="UCU51" s="112"/>
      <c r="UCV51" s="30"/>
      <c r="UCW51" s="112"/>
      <c r="UCX51" s="23"/>
      <c r="UCY51" s="112"/>
      <c r="UCZ51" s="23"/>
      <c r="UDA51" s="112"/>
      <c r="UDB51" s="23"/>
      <c r="UDC51" s="112"/>
      <c r="UDD51" s="23"/>
      <c r="UDE51" s="112"/>
      <c r="UDF51" s="23"/>
      <c r="UDG51" s="112"/>
      <c r="UDH51" s="23"/>
      <c r="UDI51" s="112"/>
      <c r="UDJ51" s="23"/>
      <c r="UDK51" s="112"/>
      <c r="UDL51" s="27"/>
      <c r="UDM51" s="112"/>
      <c r="UDN51" s="27"/>
      <c r="UDO51" s="112"/>
      <c r="UDP51" s="27"/>
      <c r="UDQ51" s="112"/>
      <c r="UDR51" s="27"/>
      <c r="UDS51" s="112"/>
      <c r="UDT51" s="27"/>
      <c r="UDU51" s="112"/>
      <c r="UDV51" s="27"/>
      <c r="UDW51" s="112"/>
      <c r="UDX51" s="27"/>
      <c r="UDY51" s="112"/>
      <c r="UDZ51" s="27"/>
      <c r="UEA51" s="112"/>
      <c r="UEB51" s="27"/>
      <c r="UEC51" s="112"/>
      <c r="UED51" s="27"/>
      <c r="UEE51" s="112"/>
      <c r="UEF51" s="27"/>
      <c r="UEG51" s="113"/>
      <c r="UEH51" s="27"/>
      <c r="UEI51" s="112"/>
      <c r="UEJ51" s="27"/>
      <c r="UEK51" s="112"/>
      <c r="UEL51" s="27"/>
      <c r="UEM51" s="112"/>
      <c r="UEN51" s="27"/>
      <c r="UEO51" s="112"/>
      <c r="UEP51" s="27"/>
      <c r="UEQ51" s="112"/>
      <c r="UER51" s="27"/>
      <c r="UES51" s="112"/>
      <c r="UET51" s="27"/>
      <c r="UEU51" s="112"/>
      <c r="UEV51" s="20"/>
      <c r="UEW51" s="112"/>
      <c r="UEX51" s="27"/>
      <c r="UEY51" s="112"/>
      <c r="UEZ51" s="27"/>
      <c r="UFA51" s="112"/>
      <c r="UFB51" s="27"/>
      <c r="UFC51" s="112"/>
      <c r="UFD51" s="27"/>
      <c r="UFE51" s="112"/>
      <c r="UFF51" s="20"/>
      <c r="UFG51" s="112"/>
      <c r="UFH51" s="27"/>
      <c r="UFI51" s="112"/>
      <c r="UFJ51" s="27"/>
      <c r="UFK51" s="112"/>
      <c r="UFL51" s="27"/>
      <c r="UFM51" s="112"/>
      <c r="UFN51" s="20"/>
      <c r="UFO51" s="106"/>
      <c r="UFP51" s="106"/>
      <c r="UFQ51" s="106"/>
      <c r="UFR51" s="30"/>
      <c r="UFS51" s="112"/>
      <c r="UFT51" s="30"/>
      <c r="UFU51" s="112"/>
      <c r="UFV51" s="23"/>
      <c r="UFW51" s="112"/>
      <c r="UFX51" s="23"/>
      <c r="UFY51" s="112"/>
      <c r="UFZ51" s="23"/>
      <c r="UGA51" s="112"/>
      <c r="UGB51" s="23"/>
      <c r="UGC51" s="112"/>
      <c r="UGD51" s="23"/>
      <c r="UGE51" s="112"/>
      <c r="UGF51" s="23"/>
      <c r="UGG51" s="112"/>
      <c r="UGH51" s="23"/>
      <c r="UGI51" s="112"/>
      <c r="UGJ51" s="27"/>
      <c r="UGK51" s="112"/>
      <c r="UGL51" s="27"/>
      <c r="UGM51" s="112"/>
      <c r="UGN51" s="27"/>
      <c r="UGO51" s="112"/>
      <c r="UGP51" s="27"/>
      <c r="UGQ51" s="112"/>
      <c r="UGR51" s="27"/>
      <c r="UGS51" s="112"/>
      <c r="UGT51" s="27"/>
      <c r="UGU51" s="112"/>
      <c r="UGV51" s="27"/>
      <c r="UGW51" s="112"/>
      <c r="UGX51" s="27"/>
      <c r="UGY51" s="112"/>
      <c r="UGZ51" s="27"/>
      <c r="UHA51" s="112"/>
      <c r="UHB51" s="27"/>
      <c r="UHC51" s="112"/>
      <c r="UHD51" s="27"/>
      <c r="UHE51" s="113"/>
      <c r="UHF51" s="27"/>
      <c r="UHG51" s="112"/>
      <c r="UHH51" s="27"/>
      <c r="UHI51" s="112"/>
      <c r="UHJ51" s="27"/>
      <c r="UHK51" s="112"/>
      <c r="UHL51" s="27"/>
      <c r="UHM51" s="112"/>
      <c r="UHN51" s="27"/>
      <c r="UHO51" s="112"/>
      <c r="UHP51" s="27"/>
      <c r="UHQ51" s="112"/>
      <c r="UHR51" s="27"/>
      <c r="UHS51" s="112"/>
      <c r="UHT51" s="20"/>
      <c r="UHU51" s="112"/>
      <c r="UHV51" s="27"/>
      <c r="UHW51" s="112"/>
      <c r="UHX51" s="27"/>
      <c r="UHY51" s="112"/>
      <c r="UHZ51" s="27"/>
      <c r="UIA51" s="112"/>
      <c r="UIB51" s="27"/>
      <c r="UIC51" s="112"/>
      <c r="UID51" s="20"/>
      <c r="UIE51" s="112"/>
      <c r="UIF51" s="27"/>
      <c r="UIG51" s="112"/>
      <c r="UIH51" s="27"/>
      <c r="UII51" s="112"/>
      <c r="UIJ51" s="27"/>
      <c r="UIK51" s="112"/>
      <c r="UIL51" s="20"/>
      <c r="UIM51" s="106"/>
      <c r="UIN51" s="106"/>
      <c r="UIO51" s="106"/>
      <c r="UIP51" s="30"/>
      <c r="UIQ51" s="112"/>
      <c r="UIR51" s="30"/>
      <c r="UIS51" s="112"/>
      <c r="UIT51" s="23"/>
      <c r="UIU51" s="112"/>
      <c r="UIV51" s="23"/>
      <c r="UIW51" s="112"/>
      <c r="UIX51" s="23"/>
      <c r="UIY51" s="112"/>
      <c r="UIZ51" s="23"/>
      <c r="UJA51" s="112"/>
      <c r="UJB51" s="23"/>
      <c r="UJC51" s="112"/>
      <c r="UJD51" s="23"/>
      <c r="UJE51" s="112"/>
      <c r="UJF51" s="23"/>
      <c r="UJG51" s="112"/>
      <c r="UJH51" s="27"/>
      <c r="UJI51" s="112"/>
      <c r="UJJ51" s="27"/>
      <c r="UJK51" s="112"/>
      <c r="UJL51" s="27"/>
      <c r="UJM51" s="112"/>
      <c r="UJN51" s="27"/>
      <c r="UJO51" s="112"/>
      <c r="UJP51" s="27"/>
      <c r="UJQ51" s="112"/>
      <c r="UJR51" s="27"/>
      <c r="UJS51" s="112"/>
      <c r="UJT51" s="27"/>
      <c r="UJU51" s="112"/>
      <c r="UJV51" s="27"/>
      <c r="UJW51" s="112"/>
      <c r="UJX51" s="27"/>
      <c r="UJY51" s="112"/>
      <c r="UJZ51" s="27"/>
      <c r="UKA51" s="112"/>
      <c r="UKB51" s="27"/>
      <c r="UKC51" s="113"/>
      <c r="UKD51" s="27"/>
      <c r="UKE51" s="112"/>
      <c r="UKF51" s="27"/>
      <c r="UKG51" s="112"/>
      <c r="UKH51" s="27"/>
      <c r="UKI51" s="112"/>
      <c r="UKJ51" s="27"/>
      <c r="UKK51" s="112"/>
      <c r="UKL51" s="27"/>
      <c r="UKM51" s="112"/>
      <c r="UKN51" s="27"/>
      <c r="UKO51" s="112"/>
      <c r="UKP51" s="27"/>
      <c r="UKQ51" s="112"/>
      <c r="UKR51" s="20"/>
      <c r="UKS51" s="112"/>
      <c r="UKT51" s="27"/>
      <c r="UKU51" s="112"/>
      <c r="UKV51" s="27"/>
      <c r="UKW51" s="112"/>
      <c r="UKX51" s="27"/>
      <c r="UKY51" s="112"/>
      <c r="UKZ51" s="27"/>
      <c r="ULA51" s="112"/>
      <c r="ULB51" s="20"/>
      <c r="ULC51" s="112"/>
      <c r="ULD51" s="27"/>
      <c r="ULE51" s="112"/>
      <c r="ULF51" s="27"/>
      <c r="ULG51" s="112"/>
      <c r="ULH51" s="27"/>
      <c r="ULI51" s="112"/>
      <c r="ULJ51" s="20"/>
      <c r="ULK51" s="106"/>
      <c r="ULL51" s="106"/>
      <c r="ULM51" s="106"/>
      <c r="ULN51" s="30"/>
      <c r="ULO51" s="112"/>
      <c r="ULP51" s="30"/>
      <c r="ULQ51" s="112"/>
      <c r="ULR51" s="23"/>
      <c r="ULS51" s="112"/>
      <c r="ULT51" s="23"/>
      <c r="ULU51" s="112"/>
      <c r="ULV51" s="23"/>
      <c r="ULW51" s="112"/>
      <c r="ULX51" s="23"/>
      <c r="ULY51" s="112"/>
      <c r="ULZ51" s="23"/>
      <c r="UMA51" s="112"/>
      <c r="UMB51" s="23"/>
      <c r="UMC51" s="112"/>
      <c r="UMD51" s="23"/>
      <c r="UME51" s="112"/>
      <c r="UMF51" s="27"/>
      <c r="UMG51" s="112"/>
      <c r="UMH51" s="27"/>
      <c r="UMI51" s="112"/>
      <c r="UMJ51" s="27"/>
      <c r="UMK51" s="112"/>
      <c r="UML51" s="27"/>
      <c r="UMM51" s="112"/>
      <c r="UMN51" s="27"/>
      <c r="UMO51" s="112"/>
      <c r="UMP51" s="27"/>
      <c r="UMQ51" s="112"/>
      <c r="UMR51" s="27"/>
      <c r="UMS51" s="112"/>
      <c r="UMT51" s="27"/>
      <c r="UMU51" s="112"/>
      <c r="UMV51" s="27"/>
      <c r="UMW51" s="112"/>
      <c r="UMX51" s="27"/>
      <c r="UMY51" s="112"/>
      <c r="UMZ51" s="27"/>
      <c r="UNA51" s="113"/>
      <c r="UNB51" s="27"/>
      <c r="UNC51" s="112"/>
      <c r="UND51" s="27"/>
      <c r="UNE51" s="112"/>
      <c r="UNF51" s="27"/>
      <c r="UNG51" s="112"/>
      <c r="UNH51" s="27"/>
      <c r="UNI51" s="112"/>
      <c r="UNJ51" s="27"/>
      <c r="UNK51" s="112"/>
      <c r="UNL51" s="27"/>
      <c r="UNM51" s="112"/>
      <c r="UNN51" s="27"/>
      <c r="UNO51" s="112"/>
      <c r="UNP51" s="20"/>
      <c r="UNQ51" s="112"/>
      <c r="UNR51" s="27"/>
      <c r="UNS51" s="112"/>
      <c r="UNT51" s="27"/>
      <c r="UNU51" s="112"/>
      <c r="UNV51" s="27"/>
      <c r="UNW51" s="112"/>
      <c r="UNX51" s="27"/>
      <c r="UNY51" s="112"/>
      <c r="UNZ51" s="20"/>
      <c r="UOA51" s="112"/>
      <c r="UOB51" s="27"/>
      <c r="UOC51" s="112"/>
      <c r="UOD51" s="27"/>
      <c r="UOE51" s="112"/>
      <c r="UOF51" s="27"/>
      <c r="UOG51" s="112"/>
      <c r="UOH51" s="20"/>
      <c r="UOI51" s="106"/>
      <c r="UOJ51" s="106"/>
      <c r="UOK51" s="106"/>
      <c r="UOL51" s="30"/>
      <c r="UOM51" s="112"/>
      <c r="UON51" s="30"/>
      <c r="UOO51" s="112"/>
      <c r="UOP51" s="23"/>
      <c r="UOQ51" s="112"/>
      <c r="UOR51" s="23"/>
      <c r="UOS51" s="112"/>
      <c r="UOT51" s="23"/>
      <c r="UOU51" s="112"/>
      <c r="UOV51" s="23"/>
      <c r="UOW51" s="112"/>
      <c r="UOX51" s="23"/>
      <c r="UOY51" s="112"/>
      <c r="UOZ51" s="23"/>
      <c r="UPA51" s="112"/>
      <c r="UPB51" s="23"/>
      <c r="UPC51" s="112"/>
      <c r="UPD51" s="27"/>
      <c r="UPE51" s="112"/>
      <c r="UPF51" s="27"/>
      <c r="UPG51" s="112"/>
      <c r="UPH51" s="27"/>
      <c r="UPI51" s="112"/>
      <c r="UPJ51" s="27"/>
      <c r="UPK51" s="112"/>
      <c r="UPL51" s="27"/>
      <c r="UPM51" s="112"/>
      <c r="UPN51" s="27"/>
      <c r="UPO51" s="112"/>
      <c r="UPP51" s="27"/>
      <c r="UPQ51" s="112"/>
      <c r="UPR51" s="27"/>
      <c r="UPS51" s="112"/>
      <c r="UPT51" s="27"/>
      <c r="UPU51" s="112"/>
      <c r="UPV51" s="27"/>
      <c r="UPW51" s="112"/>
      <c r="UPX51" s="27"/>
      <c r="UPY51" s="113"/>
      <c r="UPZ51" s="27"/>
      <c r="UQA51" s="112"/>
      <c r="UQB51" s="27"/>
      <c r="UQC51" s="112"/>
      <c r="UQD51" s="27"/>
      <c r="UQE51" s="112"/>
      <c r="UQF51" s="27"/>
      <c r="UQG51" s="112"/>
      <c r="UQH51" s="27"/>
      <c r="UQI51" s="112"/>
      <c r="UQJ51" s="27"/>
      <c r="UQK51" s="112"/>
      <c r="UQL51" s="27"/>
      <c r="UQM51" s="112"/>
      <c r="UQN51" s="20"/>
      <c r="UQO51" s="112"/>
      <c r="UQP51" s="27"/>
      <c r="UQQ51" s="112"/>
      <c r="UQR51" s="27"/>
      <c r="UQS51" s="112"/>
      <c r="UQT51" s="27"/>
      <c r="UQU51" s="112"/>
      <c r="UQV51" s="27"/>
      <c r="UQW51" s="112"/>
      <c r="UQX51" s="20"/>
      <c r="UQY51" s="112"/>
      <c r="UQZ51" s="27"/>
      <c r="URA51" s="112"/>
      <c r="URB51" s="27"/>
      <c r="URC51" s="112"/>
      <c r="URD51" s="27"/>
      <c r="URE51" s="112"/>
      <c r="URF51" s="20"/>
      <c r="URG51" s="106"/>
      <c r="URH51" s="106"/>
      <c r="URI51" s="106"/>
      <c r="URJ51" s="30"/>
      <c r="URK51" s="112"/>
      <c r="URL51" s="30"/>
      <c r="URM51" s="112"/>
      <c r="URN51" s="23"/>
      <c r="URO51" s="112"/>
      <c r="URP51" s="23"/>
      <c r="URQ51" s="112"/>
      <c r="URR51" s="23"/>
      <c r="URS51" s="112"/>
      <c r="URT51" s="23"/>
      <c r="URU51" s="112"/>
      <c r="URV51" s="23"/>
      <c r="URW51" s="112"/>
      <c r="URX51" s="23"/>
      <c r="URY51" s="112"/>
      <c r="URZ51" s="23"/>
      <c r="USA51" s="112"/>
      <c r="USB51" s="27"/>
      <c r="USC51" s="112"/>
      <c r="USD51" s="27"/>
      <c r="USE51" s="112"/>
      <c r="USF51" s="27"/>
      <c r="USG51" s="112"/>
      <c r="USH51" s="27"/>
      <c r="USI51" s="112"/>
      <c r="USJ51" s="27"/>
      <c r="USK51" s="112"/>
      <c r="USL51" s="27"/>
      <c r="USM51" s="112"/>
      <c r="USN51" s="27"/>
      <c r="USO51" s="112"/>
      <c r="USP51" s="27"/>
      <c r="USQ51" s="112"/>
      <c r="USR51" s="27"/>
      <c r="USS51" s="112"/>
      <c r="UST51" s="27"/>
      <c r="USU51" s="112"/>
      <c r="USV51" s="27"/>
      <c r="USW51" s="113"/>
      <c r="USX51" s="27"/>
      <c r="USY51" s="112"/>
      <c r="USZ51" s="27"/>
      <c r="UTA51" s="112"/>
      <c r="UTB51" s="27"/>
      <c r="UTC51" s="112"/>
      <c r="UTD51" s="27"/>
      <c r="UTE51" s="112"/>
      <c r="UTF51" s="27"/>
      <c r="UTG51" s="112"/>
      <c r="UTH51" s="27"/>
      <c r="UTI51" s="112"/>
      <c r="UTJ51" s="27"/>
      <c r="UTK51" s="112"/>
      <c r="UTL51" s="20"/>
      <c r="UTM51" s="112"/>
      <c r="UTN51" s="27"/>
      <c r="UTO51" s="112"/>
      <c r="UTP51" s="27"/>
      <c r="UTQ51" s="112"/>
      <c r="UTR51" s="27"/>
      <c r="UTS51" s="112"/>
      <c r="UTT51" s="27"/>
      <c r="UTU51" s="112"/>
      <c r="UTV51" s="20"/>
      <c r="UTW51" s="112"/>
      <c r="UTX51" s="27"/>
      <c r="UTY51" s="112"/>
      <c r="UTZ51" s="27"/>
      <c r="UUA51" s="112"/>
      <c r="UUB51" s="27"/>
      <c r="UUC51" s="112"/>
      <c r="UUD51" s="20"/>
      <c r="UUE51" s="106"/>
      <c r="UUF51" s="106"/>
      <c r="UUG51" s="106"/>
      <c r="UUH51" s="30"/>
      <c r="UUI51" s="112"/>
      <c r="UUJ51" s="30"/>
      <c r="UUK51" s="112"/>
      <c r="UUL51" s="23"/>
      <c r="UUM51" s="112"/>
      <c r="UUN51" s="23"/>
      <c r="UUO51" s="112"/>
      <c r="UUP51" s="23"/>
      <c r="UUQ51" s="112"/>
      <c r="UUR51" s="23"/>
      <c r="UUS51" s="112"/>
      <c r="UUT51" s="23"/>
      <c r="UUU51" s="112"/>
      <c r="UUV51" s="23"/>
      <c r="UUW51" s="112"/>
      <c r="UUX51" s="23"/>
      <c r="UUY51" s="112"/>
      <c r="UUZ51" s="27"/>
      <c r="UVA51" s="112"/>
      <c r="UVB51" s="27"/>
      <c r="UVC51" s="112"/>
      <c r="UVD51" s="27"/>
      <c r="UVE51" s="112"/>
      <c r="UVF51" s="27"/>
      <c r="UVG51" s="112"/>
      <c r="UVH51" s="27"/>
      <c r="UVI51" s="112"/>
      <c r="UVJ51" s="27"/>
      <c r="UVK51" s="112"/>
      <c r="UVL51" s="27"/>
      <c r="UVM51" s="112"/>
      <c r="UVN51" s="27"/>
      <c r="UVO51" s="112"/>
      <c r="UVP51" s="27"/>
      <c r="UVQ51" s="112"/>
      <c r="UVR51" s="27"/>
      <c r="UVS51" s="112"/>
      <c r="UVT51" s="27"/>
      <c r="UVU51" s="113"/>
      <c r="UVV51" s="27"/>
      <c r="UVW51" s="112"/>
      <c r="UVX51" s="27"/>
      <c r="UVY51" s="112"/>
      <c r="UVZ51" s="27"/>
      <c r="UWA51" s="112"/>
      <c r="UWB51" s="27"/>
      <c r="UWC51" s="112"/>
      <c r="UWD51" s="27"/>
      <c r="UWE51" s="112"/>
      <c r="UWF51" s="27"/>
      <c r="UWG51" s="112"/>
      <c r="UWH51" s="27"/>
      <c r="UWI51" s="112"/>
      <c r="UWJ51" s="20"/>
      <c r="UWK51" s="112"/>
      <c r="UWL51" s="27"/>
      <c r="UWM51" s="112"/>
      <c r="UWN51" s="27"/>
      <c r="UWO51" s="112"/>
      <c r="UWP51" s="27"/>
      <c r="UWQ51" s="112"/>
      <c r="UWR51" s="27"/>
      <c r="UWS51" s="112"/>
      <c r="UWT51" s="20"/>
      <c r="UWU51" s="112"/>
      <c r="UWV51" s="27"/>
      <c r="UWW51" s="112"/>
      <c r="UWX51" s="27"/>
      <c r="UWY51" s="112"/>
      <c r="UWZ51" s="27"/>
      <c r="UXA51" s="112"/>
      <c r="UXB51" s="20"/>
      <c r="UXC51" s="106"/>
      <c r="UXD51" s="106"/>
      <c r="UXE51" s="106"/>
      <c r="UXF51" s="30"/>
      <c r="UXG51" s="112"/>
      <c r="UXH51" s="30"/>
      <c r="UXI51" s="112"/>
      <c r="UXJ51" s="23"/>
      <c r="UXK51" s="112"/>
      <c r="UXL51" s="23"/>
      <c r="UXM51" s="112"/>
      <c r="UXN51" s="23"/>
      <c r="UXO51" s="112"/>
      <c r="UXP51" s="23"/>
      <c r="UXQ51" s="112"/>
      <c r="UXR51" s="23"/>
      <c r="UXS51" s="112"/>
      <c r="UXT51" s="23"/>
      <c r="UXU51" s="112"/>
      <c r="UXV51" s="23"/>
      <c r="UXW51" s="112"/>
      <c r="UXX51" s="27"/>
      <c r="UXY51" s="112"/>
      <c r="UXZ51" s="27"/>
      <c r="UYA51" s="112"/>
      <c r="UYB51" s="27"/>
      <c r="UYC51" s="112"/>
      <c r="UYD51" s="27"/>
      <c r="UYE51" s="112"/>
      <c r="UYF51" s="27"/>
      <c r="UYG51" s="112"/>
      <c r="UYH51" s="27"/>
      <c r="UYI51" s="112"/>
      <c r="UYJ51" s="27"/>
      <c r="UYK51" s="112"/>
      <c r="UYL51" s="27"/>
      <c r="UYM51" s="112"/>
      <c r="UYN51" s="27"/>
      <c r="UYO51" s="112"/>
      <c r="UYP51" s="27"/>
      <c r="UYQ51" s="112"/>
      <c r="UYR51" s="27"/>
      <c r="UYS51" s="113"/>
      <c r="UYT51" s="27"/>
      <c r="UYU51" s="112"/>
      <c r="UYV51" s="27"/>
      <c r="UYW51" s="112"/>
      <c r="UYX51" s="27"/>
      <c r="UYY51" s="112"/>
      <c r="UYZ51" s="27"/>
      <c r="UZA51" s="112"/>
      <c r="UZB51" s="27"/>
      <c r="UZC51" s="112"/>
      <c r="UZD51" s="27"/>
      <c r="UZE51" s="112"/>
      <c r="UZF51" s="27"/>
      <c r="UZG51" s="112"/>
      <c r="UZH51" s="20"/>
      <c r="UZI51" s="112"/>
      <c r="UZJ51" s="27"/>
      <c r="UZK51" s="112"/>
      <c r="UZL51" s="27"/>
      <c r="UZM51" s="112"/>
      <c r="UZN51" s="27"/>
      <c r="UZO51" s="112"/>
      <c r="UZP51" s="27"/>
      <c r="UZQ51" s="112"/>
      <c r="UZR51" s="20"/>
      <c r="UZS51" s="112"/>
      <c r="UZT51" s="27"/>
      <c r="UZU51" s="112"/>
      <c r="UZV51" s="27"/>
      <c r="UZW51" s="112"/>
      <c r="UZX51" s="27"/>
      <c r="UZY51" s="112"/>
      <c r="UZZ51" s="20"/>
      <c r="VAA51" s="106"/>
      <c r="VAB51" s="106"/>
      <c r="VAC51" s="106"/>
      <c r="VAD51" s="30"/>
      <c r="VAE51" s="112"/>
      <c r="VAF51" s="30"/>
      <c r="VAG51" s="112"/>
      <c r="VAH51" s="23"/>
      <c r="VAI51" s="112"/>
      <c r="VAJ51" s="23"/>
      <c r="VAK51" s="112"/>
      <c r="VAL51" s="23"/>
      <c r="VAM51" s="112"/>
      <c r="VAN51" s="23"/>
      <c r="VAO51" s="112"/>
      <c r="VAP51" s="23"/>
      <c r="VAQ51" s="112"/>
      <c r="VAR51" s="23"/>
      <c r="VAS51" s="112"/>
      <c r="VAT51" s="23"/>
      <c r="VAU51" s="112"/>
      <c r="VAV51" s="27"/>
      <c r="VAW51" s="112"/>
      <c r="VAX51" s="27"/>
      <c r="VAY51" s="112"/>
      <c r="VAZ51" s="27"/>
      <c r="VBA51" s="112"/>
      <c r="VBB51" s="27"/>
      <c r="VBC51" s="112"/>
      <c r="VBD51" s="27"/>
      <c r="VBE51" s="112"/>
      <c r="VBF51" s="27"/>
      <c r="VBG51" s="112"/>
      <c r="VBH51" s="27"/>
      <c r="VBI51" s="112"/>
      <c r="VBJ51" s="27"/>
      <c r="VBK51" s="112"/>
      <c r="VBL51" s="27"/>
      <c r="VBM51" s="112"/>
      <c r="VBN51" s="27"/>
      <c r="VBO51" s="112"/>
      <c r="VBP51" s="27"/>
      <c r="VBQ51" s="113"/>
      <c r="VBR51" s="27"/>
      <c r="VBS51" s="112"/>
      <c r="VBT51" s="27"/>
      <c r="VBU51" s="112"/>
      <c r="VBV51" s="27"/>
      <c r="VBW51" s="112"/>
      <c r="VBX51" s="27"/>
      <c r="VBY51" s="112"/>
      <c r="VBZ51" s="27"/>
      <c r="VCA51" s="112"/>
      <c r="VCB51" s="27"/>
      <c r="VCC51" s="112"/>
      <c r="VCD51" s="27"/>
      <c r="VCE51" s="112"/>
      <c r="VCF51" s="20"/>
      <c r="VCG51" s="112"/>
      <c r="VCH51" s="27"/>
      <c r="VCI51" s="112"/>
      <c r="VCJ51" s="27"/>
      <c r="VCK51" s="112"/>
      <c r="VCL51" s="27"/>
      <c r="VCM51" s="112"/>
      <c r="VCN51" s="27"/>
      <c r="VCO51" s="112"/>
      <c r="VCP51" s="20"/>
      <c r="VCQ51" s="112"/>
      <c r="VCR51" s="27"/>
      <c r="VCS51" s="112"/>
      <c r="VCT51" s="27"/>
      <c r="VCU51" s="112"/>
      <c r="VCV51" s="27"/>
      <c r="VCW51" s="112"/>
      <c r="VCX51" s="20"/>
      <c r="VCY51" s="106"/>
      <c r="VCZ51" s="106"/>
      <c r="VDA51" s="106"/>
      <c r="VDB51" s="30"/>
      <c r="VDC51" s="112"/>
      <c r="VDD51" s="30"/>
      <c r="VDE51" s="112"/>
      <c r="VDF51" s="23"/>
      <c r="VDG51" s="112"/>
      <c r="VDH51" s="23"/>
      <c r="VDI51" s="112"/>
      <c r="VDJ51" s="23"/>
      <c r="VDK51" s="112"/>
      <c r="VDL51" s="23"/>
      <c r="VDM51" s="112"/>
      <c r="VDN51" s="23"/>
      <c r="VDO51" s="112"/>
      <c r="VDP51" s="23"/>
      <c r="VDQ51" s="112"/>
      <c r="VDR51" s="23"/>
      <c r="VDS51" s="112"/>
      <c r="VDT51" s="27"/>
      <c r="VDU51" s="112"/>
      <c r="VDV51" s="27"/>
      <c r="VDW51" s="112"/>
      <c r="VDX51" s="27"/>
      <c r="VDY51" s="112"/>
      <c r="VDZ51" s="27"/>
      <c r="VEA51" s="112"/>
      <c r="VEB51" s="27"/>
      <c r="VEC51" s="112"/>
      <c r="VED51" s="27"/>
      <c r="VEE51" s="112"/>
      <c r="VEF51" s="27"/>
      <c r="VEG51" s="112"/>
      <c r="VEH51" s="27"/>
      <c r="VEI51" s="112"/>
      <c r="VEJ51" s="27"/>
      <c r="VEK51" s="112"/>
      <c r="VEL51" s="27"/>
      <c r="VEM51" s="112"/>
      <c r="VEN51" s="27"/>
      <c r="VEO51" s="113"/>
      <c r="VEP51" s="27"/>
      <c r="VEQ51" s="112"/>
      <c r="VER51" s="27"/>
      <c r="VES51" s="112"/>
      <c r="VET51" s="27"/>
      <c r="VEU51" s="112"/>
      <c r="VEV51" s="27"/>
      <c r="VEW51" s="112"/>
      <c r="VEX51" s="27"/>
      <c r="VEY51" s="112"/>
      <c r="VEZ51" s="27"/>
      <c r="VFA51" s="112"/>
      <c r="VFB51" s="27"/>
      <c r="VFC51" s="112"/>
      <c r="VFD51" s="20"/>
      <c r="VFE51" s="112"/>
      <c r="VFF51" s="27"/>
      <c r="VFG51" s="112"/>
      <c r="VFH51" s="27"/>
      <c r="VFI51" s="112"/>
      <c r="VFJ51" s="27"/>
      <c r="VFK51" s="112"/>
      <c r="VFL51" s="27"/>
      <c r="VFM51" s="112"/>
      <c r="VFN51" s="20"/>
      <c r="VFO51" s="112"/>
      <c r="VFP51" s="27"/>
      <c r="VFQ51" s="112"/>
      <c r="VFR51" s="27"/>
      <c r="VFS51" s="112"/>
      <c r="VFT51" s="27"/>
      <c r="VFU51" s="112"/>
      <c r="VFV51" s="20"/>
      <c r="VFW51" s="106"/>
      <c r="VFX51" s="106"/>
      <c r="VFY51" s="106"/>
      <c r="VFZ51" s="30"/>
      <c r="VGA51" s="112"/>
      <c r="VGB51" s="30"/>
      <c r="VGC51" s="112"/>
      <c r="VGD51" s="23"/>
      <c r="VGE51" s="112"/>
      <c r="VGF51" s="23"/>
      <c r="VGG51" s="112"/>
      <c r="VGH51" s="23"/>
      <c r="VGI51" s="112"/>
      <c r="VGJ51" s="23"/>
      <c r="VGK51" s="112"/>
      <c r="VGL51" s="23"/>
      <c r="VGM51" s="112"/>
      <c r="VGN51" s="23"/>
      <c r="VGO51" s="112"/>
      <c r="VGP51" s="23"/>
      <c r="VGQ51" s="112"/>
      <c r="VGR51" s="27"/>
      <c r="VGS51" s="112"/>
      <c r="VGT51" s="27"/>
      <c r="VGU51" s="112"/>
      <c r="VGV51" s="27"/>
      <c r="VGW51" s="112"/>
      <c r="VGX51" s="27"/>
      <c r="VGY51" s="112"/>
      <c r="VGZ51" s="27"/>
      <c r="VHA51" s="112"/>
      <c r="VHB51" s="27"/>
      <c r="VHC51" s="112"/>
      <c r="VHD51" s="27"/>
      <c r="VHE51" s="112"/>
      <c r="VHF51" s="27"/>
      <c r="VHG51" s="112"/>
      <c r="VHH51" s="27"/>
      <c r="VHI51" s="112"/>
      <c r="VHJ51" s="27"/>
      <c r="VHK51" s="112"/>
      <c r="VHL51" s="27"/>
      <c r="VHM51" s="113"/>
      <c r="VHN51" s="27"/>
      <c r="VHO51" s="112"/>
      <c r="VHP51" s="27"/>
      <c r="VHQ51" s="112"/>
      <c r="VHR51" s="27"/>
      <c r="VHS51" s="112"/>
      <c r="VHT51" s="27"/>
      <c r="VHU51" s="112"/>
      <c r="VHV51" s="27"/>
      <c r="VHW51" s="112"/>
      <c r="VHX51" s="27"/>
      <c r="VHY51" s="112"/>
      <c r="VHZ51" s="27"/>
      <c r="VIA51" s="112"/>
      <c r="VIB51" s="20"/>
      <c r="VIC51" s="112"/>
      <c r="VID51" s="27"/>
      <c r="VIE51" s="112"/>
      <c r="VIF51" s="27"/>
      <c r="VIG51" s="112"/>
      <c r="VIH51" s="27"/>
      <c r="VII51" s="112"/>
      <c r="VIJ51" s="27"/>
      <c r="VIK51" s="112"/>
      <c r="VIL51" s="20"/>
      <c r="VIM51" s="112"/>
      <c r="VIN51" s="27"/>
      <c r="VIO51" s="112"/>
      <c r="VIP51" s="27"/>
      <c r="VIQ51" s="112"/>
      <c r="VIR51" s="27"/>
      <c r="VIS51" s="112"/>
      <c r="VIT51" s="20"/>
      <c r="VIU51" s="106"/>
      <c r="VIV51" s="106"/>
      <c r="VIW51" s="106"/>
      <c r="VIX51" s="30"/>
      <c r="VIY51" s="112"/>
      <c r="VIZ51" s="30"/>
      <c r="VJA51" s="112"/>
      <c r="VJB51" s="23"/>
      <c r="VJC51" s="112"/>
      <c r="VJD51" s="23"/>
      <c r="VJE51" s="112"/>
      <c r="VJF51" s="23"/>
      <c r="VJG51" s="112"/>
      <c r="VJH51" s="23"/>
      <c r="VJI51" s="112"/>
      <c r="VJJ51" s="23"/>
      <c r="VJK51" s="112"/>
      <c r="VJL51" s="23"/>
      <c r="VJM51" s="112"/>
      <c r="VJN51" s="23"/>
      <c r="VJO51" s="112"/>
      <c r="VJP51" s="27"/>
      <c r="VJQ51" s="112"/>
      <c r="VJR51" s="27"/>
      <c r="VJS51" s="112"/>
      <c r="VJT51" s="27"/>
      <c r="VJU51" s="112"/>
      <c r="VJV51" s="27"/>
      <c r="VJW51" s="112"/>
      <c r="VJX51" s="27"/>
      <c r="VJY51" s="112"/>
      <c r="VJZ51" s="27"/>
      <c r="VKA51" s="112"/>
      <c r="VKB51" s="27"/>
      <c r="VKC51" s="112"/>
      <c r="VKD51" s="27"/>
      <c r="VKE51" s="112"/>
      <c r="VKF51" s="27"/>
      <c r="VKG51" s="112"/>
      <c r="VKH51" s="27"/>
      <c r="VKI51" s="112"/>
      <c r="VKJ51" s="27"/>
      <c r="VKK51" s="113"/>
      <c r="VKL51" s="27"/>
      <c r="VKM51" s="112"/>
      <c r="VKN51" s="27"/>
      <c r="VKO51" s="112"/>
      <c r="VKP51" s="27"/>
      <c r="VKQ51" s="112"/>
      <c r="VKR51" s="27"/>
      <c r="VKS51" s="112"/>
      <c r="VKT51" s="27"/>
      <c r="VKU51" s="112"/>
      <c r="VKV51" s="27"/>
      <c r="VKW51" s="112"/>
      <c r="VKX51" s="27"/>
      <c r="VKY51" s="112"/>
      <c r="VKZ51" s="20"/>
      <c r="VLA51" s="112"/>
      <c r="VLB51" s="27"/>
      <c r="VLC51" s="112"/>
      <c r="VLD51" s="27"/>
      <c r="VLE51" s="112"/>
      <c r="VLF51" s="27"/>
      <c r="VLG51" s="112"/>
      <c r="VLH51" s="27"/>
      <c r="VLI51" s="112"/>
      <c r="VLJ51" s="20"/>
      <c r="VLK51" s="112"/>
      <c r="VLL51" s="27"/>
      <c r="VLM51" s="112"/>
      <c r="VLN51" s="27"/>
      <c r="VLO51" s="112"/>
      <c r="VLP51" s="27"/>
      <c r="VLQ51" s="112"/>
      <c r="VLR51" s="20"/>
      <c r="VLS51" s="106"/>
      <c r="VLT51" s="106"/>
      <c r="VLU51" s="106"/>
      <c r="VLV51" s="30"/>
      <c r="VLW51" s="112"/>
      <c r="VLX51" s="30"/>
      <c r="VLY51" s="112"/>
      <c r="VLZ51" s="23"/>
      <c r="VMA51" s="112"/>
      <c r="VMB51" s="23"/>
      <c r="VMC51" s="112"/>
      <c r="VMD51" s="23"/>
      <c r="VME51" s="112"/>
      <c r="VMF51" s="23"/>
      <c r="VMG51" s="112"/>
      <c r="VMH51" s="23"/>
      <c r="VMI51" s="112"/>
      <c r="VMJ51" s="23"/>
      <c r="VMK51" s="112"/>
      <c r="VML51" s="23"/>
      <c r="VMM51" s="112"/>
      <c r="VMN51" s="27"/>
      <c r="VMO51" s="112"/>
      <c r="VMP51" s="27"/>
      <c r="VMQ51" s="112"/>
      <c r="VMR51" s="27"/>
      <c r="VMS51" s="112"/>
      <c r="VMT51" s="27"/>
      <c r="VMU51" s="112"/>
      <c r="VMV51" s="27"/>
      <c r="VMW51" s="112"/>
      <c r="VMX51" s="27"/>
      <c r="VMY51" s="112"/>
      <c r="VMZ51" s="27"/>
      <c r="VNA51" s="112"/>
      <c r="VNB51" s="27"/>
      <c r="VNC51" s="112"/>
      <c r="VND51" s="27"/>
      <c r="VNE51" s="112"/>
      <c r="VNF51" s="27"/>
      <c r="VNG51" s="112"/>
      <c r="VNH51" s="27"/>
      <c r="VNI51" s="113"/>
      <c r="VNJ51" s="27"/>
      <c r="VNK51" s="112"/>
      <c r="VNL51" s="27"/>
      <c r="VNM51" s="112"/>
      <c r="VNN51" s="27"/>
      <c r="VNO51" s="112"/>
      <c r="VNP51" s="27"/>
      <c r="VNQ51" s="112"/>
      <c r="VNR51" s="27"/>
      <c r="VNS51" s="112"/>
      <c r="VNT51" s="27"/>
      <c r="VNU51" s="112"/>
      <c r="VNV51" s="27"/>
      <c r="VNW51" s="112"/>
      <c r="VNX51" s="20"/>
      <c r="VNY51" s="112"/>
      <c r="VNZ51" s="27"/>
      <c r="VOA51" s="112"/>
      <c r="VOB51" s="27"/>
      <c r="VOC51" s="112"/>
      <c r="VOD51" s="27"/>
      <c r="VOE51" s="112"/>
      <c r="VOF51" s="27"/>
      <c r="VOG51" s="112"/>
      <c r="VOH51" s="20"/>
      <c r="VOI51" s="112"/>
      <c r="VOJ51" s="27"/>
      <c r="VOK51" s="112"/>
      <c r="VOL51" s="27"/>
      <c r="VOM51" s="112"/>
      <c r="VON51" s="27"/>
      <c r="VOO51" s="112"/>
      <c r="VOP51" s="20"/>
      <c r="VOQ51" s="106"/>
      <c r="VOR51" s="106"/>
      <c r="VOS51" s="106"/>
      <c r="VOT51" s="30"/>
      <c r="VOU51" s="112"/>
      <c r="VOV51" s="30"/>
      <c r="VOW51" s="112"/>
      <c r="VOX51" s="23"/>
      <c r="VOY51" s="112"/>
      <c r="VOZ51" s="23"/>
      <c r="VPA51" s="112"/>
      <c r="VPB51" s="23"/>
      <c r="VPC51" s="112"/>
      <c r="VPD51" s="23"/>
      <c r="VPE51" s="112"/>
      <c r="VPF51" s="23"/>
      <c r="VPG51" s="112"/>
      <c r="VPH51" s="23"/>
      <c r="VPI51" s="112"/>
      <c r="VPJ51" s="23"/>
      <c r="VPK51" s="112"/>
      <c r="VPL51" s="27"/>
      <c r="VPM51" s="112"/>
      <c r="VPN51" s="27"/>
      <c r="VPO51" s="112"/>
      <c r="VPP51" s="27"/>
      <c r="VPQ51" s="112"/>
      <c r="VPR51" s="27"/>
      <c r="VPS51" s="112"/>
      <c r="VPT51" s="27"/>
      <c r="VPU51" s="112"/>
      <c r="VPV51" s="27"/>
      <c r="VPW51" s="112"/>
      <c r="VPX51" s="27"/>
      <c r="VPY51" s="112"/>
      <c r="VPZ51" s="27"/>
      <c r="VQA51" s="112"/>
      <c r="VQB51" s="27"/>
      <c r="VQC51" s="112"/>
      <c r="VQD51" s="27"/>
      <c r="VQE51" s="112"/>
      <c r="VQF51" s="27"/>
      <c r="VQG51" s="113"/>
      <c r="VQH51" s="27"/>
      <c r="VQI51" s="112"/>
      <c r="VQJ51" s="27"/>
      <c r="VQK51" s="112"/>
      <c r="VQL51" s="27"/>
      <c r="VQM51" s="112"/>
      <c r="VQN51" s="27"/>
      <c r="VQO51" s="112"/>
      <c r="VQP51" s="27"/>
      <c r="VQQ51" s="112"/>
      <c r="VQR51" s="27"/>
      <c r="VQS51" s="112"/>
      <c r="VQT51" s="27"/>
      <c r="VQU51" s="112"/>
      <c r="VQV51" s="20"/>
      <c r="VQW51" s="112"/>
      <c r="VQX51" s="27"/>
      <c r="VQY51" s="112"/>
      <c r="VQZ51" s="27"/>
      <c r="VRA51" s="112"/>
      <c r="VRB51" s="27"/>
      <c r="VRC51" s="112"/>
      <c r="VRD51" s="27"/>
      <c r="VRE51" s="112"/>
      <c r="VRF51" s="20"/>
      <c r="VRG51" s="112"/>
      <c r="VRH51" s="27"/>
      <c r="VRI51" s="112"/>
      <c r="VRJ51" s="27"/>
      <c r="VRK51" s="112"/>
      <c r="VRL51" s="27"/>
      <c r="VRM51" s="112"/>
      <c r="VRN51" s="20"/>
      <c r="VRO51" s="106"/>
      <c r="VRP51" s="106"/>
      <c r="VRQ51" s="106"/>
      <c r="VRR51" s="30"/>
      <c r="VRS51" s="112"/>
      <c r="VRT51" s="30"/>
      <c r="VRU51" s="112"/>
      <c r="VRV51" s="23"/>
      <c r="VRW51" s="112"/>
      <c r="VRX51" s="23"/>
      <c r="VRY51" s="112"/>
      <c r="VRZ51" s="23"/>
      <c r="VSA51" s="112"/>
      <c r="VSB51" s="23"/>
      <c r="VSC51" s="112"/>
      <c r="VSD51" s="23"/>
      <c r="VSE51" s="112"/>
      <c r="VSF51" s="23"/>
      <c r="VSG51" s="112"/>
      <c r="VSH51" s="23"/>
      <c r="VSI51" s="112"/>
      <c r="VSJ51" s="27"/>
      <c r="VSK51" s="112"/>
      <c r="VSL51" s="27"/>
      <c r="VSM51" s="112"/>
      <c r="VSN51" s="27"/>
      <c r="VSO51" s="112"/>
      <c r="VSP51" s="27"/>
      <c r="VSQ51" s="112"/>
      <c r="VSR51" s="27"/>
      <c r="VSS51" s="112"/>
      <c r="VST51" s="27"/>
      <c r="VSU51" s="112"/>
      <c r="VSV51" s="27"/>
      <c r="VSW51" s="112"/>
      <c r="VSX51" s="27"/>
      <c r="VSY51" s="112"/>
      <c r="VSZ51" s="27"/>
      <c r="VTA51" s="112"/>
      <c r="VTB51" s="27"/>
      <c r="VTC51" s="112"/>
      <c r="VTD51" s="27"/>
      <c r="VTE51" s="113"/>
      <c r="VTF51" s="27"/>
      <c r="VTG51" s="112"/>
      <c r="VTH51" s="27"/>
      <c r="VTI51" s="112"/>
      <c r="VTJ51" s="27"/>
      <c r="VTK51" s="112"/>
      <c r="VTL51" s="27"/>
      <c r="VTM51" s="112"/>
      <c r="VTN51" s="27"/>
      <c r="VTO51" s="112"/>
      <c r="VTP51" s="27"/>
      <c r="VTQ51" s="112"/>
      <c r="VTR51" s="27"/>
      <c r="VTS51" s="112"/>
      <c r="VTT51" s="20"/>
      <c r="VTU51" s="112"/>
      <c r="VTV51" s="27"/>
      <c r="VTW51" s="112"/>
      <c r="VTX51" s="27"/>
      <c r="VTY51" s="112"/>
      <c r="VTZ51" s="27"/>
      <c r="VUA51" s="112"/>
      <c r="VUB51" s="27"/>
      <c r="VUC51" s="112"/>
      <c r="VUD51" s="20"/>
      <c r="VUE51" s="112"/>
      <c r="VUF51" s="27"/>
      <c r="VUG51" s="112"/>
      <c r="VUH51" s="27"/>
      <c r="VUI51" s="112"/>
      <c r="VUJ51" s="27"/>
      <c r="VUK51" s="112"/>
      <c r="VUL51" s="20"/>
      <c r="VUM51" s="106"/>
      <c r="VUN51" s="106"/>
      <c r="VUO51" s="106"/>
      <c r="VUP51" s="30"/>
      <c r="VUQ51" s="112"/>
      <c r="VUR51" s="30"/>
      <c r="VUS51" s="112"/>
      <c r="VUT51" s="23"/>
      <c r="VUU51" s="112"/>
      <c r="VUV51" s="23"/>
      <c r="VUW51" s="112"/>
      <c r="VUX51" s="23"/>
      <c r="VUY51" s="112"/>
      <c r="VUZ51" s="23"/>
      <c r="VVA51" s="112"/>
      <c r="VVB51" s="23"/>
      <c r="VVC51" s="112"/>
      <c r="VVD51" s="23"/>
      <c r="VVE51" s="112"/>
      <c r="VVF51" s="23"/>
      <c r="VVG51" s="112"/>
      <c r="VVH51" s="27"/>
      <c r="VVI51" s="112"/>
      <c r="VVJ51" s="27"/>
      <c r="VVK51" s="112"/>
      <c r="VVL51" s="27"/>
      <c r="VVM51" s="112"/>
      <c r="VVN51" s="27"/>
      <c r="VVO51" s="112"/>
      <c r="VVP51" s="27"/>
      <c r="VVQ51" s="112"/>
      <c r="VVR51" s="27"/>
      <c r="VVS51" s="112"/>
      <c r="VVT51" s="27"/>
      <c r="VVU51" s="112"/>
      <c r="VVV51" s="27"/>
      <c r="VVW51" s="112"/>
      <c r="VVX51" s="27"/>
      <c r="VVY51" s="112"/>
      <c r="VVZ51" s="27"/>
      <c r="VWA51" s="112"/>
      <c r="VWB51" s="27"/>
      <c r="VWC51" s="113"/>
      <c r="VWD51" s="27"/>
      <c r="VWE51" s="112"/>
      <c r="VWF51" s="27"/>
      <c r="VWG51" s="112"/>
      <c r="VWH51" s="27"/>
      <c r="VWI51" s="112"/>
      <c r="VWJ51" s="27"/>
      <c r="VWK51" s="112"/>
      <c r="VWL51" s="27"/>
      <c r="VWM51" s="112"/>
      <c r="VWN51" s="27"/>
      <c r="VWO51" s="112"/>
      <c r="VWP51" s="27"/>
      <c r="VWQ51" s="112"/>
      <c r="VWR51" s="20"/>
      <c r="VWS51" s="112"/>
      <c r="VWT51" s="27"/>
      <c r="VWU51" s="112"/>
      <c r="VWV51" s="27"/>
      <c r="VWW51" s="112"/>
      <c r="VWX51" s="27"/>
      <c r="VWY51" s="112"/>
      <c r="VWZ51" s="27"/>
      <c r="VXA51" s="112"/>
      <c r="VXB51" s="20"/>
      <c r="VXC51" s="112"/>
      <c r="VXD51" s="27"/>
      <c r="VXE51" s="112"/>
      <c r="VXF51" s="27"/>
      <c r="VXG51" s="112"/>
      <c r="VXH51" s="27"/>
      <c r="VXI51" s="112"/>
      <c r="VXJ51" s="20"/>
      <c r="VXK51" s="106"/>
      <c r="VXL51" s="106"/>
      <c r="VXM51" s="106"/>
      <c r="VXN51" s="30"/>
      <c r="VXO51" s="112"/>
      <c r="VXP51" s="30"/>
      <c r="VXQ51" s="112"/>
      <c r="VXR51" s="23"/>
      <c r="VXS51" s="112"/>
      <c r="VXT51" s="23"/>
      <c r="VXU51" s="112"/>
      <c r="VXV51" s="23"/>
      <c r="VXW51" s="112"/>
      <c r="VXX51" s="23"/>
      <c r="VXY51" s="112"/>
      <c r="VXZ51" s="23"/>
      <c r="VYA51" s="112"/>
      <c r="VYB51" s="23"/>
      <c r="VYC51" s="112"/>
      <c r="VYD51" s="23"/>
      <c r="VYE51" s="112"/>
      <c r="VYF51" s="27"/>
      <c r="VYG51" s="112"/>
      <c r="VYH51" s="27"/>
      <c r="VYI51" s="112"/>
      <c r="VYJ51" s="27"/>
      <c r="VYK51" s="112"/>
      <c r="VYL51" s="27"/>
      <c r="VYM51" s="112"/>
      <c r="VYN51" s="27"/>
      <c r="VYO51" s="112"/>
      <c r="VYP51" s="27"/>
      <c r="VYQ51" s="112"/>
      <c r="VYR51" s="27"/>
      <c r="VYS51" s="112"/>
      <c r="VYT51" s="27"/>
      <c r="VYU51" s="112"/>
      <c r="VYV51" s="27"/>
      <c r="VYW51" s="112"/>
      <c r="VYX51" s="27"/>
      <c r="VYY51" s="112"/>
      <c r="VYZ51" s="27"/>
      <c r="VZA51" s="113"/>
      <c r="VZB51" s="27"/>
      <c r="VZC51" s="112"/>
      <c r="VZD51" s="27"/>
      <c r="VZE51" s="112"/>
      <c r="VZF51" s="27"/>
      <c r="VZG51" s="112"/>
      <c r="VZH51" s="27"/>
      <c r="VZI51" s="112"/>
      <c r="VZJ51" s="27"/>
      <c r="VZK51" s="112"/>
      <c r="VZL51" s="27"/>
      <c r="VZM51" s="112"/>
      <c r="VZN51" s="27"/>
      <c r="VZO51" s="112"/>
      <c r="VZP51" s="20"/>
      <c r="VZQ51" s="112"/>
      <c r="VZR51" s="27"/>
      <c r="VZS51" s="112"/>
      <c r="VZT51" s="27"/>
      <c r="VZU51" s="112"/>
      <c r="VZV51" s="27"/>
      <c r="VZW51" s="112"/>
      <c r="VZX51" s="27"/>
      <c r="VZY51" s="112"/>
      <c r="VZZ51" s="20"/>
      <c r="WAA51" s="112"/>
      <c r="WAB51" s="27"/>
      <c r="WAC51" s="112"/>
      <c r="WAD51" s="27"/>
      <c r="WAE51" s="112"/>
      <c r="WAF51" s="27"/>
      <c r="WAG51" s="112"/>
      <c r="WAH51" s="20"/>
      <c r="WAI51" s="106"/>
      <c r="WAJ51" s="106"/>
      <c r="WAK51" s="106"/>
      <c r="WAL51" s="30"/>
      <c r="WAM51" s="112"/>
      <c r="WAN51" s="30"/>
      <c r="WAO51" s="112"/>
      <c r="WAP51" s="23"/>
      <c r="WAQ51" s="112"/>
      <c r="WAR51" s="23"/>
      <c r="WAS51" s="112"/>
      <c r="WAT51" s="23"/>
      <c r="WAU51" s="112"/>
      <c r="WAV51" s="23"/>
      <c r="WAW51" s="112"/>
      <c r="WAX51" s="23"/>
      <c r="WAY51" s="112"/>
      <c r="WAZ51" s="23"/>
      <c r="WBA51" s="112"/>
      <c r="WBB51" s="23"/>
      <c r="WBC51" s="112"/>
      <c r="WBD51" s="27"/>
      <c r="WBE51" s="112"/>
      <c r="WBF51" s="27"/>
      <c r="WBG51" s="112"/>
      <c r="WBH51" s="27"/>
      <c r="WBI51" s="112"/>
      <c r="WBJ51" s="27"/>
      <c r="WBK51" s="112"/>
      <c r="WBL51" s="27"/>
      <c r="WBM51" s="112"/>
      <c r="WBN51" s="27"/>
      <c r="WBO51" s="112"/>
      <c r="WBP51" s="27"/>
      <c r="WBQ51" s="112"/>
      <c r="WBR51" s="27"/>
      <c r="WBS51" s="112"/>
      <c r="WBT51" s="27"/>
      <c r="WBU51" s="112"/>
      <c r="WBV51" s="27"/>
      <c r="WBW51" s="112"/>
      <c r="WBX51" s="27"/>
      <c r="WBY51" s="113"/>
      <c r="WBZ51" s="27"/>
      <c r="WCA51" s="112"/>
      <c r="WCB51" s="27"/>
      <c r="WCC51" s="112"/>
      <c r="WCD51" s="27"/>
      <c r="WCE51" s="112"/>
      <c r="WCF51" s="27"/>
      <c r="WCG51" s="112"/>
      <c r="WCH51" s="27"/>
      <c r="WCI51" s="112"/>
      <c r="WCJ51" s="27"/>
      <c r="WCK51" s="112"/>
      <c r="WCL51" s="27"/>
      <c r="WCM51" s="112"/>
      <c r="WCN51" s="20"/>
      <c r="WCO51" s="112"/>
      <c r="WCP51" s="27"/>
      <c r="WCQ51" s="112"/>
      <c r="WCR51" s="27"/>
      <c r="WCS51" s="112"/>
      <c r="WCT51" s="27"/>
      <c r="WCU51" s="112"/>
      <c r="WCV51" s="27"/>
      <c r="WCW51" s="112"/>
      <c r="WCX51" s="20"/>
      <c r="WCY51" s="112"/>
      <c r="WCZ51" s="27"/>
      <c r="WDA51" s="112"/>
      <c r="WDB51" s="27"/>
      <c r="WDC51" s="112"/>
      <c r="WDD51" s="27"/>
      <c r="WDE51" s="112"/>
      <c r="WDF51" s="20"/>
      <c r="WDG51" s="106"/>
      <c r="WDH51" s="106"/>
      <c r="WDI51" s="106"/>
      <c r="WDJ51" s="30"/>
      <c r="WDK51" s="112"/>
      <c r="WDL51" s="30"/>
      <c r="WDM51" s="112"/>
      <c r="WDN51" s="23"/>
      <c r="WDO51" s="112"/>
      <c r="WDP51" s="23"/>
      <c r="WDQ51" s="112"/>
      <c r="WDR51" s="23"/>
      <c r="WDS51" s="112"/>
      <c r="WDT51" s="23"/>
      <c r="WDU51" s="112"/>
      <c r="WDV51" s="23"/>
      <c r="WDW51" s="112"/>
      <c r="WDX51" s="23"/>
      <c r="WDY51" s="112"/>
      <c r="WDZ51" s="23"/>
      <c r="WEA51" s="112"/>
      <c r="WEB51" s="27"/>
      <c r="WEC51" s="112"/>
      <c r="WED51" s="27"/>
      <c r="WEE51" s="112"/>
      <c r="WEF51" s="27"/>
      <c r="WEG51" s="112"/>
      <c r="WEH51" s="27"/>
      <c r="WEI51" s="112"/>
      <c r="WEJ51" s="27"/>
      <c r="WEK51" s="112"/>
      <c r="WEL51" s="27"/>
      <c r="WEM51" s="112"/>
      <c r="WEN51" s="27"/>
      <c r="WEO51" s="112"/>
      <c r="WEP51" s="27"/>
      <c r="WEQ51" s="112"/>
      <c r="WER51" s="27"/>
      <c r="WES51" s="112"/>
      <c r="WET51" s="27"/>
      <c r="WEU51" s="112"/>
      <c r="WEV51" s="27"/>
      <c r="WEW51" s="113"/>
      <c r="WEX51" s="27"/>
      <c r="WEY51" s="112"/>
      <c r="WEZ51" s="27"/>
      <c r="WFA51" s="112"/>
      <c r="WFB51" s="27"/>
      <c r="WFC51" s="112"/>
      <c r="WFD51" s="27"/>
      <c r="WFE51" s="112"/>
      <c r="WFF51" s="27"/>
      <c r="WFG51" s="112"/>
      <c r="WFH51" s="27"/>
      <c r="WFI51" s="112"/>
      <c r="WFJ51" s="27"/>
      <c r="WFK51" s="112"/>
      <c r="WFL51" s="20"/>
      <c r="WFM51" s="112"/>
      <c r="WFN51" s="27"/>
      <c r="WFO51" s="112"/>
      <c r="WFP51" s="27"/>
      <c r="WFQ51" s="112"/>
      <c r="WFR51" s="27"/>
      <c r="WFS51" s="112"/>
      <c r="WFT51" s="27"/>
      <c r="WFU51" s="112"/>
      <c r="WFV51" s="20"/>
      <c r="WFW51" s="112"/>
      <c r="WFX51" s="27"/>
      <c r="WFY51" s="112"/>
      <c r="WFZ51" s="27"/>
      <c r="WGA51" s="112"/>
      <c r="WGB51" s="27"/>
      <c r="WGC51" s="112"/>
      <c r="WGD51" s="20"/>
      <c r="WGE51" s="106"/>
      <c r="WGF51" s="106"/>
      <c r="WGG51" s="106"/>
      <c r="WGH51" s="30"/>
      <c r="WGI51" s="112"/>
      <c r="WGJ51" s="30"/>
      <c r="WGK51" s="112"/>
      <c r="WGL51" s="23"/>
      <c r="WGM51" s="112"/>
      <c r="WGN51" s="23"/>
      <c r="WGO51" s="112"/>
      <c r="WGP51" s="23"/>
      <c r="WGQ51" s="112"/>
      <c r="WGR51" s="23"/>
      <c r="WGS51" s="112"/>
      <c r="WGT51" s="23"/>
      <c r="WGU51" s="112"/>
      <c r="WGV51" s="23"/>
      <c r="WGW51" s="112"/>
      <c r="WGX51" s="23"/>
      <c r="WGY51" s="112"/>
      <c r="WGZ51" s="27"/>
      <c r="WHA51" s="112"/>
      <c r="WHB51" s="27"/>
      <c r="WHC51" s="112"/>
      <c r="WHD51" s="27"/>
      <c r="WHE51" s="112"/>
      <c r="WHF51" s="27"/>
      <c r="WHG51" s="112"/>
      <c r="WHH51" s="27"/>
      <c r="WHI51" s="112"/>
      <c r="WHJ51" s="27"/>
      <c r="WHK51" s="112"/>
      <c r="WHL51" s="27"/>
      <c r="WHM51" s="112"/>
      <c r="WHN51" s="27"/>
      <c r="WHO51" s="112"/>
      <c r="WHP51" s="27"/>
      <c r="WHQ51" s="112"/>
      <c r="WHR51" s="27"/>
      <c r="WHS51" s="112"/>
      <c r="WHT51" s="27"/>
      <c r="WHU51" s="113"/>
      <c r="WHV51" s="27"/>
      <c r="WHW51" s="112"/>
      <c r="WHX51" s="27"/>
      <c r="WHY51" s="112"/>
      <c r="WHZ51" s="27"/>
      <c r="WIA51" s="112"/>
      <c r="WIB51" s="27"/>
      <c r="WIC51" s="112"/>
      <c r="WID51" s="27"/>
      <c r="WIE51" s="112"/>
      <c r="WIF51" s="27"/>
      <c r="WIG51" s="112"/>
      <c r="WIH51" s="27"/>
      <c r="WII51" s="112"/>
      <c r="WIJ51" s="20"/>
      <c r="WIK51" s="112"/>
      <c r="WIL51" s="27"/>
      <c r="WIM51" s="112"/>
      <c r="WIN51" s="27"/>
      <c r="WIO51" s="112"/>
      <c r="WIP51" s="27"/>
      <c r="WIQ51" s="112"/>
      <c r="WIR51" s="27"/>
      <c r="WIS51" s="112"/>
      <c r="WIT51" s="20"/>
      <c r="WIU51" s="112"/>
      <c r="WIV51" s="27"/>
      <c r="WIW51" s="112"/>
      <c r="WIX51" s="27"/>
      <c r="WIY51" s="112"/>
      <c r="WIZ51" s="27"/>
      <c r="WJA51" s="112"/>
      <c r="WJB51" s="20"/>
      <c r="WJC51" s="106"/>
      <c r="WJD51" s="106"/>
      <c r="WJE51" s="106"/>
      <c r="WJF51" s="30"/>
      <c r="WJG51" s="112"/>
      <c r="WJH51" s="30"/>
      <c r="WJI51" s="112"/>
      <c r="WJJ51" s="23"/>
      <c r="WJK51" s="112"/>
      <c r="WJL51" s="23"/>
      <c r="WJM51" s="112"/>
      <c r="WJN51" s="23"/>
      <c r="WJO51" s="112"/>
      <c r="WJP51" s="23"/>
      <c r="WJQ51" s="112"/>
      <c r="WJR51" s="23"/>
      <c r="WJS51" s="112"/>
      <c r="WJT51" s="23"/>
      <c r="WJU51" s="112"/>
      <c r="WJV51" s="23"/>
      <c r="WJW51" s="112"/>
      <c r="WJX51" s="27"/>
      <c r="WJY51" s="112"/>
      <c r="WJZ51" s="27"/>
      <c r="WKA51" s="112"/>
      <c r="WKB51" s="27"/>
      <c r="WKC51" s="112"/>
      <c r="WKD51" s="27"/>
      <c r="WKE51" s="112"/>
      <c r="WKF51" s="27"/>
      <c r="WKG51" s="112"/>
      <c r="WKH51" s="27"/>
      <c r="WKI51" s="112"/>
      <c r="WKJ51" s="27"/>
      <c r="WKK51" s="112"/>
      <c r="WKL51" s="27"/>
      <c r="WKM51" s="112"/>
      <c r="WKN51" s="27"/>
      <c r="WKO51" s="112"/>
      <c r="WKP51" s="27"/>
      <c r="WKQ51" s="112"/>
      <c r="WKR51" s="27"/>
      <c r="WKS51" s="113"/>
      <c r="WKT51" s="27"/>
      <c r="WKU51" s="112"/>
      <c r="WKV51" s="27"/>
      <c r="WKW51" s="112"/>
      <c r="WKX51" s="27"/>
      <c r="WKY51" s="112"/>
      <c r="WKZ51" s="27"/>
      <c r="WLA51" s="112"/>
      <c r="WLB51" s="27"/>
      <c r="WLC51" s="112"/>
      <c r="WLD51" s="27"/>
      <c r="WLE51" s="112"/>
      <c r="WLF51" s="27"/>
      <c r="WLG51" s="112"/>
      <c r="WLH51" s="20"/>
      <c r="WLI51" s="112"/>
      <c r="WLJ51" s="27"/>
      <c r="WLK51" s="112"/>
      <c r="WLL51" s="27"/>
      <c r="WLM51" s="112"/>
      <c r="WLN51" s="27"/>
      <c r="WLO51" s="112"/>
      <c r="WLP51" s="27"/>
      <c r="WLQ51" s="112"/>
      <c r="WLR51" s="20"/>
      <c r="WLS51" s="112"/>
      <c r="WLT51" s="27"/>
      <c r="WLU51" s="112"/>
      <c r="WLV51" s="27"/>
      <c r="WLW51" s="112"/>
      <c r="WLX51" s="27"/>
      <c r="WLY51" s="112"/>
      <c r="WLZ51" s="20"/>
      <c r="WMA51" s="106"/>
      <c r="WMB51" s="106"/>
      <c r="WMC51" s="106"/>
      <c r="WMD51" s="30"/>
      <c r="WME51" s="112"/>
      <c r="WMF51" s="30"/>
      <c r="WMG51" s="112"/>
      <c r="WMH51" s="23"/>
      <c r="WMI51" s="112"/>
      <c r="WMJ51" s="23"/>
      <c r="WMK51" s="112"/>
      <c r="WML51" s="23"/>
      <c r="WMM51" s="112"/>
      <c r="WMN51" s="23"/>
      <c r="WMO51" s="112"/>
      <c r="WMP51" s="23"/>
      <c r="WMQ51" s="112"/>
      <c r="WMR51" s="23"/>
      <c r="WMS51" s="112"/>
      <c r="WMT51" s="23"/>
      <c r="WMU51" s="112"/>
      <c r="WMV51" s="27"/>
      <c r="WMW51" s="112"/>
      <c r="WMX51" s="27"/>
      <c r="WMY51" s="112"/>
      <c r="WMZ51" s="27"/>
      <c r="WNA51" s="112"/>
      <c r="WNB51" s="27"/>
      <c r="WNC51" s="112"/>
      <c r="WND51" s="27"/>
      <c r="WNE51" s="112"/>
      <c r="WNF51" s="27"/>
      <c r="WNG51" s="112"/>
      <c r="WNH51" s="27"/>
      <c r="WNI51" s="112"/>
      <c r="WNJ51" s="27"/>
      <c r="WNK51" s="112"/>
      <c r="WNL51" s="27"/>
      <c r="WNM51" s="112"/>
      <c r="WNN51" s="27"/>
      <c r="WNO51" s="112"/>
      <c r="WNP51" s="27"/>
      <c r="WNQ51" s="113"/>
      <c r="WNR51" s="27"/>
      <c r="WNS51" s="112"/>
      <c r="WNT51" s="27"/>
      <c r="WNU51" s="112"/>
      <c r="WNV51" s="27"/>
      <c r="WNW51" s="112"/>
      <c r="WNX51" s="27"/>
      <c r="WNY51" s="112"/>
      <c r="WNZ51" s="27"/>
      <c r="WOA51" s="112"/>
      <c r="WOB51" s="27"/>
      <c r="WOC51" s="112"/>
      <c r="WOD51" s="27"/>
      <c r="WOE51" s="112"/>
      <c r="WOF51" s="20"/>
      <c r="WOG51" s="112"/>
      <c r="WOH51" s="27"/>
      <c r="WOI51" s="112"/>
      <c r="WOJ51" s="27"/>
      <c r="WOK51" s="112"/>
      <c r="WOL51" s="27"/>
      <c r="WOM51" s="112"/>
      <c r="WON51" s="27"/>
      <c r="WOO51" s="112"/>
      <c r="WOP51" s="20"/>
      <c r="WOQ51" s="112"/>
      <c r="WOR51" s="27"/>
      <c r="WOS51" s="112"/>
      <c r="WOT51" s="27"/>
      <c r="WOU51" s="112"/>
      <c r="WOV51" s="27"/>
      <c r="WOW51" s="112"/>
      <c r="WOX51" s="20"/>
      <c r="WOY51" s="106"/>
      <c r="WOZ51" s="106"/>
      <c r="WPA51" s="106"/>
      <c r="WPB51" s="30"/>
      <c r="WPC51" s="112"/>
      <c r="WPD51" s="30"/>
      <c r="WPE51" s="112"/>
      <c r="WPF51" s="23"/>
      <c r="WPG51" s="112"/>
      <c r="WPH51" s="23"/>
      <c r="WPI51" s="112"/>
      <c r="WPJ51" s="23"/>
      <c r="WPK51" s="112"/>
      <c r="WPL51" s="23"/>
      <c r="WPM51" s="112"/>
      <c r="WPN51" s="23"/>
      <c r="WPO51" s="112"/>
      <c r="WPP51" s="23"/>
      <c r="WPQ51" s="112"/>
      <c r="WPR51" s="23"/>
      <c r="WPS51" s="112"/>
      <c r="WPT51" s="27"/>
      <c r="WPU51" s="112"/>
      <c r="WPV51" s="27"/>
      <c r="WPW51" s="112"/>
      <c r="WPX51" s="27"/>
      <c r="WPY51" s="112"/>
      <c r="WPZ51" s="27"/>
      <c r="WQA51" s="112"/>
      <c r="WQB51" s="27"/>
      <c r="WQC51" s="112"/>
      <c r="WQD51" s="27"/>
      <c r="WQE51" s="112"/>
      <c r="WQF51" s="27"/>
      <c r="WQG51" s="112"/>
      <c r="WQH51" s="27"/>
      <c r="WQI51" s="112"/>
      <c r="WQJ51" s="27"/>
      <c r="WQK51" s="112"/>
      <c r="WQL51" s="27"/>
      <c r="WQM51" s="112"/>
      <c r="WQN51" s="27"/>
      <c r="WQO51" s="113"/>
      <c r="WQP51" s="27"/>
      <c r="WQQ51" s="112"/>
      <c r="WQR51" s="27"/>
      <c r="WQS51" s="112"/>
      <c r="WQT51" s="27"/>
      <c r="WQU51" s="112"/>
      <c r="WQV51" s="27"/>
      <c r="WQW51" s="112"/>
      <c r="WQX51" s="27"/>
      <c r="WQY51" s="112"/>
      <c r="WQZ51" s="27"/>
      <c r="WRA51" s="112"/>
      <c r="WRB51" s="27"/>
      <c r="WRC51" s="112"/>
      <c r="WRD51" s="20"/>
      <c r="WRE51" s="112"/>
      <c r="WRF51" s="27"/>
      <c r="WRG51" s="112"/>
      <c r="WRH51" s="27"/>
      <c r="WRI51" s="112"/>
      <c r="WRJ51" s="27"/>
      <c r="WRK51" s="112"/>
      <c r="WRL51" s="27"/>
      <c r="WRM51" s="112"/>
      <c r="WRN51" s="20"/>
      <c r="WRO51" s="112"/>
      <c r="WRP51" s="27"/>
      <c r="WRQ51" s="112"/>
      <c r="WRR51" s="27"/>
      <c r="WRS51" s="112"/>
      <c r="WRT51" s="27"/>
      <c r="WRU51" s="112"/>
      <c r="WRV51" s="20"/>
      <c r="WRW51" s="106"/>
      <c r="WRX51" s="106"/>
      <c r="WRY51" s="106"/>
      <c r="WRZ51" s="30"/>
      <c r="WSA51" s="112"/>
      <c r="WSB51" s="30"/>
      <c r="WSC51" s="112"/>
      <c r="WSD51" s="23"/>
      <c r="WSE51" s="112"/>
      <c r="WSF51" s="23"/>
      <c r="WSG51" s="112"/>
      <c r="WSH51" s="23"/>
      <c r="WSI51" s="112"/>
      <c r="WSJ51" s="23"/>
      <c r="WSK51" s="112"/>
      <c r="WSL51" s="23"/>
      <c r="WSM51" s="112"/>
      <c r="WSN51" s="23"/>
      <c r="WSO51" s="112"/>
      <c r="WSP51" s="23"/>
      <c r="WSQ51" s="112"/>
      <c r="WSR51" s="27"/>
      <c r="WSS51" s="112"/>
      <c r="WST51" s="27"/>
      <c r="WSU51" s="112"/>
      <c r="WSV51" s="27"/>
      <c r="WSW51" s="112"/>
      <c r="WSX51" s="27"/>
      <c r="WSY51" s="112"/>
      <c r="WSZ51" s="27"/>
      <c r="WTA51" s="112"/>
      <c r="WTB51" s="27"/>
      <c r="WTC51" s="112"/>
      <c r="WTD51" s="27"/>
      <c r="WTE51" s="112"/>
      <c r="WTF51" s="27"/>
      <c r="WTG51" s="112"/>
      <c r="WTH51" s="27"/>
      <c r="WTI51" s="112"/>
      <c r="WTJ51" s="27"/>
      <c r="WTK51" s="112"/>
      <c r="WTL51" s="27"/>
      <c r="WTM51" s="113"/>
      <c r="WTN51" s="27"/>
      <c r="WTO51" s="112"/>
      <c r="WTP51" s="27"/>
      <c r="WTQ51" s="112"/>
      <c r="WTR51" s="27"/>
      <c r="WTS51" s="112"/>
      <c r="WTT51" s="27"/>
      <c r="WTU51" s="112"/>
      <c r="WTV51" s="27"/>
      <c r="WTW51" s="112"/>
      <c r="WTX51" s="27"/>
      <c r="WTY51" s="112"/>
      <c r="WTZ51" s="27"/>
      <c r="WUA51" s="112"/>
      <c r="WUB51" s="20"/>
      <c r="WUC51" s="112"/>
      <c r="WUD51" s="27"/>
      <c r="WUE51" s="112"/>
      <c r="WUF51" s="27"/>
      <c r="WUG51" s="112"/>
      <c r="WUH51" s="27"/>
      <c r="WUI51" s="112"/>
      <c r="WUJ51" s="27"/>
      <c r="WUK51" s="112"/>
      <c r="WUL51" s="20"/>
      <c r="WUM51" s="112"/>
      <c r="WUN51" s="27"/>
      <c r="WUO51" s="112"/>
      <c r="WUP51" s="27"/>
      <c r="WUQ51" s="112"/>
      <c r="WUR51" s="27"/>
      <c r="WUS51" s="112"/>
      <c r="WUT51" s="20"/>
      <c r="WUU51" s="106"/>
      <c r="WUV51" s="106"/>
      <c r="WUW51" s="106"/>
      <c r="WUX51" s="30"/>
      <c r="WUY51" s="112"/>
      <c r="WUZ51" s="30"/>
      <c r="WVA51" s="112"/>
      <c r="WVB51" s="23"/>
      <c r="WVC51" s="112"/>
      <c r="WVD51" s="23"/>
      <c r="WVE51" s="112"/>
      <c r="WVF51" s="23"/>
      <c r="WVG51" s="112"/>
      <c r="WVH51" s="23"/>
      <c r="WVI51" s="112"/>
      <c r="WVJ51" s="23"/>
      <c r="WVK51" s="112"/>
      <c r="WVL51" s="23"/>
      <c r="WVM51" s="112"/>
      <c r="WVN51" s="23"/>
      <c r="WVO51" s="112"/>
      <c r="WVP51" s="27"/>
      <c r="WVQ51" s="112"/>
      <c r="WVR51" s="27"/>
      <c r="WVS51" s="112"/>
      <c r="WVT51" s="27"/>
      <c r="WVU51" s="112"/>
      <c r="WVV51" s="27"/>
      <c r="WVW51" s="112"/>
      <c r="WVX51" s="27"/>
      <c r="WVY51" s="112"/>
      <c r="WVZ51" s="27"/>
      <c r="WWA51" s="112"/>
      <c r="WWB51" s="27"/>
      <c r="WWC51" s="112"/>
      <c r="WWD51" s="27"/>
      <c r="WWE51" s="112"/>
      <c r="WWF51" s="27"/>
      <c r="WWG51" s="112"/>
      <c r="WWH51" s="27"/>
      <c r="WWI51" s="112"/>
      <c r="WWJ51" s="27"/>
      <c r="WWK51" s="113"/>
      <c r="WWL51" s="27"/>
      <c r="WWM51" s="112"/>
      <c r="WWN51" s="27"/>
      <c r="WWO51" s="112"/>
      <c r="WWP51" s="27"/>
      <c r="WWQ51" s="112"/>
      <c r="WWR51" s="27"/>
      <c r="WWS51" s="112"/>
      <c r="WWT51" s="27"/>
      <c r="WWU51" s="112"/>
      <c r="WWV51" s="27"/>
      <c r="WWW51" s="112"/>
      <c r="WWX51" s="27"/>
      <c r="WWY51" s="112"/>
      <c r="WWZ51" s="20"/>
      <c r="WXA51" s="112"/>
      <c r="WXB51" s="27"/>
      <c r="WXC51" s="112"/>
      <c r="WXD51" s="27"/>
      <c r="WXE51" s="112"/>
      <c r="WXF51" s="27"/>
      <c r="WXG51" s="112"/>
      <c r="WXH51" s="27"/>
      <c r="WXI51" s="112"/>
      <c r="WXJ51" s="20"/>
      <c r="WXK51" s="112"/>
      <c r="WXL51" s="27"/>
      <c r="WXM51" s="112"/>
      <c r="WXN51" s="27"/>
      <c r="WXO51" s="112"/>
      <c r="WXP51" s="27"/>
      <c r="WXQ51" s="112"/>
      <c r="WXR51" s="20"/>
      <c r="WXS51" s="106"/>
      <c r="WXT51" s="106"/>
      <c r="WXU51" s="106"/>
      <c r="WXV51" s="30"/>
      <c r="WXW51" s="112"/>
      <c r="WXX51" s="30"/>
      <c r="WXY51" s="112"/>
      <c r="WXZ51" s="23"/>
      <c r="WYA51" s="112"/>
      <c r="WYB51" s="23"/>
      <c r="WYC51" s="112"/>
      <c r="WYD51" s="23"/>
      <c r="WYE51" s="112"/>
      <c r="WYF51" s="23"/>
      <c r="WYG51" s="112"/>
      <c r="WYH51" s="23"/>
      <c r="WYI51" s="112"/>
      <c r="WYJ51" s="23"/>
      <c r="WYK51" s="112"/>
      <c r="WYL51" s="23"/>
      <c r="WYM51" s="112"/>
      <c r="WYN51" s="27"/>
      <c r="WYO51" s="112"/>
      <c r="WYP51" s="27"/>
      <c r="WYQ51" s="112"/>
      <c r="WYR51" s="27"/>
      <c r="WYS51" s="112"/>
      <c r="WYT51" s="27"/>
      <c r="WYU51" s="112"/>
      <c r="WYV51" s="27"/>
      <c r="WYW51" s="112"/>
      <c r="WYX51" s="27"/>
      <c r="WYY51" s="112"/>
      <c r="WYZ51" s="27"/>
      <c r="WZA51" s="112"/>
      <c r="WZB51" s="27"/>
      <c r="WZC51" s="112"/>
      <c r="WZD51" s="27"/>
      <c r="WZE51" s="112"/>
      <c r="WZF51" s="27"/>
      <c r="WZG51" s="112"/>
      <c r="WZH51" s="27"/>
      <c r="WZI51" s="113"/>
      <c r="WZJ51" s="27"/>
      <c r="WZK51" s="112"/>
      <c r="WZL51" s="27"/>
      <c r="WZM51" s="112"/>
      <c r="WZN51" s="27"/>
      <c r="WZO51" s="112"/>
      <c r="WZP51" s="27"/>
      <c r="WZQ51" s="112"/>
      <c r="WZR51" s="27"/>
      <c r="WZS51" s="112"/>
      <c r="WZT51" s="27"/>
      <c r="WZU51" s="112"/>
      <c r="WZV51" s="27"/>
      <c r="WZW51" s="112"/>
      <c r="WZX51" s="20"/>
      <c r="WZY51" s="112"/>
      <c r="WZZ51" s="27"/>
      <c r="XAA51" s="112"/>
      <c r="XAB51" s="27"/>
      <c r="XAC51" s="112"/>
      <c r="XAD51" s="27"/>
      <c r="XAE51" s="112"/>
      <c r="XAF51" s="27"/>
      <c r="XAG51" s="112"/>
      <c r="XAH51" s="20"/>
      <c r="XAI51" s="112"/>
      <c r="XAJ51" s="27"/>
      <c r="XAK51" s="112"/>
      <c r="XAL51" s="27"/>
      <c r="XAM51" s="112"/>
      <c r="XAN51" s="27"/>
      <c r="XAO51" s="112"/>
      <c r="XAP51" s="20"/>
      <c r="XAQ51" s="106"/>
      <c r="XAR51" s="106"/>
      <c r="XAS51" s="106"/>
      <c r="XAT51" s="30"/>
      <c r="XAU51" s="112"/>
      <c r="XAV51" s="30"/>
      <c r="XAW51" s="112"/>
      <c r="XAX51" s="23"/>
      <c r="XAY51" s="112"/>
      <c r="XAZ51" s="23"/>
      <c r="XBA51" s="112"/>
      <c r="XBB51" s="23"/>
      <c r="XBC51" s="112"/>
      <c r="XBD51" s="23"/>
      <c r="XBE51" s="112"/>
      <c r="XBF51" s="23"/>
      <c r="XBG51" s="112"/>
      <c r="XBH51" s="23"/>
      <c r="XBI51" s="112"/>
      <c r="XBJ51" s="23"/>
      <c r="XBK51" s="112"/>
      <c r="XBL51" s="27"/>
      <c r="XBM51" s="112"/>
      <c r="XBN51" s="27"/>
      <c r="XBO51" s="112"/>
      <c r="XBP51" s="27"/>
      <c r="XBQ51" s="112"/>
      <c r="XBR51" s="27"/>
      <c r="XBS51" s="112"/>
      <c r="XBT51" s="27"/>
      <c r="XBU51" s="112"/>
      <c r="XBV51" s="27"/>
      <c r="XBW51" s="112"/>
      <c r="XBX51" s="27"/>
      <c r="XBY51" s="112"/>
      <c r="XBZ51" s="27"/>
      <c r="XCA51" s="112"/>
      <c r="XCB51" s="27"/>
      <c r="XCC51" s="112"/>
      <c r="XCD51" s="27"/>
      <c r="XCE51" s="112"/>
      <c r="XCF51" s="27"/>
      <c r="XCG51" s="113"/>
    </row>
    <row r="52" spans="1:16309" s="84" customFormat="1" ht="14.1" customHeight="1" x14ac:dyDescent="0.2">
      <c r="A52" s="83"/>
      <c r="C52" s="83"/>
      <c r="E52" s="83"/>
      <c r="G52" s="83"/>
      <c r="I52" s="83"/>
      <c r="K52" s="83"/>
      <c r="M52" s="83"/>
      <c r="O52" s="83"/>
      <c r="Q52" s="83"/>
      <c r="S52" s="83"/>
      <c r="U52" s="83"/>
      <c r="W52" s="83"/>
      <c r="Y52" s="83"/>
      <c r="AA52" s="83"/>
      <c r="AC52" s="83"/>
      <c r="AE52" s="83"/>
      <c r="AG52" s="83"/>
      <c r="AI52" s="86"/>
      <c r="AK52" s="83"/>
      <c r="AM52" s="83"/>
      <c r="AO52" s="83"/>
      <c r="AQ52" s="86"/>
      <c r="AS52" s="83"/>
      <c r="AU52" s="83"/>
      <c r="AW52" s="83"/>
      <c r="AY52" s="86"/>
      <c r="BA52" s="83"/>
      <c r="BC52" s="83"/>
      <c r="BE52" s="83"/>
      <c r="BG52" s="86"/>
    </row>
    <row r="53" spans="1:16309" s="84" customFormat="1" ht="14.1" customHeight="1" collapsed="1" x14ac:dyDescent="0.2">
      <c r="A53" s="85" t="s">
        <v>168</v>
      </c>
      <c r="B53" s="82"/>
      <c r="C53" s="83"/>
      <c r="E53" s="83"/>
      <c r="G53" s="83"/>
      <c r="H53" s="82"/>
      <c r="I53" s="83"/>
      <c r="J53" s="82"/>
      <c r="K53" s="83"/>
      <c r="L53" s="82"/>
      <c r="M53" s="83"/>
      <c r="N53" s="82"/>
      <c r="O53" s="83"/>
      <c r="P53" s="82"/>
      <c r="Q53" s="83"/>
      <c r="R53" s="82"/>
      <c r="S53" s="83"/>
      <c r="T53" s="82"/>
      <c r="U53" s="83"/>
      <c r="V53" s="82"/>
      <c r="W53" s="83"/>
      <c r="X53" s="82"/>
      <c r="Y53" s="83"/>
      <c r="AA53" s="83"/>
      <c r="AC53" s="83"/>
      <c r="AE53" s="83"/>
      <c r="AG53" s="83"/>
      <c r="AI53" s="86"/>
      <c r="AJ53" s="82"/>
      <c r="AK53" s="83"/>
      <c r="AM53" s="83"/>
      <c r="AO53" s="83"/>
      <c r="AQ53" s="86"/>
      <c r="AR53" s="82"/>
      <c r="AS53" s="83"/>
      <c r="AU53" s="83"/>
      <c r="AW53" s="83"/>
      <c r="AY53" s="86"/>
      <c r="AZ53" s="82"/>
      <c r="BA53" s="83"/>
      <c r="BC53" s="83"/>
      <c r="BE53" s="83"/>
      <c r="BG53" s="86"/>
    </row>
    <row r="54" spans="1:16309" s="84" customFormat="1" ht="14.1" customHeight="1" x14ac:dyDescent="0.2">
      <c r="A54" s="141" t="s">
        <v>278</v>
      </c>
      <c r="B54" s="100"/>
      <c r="C54" s="136">
        <v>0</v>
      </c>
      <c r="D54" s="238"/>
      <c r="E54" s="136">
        <v>0</v>
      </c>
      <c r="F54" s="238"/>
      <c r="G54" s="136">
        <v>0</v>
      </c>
      <c r="H54" s="100"/>
      <c r="I54" s="136">
        <v>0</v>
      </c>
      <c r="J54" s="100"/>
      <c r="K54" s="136">
        <f t="shared" ref="K54:K61" si="4">I54-M54-O54-Q54</f>
        <v>0</v>
      </c>
      <c r="L54" s="100"/>
      <c r="M54" s="136">
        <v>0</v>
      </c>
      <c r="N54" s="82"/>
      <c r="O54" s="136">
        <v>0</v>
      </c>
      <c r="P54" s="82"/>
      <c r="Q54" s="136">
        <v>0</v>
      </c>
      <c r="R54" s="82"/>
      <c r="S54" s="136">
        <v>0</v>
      </c>
      <c r="T54" s="82"/>
      <c r="U54" s="94">
        <v>36</v>
      </c>
      <c r="V54" s="82"/>
      <c r="W54" s="136"/>
      <c r="X54" s="82"/>
      <c r="Y54" s="136"/>
      <c r="AA54" s="136"/>
      <c r="AC54" s="136"/>
      <c r="AE54" s="136"/>
      <c r="AG54" s="136"/>
      <c r="AI54" s="86"/>
      <c r="AJ54" s="82"/>
      <c r="AK54" s="136"/>
      <c r="AM54" s="136"/>
      <c r="AO54" s="136"/>
      <c r="AQ54" s="86"/>
      <c r="AR54" s="82"/>
      <c r="AS54" s="136"/>
      <c r="AU54" s="136"/>
      <c r="AW54" s="136"/>
      <c r="AY54" s="86"/>
      <c r="AZ54" s="82"/>
      <c r="BA54" s="136"/>
      <c r="BC54" s="136"/>
      <c r="BE54" s="136"/>
      <c r="BG54" s="86"/>
    </row>
    <row r="55" spans="1:16309" s="84" customFormat="1" ht="14.1" customHeight="1" x14ac:dyDescent="0.2">
      <c r="A55" s="141" t="s">
        <v>182</v>
      </c>
      <c r="B55" s="100"/>
      <c r="C55" s="94">
        <v>483</v>
      </c>
      <c r="D55" s="95"/>
      <c r="E55" s="94">
        <v>488</v>
      </c>
      <c r="F55" s="95"/>
      <c r="G55" s="94">
        <v>0</v>
      </c>
      <c r="H55" s="100"/>
      <c r="I55" s="94">
        <v>0</v>
      </c>
      <c r="J55" s="100"/>
      <c r="K55" s="94">
        <f t="shared" si="4"/>
        <v>0</v>
      </c>
      <c r="L55" s="100"/>
      <c r="M55" s="94">
        <v>0</v>
      </c>
      <c r="N55" s="100"/>
      <c r="O55" s="94">
        <v>0</v>
      </c>
      <c r="P55" s="100"/>
      <c r="Q55" s="94">
        <v>0</v>
      </c>
      <c r="R55" s="100"/>
      <c r="S55" s="94">
        <v>433</v>
      </c>
      <c r="T55" s="100"/>
      <c r="U55" s="94">
        <v>0</v>
      </c>
      <c r="V55" s="100"/>
      <c r="W55" s="94">
        <v>0</v>
      </c>
      <c r="X55" s="100"/>
      <c r="Y55" s="94">
        <v>0</v>
      </c>
      <c r="AA55" s="94">
        <v>0</v>
      </c>
      <c r="AC55" s="94">
        <v>0</v>
      </c>
      <c r="AE55" s="94">
        <v>0</v>
      </c>
      <c r="AG55" s="94">
        <v>0</v>
      </c>
      <c r="AI55" s="96">
        <v>0</v>
      </c>
      <c r="AJ55" s="100"/>
      <c r="AK55" s="94">
        <v>0</v>
      </c>
      <c r="AM55" s="94">
        <v>0</v>
      </c>
      <c r="AO55" s="94">
        <v>0</v>
      </c>
      <c r="AQ55" s="96">
        <v>0</v>
      </c>
      <c r="AR55" s="100"/>
      <c r="AS55" s="94">
        <v>0</v>
      </c>
      <c r="AU55" s="94">
        <v>0</v>
      </c>
      <c r="AW55" s="94">
        <v>0</v>
      </c>
      <c r="AY55" s="96">
        <v>0</v>
      </c>
      <c r="AZ55" s="100"/>
      <c r="BA55" s="94">
        <v>0</v>
      </c>
      <c r="BC55" s="94">
        <v>0</v>
      </c>
      <c r="BE55" s="94">
        <v>0</v>
      </c>
      <c r="BG55" s="86">
        <v>664</v>
      </c>
    </row>
    <row r="56" spans="1:16309" s="84" customFormat="1" ht="14.1" customHeight="1" x14ac:dyDescent="0.2">
      <c r="A56" s="141" t="s">
        <v>169</v>
      </c>
      <c r="B56" s="100"/>
      <c r="C56" s="94">
        <v>0</v>
      </c>
      <c r="D56" s="95"/>
      <c r="E56" s="94">
        <v>0</v>
      </c>
      <c r="F56" s="95"/>
      <c r="G56" s="94">
        <v>0</v>
      </c>
      <c r="H56" s="100"/>
      <c r="I56" s="94">
        <v>-33</v>
      </c>
      <c r="J56" s="100"/>
      <c r="K56" s="94">
        <f t="shared" si="4"/>
        <v>15</v>
      </c>
      <c r="L56" s="100"/>
      <c r="M56" s="94">
        <v>-16</v>
      </c>
      <c r="N56" s="100"/>
      <c r="O56" s="94">
        <v>-16</v>
      </c>
      <c r="P56" s="100"/>
      <c r="Q56" s="94">
        <v>-16</v>
      </c>
      <c r="R56" s="100"/>
      <c r="S56" s="94">
        <v>0</v>
      </c>
      <c r="T56" s="100"/>
      <c r="U56" s="94">
        <v>0</v>
      </c>
      <c r="V56" s="100"/>
      <c r="W56" s="94">
        <v>0</v>
      </c>
      <c r="X56" s="100"/>
      <c r="Y56" s="94">
        <v>0</v>
      </c>
      <c r="AA56" s="94">
        <v>-311</v>
      </c>
      <c r="AC56" s="94">
        <v>311</v>
      </c>
      <c r="AE56" s="94">
        <v>-311</v>
      </c>
      <c r="AG56" s="94">
        <v>-311</v>
      </c>
      <c r="AI56" s="96">
        <v>-179</v>
      </c>
      <c r="AJ56" s="100"/>
      <c r="AK56" s="94">
        <v>-181</v>
      </c>
      <c r="AM56" s="94">
        <v>-60</v>
      </c>
      <c r="AO56" s="94">
        <v>-62</v>
      </c>
      <c r="AQ56" s="96">
        <v>9</v>
      </c>
      <c r="AR56" s="100"/>
      <c r="AS56" s="94">
        <v>5</v>
      </c>
      <c r="AU56" s="94">
        <v>5</v>
      </c>
      <c r="AW56" s="94">
        <v>5</v>
      </c>
      <c r="AY56" s="96">
        <v>3</v>
      </c>
      <c r="AZ56" s="100"/>
      <c r="BA56" s="94">
        <v>3</v>
      </c>
      <c r="BC56" s="94">
        <v>2</v>
      </c>
      <c r="BE56" s="94">
        <v>1</v>
      </c>
      <c r="BG56" s="96">
        <v>-30</v>
      </c>
    </row>
    <row r="57" spans="1:16309" s="84" customFormat="1" ht="14.1" customHeight="1" x14ac:dyDescent="0.2">
      <c r="A57" s="141" t="s">
        <v>170</v>
      </c>
      <c r="B57" s="100"/>
      <c r="C57" s="94">
        <v>-10132</v>
      </c>
      <c r="D57" s="95"/>
      <c r="E57" s="94">
        <v>-7524</v>
      </c>
      <c r="F57" s="95"/>
      <c r="G57" s="94">
        <v>-6599</v>
      </c>
      <c r="H57" s="100"/>
      <c r="I57" s="94">
        <v>-8196</v>
      </c>
      <c r="J57" s="100"/>
      <c r="K57" s="94">
        <f t="shared" si="4"/>
        <v>11653</v>
      </c>
      <c r="L57" s="100"/>
      <c r="M57" s="94">
        <v>-7825</v>
      </c>
      <c r="N57" s="100"/>
      <c r="O57" s="94">
        <v>-6119</v>
      </c>
      <c r="P57" s="100"/>
      <c r="Q57" s="94">
        <v>-5905</v>
      </c>
      <c r="R57" s="100"/>
      <c r="S57" s="94">
        <v>-4561</v>
      </c>
      <c r="T57" s="100"/>
      <c r="U57" s="94">
        <v>-3607</v>
      </c>
      <c r="V57" s="100"/>
      <c r="W57" s="94">
        <v>-1771</v>
      </c>
      <c r="X57" s="100"/>
      <c r="Y57" s="94">
        <v>-1403</v>
      </c>
      <c r="AA57" s="94">
        <v>-3851</v>
      </c>
      <c r="AC57" s="94">
        <v>-3668</v>
      </c>
      <c r="AE57" s="94">
        <v>-2525</v>
      </c>
      <c r="AG57" s="94">
        <v>-2354</v>
      </c>
      <c r="AI57" s="96">
        <v>-3335</v>
      </c>
      <c r="AJ57" s="100"/>
      <c r="AK57" s="94">
        <v>-2573</v>
      </c>
      <c r="AM57" s="94">
        <v>-1580</v>
      </c>
      <c r="AO57" s="94">
        <v>-1412</v>
      </c>
      <c r="AQ57" s="96">
        <v>-4569</v>
      </c>
      <c r="AR57" s="100"/>
      <c r="AS57" s="94">
        <v>-4400</v>
      </c>
      <c r="AU57" s="94">
        <v>-4063</v>
      </c>
      <c r="AW57" s="94">
        <v>-3894</v>
      </c>
      <c r="AY57" s="96">
        <v>-10071</v>
      </c>
      <c r="AZ57" s="100"/>
      <c r="BA57" s="94">
        <v>-9739</v>
      </c>
      <c r="BC57" s="94">
        <v>-6710</v>
      </c>
      <c r="BE57" s="94">
        <v>-6541</v>
      </c>
      <c r="BG57" s="96">
        <v>-6644</v>
      </c>
    </row>
    <row r="58" spans="1:16309" s="84" customFormat="1" ht="14.1" customHeight="1" x14ac:dyDescent="0.2">
      <c r="A58" s="141" t="s">
        <v>171</v>
      </c>
      <c r="B58" s="100"/>
      <c r="C58" s="94">
        <v>1493</v>
      </c>
      <c r="D58" s="95"/>
      <c r="E58" s="94">
        <v>498</v>
      </c>
      <c r="F58" s="95"/>
      <c r="G58" s="94">
        <v>0</v>
      </c>
      <c r="H58" s="100"/>
      <c r="I58" s="94">
        <v>2439</v>
      </c>
      <c r="J58" s="100"/>
      <c r="K58" s="94">
        <f t="shared" si="4"/>
        <v>-2252</v>
      </c>
      <c r="L58" s="100"/>
      <c r="M58" s="94">
        <v>2440</v>
      </c>
      <c r="N58" s="100"/>
      <c r="O58" s="94">
        <v>1144</v>
      </c>
      <c r="P58" s="100"/>
      <c r="Q58" s="94">
        <v>1107</v>
      </c>
      <c r="R58" s="100"/>
      <c r="S58" s="94">
        <v>3703</v>
      </c>
      <c r="T58" s="100"/>
      <c r="U58" s="94">
        <v>1001</v>
      </c>
      <c r="V58" s="100"/>
      <c r="W58" s="94">
        <v>1001</v>
      </c>
      <c r="X58" s="100"/>
      <c r="Y58" s="94">
        <v>500</v>
      </c>
      <c r="AA58" s="94">
        <v>5993</v>
      </c>
      <c r="AC58" s="94">
        <v>5212</v>
      </c>
      <c r="AE58" s="94">
        <v>1719</v>
      </c>
      <c r="AG58" s="94">
        <v>921</v>
      </c>
      <c r="AI58" s="96">
        <v>3404</v>
      </c>
      <c r="AJ58" s="100"/>
      <c r="AK58" s="94">
        <v>2492</v>
      </c>
      <c r="AM58" s="94">
        <v>2492</v>
      </c>
      <c r="AO58" s="94">
        <v>2</v>
      </c>
      <c r="AQ58" s="96">
        <v>2932</v>
      </c>
      <c r="AR58" s="100"/>
      <c r="AS58" s="94">
        <v>1641</v>
      </c>
      <c r="AU58" s="94">
        <v>1641</v>
      </c>
      <c r="AW58" s="94">
        <v>637</v>
      </c>
      <c r="AY58" s="96">
        <v>1201</v>
      </c>
      <c r="AZ58" s="100"/>
      <c r="BA58" s="94">
        <v>1204</v>
      </c>
      <c r="BC58" s="94">
        <v>1198</v>
      </c>
      <c r="BE58" s="94">
        <v>0</v>
      </c>
      <c r="BG58" s="96">
        <v>431</v>
      </c>
    </row>
    <row r="59" spans="1:16309" s="84" customFormat="1" ht="14.1" customHeight="1" x14ac:dyDescent="0.2">
      <c r="A59" s="141" t="s">
        <v>172</v>
      </c>
      <c r="B59" s="100"/>
      <c r="C59" s="94">
        <v>-2901</v>
      </c>
      <c r="D59" s="95"/>
      <c r="E59" s="94">
        <v>-400</v>
      </c>
      <c r="F59" s="95"/>
      <c r="G59" s="94">
        <v>0</v>
      </c>
      <c r="H59" s="100"/>
      <c r="I59" s="94">
        <v>-2293</v>
      </c>
      <c r="J59" s="100"/>
      <c r="K59" s="94">
        <f t="shared" si="4"/>
        <v>-1089</v>
      </c>
      <c r="L59" s="100"/>
      <c r="M59" s="94">
        <v>-602</v>
      </c>
      <c r="N59" s="100"/>
      <c r="O59" s="94">
        <v>-601</v>
      </c>
      <c r="P59" s="100"/>
      <c r="Q59" s="94">
        <v>-1</v>
      </c>
      <c r="R59" s="100"/>
      <c r="S59" s="94">
        <v>-4692</v>
      </c>
      <c r="T59" s="100"/>
      <c r="U59" s="94">
        <v>-2041</v>
      </c>
      <c r="V59" s="100"/>
      <c r="W59" s="94">
        <v>-541</v>
      </c>
      <c r="X59" s="100"/>
      <c r="Y59" s="94">
        <v>-524</v>
      </c>
      <c r="AA59" s="94">
        <v>-3076</v>
      </c>
      <c r="AC59" s="94">
        <v>-550</v>
      </c>
      <c r="AE59" s="94">
        <v>-525</v>
      </c>
      <c r="AG59" s="94">
        <v>-174</v>
      </c>
      <c r="AI59" s="96">
        <v>-309</v>
      </c>
      <c r="AJ59" s="100"/>
      <c r="AK59" s="94">
        <v>-146</v>
      </c>
      <c r="AM59" s="94">
        <v>-118</v>
      </c>
      <c r="AO59" s="94">
        <v>-90</v>
      </c>
      <c r="AQ59" s="96">
        <v>-1405</v>
      </c>
      <c r="AR59" s="100"/>
      <c r="AS59" s="94">
        <v>-1174</v>
      </c>
      <c r="AU59" s="94">
        <v>-824</v>
      </c>
      <c r="AW59" s="94">
        <v>-226</v>
      </c>
      <c r="AY59" s="96">
        <v>-1358</v>
      </c>
      <c r="AZ59" s="100"/>
      <c r="BA59" s="94">
        <v>-1179</v>
      </c>
      <c r="BC59" s="94">
        <v>-757</v>
      </c>
      <c r="BE59" s="94">
        <v>-256</v>
      </c>
      <c r="BG59" s="96">
        <v>-909</v>
      </c>
    </row>
    <row r="60" spans="1:16309" s="84" customFormat="1" ht="14.1" customHeight="1" x14ac:dyDescent="0.2">
      <c r="A60" s="141" t="s">
        <v>173</v>
      </c>
      <c r="B60" s="100"/>
      <c r="C60" s="94">
        <v>-115</v>
      </c>
      <c r="D60" s="95"/>
      <c r="E60" s="94">
        <v>-75</v>
      </c>
      <c r="F60" s="95"/>
      <c r="G60" s="94">
        <v>-37</v>
      </c>
      <c r="H60" s="100"/>
      <c r="I60" s="94">
        <v>-142</v>
      </c>
      <c r="J60" s="100"/>
      <c r="K60" s="94">
        <f t="shared" si="4"/>
        <v>73</v>
      </c>
      <c r="L60" s="100"/>
      <c r="M60" s="94">
        <v>-107</v>
      </c>
      <c r="N60" s="101"/>
      <c r="O60" s="94">
        <v>-72</v>
      </c>
      <c r="P60" s="101"/>
      <c r="Q60" s="94">
        <v>-36</v>
      </c>
      <c r="R60" s="101"/>
      <c r="S60" s="94">
        <v>-132</v>
      </c>
      <c r="T60" s="101"/>
      <c r="U60" s="94">
        <v>-95</v>
      </c>
      <c r="V60" s="101"/>
      <c r="W60" s="94">
        <v>-63</v>
      </c>
      <c r="X60" s="101"/>
      <c r="Y60" s="94">
        <v>-30</v>
      </c>
      <c r="AA60" s="94">
        <v>-87</v>
      </c>
      <c r="AC60" s="94">
        <v>-59</v>
      </c>
      <c r="AE60" s="94">
        <v>-39</v>
      </c>
      <c r="AG60" s="94">
        <v>-18</v>
      </c>
      <c r="AI60" s="96">
        <v>-67</v>
      </c>
      <c r="AJ60" s="101"/>
      <c r="AK60" s="94">
        <v>-48</v>
      </c>
      <c r="AM60" s="94">
        <v>-32</v>
      </c>
      <c r="AO60" s="94">
        <v>-17</v>
      </c>
      <c r="AQ60" s="96">
        <v>-60</v>
      </c>
      <c r="AR60" s="101"/>
      <c r="AS60" s="94">
        <v>-43</v>
      </c>
      <c r="AU60" s="94">
        <v>-29</v>
      </c>
      <c r="AW60" s="94">
        <v>-16</v>
      </c>
      <c r="AY60" s="96">
        <v>-74</v>
      </c>
      <c r="AZ60" s="101"/>
      <c r="BA60" s="94">
        <v>-55</v>
      </c>
      <c r="BC60" s="94">
        <v>-34</v>
      </c>
      <c r="BE60" s="94">
        <v>0</v>
      </c>
      <c r="BG60" s="96">
        <v>0</v>
      </c>
    </row>
    <row r="61" spans="1:16309" s="84" customFormat="1" ht="14.1" customHeight="1" x14ac:dyDescent="0.2">
      <c r="A61" s="141" t="s">
        <v>174</v>
      </c>
      <c r="B61" s="100"/>
      <c r="C61" s="94">
        <v>-88</v>
      </c>
      <c r="D61" s="95"/>
      <c r="E61" s="94">
        <v>-57</v>
      </c>
      <c r="F61" s="95"/>
      <c r="G61" s="94">
        <v>-25</v>
      </c>
      <c r="H61" s="100"/>
      <c r="I61" s="94">
        <v>-128</v>
      </c>
      <c r="J61" s="100"/>
      <c r="K61" s="94">
        <f t="shared" si="4"/>
        <v>67</v>
      </c>
      <c r="L61" s="100"/>
      <c r="M61" s="94">
        <v>-92</v>
      </c>
      <c r="N61" s="101"/>
      <c r="O61" s="94">
        <v>-70</v>
      </c>
      <c r="P61" s="101"/>
      <c r="Q61" s="94">
        <v>-33</v>
      </c>
      <c r="R61" s="101"/>
      <c r="S61" s="94">
        <v>-182</v>
      </c>
      <c r="T61" s="101"/>
      <c r="U61" s="94">
        <v>-103</v>
      </c>
      <c r="V61" s="101"/>
      <c r="W61" s="94">
        <v>-73</v>
      </c>
      <c r="X61" s="101"/>
      <c r="Y61" s="94">
        <v>-31</v>
      </c>
      <c r="AA61" s="94">
        <v>-38</v>
      </c>
      <c r="AC61" s="94">
        <v>0</v>
      </c>
      <c r="AE61" s="94">
        <v>0</v>
      </c>
      <c r="AG61" s="94">
        <v>0</v>
      </c>
      <c r="AI61" s="96">
        <v>0</v>
      </c>
      <c r="AJ61" s="101"/>
      <c r="AK61" s="94">
        <v>0</v>
      </c>
      <c r="AM61" s="94">
        <v>0</v>
      </c>
      <c r="AO61" s="94">
        <v>0</v>
      </c>
      <c r="AQ61" s="96">
        <v>0</v>
      </c>
      <c r="AR61" s="101"/>
      <c r="AS61" s="94">
        <v>0</v>
      </c>
      <c r="AU61" s="94">
        <v>0</v>
      </c>
      <c r="AW61" s="94">
        <v>0</v>
      </c>
      <c r="AY61" s="96">
        <v>0</v>
      </c>
      <c r="AZ61" s="101"/>
      <c r="BA61" s="94">
        <v>0</v>
      </c>
      <c r="BC61" s="94">
        <v>0</v>
      </c>
      <c r="BE61" s="94">
        <v>0</v>
      </c>
      <c r="BG61" s="96">
        <v>0</v>
      </c>
    </row>
    <row r="62" spans="1:16309" s="84" customFormat="1" ht="14.1" customHeight="1" x14ac:dyDescent="0.2">
      <c r="A62" s="141" t="s">
        <v>308</v>
      </c>
      <c r="B62" s="100"/>
      <c r="C62" s="94">
        <v>5</v>
      </c>
      <c r="D62" s="95"/>
      <c r="E62" s="94">
        <v>0</v>
      </c>
      <c r="F62" s="95"/>
      <c r="G62" s="94">
        <v>2</v>
      </c>
      <c r="H62" s="100"/>
      <c r="I62" s="94">
        <v>200</v>
      </c>
      <c r="J62" s="100"/>
      <c r="K62" s="94">
        <v>0</v>
      </c>
      <c r="L62" s="101"/>
      <c r="M62" s="94">
        <v>0</v>
      </c>
      <c r="O62" s="94">
        <v>0</v>
      </c>
      <c r="Q62" s="94">
        <v>0</v>
      </c>
      <c r="R62" s="101"/>
      <c r="S62" s="94">
        <v>0</v>
      </c>
      <c r="T62" s="101"/>
      <c r="U62" s="94">
        <v>0</v>
      </c>
      <c r="V62" s="101"/>
      <c r="W62" s="94">
        <v>0</v>
      </c>
      <c r="Y62" s="94">
        <v>0</v>
      </c>
      <c r="AA62" s="94">
        <v>0</v>
      </c>
      <c r="AC62" s="94">
        <v>0</v>
      </c>
      <c r="AE62" s="94">
        <v>0</v>
      </c>
      <c r="AG62" s="94">
        <v>0</v>
      </c>
      <c r="AI62" s="96">
        <v>0</v>
      </c>
      <c r="AJ62" s="101"/>
      <c r="AK62" s="94">
        <v>0</v>
      </c>
      <c r="AM62" s="94">
        <v>0</v>
      </c>
      <c r="AO62" s="94">
        <v>0</v>
      </c>
      <c r="AQ62" s="96">
        <v>0</v>
      </c>
      <c r="AR62" s="101"/>
      <c r="AS62" s="94">
        <v>0</v>
      </c>
      <c r="AU62" s="94">
        <v>0</v>
      </c>
      <c r="AW62" s="94">
        <v>0</v>
      </c>
      <c r="AY62" s="96">
        <v>0</v>
      </c>
      <c r="AZ62" s="101"/>
      <c r="BA62" s="94">
        <v>0</v>
      </c>
      <c r="BC62" s="94">
        <v>0</v>
      </c>
      <c r="BE62" s="94">
        <v>0</v>
      </c>
      <c r="BG62" s="96">
        <v>0</v>
      </c>
    </row>
    <row r="63" spans="1:16309" s="84" customFormat="1" ht="14.1" customHeight="1" x14ac:dyDescent="0.2">
      <c r="A63" s="107" t="s">
        <v>175</v>
      </c>
      <c r="B63" s="106"/>
      <c r="C63" s="31">
        <f>SUM(C54:C62)</f>
        <v>-11255</v>
      </c>
      <c r="D63" s="112"/>
      <c r="E63" s="31">
        <f>SUM(E54:E62)</f>
        <v>-7070</v>
      </c>
      <c r="F63" s="112"/>
      <c r="G63" s="31">
        <f>SUM(G54:G62)</f>
        <v>-6659</v>
      </c>
      <c r="H63" s="30"/>
      <c r="I63" s="31">
        <f>SUM(I54:I62)</f>
        <v>-8153</v>
      </c>
      <c r="J63" s="30"/>
      <c r="K63" s="31">
        <f>SUM(K55:K61)</f>
        <v>8467</v>
      </c>
      <c r="L63" s="23"/>
      <c r="M63" s="31">
        <f>SUM(M55:M61)</f>
        <v>-6202</v>
      </c>
      <c r="N63" s="23"/>
      <c r="O63" s="31">
        <f>SUM(O55:O61)</f>
        <v>-5734</v>
      </c>
      <c r="P63" s="23"/>
      <c r="Q63" s="31">
        <f>SUM(Q55:Q61)</f>
        <v>-4884</v>
      </c>
      <c r="R63" s="23"/>
      <c r="S63" s="31">
        <f>SUM(S54:S61)</f>
        <v>-5431</v>
      </c>
      <c r="T63" s="23"/>
      <c r="U63" s="31">
        <f>SUM(U54:U61)</f>
        <v>-4809</v>
      </c>
      <c r="V63" s="23"/>
      <c r="W63" s="31">
        <f>SUM(W55:W61)</f>
        <v>-1447</v>
      </c>
      <c r="X63" s="23"/>
      <c r="Y63" s="31">
        <v>-1488</v>
      </c>
      <c r="Z63" s="27"/>
      <c r="AA63" s="31">
        <f>SUM(AA56:AA61)</f>
        <v>-1370</v>
      </c>
      <c r="AB63" s="27"/>
      <c r="AC63" s="31">
        <v>624</v>
      </c>
      <c r="AD63" s="27"/>
      <c r="AE63" s="31">
        <f>SUM(AE56:AE61)</f>
        <v>-1681</v>
      </c>
      <c r="AF63" s="27"/>
      <c r="AG63" s="31">
        <f>SUM(AG56:AG61)</f>
        <v>-1936</v>
      </c>
      <c r="AH63" s="27"/>
      <c r="AI63" s="31">
        <v>-486</v>
      </c>
      <c r="AJ63" s="27"/>
      <c r="AK63" s="31">
        <v>-456</v>
      </c>
      <c r="AL63" s="27"/>
      <c r="AM63" s="31">
        <v>702</v>
      </c>
      <c r="AN63" s="27"/>
      <c r="AO63" s="31">
        <v>-1579</v>
      </c>
      <c r="AP63" s="27"/>
      <c r="AQ63" s="31">
        <v>-3093</v>
      </c>
      <c r="AR63" s="27"/>
      <c r="AS63" s="31">
        <v>-3971</v>
      </c>
      <c r="AT63" s="27"/>
      <c r="AU63" s="31">
        <v>-3270</v>
      </c>
      <c r="AV63" s="27"/>
      <c r="AW63" s="31">
        <v>-3494</v>
      </c>
      <c r="AX63" s="27"/>
      <c r="AY63" s="31">
        <v>-10293</v>
      </c>
      <c r="AZ63" s="27"/>
      <c r="BA63" s="31">
        <v>-9766</v>
      </c>
      <c r="BB63" s="27"/>
      <c r="BC63" s="31">
        <f>SUM(BC56:BC61)</f>
        <v>-6301</v>
      </c>
      <c r="BD63" s="27"/>
      <c r="BE63" s="31">
        <f>SUM(BE56:BE61)</f>
        <v>-6796</v>
      </c>
      <c r="BF63" s="27"/>
      <c r="BG63" s="31">
        <f>SUM(BG55:BG61)</f>
        <v>-6488</v>
      </c>
      <c r="BH63" s="20"/>
      <c r="BI63" s="112"/>
      <c r="BJ63" s="27"/>
      <c r="BK63" s="112"/>
      <c r="BL63" s="27"/>
      <c r="BM63" s="112"/>
      <c r="BN63" s="27"/>
      <c r="BO63" s="112"/>
      <c r="BP63" s="27"/>
      <c r="BQ63" s="112"/>
      <c r="BR63" s="20"/>
      <c r="BS63" s="112"/>
      <c r="BT63" s="27"/>
      <c r="BU63" s="112"/>
      <c r="BV63" s="27"/>
      <c r="BW63" s="112"/>
      <c r="BX63" s="27"/>
      <c r="BY63" s="112"/>
      <c r="BZ63" s="20"/>
      <c r="CA63" s="106"/>
      <c r="CB63" s="106"/>
      <c r="CC63" s="106"/>
      <c r="CD63" s="30"/>
      <c r="CE63" s="112"/>
      <c r="CF63" s="30"/>
      <c r="CG63" s="112"/>
      <c r="CH63" s="23"/>
      <c r="CI63" s="112"/>
      <c r="CJ63" s="23"/>
      <c r="CK63" s="112"/>
      <c r="CL63" s="23"/>
      <c r="CM63" s="112"/>
      <c r="CN63" s="23"/>
      <c r="CO63" s="112"/>
      <c r="CP63" s="23"/>
      <c r="CQ63" s="112"/>
      <c r="CR63" s="23"/>
      <c r="CS63" s="112"/>
      <c r="CT63" s="23"/>
      <c r="CU63" s="112"/>
      <c r="CV63" s="27"/>
      <c r="CW63" s="112"/>
      <c r="CX63" s="27"/>
      <c r="CY63" s="112"/>
      <c r="CZ63" s="27"/>
      <c r="DA63" s="112"/>
      <c r="DB63" s="27"/>
      <c r="DC63" s="112"/>
      <c r="DD63" s="27"/>
      <c r="DE63" s="112"/>
      <c r="DF63" s="27"/>
      <c r="DG63" s="112"/>
      <c r="DH63" s="27"/>
      <c r="DI63" s="112"/>
      <c r="DJ63" s="27"/>
      <c r="DK63" s="112"/>
      <c r="DL63" s="27"/>
      <c r="DM63" s="112"/>
      <c r="DN63" s="27"/>
      <c r="DO63" s="112"/>
      <c r="DP63" s="27"/>
      <c r="DQ63" s="113"/>
      <c r="DR63" s="27"/>
      <c r="DS63" s="112"/>
      <c r="DT63" s="27"/>
      <c r="DU63" s="112"/>
      <c r="DV63" s="27"/>
      <c r="DW63" s="112"/>
      <c r="DX63" s="27"/>
      <c r="DY63" s="112"/>
      <c r="DZ63" s="27"/>
      <c r="EA63" s="112"/>
      <c r="EB63" s="27"/>
      <c r="EC63" s="112"/>
      <c r="ED63" s="27"/>
      <c r="EE63" s="112"/>
      <c r="EF63" s="20"/>
      <c r="EG63" s="112"/>
      <c r="EH63" s="27"/>
      <c r="EI63" s="112"/>
      <c r="EJ63" s="27"/>
      <c r="EK63" s="112"/>
      <c r="EL63" s="27"/>
      <c r="EM63" s="112"/>
      <c r="EN63" s="27"/>
      <c r="EO63" s="112"/>
      <c r="EP63" s="20"/>
      <c r="EQ63" s="112"/>
      <c r="ER63" s="27"/>
      <c r="ES63" s="112"/>
      <c r="ET63" s="27"/>
      <c r="EU63" s="112"/>
      <c r="EV63" s="27"/>
      <c r="EW63" s="112"/>
      <c r="EX63" s="20"/>
      <c r="EY63" s="106"/>
      <c r="EZ63" s="106"/>
      <c r="FA63" s="106"/>
      <c r="FB63" s="30"/>
      <c r="FC63" s="112"/>
      <c r="FD63" s="30"/>
      <c r="FE63" s="112"/>
      <c r="FF63" s="23"/>
      <c r="FG63" s="112"/>
      <c r="FH63" s="23"/>
      <c r="FI63" s="112"/>
      <c r="FJ63" s="23"/>
      <c r="FK63" s="112"/>
      <c r="FL63" s="23"/>
      <c r="FM63" s="112"/>
      <c r="FN63" s="23"/>
      <c r="FO63" s="112"/>
      <c r="FP63" s="23"/>
      <c r="FQ63" s="112"/>
      <c r="FR63" s="23"/>
      <c r="FS63" s="112"/>
      <c r="FT63" s="27"/>
      <c r="FU63" s="112"/>
      <c r="FV63" s="27"/>
      <c r="FW63" s="112"/>
      <c r="FX63" s="27"/>
      <c r="FY63" s="112"/>
      <c r="FZ63" s="27"/>
      <c r="GA63" s="112"/>
      <c r="GB63" s="27"/>
      <c r="GC63" s="112"/>
      <c r="GD63" s="27"/>
      <c r="GE63" s="112"/>
      <c r="GF63" s="27"/>
      <c r="GG63" s="112"/>
      <c r="GH63" s="27"/>
      <c r="GI63" s="112"/>
      <c r="GJ63" s="27"/>
      <c r="GK63" s="112"/>
      <c r="GL63" s="27"/>
      <c r="GM63" s="112"/>
      <c r="GN63" s="27"/>
      <c r="GO63" s="113"/>
      <c r="GP63" s="27"/>
      <c r="GQ63" s="112"/>
      <c r="GR63" s="27"/>
      <c r="GS63" s="112"/>
      <c r="GT63" s="27"/>
      <c r="GU63" s="112"/>
      <c r="GV63" s="27"/>
      <c r="GW63" s="112"/>
      <c r="GX63" s="27"/>
      <c r="GY63" s="112"/>
      <c r="GZ63" s="27"/>
      <c r="HA63" s="112"/>
      <c r="HB63" s="27"/>
      <c r="HC63" s="112"/>
      <c r="HD63" s="20"/>
      <c r="HE63" s="112"/>
      <c r="HF63" s="27"/>
      <c r="HG63" s="112"/>
      <c r="HH63" s="27"/>
      <c r="HI63" s="112"/>
      <c r="HJ63" s="27"/>
      <c r="HK63" s="112"/>
      <c r="HL63" s="27"/>
      <c r="HM63" s="112"/>
      <c r="HN63" s="20"/>
      <c r="HO63" s="112"/>
      <c r="HP63" s="27"/>
      <c r="HQ63" s="112"/>
      <c r="HR63" s="27"/>
      <c r="HS63" s="112"/>
      <c r="HT63" s="27"/>
      <c r="HU63" s="112"/>
      <c r="HV63" s="20"/>
      <c r="HW63" s="106"/>
      <c r="HX63" s="106"/>
      <c r="HY63" s="106"/>
      <c r="HZ63" s="30"/>
      <c r="IA63" s="112"/>
      <c r="IB63" s="30"/>
      <c r="IC63" s="112"/>
      <c r="ID63" s="23"/>
      <c r="IE63" s="112"/>
      <c r="IF63" s="23"/>
      <c r="IG63" s="112"/>
      <c r="IH63" s="23"/>
      <c r="II63" s="112"/>
      <c r="IJ63" s="23"/>
      <c r="IK63" s="112"/>
      <c r="IL63" s="23"/>
      <c r="IM63" s="112"/>
      <c r="IN63" s="23"/>
      <c r="IO63" s="112"/>
      <c r="IP63" s="23"/>
      <c r="IQ63" s="112"/>
      <c r="IR63" s="27"/>
      <c r="IS63" s="112"/>
      <c r="IT63" s="27"/>
      <c r="IU63" s="112"/>
      <c r="IV63" s="27"/>
      <c r="IW63" s="112"/>
      <c r="IX63" s="27"/>
      <c r="IY63" s="112"/>
      <c r="IZ63" s="27"/>
      <c r="JA63" s="112"/>
      <c r="JB63" s="27"/>
      <c r="JC63" s="112"/>
      <c r="JD63" s="27"/>
      <c r="JE63" s="112"/>
      <c r="JF63" s="27"/>
      <c r="JG63" s="112"/>
      <c r="JH63" s="27"/>
      <c r="JI63" s="112"/>
      <c r="JJ63" s="27"/>
      <c r="JK63" s="112"/>
      <c r="JL63" s="27"/>
      <c r="JM63" s="113"/>
      <c r="JN63" s="27"/>
      <c r="JO63" s="112"/>
      <c r="JP63" s="27"/>
      <c r="JQ63" s="112"/>
      <c r="JR63" s="27"/>
      <c r="JS63" s="112"/>
      <c r="JT63" s="27"/>
      <c r="JU63" s="112"/>
      <c r="JV63" s="27"/>
      <c r="JW63" s="112"/>
      <c r="JX63" s="27"/>
      <c r="JY63" s="112"/>
      <c r="JZ63" s="27"/>
      <c r="KA63" s="112"/>
      <c r="KB63" s="20"/>
      <c r="KC63" s="112"/>
      <c r="KD63" s="27"/>
      <c r="KE63" s="112"/>
      <c r="KF63" s="27"/>
      <c r="KG63" s="112"/>
      <c r="KH63" s="27"/>
      <c r="KI63" s="112"/>
      <c r="KJ63" s="27"/>
      <c r="KK63" s="112"/>
      <c r="KL63" s="20"/>
      <c r="KM63" s="112"/>
      <c r="KN63" s="27"/>
      <c r="KO63" s="112"/>
      <c r="KP63" s="27"/>
      <c r="KQ63" s="112"/>
      <c r="KR63" s="27"/>
      <c r="KS63" s="112"/>
      <c r="KT63" s="20"/>
      <c r="KU63" s="106"/>
      <c r="KV63" s="106"/>
      <c r="KW63" s="106"/>
      <c r="KX63" s="30"/>
      <c r="KY63" s="112"/>
      <c r="KZ63" s="30"/>
      <c r="LA63" s="112"/>
      <c r="LB63" s="23"/>
      <c r="LC63" s="112"/>
      <c r="LD63" s="23"/>
      <c r="LE63" s="112"/>
      <c r="LF63" s="23"/>
      <c r="LG63" s="112"/>
      <c r="LH63" s="23"/>
      <c r="LI63" s="112"/>
      <c r="LJ63" s="23"/>
      <c r="LK63" s="112"/>
      <c r="LL63" s="23"/>
      <c r="LM63" s="112"/>
      <c r="LN63" s="23"/>
      <c r="LO63" s="112"/>
      <c r="LP63" s="27"/>
      <c r="LQ63" s="112"/>
      <c r="LR63" s="27"/>
      <c r="LS63" s="112"/>
      <c r="LT63" s="27"/>
      <c r="LU63" s="112"/>
      <c r="LV63" s="27"/>
      <c r="LW63" s="112"/>
      <c r="LX63" s="27"/>
      <c r="LY63" s="112"/>
      <c r="LZ63" s="27"/>
      <c r="MA63" s="112"/>
      <c r="MB63" s="27"/>
      <c r="MC63" s="112"/>
      <c r="MD63" s="27"/>
      <c r="ME63" s="112"/>
      <c r="MF63" s="27"/>
      <c r="MG63" s="112"/>
      <c r="MH63" s="27"/>
      <c r="MI63" s="112"/>
      <c r="MJ63" s="27"/>
      <c r="MK63" s="113"/>
      <c r="ML63" s="27"/>
      <c r="MM63" s="112"/>
      <c r="MN63" s="27"/>
      <c r="MO63" s="112"/>
      <c r="MP63" s="27"/>
      <c r="MQ63" s="112"/>
      <c r="MR63" s="27"/>
      <c r="MS63" s="112"/>
      <c r="MT63" s="27"/>
      <c r="MU63" s="112"/>
      <c r="MV63" s="27"/>
      <c r="MW63" s="112"/>
      <c r="MX63" s="27"/>
      <c r="MY63" s="112"/>
      <c r="MZ63" s="20"/>
      <c r="NA63" s="112"/>
      <c r="NB63" s="27"/>
      <c r="NC63" s="112"/>
      <c r="ND63" s="27"/>
      <c r="NE63" s="112"/>
      <c r="NF63" s="27"/>
      <c r="NG63" s="112"/>
      <c r="NH63" s="27"/>
      <c r="NI63" s="112"/>
      <c r="NJ63" s="20"/>
      <c r="NK63" s="112"/>
      <c r="NL63" s="27"/>
      <c r="NM63" s="112"/>
      <c r="NN63" s="27"/>
      <c r="NO63" s="112"/>
      <c r="NP63" s="27"/>
      <c r="NQ63" s="112"/>
      <c r="NR63" s="20"/>
      <c r="NS63" s="106"/>
      <c r="NT63" s="106"/>
      <c r="NU63" s="106"/>
      <c r="NV63" s="30"/>
      <c r="NW63" s="112"/>
      <c r="NX63" s="30"/>
      <c r="NY63" s="112"/>
      <c r="NZ63" s="23"/>
      <c r="OA63" s="112"/>
      <c r="OB63" s="23"/>
      <c r="OC63" s="112"/>
      <c r="OD63" s="23"/>
      <c r="OE63" s="112"/>
      <c r="OF63" s="23"/>
      <c r="OG63" s="112"/>
      <c r="OH63" s="23"/>
      <c r="OI63" s="112"/>
      <c r="OJ63" s="23"/>
      <c r="OK63" s="112"/>
      <c r="OL63" s="23"/>
      <c r="OM63" s="112"/>
      <c r="ON63" s="27"/>
      <c r="OO63" s="112"/>
      <c r="OP63" s="27"/>
      <c r="OQ63" s="112"/>
      <c r="OR63" s="27"/>
      <c r="OS63" s="112"/>
      <c r="OT63" s="27"/>
      <c r="OU63" s="112"/>
      <c r="OV63" s="27"/>
      <c r="OW63" s="112"/>
      <c r="OX63" s="27"/>
      <c r="OY63" s="112"/>
      <c r="OZ63" s="27"/>
      <c r="PA63" s="112"/>
      <c r="PB63" s="27"/>
      <c r="PC63" s="112"/>
      <c r="PD63" s="27"/>
      <c r="PE63" s="112"/>
      <c r="PF63" s="27"/>
      <c r="PG63" s="112"/>
      <c r="PH63" s="27"/>
      <c r="PI63" s="113"/>
      <c r="PJ63" s="27"/>
      <c r="PK63" s="112"/>
      <c r="PL63" s="27"/>
      <c r="PM63" s="112"/>
      <c r="PN63" s="27"/>
      <c r="PO63" s="112"/>
      <c r="PP63" s="27"/>
      <c r="PQ63" s="112"/>
      <c r="PR63" s="27"/>
      <c r="PS63" s="112"/>
      <c r="PT63" s="27"/>
      <c r="PU63" s="112"/>
      <c r="PV63" s="27"/>
      <c r="PW63" s="112"/>
      <c r="PX63" s="20"/>
      <c r="PY63" s="112"/>
      <c r="PZ63" s="27"/>
      <c r="QA63" s="112"/>
      <c r="QB63" s="27"/>
      <c r="QC63" s="112"/>
      <c r="QD63" s="27"/>
      <c r="QE63" s="112"/>
      <c r="QF63" s="27"/>
      <c r="QG63" s="112"/>
      <c r="QH63" s="20"/>
      <c r="QI63" s="112"/>
      <c r="QJ63" s="27"/>
      <c r="QK63" s="112"/>
      <c r="QL63" s="27"/>
      <c r="QM63" s="112"/>
      <c r="QN63" s="27"/>
      <c r="QO63" s="112"/>
      <c r="QP63" s="20"/>
      <c r="QQ63" s="106"/>
      <c r="QR63" s="106"/>
      <c r="QS63" s="106"/>
      <c r="QT63" s="30"/>
      <c r="QU63" s="112"/>
      <c r="QV63" s="30"/>
      <c r="QW63" s="112"/>
      <c r="QX63" s="23"/>
      <c r="QY63" s="112"/>
      <c r="QZ63" s="23"/>
      <c r="RA63" s="112"/>
      <c r="RB63" s="23"/>
      <c r="RC63" s="112"/>
      <c r="RD63" s="23"/>
      <c r="RE63" s="112"/>
      <c r="RF63" s="23"/>
      <c r="RG63" s="112"/>
      <c r="RH63" s="23"/>
      <c r="RI63" s="112"/>
      <c r="RJ63" s="23"/>
      <c r="RK63" s="112"/>
      <c r="RL63" s="27"/>
      <c r="RM63" s="112"/>
      <c r="RN63" s="27"/>
      <c r="RO63" s="112"/>
      <c r="RP63" s="27"/>
      <c r="RQ63" s="112"/>
      <c r="RR63" s="27"/>
      <c r="RS63" s="112"/>
      <c r="RT63" s="27"/>
      <c r="RU63" s="112"/>
      <c r="RV63" s="27"/>
      <c r="RW63" s="112"/>
      <c r="RX63" s="27"/>
      <c r="RY63" s="112"/>
      <c r="RZ63" s="27"/>
      <c r="SA63" s="112"/>
      <c r="SB63" s="27"/>
      <c r="SC63" s="112"/>
      <c r="SD63" s="27"/>
      <c r="SE63" s="112"/>
      <c r="SF63" s="27"/>
      <c r="SG63" s="113"/>
      <c r="SH63" s="27"/>
      <c r="SI63" s="112"/>
      <c r="SJ63" s="27"/>
      <c r="SK63" s="112"/>
      <c r="SL63" s="27"/>
      <c r="SM63" s="112"/>
      <c r="SN63" s="27"/>
      <c r="SO63" s="112"/>
      <c r="SP63" s="27"/>
      <c r="SQ63" s="112"/>
      <c r="SR63" s="27"/>
      <c r="SS63" s="112"/>
      <c r="ST63" s="27"/>
      <c r="SU63" s="112"/>
      <c r="SV63" s="20"/>
      <c r="SW63" s="112"/>
      <c r="SX63" s="27"/>
      <c r="SY63" s="112"/>
      <c r="SZ63" s="27"/>
      <c r="TA63" s="112"/>
      <c r="TB63" s="27"/>
      <c r="TC63" s="112"/>
      <c r="TD63" s="27"/>
      <c r="TE63" s="112"/>
      <c r="TF63" s="20"/>
      <c r="TG63" s="112"/>
      <c r="TH63" s="27"/>
      <c r="TI63" s="112"/>
      <c r="TJ63" s="27"/>
      <c r="TK63" s="112"/>
      <c r="TL63" s="27"/>
      <c r="TM63" s="112"/>
      <c r="TN63" s="20"/>
      <c r="TO63" s="106"/>
      <c r="TP63" s="106"/>
      <c r="TQ63" s="106"/>
      <c r="TR63" s="30"/>
      <c r="TS63" s="112"/>
      <c r="TT63" s="30"/>
      <c r="TU63" s="112"/>
      <c r="TV63" s="23"/>
      <c r="TW63" s="112"/>
      <c r="TX63" s="23"/>
      <c r="TY63" s="112"/>
      <c r="TZ63" s="23"/>
      <c r="UA63" s="112"/>
      <c r="UB63" s="23"/>
      <c r="UC63" s="112"/>
      <c r="UD63" s="23"/>
      <c r="UE63" s="112"/>
      <c r="UF63" s="23"/>
      <c r="UG63" s="112"/>
      <c r="UH63" s="23"/>
      <c r="UI63" s="112"/>
      <c r="UJ63" s="27"/>
      <c r="UK63" s="112"/>
      <c r="UL63" s="27"/>
      <c r="UM63" s="112"/>
      <c r="UN63" s="27"/>
      <c r="UO63" s="112"/>
      <c r="UP63" s="27"/>
      <c r="UQ63" s="112"/>
      <c r="UR63" s="27"/>
      <c r="US63" s="112"/>
      <c r="UT63" s="27"/>
      <c r="UU63" s="112"/>
      <c r="UV63" s="27"/>
      <c r="UW63" s="112"/>
      <c r="UX63" s="27"/>
      <c r="UY63" s="112"/>
      <c r="UZ63" s="27"/>
      <c r="VA63" s="112"/>
      <c r="VB63" s="27"/>
      <c r="VC63" s="112"/>
      <c r="VD63" s="27"/>
      <c r="VE63" s="113"/>
      <c r="VF63" s="27"/>
      <c r="VG63" s="112"/>
      <c r="VH63" s="27"/>
      <c r="VI63" s="112"/>
      <c r="VJ63" s="27"/>
      <c r="VK63" s="112"/>
      <c r="VL63" s="27"/>
      <c r="VM63" s="112"/>
      <c r="VN63" s="27"/>
      <c r="VO63" s="112"/>
      <c r="VP63" s="27"/>
      <c r="VQ63" s="112"/>
      <c r="VR63" s="27"/>
      <c r="VS63" s="112"/>
      <c r="VT63" s="20"/>
      <c r="VU63" s="112"/>
      <c r="VV63" s="27"/>
      <c r="VW63" s="112"/>
      <c r="VX63" s="27"/>
      <c r="VY63" s="112"/>
      <c r="VZ63" s="27"/>
      <c r="WA63" s="112"/>
      <c r="WB63" s="27"/>
      <c r="WC63" s="112"/>
      <c r="WD63" s="20"/>
      <c r="WE63" s="112"/>
      <c r="WF63" s="27"/>
      <c r="WG63" s="112"/>
      <c r="WH63" s="27"/>
      <c r="WI63" s="112"/>
      <c r="WJ63" s="27"/>
      <c r="WK63" s="112"/>
      <c r="WL63" s="20"/>
      <c r="WM63" s="106"/>
      <c r="WN63" s="106"/>
      <c r="WO63" s="106"/>
      <c r="WP63" s="30"/>
      <c r="WQ63" s="112"/>
      <c r="WR63" s="30"/>
      <c r="WS63" s="112"/>
      <c r="WT63" s="23"/>
      <c r="WU63" s="112"/>
      <c r="WV63" s="23"/>
      <c r="WW63" s="112"/>
      <c r="WX63" s="23"/>
      <c r="WY63" s="112"/>
      <c r="WZ63" s="23"/>
      <c r="XA63" s="112"/>
      <c r="XB63" s="23"/>
      <c r="XC63" s="112"/>
      <c r="XD63" s="23"/>
      <c r="XE63" s="112"/>
      <c r="XF63" s="23"/>
      <c r="XG63" s="112"/>
      <c r="XH63" s="27"/>
      <c r="XI63" s="112"/>
      <c r="XJ63" s="27"/>
      <c r="XK63" s="112"/>
      <c r="XL63" s="27"/>
      <c r="XM63" s="112"/>
      <c r="XN63" s="27"/>
      <c r="XO63" s="112"/>
      <c r="XP63" s="27"/>
      <c r="XQ63" s="112"/>
      <c r="XR63" s="27"/>
      <c r="XS63" s="112"/>
      <c r="XT63" s="27"/>
      <c r="XU63" s="112"/>
      <c r="XV63" s="27"/>
      <c r="XW63" s="112"/>
      <c r="XX63" s="27"/>
      <c r="XY63" s="112"/>
      <c r="XZ63" s="27"/>
      <c r="YA63" s="112"/>
      <c r="YB63" s="27"/>
      <c r="YC63" s="113"/>
      <c r="YD63" s="27"/>
      <c r="YE63" s="112"/>
      <c r="YF63" s="27"/>
      <c r="YG63" s="112"/>
      <c r="YH63" s="27"/>
      <c r="YI63" s="112"/>
      <c r="YJ63" s="27"/>
      <c r="YK63" s="112"/>
      <c r="YL63" s="27"/>
      <c r="YM63" s="112"/>
      <c r="YN63" s="27"/>
      <c r="YO63" s="112"/>
      <c r="YP63" s="27"/>
      <c r="YQ63" s="112"/>
      <c r="YR63" s="20"/>
      <c r="YS63" s="112"/>
      <c r="YT63" s="27"/>
      <c r="YU63" s="112"/>
      <c r="YV63" s="27"/>
      <c r="YW63" s="112"/>
      <c r="YX63" s="27"/>
      <c r="YY63" s="112"/>
      <c r="YZ63" s="27"/>
      <c r="ZA63" s="112"/>
      <c r="ZB63" s="20"/>
      <c r="ZC63" s="112"/>
      <c r="ZD63" s="27"/>
      <c r="ZE63" s="112"/>
      <c r="ZF63" s="27"/>
      <c r="ZG63" s="112"/>
      <c r="ZH63" s="27"/>
      <c r="ZI63" s="112"/>
      <c r="ZJ63" s="20"/>
      <c r="ZK63" s="106"/>
      <c r="ZL63" s="106"/>
      <c r="ZM63" s="106"/>
      <c r="ZN63" s="30"/>
      <c r="ZO63" s="112"/>
      <c r="ZP63" s="30"/>
      <c r="ZQ63" s="112"/>
      <c r="ZR63" s="23"/>
      <c r="ZS63" s="112"/>
      <c r="ZT63" s="23"/>
      <c r="ZU63" s="112"/>
      <c r="ZV63" s="23"/>
      <c r="ZW63" s="112"/>
      <c r="ZX63" s="23"/>
      <c r="ZY63" s="112"/>
      <c r="ZZ63" s="23"/>
      <c r="AAA63" s="112"/>
      <c r="AAB63" s="23"/>
      <c r="AAC63" s="112"/>
      <c r="AAD63" s="23"/>
      <c r="AAE63" s="112"/>
      <c r="AAF63" s="27"/>
      <c r="AAG63" s="112"/>
      <c r="AAH63" s="27"/>
      <c r="AAI63" s="112"/>
      <c r="AAJ63" s="27"/>
      <c r="AAK63" s="112"/>
      <c r="AAL63" s="27"/>
      <c r="AAM63" s="112"/>
      <c r="AAN63" s="27"/>
      <c r="AAO63" s="112"/>
      <c r="AAP63" s="27"/>
      <c r="AAQ63" s="112"/>
      <c r="AAR63" s="27"/>
      <c r="AAS63" s="112"/>
      <c r="AAT63" s="27"/>
      <c r="AAU63" s="112"/>
      <c r="AAV63" s="27"/>
      <c r="AAW63" s="112"/>
      <c r="AAX63" s="27"/>
      <c r="AAY63" s="112"/>
      <c r="AAZ63" s="27"/>
      <c r="ABA63" s="113"/>
      <c r="ABB63" s="27"/>
      <c r="ABC63" s="112"/>
      <c r="ABD63" s="27"/>
      <c r="ABE63" s="112"/>
      <c r="ABF63" s="27"/>
      <c r="ABG63" s="112"/>
      <c r="ABH63" s="27"/>
      <c r="ABI63" s="112"/>
      <c r="ABJ63" s="27"/>
      <c r="ABK63" s="112"/>
      <c r="ABL63" s="27"/>
      <c r="ABM63" s="112"/>
      <c r="ABN63" s="27"/>
      <c r="ABO63" s="112"/>
      <c r="ABP63" s="20"/>
      <c r="ABQ63" s="112"/>
      <c r="ABR63" s="27"/>
      <c r="ABS63" s="112"/>
      <c r="ABT63" s="27"/>
      <c r="ABU63" s="112"/>
      <c r="ABV63" s="27"/>
      <c r="ABW63" s="112"/>
      <c r="ABX63" s="27"/>
      <c r="ABY63" s="112"/>
      <c r="ABZ63" s="20"/>
      <c r="ACA63" s="112"/>
      <c r="ACB63" s="27"/>
      <c r="ACC63" s="112"/>
      <c r="ACD63" s="27"/>
      <c r="ACE63" s="112"/>
      <c r="ACF63" s="27"/>
      <c r="ACG63" s="112"/>
      <c r="ACH63" s="20"/>
      <c r="ACI63" s="106"/>
      <c r="ACJ63" s="106"/>
      <c r="ACK63" s="106"/>
      <c r="ACL63" s="30"/>
      <c r="ACM63" s="112"/>
      <c r="ACN63" s="30"/>
      <c r="ACO63" s="112"/>
      <c r="ACP63" s="23"/>
      <c r="ACQ63" s="112"/>
      <c r="ACR63" s="23"/>
      <c r="ACS63" s="112"/>
      <c r="ACT63" s="23"/>
      <c r="ACU63" s="112"/>
      <c r="ACV63" s="23"/>
      <c r="ACW63" s="112"/>
      <c r="ACX63" s="23"/>
      <c r="ACY63" s="112"/>
      <c r="ACZ63" s="23"/>
      <c r="ADA63" s="112"/>
      <c r="ADB63" s="23"/>
      <c r="ADC63" s="112"/>
      <c r="ADD63" s="27"/>
      <c r="ADE63" s="112"/>
      <c r="ADF63" s="27"/>
      <c r="ADG63" s="112"/>
      <c r="ADH63" s="27"/>
      <c r="ADI63" s="112"/>
      <c r="ADJ63" s="27"/>
      <c r="ADK63" s="112"/>
      <c r="ADL63" s="27"/>
      <c r="ADM63" s="112"/>
      <c r="ADN63" s="27"/>
      <c r="ADO63" s="112"/>
      <c r="ADP63" s="27"/>
      <c r="ADQ63" s="112"/>
      <c r="ADR63" s="27"/>
      <c r="ADS63" s="112"/>
      <c r="ADT63" s="27"/>
      <c r="ADU63" s="112"/>
      <c r="ADV63" s="27"/>
      <c r="ADW63" s="112"/>
      <c r="ADX63" s="27"/>
      <c r="ADY63" s="113"/>
      <c r="ADZ63" s="27"/>
      <c r="AEA63" s="112"/>
      <c r="AEB63" s="27"/>
      <c r="AEC63" s="112"/>
      <c r="AED63" s="27"/>
      <c r="AEE63" s="112"/>
      <c r="AEF63" s="27"/>
      <c r="AEG63" s="112"/>
      <c r="AEH63" s="27"/>
      <c r="AEI63" s="112"/>
      <c r="AEJ63" s="27"/>
      <c r="AEK63" s="112"/>
      <c r="AEL63" s="27"/>
      <c r="AEM63" s="112"/>
      <c r="AEN63" s="20"/>
      <c r="AEO63" s="112"/>
      <c r="AEP63" s="27"/>
      <c r="AEQ63" s="112"/>
      <c r="AER63" s="27"/>
      <c r="AES63" s="112"/>
      <c r="AET63" s="27"/>
      <c r="AEU63" s="112"/>
      <c r="AEV63" s="27"/>
      <c r="AEW63" s="112"/>
      <c r="AEX63" s="20"/>
      <c r="AEY63" s="112"/>
      <c r="AEZ63" s="27"/>
      <c r="AFA63" s="112"/>
      <c r="AFB63" s="27"/>
      <c r="AFC63" s="112"/>
      <c r="AFD63" s="27"/>
      <c r="AFE63" s="112"/>
      <c r="AFF63" s="20"/>
      <c r="AFG63" s="106"/>
      <c r="AFH63" s="106"/>
      <c r="AFI63" s="106"/>
      <c r="AFJ63" s="30"/>
      <c r="AFK63" s="112"/>
      <c r="AFL63" s="30"/>
      <c r="AFM63" s="112"/>
      <c r="AFN63" s="23"/>
      <c r="AFO63" s="112"/>
      <c r="AFP63" s="23"/>
      <c r="AFQ63" s="112"/>
      <c r="AFR63" s="23"/>
      <c r="AFS63" s="112"/>
      <c r="AFT63" s="23"/>
      <c r="AFU63" s="112"/>
      <c r="AFV63" s="23"/>
      <c r="AFW63" s="112"/>
      <c r="AFX63" s="23"/>
      <c r="AFY63" s="112"/>
      <c r="AFZ63" s="23"/>
      <c r="AGA63" s="112"/>
      <c r="AGB63" s="27"/>
      <c r="AGC63" s="112"/>
      <c r="AGD63" s="27"/>
      <c r="AGE63" s="112"/>
      <c r="AGF63" s="27"/>
      <c r="AGG63" s="112"/>
      <c r="AGH63" s="27"/>
      <c r="AGI63" s="112"/>
      <c r="AGJ63" s="27"/>
      <c r="AGK63" s="112"/>
      <c r="AGL63" s="27"/>
      <c r="AGM63" s="112"/>
      <c r="AGN63" s="27"/>
      <c r="AGO63" s="112"/>
      <c r="AGP63" s="27"/>
      <c r="AGQ63" s="112"/>
      <c r="AGR63" s="27"/>
      <c r="AGS63" s="112"/>
      <c r="AGT63" s="27"/>
      <c r="AGU63" s="112"/>
      <c r="AGV63" s="27"/>
      <c r="AGW63" s="113"/>
      <c r="AGX63" s="27"/>
      <c r="AGY63" s="112"/>
      <c r="AGZ63" s="27"/>
      <c r="AHA63" s="112"/>
      <c r="AHB63" s="27"/>
      <c r="AHC63" s="112"/>
      <c r="AHD63" s="27"/>
      <c r="AHE63" s="112"/>
      <c r="AHF63" s="27"/>
      <c r="AHG63" s="112"/>
      <c r="AHH63" s="27"/>
      <c r="AHI63" s="112"/>
      <c r="AHJ63" s="27"/>
      <c r="AHK63" s="112"/>
      <c r="AHL63" s="20"/>
      <c r="AHM63" s="112"/>
      <c r="AHN63" s="27"/>
      <c r="AHO63" s="112"/>
      <c r="AHP63" s="27"/>
      <c r="AHQ63" s="112"/>
      <c r="AHR63" s="27"/>
      <c r="AHS63" s="112"/>
      <c r="AHT63" s="27"/>
      <c r="AHU63" s="112"/>
      <c r="AHV63" s="20"/>
      <c r="AHW63" s="112"/>
      <c r="AHX63" s="27"/>
      <c r="AHY63" s="112"/>
      <c r="AHZ63" s="27"/>
      <c r="AIA63" s="112"/>
      <c r="AIB63" s="27"/>
      <c r="AIC63" s="112"/>
      <c r="AID63" s="20"/>
      <c r="AIE63" s="106"/>
      <c r="AIF63" s="106"/>
      <c r="AIG63" s="106"/>
      <c r="AIH63" s="30"/>
      <c r="AII63" s="112"/>
      <c r="AIJ63" s="30"/>
      <c r="AIK63" s="112"/>
      <c r="AIL63" s="23"/>
      <c r="AIM63" s="112"/>
      <c r="AIN63" s="23"/>
      <c r="AIO63" s="112"/>
      <c r="AIP63" s="23"/>
      <c r="AIQ63" s="112"/>
      <c r="AIR63" s="23"/>
      <c r="AIS63" s="112"/>
      <c r="AIT63" s="23"/>
      <c r="AIU63" s="112"/>
      <c r="AIV63" s="23"/>
      <c r="AIW63" s="112"/>
      <c r="AIX63" s="23"/>
      <c r="AIY63" s="112"/>
      <c r="AIZ63" s="27"/>
      <c r="AJA63" s="112"/>
      <c r="AJB63" s="27"/>
      <c r="AJC63" s="112"/>
      <c r="AJD63" s="27"/>
      <c r="AJE63" s="112"/>
      <c r="AJF63" s="27"/>
      <c r="AJG63" s="112"/>
      <c r="AJH63" s="27"/>
      <c r="AJI63" s="112"/>
      <c r="AJJ63" s="27"/>
      <c r="AJK63" s="112"/>
      <c r="AJL63" s="27"/>
      <c r="AJM63" s="112"/>
      <c r="AJN63" s="27"/>
      <c r="AJO63" s="112"/>
      <c r="AJP63" s="27"/>
      <c r="AJQ63" s="112"/>
      <c r="AJR63" s="27"/>
      <c r="AJS63" s="112"/>
      <c r="AJT63" s="27"/>
      <c r="AJU63" s="113"/>
      <c r="AJV63" s="27"/>
      <c r="AJW63" s="112"/>
      <c r="AJX63" s="27"/>
      <c r="AJY63" s="112"/>
      <c r="AJZ63" s="27"/>
      <c r="AKA63" s="112"/>
      <c r="AKB63" s="27"/>
      <c r="AKC63" s="112"/>
      <c r="AKD63" s="27"/>
      <c r="AKE63" s="112"/>
      <c r="AKF63" s="27"/>
      <c r="AKG63" s="112"/>
      <c r="AKH63" s="27"/>
      <c r="AKI63" s="112"/>
      <c r="AKJ63" s="20"/>
      <c r="AKK63" s="112"/>
      <c r="AKL63" s="27"/>
      <c r="AKM63" s="112"/>
      <c r="AKN63" s="27"/>
      <c r="AKO63" s="112"/>
      <c r="AKP63" s="27"/>
      <c r="AKQ63" s="112"/>
      <c r="AKR63" s="27"/>
      <c r="AKS63" s="112"/>
      <c r="AKT63" s="20"/>
      <c r="AKU63" s="112"/>
      <c r="AKV63" s="27"/>
      <c r="AKW63" s="112"/>
      <c r="AKX63" s="27"/>
      <c r="AKY63" s="112"/>
      <c r="AKZ63" s="27"/>
      <c r="ALA63" s="112"/>
      <c r="ALB63" s="20"/>
      <c r="ALC63" s="106"/>
      <c r="ALD63" s="106"/>
      <c r="ALE63" s="106"/>
      <c r="ALF63" s="30"/>
      <c r="ALG63" s="112"/>
      <c r="ALH63" s="30"/>
      <c r="ALI63" s="112"/>
      <c r="ALJ63" s="23"/>
      <c r="ALK63" s="112"/>
      <c r="ALL63" s="23"/>
      <c r="ALM63" s="112"/>
      <c r="ALN63" s="23"/>
      <c r="ALO63" s="112"/>
      <c r="ALP63" s="23"/>
      <c r="ALQ63" s="112"/>
      <c r="ALR63" s="23"/>
      <c r="ALS63" s="112"/>
      <c r="ALT63" s="23"/>
      <c r="ALU63" s="112"/>
      <c r="ALV63" s="23"/>
      <c r="ALW63" s="112"/>
      <c r="ALX63" s="27"/>
      <c r="ALY63" s="112"/>
      <c r="ALZ63" s="27"/>
      <c r="AMA63" s="112"/>
      <c r="AMB63" s="27"/>
      <c r="AMC63" s="112"/>
      <c r="AMD63" s="27"/>
      <c r="AME63" s="112"/>
      <c r="AMF63" s="27"/>
      <c r="AMG63" s="112"/>
      <c r="AMH63" s="27"/>
      <c r="AMI63" s="112"/>
      <c r="AMJ63" s="27"/>
      <c r="AMK63" s="112"/>
      <c r="AML63" s="27"/>
      <c r="AMM63" s="112"/>
      <c r="AMN63" s="27"/>
      <c r="AMO63" s="112"/>
      <c r="AMP63" s="27"/>
      <c r="AMQ63" s="112"/>
      <c r="AMR63" s="27"/>
      <c r="AMS63" s="113"/>
      <c r="AMT63" s="27"/>
      <c r="AMU63" s="112"/>
      <c r="AMV63" s="27"/>
      <c r="AMW63" s="112"/>
      <c r="AMX63" s="27"/>
      <c r="AMY63" s="112"/>
      <c r="AMZ63" s="27"/>
      <c r="ANA63" s="112"/>
      <c r="ANB63" s="27"/>
      <c r="ANC63" s="112"/>
      <c r="AND63" s="27"/>
      <c r="ANE63" s="112"/>
      <c r="ANF63" s="27"/>
      <c r="ANG63" s="112"/>
      <c r="ANH63" s="20"/>
      <c r="ANI63" s="112"/>
      <c r="ANJ63" s="27"/>
      <c r="ANK63" s="112"/>
      <c r="ANL63" s="27"/>
      <c r="ANM63" s="112"/>
      <c r="ANN63" s="27"/>
      <c r="ANO63" s="112"/>
      <c r="ANP63" s="27"/>
      <c r="ANQ63" s="112"/>
      <c r="ANR63" s="20"/>
      <c r="ANS63" s="112"/>
      <c r="ANT63" s="27"/>
      <c r="ANU63" s="112"/>
      <c r="ANV63" s="27"/>
      <c r="ANW63" s="112"/>
      <c r="ANX63" s="27"/>
      <c r="ANY63" s="112"/>
      <c r="ANZ63" s="20"/>
      <c r="AOA63" s="106"/>
      <c r="AOB63" s="106"/>
      <c r="AOC63" s="106"/>
      <c r="AOD63" s="30"/>
      <c r="AOE63" s="112"/>
      <c r="AOF63" s="30"/>
      <c r="AOG63" s="112"/>
      <c r="AOH63" s="23"/>
      <c r="AOI63" s="112"/>
      <c r="AOJ63" s="23"/>
      <c r="AOK63" s="112"/>
      <c r="AOL63" s="23"/>
      <c r="AOM63" s="112"/>
      <c r="AON63" s="23"/>
      <c r="AOO63" s="112"/>
      <c r="AOP63" s="23"/>
      <c r="AOQ63" s="112"/>
      <c r="AOR63" s="23"/>
      <c r="AOS63" s="112"/>
      <c r="AOT63" s="23"/>
      <c r="AOU63" s="112"/>
      <c r="AOV63" s="27"/>
      <c r="AOW63" s="112"/>
      <c r="AOX63" s="27"/>
      <c r="AOY63" s="112"/>
      <c r="AOZ63" s="27"/>
      <c r="APA63" s="112"/>
      <c r="APB63" s="27"/>
      <c r="APC63" s="112"/>
      <c r="APD63" s="27"/>
      <c r="APE63" s="112"/>
      <c r="APF63" s="27"/>
      <c r="APG63" s="112"/>
      <c r="APH63" s="27"/>
      <c r="API63" s="112"/>
      <c r="APJ63" s="27"/>
      <c r="APK63" s="112"/>
      <c r="APL63" s="27"/>
      <c r="APM63" s="112"/>
      <c r="APN63" s="27"/>
      <c r="APO63" s="112"/>
      <c r="APP63" s="27"/>
      <c r="APQ63" s="113"/>
      <c r="APR63" s="27"/>
      <c r="APS63" s="112"/>
      <c r="APT63" s="27"/>
      <c r="APU63" s="112"/>
      <c r="APV63" s="27"/>
      <c r="APW63" s="112"/>
      <c r="APX63" s="27"/>
      <c r="APY63" s="112"/>
      <c r="APZ63" s="27"/>
      <c r="AQA63" s="112"/>
      <c r="AQB63" s="27"/>
      <c r="AQC63" s="112"/>
      <c r="AQD63" s="27"/>
      <c r="AQE63" s="112"/>
      <c r="AQF63" s="20"/>
      <c r="AQG63" s="112"/>
      <c r="AQH63" s="27"/>
      <c r="AQI63" s="112"/>
      <c r="AQJ63" s="27"/>
      <c r="AQK63" s="112"/>
      <c r="AQL63" s="27"/>
      <c r="AQM63" s="112"/>
      <c r="AQN63" s="27"/>
      <c r="AQO63" s="112"/>
      <c r="AQP63" s="20"/>
      <c r="AQQ63" s="112"/>
      <c r="AQR63" s="27"/>
      <c r="AQS63" s="112"/>
      <c r="AQT63" s="27"/>
      <c r="AQU63" s="112"/>
      <c r="AQV63" s="27"/>
      <c r="AQW63" s="112"/>
      <c r="AQX63" s="20"/>
      <c r="AQY63" s="106"/>
      <c r="AQZ63" s="106"/>
      <c r="ARA63" s="106"/>
      <c r="ARB63" s="30"/>
      <c r="ARC63" s="112"/>
      <c r="ARD63" s="30"/>
      <c r="ARE63" s="112"/>
      <c r="ARF63" s="23"/>
      <c r="ARG63" s="112"/>
      <c r="ARH63" s="23"/>
      <c r="ARI63" s="112"/>
      <c r="ARJ63" s="23"/>
      <c r="ARK63" s="112"/>
      <c r="ARL63" s="23"/>
      <c r="ARM63" s="112"/>
      <c r="ARN63" s="23"/>
      <c r="ARO63" s="112"/>
      <c r="ARP63" s="23"/>
      <c r="ARQ63" s="112"/>
      <c r="ARR63" s="23"/>
      <c r="ARS63" s="112"/>
      <c r="ART63" s="27"/>
      <c r="ARU63" s="112"/>
      <c r="ARV63" s="27"/>
      <c r="ARW63" s="112"/>
      <c r="ARX63" s="27"/>
      <c r="ARY63" s="112"/>
      <c r="ARZ63" s="27"/>
      <c r="ASA63" s="112"/>
      <c r="ASB63" s="27"/>
      <c r="ASC63" s="112"/>
      <c r="ASD63" s="27"/>
      <c r="ASE63" s="112"/>
      <c r="ASF63" s="27"/>
      <c r="ASG63" s="112"/>
      <c r="ASH63" s="27"/>
      <c r="ASI63" s="112"/>
      <c r="ASJ63" s="27"/>
      <c r="ASK63" s="112"/>
      <c r="ASL63" s="27"/>
      <c r="ASM63" s="112"/>
      <c r="ASN63" s="27"/>
      <c r="ASO63" s="113"/>
      <c r="ASP63" s="27"/>
      <c r="ASQ63" s="112"/>
      <c r="ASR63" s="27"/>
      <c r="ASS63" s="112"/>
      <c r="AST63" s="27"/>
      <c r="ASU63" s="112"/>
      <c r="ASV63" s="27"/>
      <c r="ASW63" s="112"/>
      <c r="ASX63" s="27"/>
      <c r="ASY63" s="112"/>
      <c r="ASZ63" s="27"/>
      <c r="ATA63" s="112"/>
      <c r="ATB63" s="27"/>
      <c r="ATC63" s="112"/>
      <c r="ATD63" s="20"/>
      <c r="ATE63" s="112"/>
      <c r="ATF63" s="27"/>
      <c r="ATG63" s="112"/>
      <c r="ATH63" s="27"/>
      <c r="ATI63" s="112"/>
      <c r="ATJ63" s="27"/>
      <c r="ATK63" s="112"/>
      <c r="ATL63" s="27"/>
      <c r="ATM63" s="112"/>
      <c r="ATN63" s="20"/>
      <c r="ATO63" s="112"/>
      <c r="ATP63" s="27"/>
      <c r="ATQ63" s="112"/>
      <c r="ATR63" s="27"/>
      <c r="ATS63" s="112"/>
      <c r="ATT63" s="27"/>
      <c r="ATU63" s="112"/>
      <c r="ATV63" s="20"/>
      <c r="ATW63" s="106"/>
      <c r="ATX63" s="106"/>
      <c r="ATY63" s="106"/>
      <c r="ATZ63" s="30"/>
      <c r="AUA63" s="112"/>
      <c r="AUB63" s="30"/>
      <c r="AUC63" s="112"/>
      <c r="AUD63" s="23"/>
      <c r="AUE63" s="112"/>
      <c r="AUF63" s="23"/>
      <c r="AUG63" s="112"/>
      <c r="AUH63" s="23"/>
      <c r="AUI63" s="112"/>
      <c r="AUJ63" s="23"/>
      <c r="AUK63" s="112"/>
      <c r="AUL63" s="23"/>
      <c r="AUM63" s="112"/>
      <c r="AUN63" s="23"/>
      <c r="AUO63" s="112"/>
      <c r="AUP63" s="23"/>
      <c r="AUQ63" s="112"/>
      <c r="AUR63" s="27"/>
      <c r="AUS63" s="112"/>
      <c r="AUT63" s="27"/>
      <c r="AUU63" s="112"/>
      <c r="AUV63" s="27"/>
      <c r="AUW63" s="112"/>
      <c r="AUX63" s="27"/>
      <c r="AUY63" s="112"/>
      <c r="AUZ63" s="27"/>
      <c r="AVA63" s="112"/>
      <c r="AVB63" s="27"/>
      <c r="AVC63" s="112"/>
      <c r="AVD63" s="27"/>
      <c r="AVE63" s="112"/>
      <c r="AVF63" s="27"/>
      <c r="AVG63" s="112"/>
      <c r="AVH63" s="27"/>
      <c r="AVI63" s="112"/>
      <c r="AVJ63" s="27"/>
      <c r="AVK63" s="112"/>
      <c r="AVL63" s="27"/>
      <c r="AVM63" s="113"/>
      <c r="AVN63" s="27"/>
      <c r="AVO63" s="112"/>
      <c r="AVP63" s="27"/>
      <c r="AVQ63" s="112"/>
      <c r="AVR63" s="27"/>
      <c r="AVS63" s="112"/>
      <c r="AVT63" s="27"/>
      <c r="AVU63" s="112"/>
      <c r="AVV63" s="27"/>
      <c r="AVW63" s="112"/>
      <c r="AVX63" s="27"/>
      <c r="AVY63" s="112"/>
      <c r="AVZ63" s="27"/>
      <c r="AWA63" s="112"/>
      <c r="AWB63" s="20"/>
      <c r="AWC63" s="112"/>
      <c r="AWD63" s="27"/>
      <c r="AWE63" s="112"/>
      <c r="AWF63" s="27"/>
      <c r="AWG63" s="112"/>
      <c r="AWH63" s="27"/>
      <c r="AWI63" s="112"/>
      <c r="AWJ63" s="27"/>
      <c r="AWK63" s="112"/>
      <c r="AWL63" s="20"/>
      <c r="AWM63" s="112"/>
      <c r="AWN63" s="27"/>
      <c r="AWO63" s="112"/>
      <c r="AWP63" s="27"/>
      <c r="AWQ63" s="112"/>
      <c r="AWR63" s="27"/>
      <c r="AWS63" s="112"/>
      <c r="AWT63" s="20"/>
      <c r="AWU63" s="106"/>
      <c r="AWV63" s="106"/>
      <c r="AWW63" s="106"/>
      <c r="AWX63" s="30"/>
      <c r="AWY63" s="112"/>
      <c r="AWZ63" s="30"/>
      <c r="AXA63" s="112"/>
      <c r="AXB63" s="23"/>
      <c r="AXC63" s="112"/>
      <c r="AXD63" s="23"/>
      <c r="AXE63" s="112"/>
      <c r="AXF63" s="23"/>
      <c r="AXG63" s="112"/>
      <c r="AXH63" s="23"/>
      <c r="AXI63" s="112"/>
      <c r="AXJ63" s="23"/>
      <c r="AXK63" s="112"/>
      <c r="AXL63" s="23"/>
      <c r="AXM63" s="112"/>
      <c r="AXN63" s="23"/>
      <c r="AXO63" s="112"/>
      <c r="AXP63" s="27"/>
      <c r="AXQ63" s="112"/>
      <c r="AXR63" s="27"/>
      <c r="AXS63" s="112"/>
      <c r="AXT63" s="27"/>
      <c r="AXU63" s="112"/>
      <c r="AXV63" s="27"/>
      <c r="AXW63" s="112"/>
      <c r="AXX63" s="27"/>
      <c r="AXY63" s="112"/>
      <c r="AXZ63" s="27"/>
      <c r="AYA63" s="112"/>
      <c r="AYB63" s="27"/>
      <c r="AYC63" s="112"/>
      <c r="AYD63" s="27"/>
      <c r="AYE63" s="112"/>
      <c r="AYF63" s="27"/>
      <c r="AYG63" s="112"/>
      <c r="AYH63" s="27"/>
      <c r="AYI63" s="112"/>
      <c r="AYJ63" s="27"/>
      <c r="AYK63" s="113"/>
      <c r="AYL63" s="27"/>
      <c r="AYM63" s="112"/>
      <c r="AYN63" s="27"/>
      <c r="AYO63" s="112"/>
      <c r="AYP63" s="27"/>
      <c r="AYQ63" s="112"/>
      <c r="AYR63" s="27"/>
      <c r="AYS63" s="112"/>
      <c r="AYT63" s="27"/>
      <c r="AYU63" s="112"/>
      <c r="AYV63" s="27"/>
      <c r="AYW63" s="112"/>
      <c r="AYX63" s="27"/>
      <c r="AYY63" s="112"/>
      <c r="AYZ63" s="20"/>
      <c r="AZA63" s="112"/>
      <c r="AZB63" s="27"/>
      <c r="AZC63" s="112"/>
      <c r="AZD63" s="27"/>
      <c r="AZE63" s="112"/>
      <c r="AZF63" s="27"/>
      <c r="AZG63" s="112"/>
      <c r="AZH63" s="27"/>
      <c r="AZI63" s="112"/>
      <c r="AZJ63" s="20"/>
      <c r="AZK63" s="112"/>
      <c r="AZL63" s="27"/>
      <c r="AZM63" s="112"/>
      <c r="AZN63" s="27"/>
      <c r="AZO63" s="112"/>
      <c r="AZP63" s="27"/>
      <c r="AZQ63" s="112"/>
      <c r="AZR63" s="20"/>
      <c r="AZS63" s="106"/>
      <c r="AZT63" s="106"/>
      <c r="AZU63" s="106"/>
      <c r="AZV63" s="30"/>
      <c r="AZW63" s="112"/>
      <c r="AZX63" s="30"/>
      <c r="AZY63" s="112"/>
      <c r="AZZ63" s="23"/>
      <c r="BAA63" s="112"/>
      <c r="BAB63" s="23"/>
      <c r="BAC63" s="112"/>
      <c r="BAD63" s="23"/>
      <c r="BAE63" s="112"/>
      <c r="BAF63" s="23"/>
      <c r="BAG63" s="112"/>
      <c r="BAH63" s="23"/>
      <c r="BAI63" s="112"/>
      <c r="BAJ63" s="23"/>
      <c r="BAK63" s="112"/>
      <c r="BAL63" s="23"/>
      <c r="BAM63" s="112"/>
      <c r="BAN63" s="27"/>
      <c r="BAO63" s="112"/>
      <c r="BAP63" s="27"/>
      <c r="BAQ63" s="112"/>
      <c r="BAR63" s="27"/>
      <c r="BAS63" s="112"/>
      <c r="BAT63" s="27"/>
      <c r="BAU63" s="112"/>
      <c r="BAV63" s="27"/>
      <c r="BAW63" s="112"/>
      <c r="BAX63" s="27"/>
      <c r="BAY63" s="112"/>
      <c r="BAZ63" s="27"/>
      <c r="BBA63" s="112"/>
      <c r="BBB63" s="27"/>
      <c r="BBC63" s="112"/>
      <c r="BBD63" s="27"/>
      <c r="BBE63" s="112"/>
      <c r="BBF63" s="27"/>
      <c r="BBG63" s="112"/>
      <c r="BBH63" s="27"/>
      <c r="BBI63" s="113"/>
      <c r="BBJ63" s="27"/>
      <c r="BBK63" s="112"/>
      <c r="BBL63" s="27"/>
      <c r="BBM63" s="112"/>
      <c r="BBN63" s="27"/>
      <c r="BBO63" s="112"/>
      <c r="BBP63" s="27"/>
      <c r="BBQ63" s="112"/>
      <c r="BBR63" s="27"/>
      <c r="BBS63" s="112"/>
      <c r="BBT63" s="27"/>
      <c r="BBU63" s="112"/>
      <c r="BBV63" s="27"/>
      <c r="BBW63" s="112"/>
      <c r="BBX63" s="20"/>
      <c r="BBY63" s="112"/>
      <c r="BBZ63" s="27"/>
      <c r="BCA63" s="112"/>
      <c r="BCB63" s="27"/>
      <c r="BCC63" s="112"/>
      <c r="BCD63" s="27"/>
      <c r="BCE63" s="112"/>
      <c r="BCF63" s="27"/>
      <c r="BCG63" s="112"/>
      <c r="BCH63" s="20"/>
      <c r="BCI63" s="112"/>
      <c r="BCJ63" s="27"/>
      <c r="BCK63" s="112"/>
      <c r="BCL63" s="27"/>
      <c r="BCM63" s="112"/>
      <c r="BCN63" s="27"/>
      <c r="BCO63" s="112"/>
      <c r="BCP63" s="20"/>
      <c r="BCQ63" s="106"/>
      <c r="BCR63" s="106"/>
      <c r="BCS63" s="106"/>
      <c r="BCT63" s="30"/>
      <c r="BCU63" s="112"/>
      <c r="BCV63" s="30"/>
      <c r="BCW63" s="112"/>
      <c r="BCX63" s="23"/>
      <c r="BCY63" s="112"/>
      <c r="BCZ63" s="23"/>
      <c r="BDA63" s="112"/>
      <c r="BDB63" s="23"/>
      <c r="BDC63" s="112"/>
      <c r="BDD63" s="23"/>
      <c r="BDE63" s="112"/>
      <c r="BDF63" s="23"/>
      <c r="BDG63" s="112"/>
      <c r="BDH63" s="23"/>
      <c r="BDI63" s="112"/>
      <c r="BDJ63" s="23"/>
      <c r="BDK63" s="112"/>
      <c r="BDL63" s="27"/>
      <c r="BDM63" s="112"/>
      <c r="BDN63" s="27"/>
      <c r="BDO63" s="112"/>
      <c r="BDP63" s="27"/>
      <c r="BDQ63" s="112"/>
      <c r="BDR63" s="27"/>
      <c r="BDS63" s="112"/>
      <c r="BDT63" s="27"/>
      <c r="BDU63" s="112"/>
      <c r="BDV63" s="27"/>
      <c r="BDW63" s="112"/>
      <c r="BDX63" s="27"/>
      <c r="BDY63" s="112"/>
      <c r="BDZ63" s="27"/>
      <c r="BEA63" s="112"/>
      <c r="BEB63" s="27"/>
      <c r="BEC63" s="112"/>
      <c r="BED63" s="27"/>
      <c r="BEE63" s="112"/>
      <c r="BEF63" s="27"/>
      <c r="BEG63" s="113"/>
      <c r="BEH63" s="27"/>
      <c r="BEI63" s="112"/>
      <c r="BEJ63" s="27"/>
      <c r="BEK63" s="112"/>
      <c r="BEL63" s="27"/>
      <c r="BEM63" s="112"/>
      <c r="BEN63" s="27"/>
      <c r="BEO63" s="112"/>
      <c r="BEP63" s="27"/>
      <c r="BEQ63" s="112"/>
      <c r="BER63" s="27"/>
      <c r="BES63" s="112"/>
      <c r="BET63" s="27"/>
      <c r="BEU63" s="112"/>
      <c r="BEV63" s="20"/>
      <c r="BEW63" s="112"/>
      <c r="BEX63" s="27"/>
      <c r="BEY63" s="112"/>
      <c r="BEZ63" s="27"/>
      <c r="BFA63" s="112"/>
      <c r="BFB63" s="27"/>
      <c r="BFC63" s="112"/>
      <c r="BFD63" s="27"/>
      <c r="BFE63" s="112"/>
      <c r="BFF63" s="20"/>
      <c r="BFG63" s="112"/>
      <c r="BFH63" s="27"/>
      <c r="BFI63" s="112"/>
      <c r="BFJ63" s="27"/>
      <c r="BFK63" s="112"/>
      <c r="BFL63" s="27"/>
      <c r="BFM63" s="112"/>
      <c r="BFN63" s="20"/>
      <c r="BFO63" s="106"/>
      <c r="BFP63" s="106"/>
      <c r="BFQ63" s="106"/>
      <c r="BFR63" s="30"/>
      <c r="BFS63" s="112"/>
      <c r="BFT63" s="30"/>
      <c r="BFU63" s="112"/>
      <c r="BFV63" s="23"/>
      <c r="BFW63" s="112"/>
      <c r="BFX63" s="23"/>
      <c r="BFY63" s="112"/>
      <c r="BFZ63" s="23"/>
      <c r="BGA63" s="112"/>
      <c r="BGB63" s="23"/>
      <c r="BGC63" s="112"/>
      <c r="BGD63" s="23"/>
      <c r="BGE63" s="112"/>
      <c r="BGF63" s="23"/>
      <c r="BGG63" s="112"/>
      <c r="BGH63" s="23"/>
      <c r="BGI63" s="112"/>
      <c r="BGJ63" s="27"/>
      <c r="BGK63" s="112"/>
      <c r="BGL63" s="27"/>
      <c r="BGM63" s="112"/>
      <c r="BGN63" s="27"/>
      <c r="BGO63" s="112"/>
      <c r="BGP63" s="27"/>
      <c r="BGQ63" s="112"/>
      <c r="BGR63" s="27"/>
      <c r="BGS63" s="112"/>
      <c r="BGT63" s="27"/>
      <c r="BGU63" s="112"/>
      <c r="BGV63" s="27"/>
      <c r="BGW63" s="112"/>
      <c r="BGX63" s="27"/>
      <c r="BGY63" s="112"/>
      <c r="BGZ63" s="27"/>
      <c r="BHA63" s="112"/>
      <c r="BHB63" s="27"/>
      <c r="BHC63" s="112"/>
      <c r="BHD63" s="27"/>
      <c r="BHE63" s="113"/>
      <c r="BHF63" s="27"/>
      <c r="BHG63" s="112"/>
      <c r="BHH63" s="27"/>
      <c r="BHI63" s="112"/>
      <c r="BHJ63" s="27"/>
      <c r="BHK63" s="112"/>
      <c r="BHL63" s="27"/>
      <c r="BHM63" s="112"/>
      <c r="BHN63" s="27"/>
      <c r="BHO63" s="112"/>
      <c r="BHP63" s="27"/>
      <c r="BHQ63" s="112"/>
      <c r="BHR63" s="27"/>
      <c r="BHS63" s="112"/>
      <c r="BHT63" s="20"/>
      <c r="BHU63" s="112"/>
      <c r="BHV63" s="27"/>
      <c r="BHW63" s="112"/>
      <c r="BHX63" s="27"/>
      <c r="BHY63" s="112"/>
      <c r="BHZ63" s="27"/>
      <c r="BIA63" s="112"/>
      <c r="BIB63" s="27"/>
      <c r="BIC63" s="112"/>
      <c r="BID63" s="20"/>
      <c r="BIE63" s="112"/>
      <c r="BIF63" s="27"/>
      <c r="BIG63" s="112"/>
      <c r="BIH63" s="27"/>
      <c r="BII63" s="112"/>
      <c r="BIJ63" s="27"/>
      <c r="BIK63" s="112"/>
      <c r="BIL63" s="20"/>
      <c r="BIM63" s="106"/>
      <c r="BIN63" s="106"/>
      <c r="BIO63" s="106"/>
      <c r="BIP63" s="30"/>
      <c r="BIQ63" s="112"/>
      <c r="BIR63" s="30"/>
      <c r="BIS63" s="112"/>
      <c r="BIT63" s="23"/>
      <c r="BIU63" s="112"/>
      <c r="BIV63" s="23"/>
      <c r="BIW63" s="112"/>
      <c r="BIX63" s="23"/>
      <c r="BIY63" s="112"/>
      <c r="BIZ63" s="23"/>
      <c r="BJA63" s="112"/>
      <c r="BJB63" s="23"/>
      <c r="BJC63" s="112"/>
      <c r="BJD63" s="23"/>
      <c r="BJE63" s="112"/>
      <c r="BJF63" s="23"/>
      <c r="BJG63" s="112"/>
      <c r="BJH63" s="27"/>
      <c r="BJI63" s="112"/>
      <c r="BJJ63" s="27"/>
      <c r="BJK63" s="112"/>
      <c r="BJL63" s="27"/>
      <c r="BJM63" s="112"/>
      <c r="BJN63" s="27"/>
      <c r="BJO63" s="112"/>
      <c r="BJP63" s="27"/>
      <c r="BJQ63" s="112"/>
      <c r="BJR63" s="27"/>
      <c r="BJS63" s="112"/>
      <c r="BJT63" s="27"/>
      <c r="BJU63" s="112"/>
      <c r="BJV63" s="27"/>
      <c r="BJW63" s="112"/>
      <c r="BJX63" s="27"/>
      <c r="BJY63" s="112"/>
      <c r="BJZ63" s="27"/>
      <c r="BKA63" s="112"/>
      <c r="BKB63" s="27"/>
      <c r="BKC63" s="113"/>
      <c r="BKD63" s="27"/>
      <c r="BKE63" s="112"/>
      <c r="BKF63" s="27"/>
      <c r="BKG63" s="112"/>
      <c r="BKH63" s="27"/>
      <c r="BKI63" s="112"/>
      <c r="BKJ63" s="27"/>
      <c r="BKK63" s="112"/>
      <c r="BKL63" s="27"/>
      <c r="BKM63" s="112"/>
      <c r="BKN63" s="27"/>
      <c r="BKO63" s="112"/>
      <c r="BKP63" s="27"/>
      <c r="BKQ63" s="112"/>
      <c r="BKR63" s="20"/>
      <c r="BKS63" s="112"/>
      <c r="BKT63" s="27"/>
      <c r="BKU63" s="112"/>
      <c r="BKV63" s="27"/>
      <c r="BKW63" s="112"/>
      <c r="BKX63" s="27"/>
      <c r="BKY63" s="112"/>
      <c r="BKZ63" s="27"/>
      <c r="BLA63" s="112"/>
      <c r="BLB63" s="20"/>
      <c r="BLC63" s="112"/>
      <c r="BLD63" s="27"/>
      <c r="BLE63" s="112"/>
      <c r="BLF63" s="27"/>
      <c r="BLG63" s="112"/>
      <c r="BLH63" s="27"/>
      <c r="BLI63" s="112"/>
      <c r="BLJ63" s="20"/>
      <c r="BLK63" s="106"/>
      <c r="BLL63" s="106"/>
      <c r="BLM63" s="106"/>
      <c r="BLN63" s="30"/>
      <c r="BLO63" s="112"/>
      <c r="BLP63" s="30"/>
      <c r="BLQ63" s="112"/>
      <c r="BLR63" s="23"/>
      <c r="BLS63" s="112"/>
      <c r="BLT63" s="23"/>
      <c r="BLU63" s="112"/>
      <c r="BLV63" s="23"/>
      <c r="BLW63" s="112"/>
      <c r="BLX63" s="23"/>
      <c r="BLY63" s="112"/>
      <c r="BLZ63" s="23"/>
      <c r="BMA63" s="112"/>
      <c r="BMB63" s="23"/>
      <c r="BMC63" s="112"/>
      <c r="BMD63" s="23"/>
      <c r="BME63" s="112"/>
      <c r="BMF63" s="27"/>
      <c r="BMG63" s="112"/>
      <c r="BMH63" s="27"/>
      <c r="BMI63" s="112"/>
      <c r="BMJ63" s="27"/>
      <c r="BMK63" s="112"/>
      <c r="BML63" s="27"/>
      <c r="BMM63" s="112"/>
      <c r="BMN63" s="27"/>
      <c r="BMO63" s="112"/>
      <c r="BMP63" s="27"/>
      <c r="BMQ63" s="112"/>
      <c r="BMR63" s="27"/>
      <c r="BMS63" s="112"/>
      <c r="BMT63" s="27"/>
      <c r="BMU63" s="112"/>
      <c r="BMV63" s="27"/>
      <c r="BMW63" s="112"/>
      <c r="BMX63" s="27"/>
      <c r="BMY63" s="112"/>
      <c r="BMZ63" s="27"/>
      <c r="BNA63" s="113"/>
      <c r="BNB63" s="27"/>
      <c r="BNC63" s="112"/>
      <c r="BND63" s="27"/>
      <c r="BNE63" s="112"/>
      <c r="BNF63" s="27"/>
      <c r="BNG63" s="112"/>
      <c r="BNH63" s="27"/>
      <c r="BNI63" s="112"/>
      <c r="BNJ63" s="27"/>
      <c r="BNK63" s="112"/>
      <c r="BNL63" s="27"/>
      <c r="BNM63" s="112"/>
      <c r="BNN63" s="27"/>
      <c r="BNO63" s="112"/>
      <c r="BNP63" s="20"/>
      <c r="BNQ63" s="112"/>
      <c r="BNR63" s="27"/>
      <c r="BNS63" s="112"/>
      <c r="BNT63" s="27"/>
      <c r="BNU63" s="112"/>
      <c r="BNV63" s="27"/>
      <c r="BNW63" s="112"/>
      <c r="BNX63" s="27"/>
      <c r="BNY63" s="112"/>
      <c r="BNZ63" s="20"/>
      <c r="BOA63" s="112"/>
      <c r="BOB63" s="27"/>
      <c r="BOC63" s="112"/>
      <c r="BOD63" s="27"/>
      <c r="BOE63" s="112"/>
      <c r="BOF63" s="27"/>
      <c r="BOG63" s="112"/>
      <c r="BOH63" s="20"/>
      <c r="BOI63" s="106"/>
      <c r="BOJ63" s="106"/>
      <c r="BOK63" s="106"/>
      <c r="BOL63" s="30"/>
      <c r="BOM63" s="112"/>
      <c r="BON63" s="30"/>
      <c r="BOO63" s="112"/>
      <c r="BOP63" s="23"/>
      <c r="BOQ63" s="112"/>
      <c r="BOR63" s="23"/>
      <c r="BOS63" s="112"/>
      <c r="BOT63" s="23"/>
      <c r="BOU63" s="112"/>
      <c r="BOV63" s="23"/>
      <c r="BOW63" s="112"/>
      <c r="BOX63" s="23"/>
      <c r="BOY63" s="112"/>
      <c r="BOZ63" s="23"/>
      <c r="BPA63" s="112"/>
      <c r="BPB63" s="23"/>
      <c r="BPC63" s="112"/>
      <c r="BPD63" s="27"/>
      <c r="BPE63" s="112"/>
      <c r="BPF63" s="27"/>
      <c r="BPG63" s="112"/>
      <c r="BPH63" s="27"/>
      <c r="BPI63" s="112"/>
      <c r="BPJ63" s="27"/>
      <c r="BPK63" s="112"/>
      <c r="BPL63" s="27"/>
      <c r="BPM63" s="112"/>
      <c r="BPN63" s="27"/>
      <c r="BPO63" s="112"/>
      <c r="BPP63" s="27"/>
      <c r="BPQ63" s="112"/>
      <c r="BPR63" s="27"/>
      <c r="BPS63" s="112"/>
      <c r="BPT63" s="27"/>
      <c r="BPU63" s="112"/>
      <c r="BPV63" s="27"/>
      <c r="BPW63" s="112"/>
      <c r="BPX63" s="27"/>
      <c r="BPY63" s="113"/>
      <c r="BPZ63" s="27"/>
      <c r="BQA63" s="112"/>
      <c r="BQB63" s="27"/>
      <c r="BQC63" s="112"/>
      <c r="BQD63" s="27"/>
      <c r="BQE63" s="112"/>
      <c r="BQF63" s="27"/>
      <c r="BQG63" s="112"/>
      <c r="BQH63" s="27"/>
      <c r="BQI63" s="112"/>
      <c r="BQJ63" s="27"/>
      <c r="BQK63" s="112"/>
      <c r="BQL63" s="27"/>
      <c r="BQM63" s="112"/>
      <c r="BQN63" s="20"/>
      <c r="BQO63" s="112"/>
      <c r="BQP63" s="27"/>
      <c r="BQQ63" s="112"/>
      <c r="BQR63" s="27"/>
      <c r="BQS63" s="112"/>
      <c r="BQT63" s="27"/>
      <c r="BQU63" s="112"/>
      <c r="BQV63" s="27"/>
      <c r="BQW63" s="112"/>
      <c r="BQX63" s="20"/>
      <c r="BQY63" s="112"/>
      <c r="BQZ63" s="27"/>
      <c r="BRA63" s="112"/>
      <c r="BRB63" s="27"/>
      <c r="BRC63" s="112"/>
      <c r="BRD63" s="27"/>
      <c r="BRE63" s="112"/>
      <c r="BRF63" s="20"/>
      <c r="BRG63" s="106"/>
      <c r="BRH63" s="106"/>
      <c r="BRI63" s="106"/>
      <c r="BRJ63" s="30"/>
      <c r="BRK63" s="112"/>
      <c r="BRL63" s="30"/>
      <c r="BRM63" s="112"/>
      <c r="BRN63" s="23"/>
      <c r="BRO63" s="112"/>
      <c r="BRP63" s="23"/>
      <c r="BRQ63" s="112"/>
      <c r="BRR63" s="23"/>
      <c r="BRS63" s="112"/>
      <c r="BRT63" s="23"/>
      <c r="BRU63" s="112"/>
      <c r="BRV63" s="23"/>
      <c r="BRW63" s="112"/>
      <c r="BRX63" s="23"/>
      <c r="BRY63" s="112"/>
      <c r="BRZ63" s="23"/>
      <c r="BSA63" s="112"/>
      <c r="BSB63" s="27"/>
      <c r="BSC63" s="112"/>
      <c r="BSD63" s="27"/>
      <c r="BSE63" s="112"/>
      <c r="BSF63" s="27"/>
      <c r="BSG63" s="112"/>
      <c r="BSH63" s="27"/>
      <c r="BSI63" s="112"/>
      <c r="BSJ63" s="27"/>
      <c r="BSK63" s="112"/>
      <c r="BSL63" s="27"/>
      <c r="BSM63" s="112"/>
      <c r="BSN63" s="27"/>
      <c r="BSO63" s="112"/>
      <c r="BSP63" s="27"/>
      <c r="BSQ63" s="112"/>
      <c r="BSR63" s="27"/>
      <c r="BSS63" s="112"/>
      <c r="BST63" s="27"/>
      <c r="BSU63" s="112"/>
      <c r="BSV63" s="27"/>
      <c r="BSW63" s="113"/>
      <c r="BSX63" s="27"/>
      <c r="BSY63" s="112"/>
      <c r="BSZ63" s="27"/>
      <c r="BTA63" s="112"/>
      <c r="BTB63" s="27"/>
      <c r="BTC63" s="112"/>
      <c r="BTD63" s="27"/>
      <c r="BTE63" s="112"/>
      <c r="BTF63" s="27"/>
      <c r="BTG63" s="112"/>
      <c r="BTH63" s="27"/>
      <c r="BTI63" s="112"/>
      <c r="BTJ63" s="27"/>
      <c r="BTK63" s="112"/>
      <c r="BTL63" s="20"/>
      <c r="BTM63" s="112"/>
      <c r="BTN63" s="27"/>
      <c r="BTO63" s="112"/>
      <c r="BTP63" s="27"/>
      <c r="BTQ63" s="112"/>
      <c r="BTR63" s="27"/>
      <c r="BTS63" s="112"/>
      <c r="BTT63" s="27"/>
      <c r="BTU63" s="112"/>
      <c r="BTV63" s="20"/>
      <c r="BTW63" s="112"/>
      <c r="BTX63" s="27"/>
      <c r="BTY63" s="112"/>
      <c r="BTZ63" s="27"/>
      <c r="BUA63" s="112"/>
      <c r="BUB63" s="27"/>
      <c r="BUC63" s="112"/>
      <c r="BUD63" s="20"/>
      <c r="BUE63" s="106"/>
      <c r="BUF63" s="106"/>
      <c r="BUG63" s="106"/>
      <c r="BUH63" s="30"/>
      <c r="BUI63" s="112"/>
      <c r="BUJ63" s="30"/>
      <c r="BUK63" s="112"/>
      <c r="BUL63" s="23"/>
      <c r="BUM63" s="112"/>
      <c r="BUN63" s="23"/>
      <c r="BUO63" s="112"/>
      <c r="BUP63" s="23"/>
      <c r="BUQ63" s="112"/>
      <c r="BUR63" s="23"/>
      <c r="BUS63" s="112"/>
      <c r="BUT63" s="23"/>
      <c r="BUU63" s="112"/>
      <c r="BUV63" s="23"/>
      <c r="BUW63" s="112"/>
      <c r="BUX63" s="23"/>
      <c r="BUY63" s="112"/>
      <c r="BUZ63" s="27"/>
      <c r="BVA63" s="112"/>
      <c r="BVB63" s="27"/>
      <c r="BVC63" s="112"/>
      <c r="BVD63" s="27"/>
      <c r="BVE63" s="112"/>
      <c r="BVF63" s="27"/>
      <c r="BVG63" s="112"/>
      <c r="BVH63" s="27"/>
      <c r="BVI63" s="112"/>
      <c r="BVJ63" s="27"/>
      <c r="BVK63" s="112"/>
      <c r="BVL63" s="27"/>
      <c r="BVM63" s="112"/>
      <c r="BVN63" s="27"/>
      <c r="BVO63" s="112"/>
      <c r="BVP63" s="27"/>
      <c r="BVQ63" s="112"/>
      <c r="BVR63" s="27"/>
      <c r="BVS63" s="112"/>
      <c r="BVT63" s="27"/>
      <c r="BVU63" s="113"/>
      <c r="BVV63" s="27"/>
      <c r="BVW63" s="112"/>
      <c r="BVX63" s="27"/>
      <c r="BVY63" s="112"/>
      <c r="BVZ63" s="27"/>
      <c r="BWA63" s="112"/>
      <c r="BWB63" s="27"/>
      <c r="BWC63" s="112"/>
      <c r="BWD63" s="27"/>
      <c r="BWE63" s="112"/>
      <c r="BWF63" s="27"/>
      <c r="BWG63" s="112"/>
      <c r="BWH63" s="27"/>
      <c r="BWI63" s="112"/>
      <c r="BWJ63" s="20"/>
      <c r="BWK63" s="112"/>
      <c r="BWL63" s="27"/>
      <c r="BWM63" s="112"/>
      <c r="BWN63" s="27"/>
      <c r="BWO63" s="112"/>
      <c r="BWP63" s="27"/>
      <c r="BWQ63" s="112"/>
      <c r="BWR63" s="27"/>
      <c r="BWS63" s="112"/>
      <c r="BWT63" s="20"/>
      <c r="BWU63" s="112"/>
      <c r="BWV63" s="27"/>
      <c r="BWW63" s="112"/>
      <c r="BWX63" s="27"/>
      <c r="BWY63" s="112"/>
      <c r="BWZ63" s="27"/>
      <c r="BXA63" s="112"/>
      <c r="BXB63" s="20"/>
      <c r="BXC63" s="106"/>
      <c r="BXD63" s="106"/>
      <c r="BXE63" s="106"/>
      <c r="BXF63" s="30"/>
      <c r="BXG63" s="112"/>
      <c r="BXH63" s="30"/>
      <c r="BXI63" s="112"/>
      <c r="BXJ63" s="23"/>
      <c r="BXK63" s="112"/>
      <c r="BXL63" s="23"/>
      <c r="BXM63" s="112"/>
      <c r="BXN63" s="23"/>
      <c r="BXO63" s="112"/>
      <c r="BXP63" s="23"/>
      <c r="BXQ63" s="112"/>
      <c r="BXR63" s="23"/>
      <c r="BXS63" s="112"/>
      <c r="BXT63" s="23"/>
      <c r="BXU63" s="112"/>
      <c r="BXV63" s="23"/>
      <c r="BXW63" s="112"/>
      <c r="BXX63" s="27"/>
      <c r="BXY63" s="112"/>
      <c r="BXZ63" s="27"/>
      <c r="BYA63" s="112"/>
      <c r="BYB63" s="27"/>
      <c r="BYC63" s="112"/>
      <c r="BYD63" s="27"/>
      <c r="BYE63" s="112"/>
      <c r="BYF63" s="27"/>
      <c r="BYG63" s="112"/>
      <c r="BYH63" s="27"/>
      <c r="BYI63" s="112"/>
      <c r="BYJ63" s="27"/>
      <c r="BYK63" s="112"/>
      <c r="BYL63" s="27"/>
      <c r="BYM63" s="112"/>
      <c r="BYN63" s="27"/>
      <c r="BYO63" s="112"/>
      <c r="BYP63" s="27"/>
      <c r="BYQ63" s="112"/>
      <c r="BYR63" s="27"/>
      <c r="BYS63" s="113"/>
      <c r="BYT63" s="27"/>
      <c r="BYU63" s="112"/>
      <c r="BYV63" s="27"/>
      <c r="BYW63" s="112"/>
      <c r="BYX63" s="27"/>
      <c r="BYY63" s="112"/>
      <c r="BYZ63" s="27"/>
      <c r="BZA63" s="112"/>
      <c r="BZB63" s="27"/>
      <c r="BZC63" s="112"/>
      <c r="BZD63" s="27"/>
      <c r="BZE63" s="112"/>
      <c r="BZF63" s="27"/>
      <c r="BZG63" s="112"/>
      <c r="BZH63" s="20"/>
      <c r="BZI63" s="112"/>
      <c r="BZJ63" s="27"/>
      <c r="BZK63" s="112"/>
      <c r="BZL63" s="27"/>
      <c r="BZM63" s="112"/>
      <c r="BZN63" s="27"/>
      <c r="BZO63" s="112"/>
      <c r="BZP63" s="27"/>
      <c r="BZQ63" s="112"/>
      <c r="BZR63" s="20"/>
      <c r="BZS63" s="112"/>
      <c r="BZT63" s="27"/>
      <c r="BZU63" s="112"/>
      <c r="BZV63" s="27"/>
      <c r="BZW63" s="112"/>
      <c r="BZX63" s="27"/>
      <c r="BZY63" s="112"/>
      <c r="BZZ63" s="20"/>
      <c r="CAA63" s="106"/>
      <c r="CAB63" s="106"/>
      <c r="CAC63" s="106"/>
      <c r="CAD63" s="30"/>
      <c r="CAE63" s="112"/>
      <c r="CAF63" s="30"/>
      <c r="CAG63" s="112"/>
      <c r="CAH63" s="23"/>
      <c r="CAI63" s="112"/>
      <c r="CAJ63" s="23"/>
      <c r="CAK63" s="112"/>
      <c r="CAL63" s="23"/>
      <c r="CAM63" s="112"/>
      <c r="CAN63" s="23"/>
      <c r="CAO63" s="112"/>
      <c r="CAP63" s="23"/>
      <c r="CAQ63" s="112"/>
      <c r="CAR63" s="23"/>
      <c r="CAS63" s="112"/>
      <c r="CAT63" s="23"/>
      <c r="CAU63" s="112"/>
      <c r="CAV63" s="27"/>
      <c r="CAW63" s="112"/>
      <c r="CAX63" s="27"/>
      <c r="CAY63" s="112"/>
      <c r="CAZ63" s="27"/>
      <c r="CBA63" s="112"/>
      <c r="CBB63" s="27"/>
      <c r="CBC63" s="112"/>
      <c r="CBD63" s="27"/>
      <c r="CBE63" s="112"/>
      <c r="CBF63" s="27"/>
      <c r="CBG63" s="112"/>
      <c r="CBH63" s="27"/>
      <c r="CBI63" s="112"/>
      <c r="CBJ63" s="27"/>
      <c r="CBK63" s="112"/>
      <c r="CBL63" s="27"/>
      <c r="CBM63" s="112"/>
      <c r="CBN63" s="27"/>
      <c r="CBO63" s="112"/>
      <c r="CBP63" s="27"/>
      <c r="CBQ63" s="113"/>
      <c r="CBR63" s="27"/>
      <c r="CBS63" s="112"/>
      <c r="CBT63" s="27"/>
      <c r="CBU63" s="112"/>
      <c r="CBV63" s="27"/>
      <c r="CBW63" s="112"/>
      <c r="CBX63" s="27"/>
      <c r="CBY63" s="112"/>
      <c r="CBZ63" s="27"/>
      <c r="CCA63" s="112"/>
      <c r="CCB63" s="27"/>
      <c r="CCC63" s="112"/>
      <c r="CCD63" s="27"/>
      <c r="CCE63" s="112"/>
      <c r="CCF63" s="20"/>
      <c r="CCG63" s="112"/>
      <c r="CCH63" s="27"/>
      <c r="CCI63" s="112"/>
      <c r="CCJ63" s="27"/>
      <c r="CCK63" s="112"/>
      <c r="CCL63" s="27"/>
      <c r="CCM63" s="112"/>
      <c r="CCN63" s="27"/>
      <c r="CCO63" s="112"/>
      <c r="CCP63" s="20"/>
      <c r="CCQ63" s="112"/>
      <c r="CCR63" s="27"/>
      <c r="CCS63" s="112"/>
      <c r="CCT63" s="27"/>
      <c r="CCU63" s="112"/>
      <c r="CCV63" s="27"/>
      <c r="CCW63" s="112"/>
      <c r="CCX63" s="20"/>
      <c r="CCY63" s="106"/>
      <c r="CCZ63" s="106"/>
      <c r="CDA63" s="106"/>
      <c r="CDB63" s="30"/>
      <c r="CDC63" s="112"/>
      <c r="CDD63" s="30"/>
      <c r="CDE63" s="112"/>
      <c r="CDF63" s="23"/>
      <c r="CDG63" s="112"/>
      <c r="CDH63" s="23"/>
      <c r="CDI63" s="112"/>
      <c r="CDJ63" s="23"/>
      <c r="CDK63" s="112"/>
      <c r="CDL63" s="23"/>
      <c r="CDM63" s="112"/>
      <c r="CDN63" s="23"/>
      <c r="CDO63" s="112"/>
      <c r="CDP63" s="23"/>
      <c r="CDQ63" s="112"/>
      <c r="CDR63" s="23"/>
      <c r="CDS63" s="112"/>
      <c r="CDT63" s="27"/>
      <c r="CDU63" s="112"/>
      <c r="CDV63" s="27"/>
      <c r="CDW63" s="112"/>
      <c r="CDX63" s="27"/>
      <c r="CDY63" s="112"/>
      <c r="CDZ63" s="27"/>
      <c r="CEA63" s="112"/>
      <c r="CEB63" s="27"/>
      <c r="CEC63" s="112"/>
      <c r="CED63" s="27"/>
      <c r="CEE63" s="112"/>
      <c r="CEF63" s="27"/>
      <c r="CEG63" s="112"/>
      <c r="CEH63" s="27"/>
      <c r="CEI63" s="112"/>
      <c r="CEJ63" s="27"/>
      <c r="CEK63" s="112"/>
      <c r="CEL63" s="27"/>
      <c r="CEM63" s="112"/>
      <c r="CEN63" s="27"/>
      <c r="CEO63" s="113"/>
      <c r="CEP63" s="27"/>
      <c r="CEQ63" s="112"/>
      <c r="CER63" s="27"/>
      <c r="CES63" s="112"/>
      <c r="CET63" s="27"/>
      <c r="CEU63" s="112"/>
      <c r="CEV63" s="27"/>
      <c r="CEW63" s="112"/>
      <c r="CEX63" s="27"/>
      <c r="CEY63" s="112"/>
      <c r="CEZ63" s="27"/>
      <c r="CFA63" s="112"/>
      <c r="CFB63" s="27"/>
      <c r="CFC63" s="112"/>
      <c r="CFD63" s="20"/>
      <c r="CFE63" s="112"/>
      <c r="CFF63" s="27"/>
      <c r="CFG63" s="112"/>
      <c r="CFH63" s="27"/>
      <c r="CFI63" s="112"/>
      <c r="CFJ63" s="27"/>
      <c r="CFK63" s="112"/>
      <c r="CFL63" s="27"/>
      <c r="CFM63" s="112"/>
      <c r="CFN63" s="20"/>
      <c r="CFO63" s="112"/>
      <c r="CFP63" s="27"/>
      <c r="CFQ63" s="112"/>
      <c r="CFR63" s="27"/>
      <c r="CFS63" s="112"/>
      <c r="CFT63" s="27"/>
      <c r="CFU63" s="112"/>
      <c r="CFV63" s="20"/>
      <c r="CFW63" s="106"/>
      <c r="CFX63" s="106"/>
      <c r="CFY63" s="106"/>
      <c r="CFZ63" s="30"/>
      <c r="CGA63" s="112"/>
      <c r="CGB63" s="30"/>
      <c r="CGC63" s="112"/>
      <c r="CGD63" s="23"/>
      <c r="CGE63" s="112"/>
      <c r="CGF63" s="23"/>
      <c r="CGG63" s="112"/>
      <c r="CGH63" s="23"/>
      <c r="CGI63" s="112"/>
      <c r="CGJ63" s="23"/>
      <c r="CGK63" s="112"/>
      <c r="CGL63" s="23"/>
      <c r="CGM63" s="112"/>
      <c r="CGN63" s="23"/>
      <c r="CGO63" s="112"/>
      <c r="CGP63" s="23"/>
      <c r="CGQ63" s="112"/>
      <c r="CGR63" s="27"/>
      <c r="CGS63" s="112"/>
      <c r="CGT63" s="27"/>
      <c r="CGU63" s="112"/>
      <c r="CGV63" s="27"/>
      <c r="CGW63" s="112"/>
      <c r="CGX63" s="27"/>
      <c r="CGY63" s="112"/>
      <c r="CGZ63" s="27"/>
      <c r="CHA63" s="112"/>
      <c r="CHB63" s="27"/>
      <c r="CHC63" s="112"/>
      <c r="CHD63" s="27"/>
      <c r="CHE63" s="112"/>
      <c r="CHF63" s="27"/>
      <c r="CHG63" s="112"/>
      <c r="CHH63" s="27"/>
      <c r="CHI63" s="112"/>
      <c r="CHJ63" s="27"/>
      <c r="CHK63" s="112"/>
      <c r="CHL63" s="27"/>
      <c r="CHM63" s="113"/>
      <c r="CHN63" s="27"/>
      <c r="CHO63" s="112"/>
      <c r="CHP63" s="27"/>
      <c r="CHQ63" s="112"/>
      <c r="CHR63" s="27"/>
      <c r="CHS63" s="112"/>
      <c r="CHT63" s="27"/>
      <c r="CHU63" s="112"/>
      <c r="CHV63" s="27"/>
      <c r="CHW63" s="112"/>
      <c r="CHX63" s="27"/>
      <c r="CHY63" s="112"/>
      <c r="CHZ63" s="27"/>
      <c r="CIA63" s="112"/>
      <c r="CIB63" s="20"/>
      <c r="CIC63" s="112"/>
      <c r="CID63" s="27"/>
      <c r="CIE63" s="112"/>
      <c r="CIF63" s="27"/>
      <c r="CIG63" s="112"/>
      <c r="CIH63" s="27"/>
      <c r="CII63" s="112"/>
      <c r="CIJ63" s="27"/>
      <c r="CIK63" s="112"/>
      <c r="CIL63" s="20"/>
      <c r="CIM63" s="112"/>
      <c r="CIN63" s="27"/>
      <c r="CIO63" s="112"/>
      <c r="CIP63" s="27"/>
      <c r="CIQ63" s="112"/>
      <c r="CIR63" s="27"/>
      <c r="CIS63" s="112"/>
      <c r="CIT63" s="20"/>
      <c r="CIU63" s="106"/>
      <c r="CIV63" s="106"/>
      <c r="CIW63" s="106"/>
      <c r="CIX63" s="30"/>
      <c r="CIY63" s="112"/>
      <c r="CIZ63" s="30"/>
      <c r="CJA63" s="112"/>
      <c r="CJB63" s="23"/>
      <c r="CJC63" s="112"/>
      <c r="CJD63" s="23"/>
      <c r="CJE63" s="112"/>
      <c r="CJF63" s="23"/>
      <c r="CJG63" s="112"/>
      <c r="CJH63" s="23"/>
      <c r="CJI63" s="112"/>
      <c r="CJJ63" s="23"/>
      <c r="CJK63" s="112"/>
      <c r="CJL63" s="23"/>
      <c r="CJM63" s="112"/>
      <c r="CJN63" s="23"/>
      <c r="CJO63" s="112"/>
      <c r="CJP63" s="27"/>
      <c r="CJQ63" s="112"/>
      <c r="CJR63" s="27"/>
      <c r="CJS63" s="112"/>
      <c r="CJT63" s="27"/>
      <c r="CJU63" s="112"/>
      <c r="CJV63" s="27"/>
      <c r="CJW63" s="112"/>
      <c r="CJX63" s="27"/>
      <c r="CJY63" s="112"/>
      <c r="CJZ63" s="27"/>
      <c r="CKA63" s="112"/>
      <c r="CKB63" s="27"/>
      <c r="CKC63" s="112"/>
      <c r="CKD63" s="27"/>
      <c r="CKE63" s="112"/>
      <c r="CKF63" s="27"/>
      <c r="CKG63" s="112"/>
      <c r="CKH63" s="27"/>
      <c r="CKI63" s="112"/>
      <c r="CKJ63" s="27"/>
      <c r="CKK63" s="113"/>
      <c r="CKL63" s="27"/>
      <c r="CKM63" s="112"/>
      <c r="CKN63" s="27"/>
      <c r="CKO63" s="112"/>
      <c r="CKP63" s="27"/>
      <c r="CKQ63" s="112"/>
      <c r="CKR63" s="27"/>
      <c r="CKS63" s="112"/>
      <c r="CKT63" s="27"/>
      <c r="CKU63" s="112"/>
      <c r="CKV63" s="27"/>
      <c r="CKW63" s="112"/>
      <c r="CKX63" s="27"/>
      <c r="CKY63" s="112"/>
      <c r="CKZ63" s="20"/>
      <c r="CLA63" s="112"/>
      <c r="CLB63" s="27"/>
      <c r="CLC63" s="112"/>
      <c r="CLD63" s="27"/>
      <c r="CLE63" s="112"/>
      <c r="CLF63" s="27"/>
      <c r="CLG63" s="112"/>
      <c r="CLH63" s="27"/>
      <c r="CLI63" s="112"/>
      <c r="CLJ63" s="20"/>
      <c r="CLK63" s="112"/>
      <c r="CLL63" s="27"/>
      <c r="CLM63" s="112"/>
      <c r="CLN63" s="27"/>
      <c r="CLO63" s="112"/>
      <c r="CLP63" s="27"/>
      <c r="CLQ63" s="112"/>
      <c r="CLR63" s="20"/>
      <c r="CLS63" s="106"/>
      <c r="CLT63" s="106"/>
      <c r="CLU63" s="106"/>
      <c r="CLV63" s="30"/>
      <c r="CLW63" s="112"/>
      <c r="CLX63" s="30"/>
      <c r="CLY63" s="112"/>
      <c r="CLZ63" s="23"/>
      <c r="CMA63" s="112"/>
      <c r="CMB63" s="23"/>
      <c r="CMC63" s="112"/>
      <c r="CMD63" s="23"/>
      <c r="CME63" s="112"/>
      <c r="CMF63" s="23"/>
      <c r="CMG63" s="112"/>
      <c r="CMH63" s="23"/>
      <c r="CMI63" s="112"/>
      <c r="CMJ63" s="23"/>
      <c r="CMK63" s="112"/>
      <c r="CML63" s="23"/>
      <c r="CMM63" s="112"/>
      <c r="CMN63" s="27"/>
      <c r="CMO63" s="112"/>
      <c r="CMP63" s="27"/>
      <c r="CMQ63" s="112"/>
      <c r="CMR63" s="27"/>
      <c r="CMS63" s="112"/>
      <c r="CMT63" s="27"/>
      <c r="CMU63" s="112"/>
      <c r="CMV63" s="27"/>
      <c r="CMW63" s="112"/>
      <c r="CMX63" s="27"/>
      <c r="CMY63" s="112"/>
      <c r="CMZ63" s="27"/>
      <c r="CNA63" s="112"/>
      <c r="CNB63" s="27"/>
      <c r="CNC63" s="112"/>
      <c r="CND63" s="27"/>
      <c r="CNE63" s="112"/>
      <c r="CNF63" s="27"/>
      <c r="CNG63" s="112"/>
      <c r="CNH63" s="27"/>
      <c r="CNI63" s="113"/>
      <c r="CNJ63" s="27"/>
      <c r="CNK63" s="112"/>
      <c r="CNL63" s="27"/>
      <c r="CNM63" s="112"/>
      <c r="CNN63" s="27"/>
      <c r="CNO63" s="112"/>
      <c r="CNP63" s="27"/>
      <c r="CNQ63" s="112"/>
      <c r="CNR63" s="27"/>
      <c r="CNS63" s="112"/>
      <c r="CNT63" s="27"/>
      <c r="CNU63" s="112"/>
      <c r="CNV63" s="27"/>
      <c r="CNW63" s="112"/>
      <c r="CNX63" s="20"/>
      <c r="CNY63" s="112"/>
      <c r="CNZ63" s="27"/>
      <c r="COA63" s="112"/>
      <c r="COB63" s="27"/>
      <c r="COC63" s="112"/>
      <c r="COD63" s="27"/>
      <c r="COE63" s="112"/>
      <c r="COF63" s="27"/>
      <c r="COG63" s="112"/>
      <c r="COH63" s="20"/>
      <c r="COI63" s="112"/>
      <c r="COJ63" s="27"/>
      <c r="COK63" s="112"/>
      <c r="COL63" s="27"/>
      <c r="COM63" s="112"/>
      <c r="CON63" s="27"/>
      <c r="COO63" s="112"/>
      <c r="COP63" s="20"/>
      <c r="COQ63" s="106"/>
      <c r="COR63" s="106"/>
      <c r="COS63" s="106"/>
      <c r="COT63" s="30"/>
      <c r="COU63" s="112"/>
      <c r="COV63" s="30"/>
      <c r="COW63" s="112"/>
      <c r="COX63" s="23"/>
      <c r="COY63" s="112"/>
      <c r="COZ63" s="23"/>
      <c r="CPA63" s="112"/>
      <c r="CPB63" s="23"/>
      <c r="CPC63" s="112"/>
      <c r="CPD63" s="23"/>
      <c r="CPE63" s="112"/>
      <c r="CPF63" s="23"/>
      <c r="CPG63" s="112"/>
      <c r="CPH63" s="23"/>
      <c r="CPI63" s="112"/>
      <c r="CPJ63" s="23"/>
      <c r="CPK63" s="112"/>
      <c r="CPL63" s="27"/>
      <c r="CPM63" s="112"/>
      <c r="CPN63" s="27"/>
      <c r="CPO63" s="112"/>
      <c r="CPP63" s="27"/>
      <c r="CPQ63" s="112"/>
      <c r="CPR63" s="27"/>
      <c r="CPS63" s="112"/>
      <c r="CPT63" s="27"/>
      <c r="CPU63" s="112"/>
      <c r="CPV63" s="27"/>
      <c r="CPW63" s="112"/>
      <c r="CPX63" s="27"/>
      <c r="CPY63" s="112"/>
      <c r="CPZ63" s="27"/>
      <c r="CQA63" s="112"/>
      <c r="CQB63" s="27"/>
      <c r="CQC63" s="112"/>
      <c r="CQD63" s="27"/>
      <c r="CQE63" s="112"/>
      <c r="CQF63" s="27"/>
      <c r="CQG63" s="113"/>
      <c r="CQH63" s="27"/>
      <c r="CQI63" s="112"/>
      <c r="CQJ63" s="27"/>
      <c r="CQK63" s="112"/>
      <c r="CQL63" s="27"/>
      <c r="CQM63" s="112"/>
      <c r="CQN63" s="27"/>
      <c r="CQO63" s="112"/>
      <c r="CQP63" s="27"/>
      <c r="CQQ63" s="112"/>
      <c r="CQR63" s="27"/>
      <c r="CQS63" s="112"/>
      <c r="CQT63" s="27"/>
      <c r="CQU63" s="112"/>
      <c r="CQV63" s="20"/>
      <c r="CQW63" s="112"/>
      <c r="CQX63" s="27"/>
      <c r="CQY63" s="112"/>
      <c r="CQZ63" s="27"/>
      <c r="CRA63" s="112"/>
      <c r="CRB63" s="27"/>
      <c r="CRC63" s="112"/>
      <c r="CRD63" s="27"/>
      <c r="CRE63" s="112"/>
      <c r="CRF63" s="20"/>
      <c r="CRG63" s="112"/>
      <c r="CRH63" s="27"/>
      <c r="CRI63" s="112"/>
      <c r="CRJ63" s="27"/>
      <c r="CRK63" s="112"/>
      <c r="CRL63" s="27"/>
      <c r="CRM63" s="112"/>
      <c r="CRN63" s="20"/>
      <c r="CRO63" s="106"/>
      <c r="CRP63" s="106"/>
      <c r="CRQ63" s="106"/>
      <c r="CRR63" s="30"/>
      <c r="CRS63" s="112"/>
      <c r="CRT63" s="30"/>
      <c r="CRU63" s="112"/>
      <c r="CRV63" s="23"/>
      <c r="CRW63" s="112"/>
      <c r="CRX63" s="23"/>
      <c r="CRY63" s="112"/>
      <c r="CRZ63" s="23"/>
      <c r="CSA63" s="112"/>
      <c r="CSB63" s="23"/>
      <c r="CSC63" s="112"/>
      <c r="CSD63" s="23"/>
      <c r="CSE63" s="112"/>
      <c r="CSF63" s="23"/>
      <c r="CSG63" s="112"/>
      <c r="CSH63" s="23"/>
      <c r="CSI63" s="112"/>
      <c r="CSJ63" s="27"/>
      <c r="CSK63" s="112"/>
      <c r="CSL63" s="27"/>
      <c r="CSM63" s="112"/>
      <c r="CSN63" s="27"/>
      <c r="CSO63" s="112"/>
      <c r="CSP63" s="27"/>
      <c r="CSQ63" s="112"/>
      <c r="CSR63" s="27"/>
      <c r="CSS63" s="112"/>
      <c r="CST63" s="27"/>
      <c r="CSU63" s="112"/>
      <c r="CSV63" s="27"/>
      <c r="CSW63" s="112"/>
      <c r="CSX63" s="27"/>
      <c r="CSY63" s="112"/>
      <c r="CSZ63" s="27"/>
      <c r="CTA63" s="112"/>
      <c r="CTB63" s="27"/>
      <c r="CTC63" s="112"/>
      <c r="CTD63" s="27"/>
      <c r="CTE63" s="113"/>
      <c r="CTF63" s="27"/>
      <c r="CTG63" s="112"/>
      <c r="CTH63" s="27"/>
      <c r="CTI63" s="112"/>
      <c r="CTJ63" s="27"/>
      <c r="CTK63" s="112"/>
      <c r="CTL63" s="27"/>
      <c r="CTM63" s="112"/>
      <c r="CTN63" s="27"/>
      <c r="CTO63" s="112"/>
      <c r="CTP63" s="27"/>
      <c r="CTQ63" s="112"/>
      <c r="CTR63" s="27"/>
      <c r="CTS63" s="112"/>
      <c r="CTT63" s="20"/>
      <c r="CTU63" s="112"/>
      <c r="CTV63" s="27"/>
      <c r="CTW63" s="112"/>
      <c r="CTX63" s="27"/>
      <c r="CTY63" s="112"/>
      <c r="CTZ63" s="27"/>
      <c r="CUA63" s="112"/>
      <c r="CUB63" s="27"/>
      <c r="CUC63" s="112"/>
      <c r="CUD63" s="20"/>
      <c r="CUE63" s="112"/>
      <c r="CUF63" s="27"/>
      <c r="CUG63" s="112"/>
      <c r="CUH63" s="27"/>
      <c r="CUI63" s="112"/>
      <c r="CUJ63" s="27"/>
      <c r="CUK63" s="112"/>
      <c r="CUL63" s="20"/>
      <c r="CUM63" s="106"/>
      <c r="CUN63" s="106"/>
      <c r="CUO63" s="106"/>
      <c r="CUP63" s="30"/>
      <c r="CUQ63" s="112"/>
      <c r="CUR63" s="30"/>
      <c r="CUS63" s="112"/>
      <c r="CUT63" s="23"/>
      <c r="CUU63" s="112"/>
      <c r="CUV63" s="23"/>
      <c r="CUW63" s="112"/>
      <c r="CUX63" s="23"/>
      <c r="CUY63" s="112"/>
      <c r="CUZ63" s="23"/>
      <c r="CVA63" s="112"/>
      <c r="CVB63" s="23"/>
      <c r="CVC63" s="112"/>
      <c r="CVD63" s="23"/>
      <c r="CVE63" s="112"/>
      <c r="CVF63" s="23"/>
      <c r="CVG63" s="112"/>
      <c r="CVH63" s="27"/>
      <c r="CVI63" s="112"/>
      <c r="CVJ63" s="27"/>
      <c r="CVK63" s="112"/>
      <c r="CVL63" s="27"/>
      <c r="CVM63" s="112"/>
      <c r="CVN63" s="27"/>
      <c r="CVO63" s="112"/>
      <c r="CVP63" s="27"/>
      <c r="CVQ63" s="112"/>
      <c r="CVR63" s="27"/>
      <c r="CVS63" s="112"/>
      <c r="CVT63" s="27"/>
      <c r="CVU63" s="112"/>
      <c r="CVV63" s="27"/>
      <c r="CVW63" s="112"/>
      <c r="CVX63" s="27"/>
      <c r="CVY63" s="112"/>
      <c r="CVZ63" s="27"/>
      <c r="CWA63" s="112"/>
      <c r="CWB63" s="27"/>
      <c r="CWC63" s="113"/>
      <c r="CWD63" s="27"/>
      <c r="CWE63" s="112"/>
      <c r="CWF63" s="27"/>
      <c r="CWG63" s="112"/>
      <c r="CWH63" s="27"/>
      <c r="CWI63" s="112"/>
      <c r="CWJ63" s="27"/>
      <c r="CWK63" s="112"/>
      <c r="CWL63" s="27"/>
      <c r="CWM63" s="112"/>
      <c r="CWN63" s="27"/>
      <c r="CWO63" s="112"/>
      <c r="CWP63" s="27"/>
      <c r="CWQ63" s="112"/>
      <c r="CWR63" s="20"/>
      <c r="CWS63" s="112"/>
      <c r="CWT63" s="27"/>
      <c r="CWU63" s="112"/>
      <c r="CWV63" s="27"/>
      <c r="CWW63" s="112"/>
      <c r="CWX63" s="27"/>
      <c r="CWY63" s="112"/>
      <c r="CWZ63" s="27"/>
      <c r="CXA63" s="112"/>
      <c r="CXB63" s="20"/>
      <c r="CXC63" s="112"/>
      <c r="CXD63" s="27"/>
      <c r="CXE63" s="112"/>
      <c r="CXF63" s="27"/>
      <c r="CXG63" s="112"/>
      <c r="CXH63" s="27"/>
      <c r="CXI63" s="112"/>
      <c r="CXJ63" s="20"/>
      <c r="CXK63" s="106"/>
      <c r="CXL63" s="106"/>
      <c r="CXM63" s="106"/>
      <c r="CXN63" s="30"/>
      <c r="CXO63" s="112"/>
      <c r="CXP63" s="30"/>
      <c r="CXQ63" s="112"/>
      <c r="CXR63" s="23"/>
      <c r="CXS63" s="112"/>
      <c r="CXT63" s="23"/>
      <c r="CXU63" s="112"/>
      <c r="CXV63" s="23"/>
      <c r="CXW63" s="112"/>
      <c r="CXX63" s="23"/>
      <c r="CXY63" s="112"/>
      <c r="CXZ63" s="23"/>
      <c r="CYA63" s="112"/>
      <c r="CYB63" s="23"/>
      <c r="CYC63" s="112"/>
      <c r="CYD63" s="23"/>
      <c r="CYE63" s="112"/>
      <c r="CYF63" s="27"/>
      <c r="CYG63" s="112"/>
      <c r="CYH63" s="27"/>
      <c r="CYI63" s="112"/>
      <c r="CYJ63" s="27"/>
      <c r="CYK63" s="112"/>
      <c r="CYL63" s="27"/>
      <c r="CYM63" s="112"/>
      <c r="CYN63" s="27"/>
      <c r="CYO63" s="112"/>
      <c r="CYP63" s="27"/>
      <c r="CYQ63" s="112"/>
      <c r="CYR63" s="27"/>
      <c r="CYS63" s="112"/>
      <c r="CYT63" s="27"/>
      <c r="CYU63" s="112"/>
      <c r="CYV63" s="27"/>
      <c r="CYW63" s="112"/>
      <c r="CYX63" s="27"/>
      <c r="CYY63" s="112"/>
      <c r="CYZ63" s="27"/>
      <c r="CZA63" s="113"/>
      <c r="CZB63" s="27"/>
      <c r="CZC63" s="112"/>
      <c r="CZD63" s="27"/>
      <c r="CZE63" s="112"/>
      <c r="CZF63" s="27"/>
      <c r="CZG63" s="112"/>
      <c r="CZH63" s="27"/>
      <c r="CZI63" s="112"/>
      <c r="CZJ63" s="27"/>
      <c r="CZK63" s="112"/>
      <c r="CZL63" s="27"/>
      <c r="CZM63" s="112"/>
      <c r="CZN63" s="27"/>
      <c r="CZO63" s="112"/>
      <c r="CZP63" s="20"/>
      <c r="CZQ63" s="112"/>
      <c r="CZR63" s="27"/>
      <c r="CZS63" s="112"/>
      <c r="CZT63" s="27"/>
      <c r="CZU63" s="112"/>
      <c r="CZV63" s="27"/>
      <c r="CZW63" s="112"/>
      <c r="CZX63" s="27"/>
      <c r="CZY63" s="112"/>
      <c r="CZZ63" s="20"/>
      <c r="DAA63" s="112"/>
      <c r="DAB63" s="27"/>
      <c r="DAC63" s="112"/>
      <c r="DAD63" s="27"/>
      <c r="DAE63" s="112"/>
      <c r="DAF63" s="27"/>
      <c r="DAG63" s="112"/>
      <c r="DAH63" s="20"/>
      <c r="DAI63" s="106"/>
      <c r="DAJ63" s="106"/>
      <c r="DAK63" s="106"/>
      <c r="DAL63" s="30"/>
      <c r="DAM63" s="112"/>
      <c r="DAN63" s="30"/>
      <c r="DAO63" s="112"/>
      <c r="DAP63" s="23"/>
      <c r="DAQ63" s="112"/>
      <c r="DAR63" s="23"/>
      <c r="DAS63" s="112"/>
      <c r="DAT63" s="23"/>
      <c r="DAU63" s="112"/>
      <c r="DAV63" s="23"/>
      <c r="DAW63" s="112"/>
      <c r="DAX63" s="23"/>
      <c r="DAY63" s="112"/>
      <c r="DAZ63" s="23"/>
      <c r="DBA63" s="112"/>
      <c r="DBB63" s="23"/>
      <c r="DBC63" s="112"/>
      <c r="DBD63" s="27"/>
      <c r="DBE63" s="112"/>
      <c r="DBF63" s="27"/>
      <c r="DBG63" s="112"/>
      <c r="DBH63" s="27"/>
      <c r="DBI63" s="112"/>
      <c r="DBJ63" s="27"/>
      <c r="DBK63" s="112"/>
      <c r="DBL63" s="27"/>
      <c r="DBM63" s="112"/>
      <c r="DBN63" s="27"/>
      <c r="DBO63" s="112"/>
      <c r="DBP63" s="27"/>
      <c r="DBQ63" s="112"/>
      <c r="DBR63" s="27"/>
      <c r="DBS63" s="112"/>
      <c r="DBT63" s="27"/>
      <c r="DBU63" s="112"/>
      <c r="DBV63" s="27"/>
      <c r="DBW63" s="112"/>
      <c r="DBX63" s="27"/>
      <c r="DBY63" s="113"/>
      <c r="DBZ63" s="27"/>
      <c r="DCA63" s="112"/>
      <c r="DCB63" s="27"/>
      <c r="DCC63" s="112"/>
      <c r="DCD63" s="27"/>
      <c r="DCE63" s="112"/>
      <c r="DCF63" s="27"/>
      <c r="DCG63" s="112"/>
      <c r="DCH63" s="27"/>
      <c r="DCI63" s="112"/>
      <c r="DCJ63" s="27"/>
      <c r="DCK63" s="112"/>
      <c r="DCL63" s="27"/>
      <c r="DCM63" s="112"/>
      <c r="DCN63" s="20"/>
      <c r="DCO63" s="112"/>
      <c r="DCP63" s="27"/>
      <c r="DCQ63" s="112"/>
      <c r="DCR63" s="27"/>
      <c r="DCS63" s="112"/>
      <c r="DCT63" s="27"/>
      <c r="DCU63" s="112"/>
      <c r="DCV63" s="27"/>
      <c r="DCW63" s="112"/>
      <c r="DCX63" s="20"/>
      <c r="DCY63" s="112"/>
      <c r="DCZ63" s="27"/>
      <c r="DDA63" s="112"/>
      <c r="DDB63" s="27"/>
      <c r="DDC63" s="112"/>
      <c r="DDD63" s="27"/>
      <c r="DDE63" s="112"/>
      <c r="DDF63" s="20"/>
      <c r="DDG63" s="106"/>
      <c r="DDH63" s="106"/>
      <c r="DDI63" s="106"/>
      <c r="DDJ63" s="30"/>
      <c r="DDK63" s="112"/>
      <c r="DDL63" s="30"/>
      <c r="DDM63" s="112"/>
      <c r="DDN63" s="23"/>
      <c r="DDO63" s="112"/>
      <c r="DDP63" s="23"/>
      <c r="DDQ63" s="112"/>
      <c r="DDR63" s="23"/>
      <c r="DDS63" s="112"/>
      <c r="DDT63" s="23"/>
      <c r="DDU63" s="112"/>
      <c r="DDV63" s="23"/>
      <c r="DDW63" s="112"/>
      <c r="DDX63" s="23"/>
      <c r="DDY63" s="112"/>
      <c r="DDZ63" s="23"/>
      <c r="DEA63" s="112"/>
      <c r="DEB63" s="27"/>
      <c r="DEC63" s="112"/>
      <c r="DED63" s="27"/>
      <c r="DEE63" s="112"/>
      <c r="DEF63" s="27"/>
      <c r="DEG63" s="112"/>
      <c r="DEH63" s="27"/>
      <c r="DEI63" s="112"/>
      <c r="DEJ63" s="27"/>
      <c r="DEK63" s="112"/>
      <c r="DEL63" s="27"/>
      <c r="DEM63" s="112"/>
      <c r="DEN63" s="27"/>
      <c r="DEO63" s="112"/>
      <c r="DEP63" s="27"/>
      <c r="DEQ63" s="112"/>
      <c r="DER63" s="27"/>
      <c r="DES63" s="112"/>
      <c r="DET63" s="27"/>
      <c r="DEU63" s="112"/>
      <c r="DEV63" s="27"/>
      <c r="DEW63" s="113"/>
      <c r="DEX63" s="27"/>
      <c r="DEY63" s="112"/>
      <c r="DEZ63" s="27"/>
      <c r="DFA63" s="112"/>
      <c r="DFB63" s="27"/>
      <c r="DFC63" s="112"/>
      <c r="DFD63" s="27"/>
      <c r="DFE63" s="112"/>
      <c r="DFF63" s="27"/>
      <c r="DFG63" s="112"/>
      <c r="DFH63" s="27"/>
      <c r="DFI63" s="112"/>
      <c r="DFJ63" s="27"/>
      <c r="DFK63" s="112"/>
      <c r="DFL63" s="20"/>
      <c r="DFM63" s="112"/>
      <c r="DFN63" s="27"/>
      <c r="DFO63" s="112"/>
      <c r="DFP63" s="27"/>
      <c r="DFQ63" s="112"/>
      <c r="DFR63" s="27"/>
      <c r="DFS63" s="112"/>
      <c r="DFT63" s="27"/>
      <c r="DFU63" s="112"/>
      <c r="DFV63" s="20"/>
      <c r="DFW63" s="112"/>
      <c r="DFX63" s="27"/>
      <c r="DFY63" s="112"/>
      <c r="DFZ63" s="27"/>
      <c r="DGA63" s="112"/>
      <c r="DGB63" s="27"/>
      <c r="DGC63" s="112"/>
      <c r="DGD63" s="20"/>
      <c r="DGE63" s="106"/>
      <c r="DGF63" s="106"/>
      <c r="DGG63" s="106"/>
      <c r="DGH63" s="30"/>
      <c r="DGI63" s="112"/>
      <c r="DGJ63" s="30"/>
      <c r="DGK63" s="112"/>
      <c r="DGL63" s="23"/>
      <c r="DGM63" s="112"/>
      <c r="DGN63" s="23"/>
      <c r="DGO63" s="112"/>
      <c r="DGP63" s="23"/>
      <c r="DGQ63" s="112"/>
      <c r="DGR63" s="23"/>
      <c r="DGS63" s="112"/>
      <c r="DGT63" s="23"/>
      <c r="DGU63" s="112"/>
      <c r="DGV63" s="23"/>
      <c r="DGW63" s="112"/>
      <c r="DGX63" s="23"/>
      <c r="DGY63" s="112"/>
      <c r="DGZ63" s="27"/>
      <c r="DHA63" s="112"/>
      <c r="DHB63" s="27"/>
      <c r="DHC63" s="112"/>
      <c r="DHD63" s="27"/>
      <c r="DHE63" s="112"/>
      <c r="DHF63" s="27"/>
      <c r="DHG63" s="112"/>
      <c r="DHH63" s="27"/>
      <c r="DHI63" s="112"/>
      <c r="DHJ63" s="27"/>
      <c r="DHK63" s="112"/>
      <c r="DHL63" s="27"/>
      <c r="DHM63" s="112"/>
      <c r="DHN63" s="27"/>
      <c r="DHO63" s="112"/>
      <c r="DHP63" s="27"/>
      <c r="DHQ63" s="112"/>
      <c r="DHR63" s="27"/>
      <c r="DHS63" s="112"/>
      <c r="DHT63" s="27"/>
      <c r="DHU63" s="113"/>
      <c r="DHV63" s="27"/>
      <c r="DHW63" s="112"/>
      <c r="DHX63" s="27"/>
      <c r="DHY63" s="112"/>
      <c r="DHZ63" s="27"/>
      <c r="DIA63" s="112"/>
      <c r="DIB63" s="27"/>
      <c r="DIC63" s="112"/>
      <c r="DID63" s="27"/>
      <c r="DIE63" s="112"/>
      <c r="DIF63" s="27"/>
      <c r="DIG63" s="112"/>
      <c r="DIH63" s="27"/>
      <c r="DII63" s="112"/>
      <c r="DIJ63" s="20"/>
      <c r="DIK63" s="112"/>
      <c r="DIL63" s="27"/>
      <c r="DIM63" s="112"/>
      <c r="DIN63" s="27"/>
      <c r="DIO63" s="112"/>
      <c r="DIP63" s="27"/>
      <c r="DIQ63" s="112"/>
      <c r="DIR63" s="27"/>
      <c r="DIS63" s="112"/>
      <c r="DIT63" s="20"/>
      <c r="DIU63" s="112"/>
      <c r="DIV63" s="27"/>
      <c r="DIW63" s="112"/>
      <c r="DIX63" s="27"/>
      <c r="DIY63" s="112"/>
      <c r="DIZ63" s="27"/>
      <c r="DJA63" s="112"/>
      <c r="DJB63" s="20"/>
      <c r="DJC63" s="106"/>
      <c r="DJD63" s="106"/>
      <c r="DJE63" s="106"/>
      <c r="DJF63" s="30"/>
      <c r="DJG63" s="112"/>
      <c r="DJH63" s="30"/>
      <c r="DJI63" s="112"/>
      <c r="DJJ63" s="23"/>
      <c r="DJK63" s="112"/>
      <c r="DJL63" s="23"/>
      <c r="DJM63" s="112"/>
      <c r="DJN63" s="23"/>
      <c r="DJO63" s="112"/>
      <c r="DJP63" s="23"/>
      <c r="DJQ63" s="112"/>
      <c r="DJR63" s="23"/>
      <c r="DJS63" s="112"/>
      <c r="DJT63" s="23"/>
      <c r="DJU63" s="112"/>
      <c r="DJV63" s="23"/>
      <c r="DJW63" s="112"/>
      <c r="DJX63" s="27"/>
      <c r="DJY63" s="112"/>
      <c r="DJZ63" s="27"/>
      <c r="DKA63" s="112"/>
      <c r="DKB63" s="27"/>
      <c r="DKC63" s="112"/>
      <c r="DKD63" s="27"/>
      <c r="DKE63" s="112"/>
      <c r="DKF63" s="27"/>
      <c r="DKG63" s="112"/>
      <c r="DKH63" s="27"/>
      <c r="DKI63" s="112"/>
      <c r="DKJ63" s="27"/>
      <c r="DKK63" s="112"/>
      <c r="DKL63" s="27"/>
      <c r="DKM63" s="112"/>
      <c r="DKN63" s="27"/>
      <c r="DKO63" s="112"/>
      <c r="DKP63" s="27"/>
      <c r="DKQ63" s="112"/>
      <c r="DKR63" s="27"/>
      <c r="DKS63" s="113"/>
      <c r="DKT63" s="27"/>
      <c r="DKU63" s="112"/>
      <c r="DKV63" s="27"/>
      <c r="DKW63" s="112"/>
      <c r="DKX63" s="27"/>
      <c r="DKY63" s="112"/>
      <c r="DKZ63" s="27"/>
      <c r="DLA63" s="112"/>
      <c r="DLB63" s="27"/>
      <c r="DLC63" s="112"/>
      <c r="DLD63" s="27"/>
      <c r="DLE63" s="112"/>
      <c r="DLF63" s="27"/>
      <c r="DLG63" s="112"/>
      <c r="DLH63" s="20"/>
      <c r="DLI63" s="112"/>
      <c r="DLJ63" s="27"/>
      <c r="DLK63" s="112"/>
      <c r="DLL63" s="27"/>
      <c r="DLM63" s="112"/>
      <c r="DLN63" s="27"/>
      <c r="DLO63" s="112"/>
      <c r="DLP63" s="27"/>
      <c r="DLQ63" s="112"/>
      <c r="DLR63" s="20"/>
      <c r="DLS63" s="112"/>
      <c r="DLT63" s="27"/>
      <c r="DLU63" s="112"/>
      <c r="DLV63" s="27"/>
      <c r="DLW63" s="112"/>
      <c r="DLX63" s="27"/>
      <c r="DLY63" s="112"/>
      <c r="DLZ63" s="20"/>
      <c r="DMA63" s="106"/>
      <c r="DMB63" s="106"/>
      <c r="DMC63" s="106"/>
      <c r="DMD63" s="30"/>
      <c r="DME63" s="112"/>
      <c r="DMF63" s="30"/>
      <c r="DMG63" s="112"/>
      <c r="DMH63" s="23"/>
      <c r="DMI63" s="112"/>
      <c r="DMJ63" s="23"/>
      <c r="DMK63" s="112"/>
      <c r="DML63" s="23"/>
      <c r="DMM63" s="112"/>
      <c r="DMN63" s="23"/>
      <c r="DMO63" s="112"/>
      <c r="DMP63" s="23"/>
      <c r="DMQ63" s="112"/>
      <c r="DMR63" s="23"/>
      <c r="DMS63" s="112"/>
      <c r="DMT63" s="23"/>
      <c r="DMU63" s="112"/>
      <c r="DMV63" s="27"/>
      <c r="DMW63" s="112"/>
      <c r="DMX63" s="27"/>
      <c r="DMY63" s="112"/>
      <c r="DMZ63" s="27"/>
      <c r="DNA63" s="112"/>
      <c r="DNB63" s="27"/>
      <c r="DNC63" s="112"/>
      <c r="DND63" s="27"/>
      <c r="DNE63" s="112"/>
      <c r="DNF63" s="27"/>
      <c r="DNG63" s="112"/>
      <c r="DNH63" s="27"/>
      <c r="DNI63" s="112"/>
      <c r="DNJ63" s="27"/>
      <c r="DNK63" s="112"/>
      <c r="DNL63" s="27"/>
      <c r="DNM63" s="112"/>
      <c r="DNN63" s="27"/>
      <c r="DNO63" s="112"/>
      <c r="DNP63" s="27"/>
      <c r="DNQ63" s="113"/>
      <c r="DNR63" s="27"/>
      <c r="DNS63" s="112"/>
      <c r="DNT63" s="27"/>
      <c r="DNU63" s="112"/>
      <c r="DNV63" s="27"/>
      <c r="DNW63" s="112"/>
      <c r="DNX63" s="27"/>
      <c r="DNY63" s="112"/>
      <c r="DNZ63" s="27"/>
      <c r="DOA63" s="112"/>
      <c r="DOB63" s="27"/>
      <c r="DOC63" s="112"/>
      <c r="DOD63" s="27"/>
      <c r="DOE63" s="112"/>
      <c r="DOF63" s="20"/>
      <c r="DOG63" s="112"/>
      <c r="DOH63" s="27"/>
      <c r="DOI63" s="112"/>
      <c r="DOJ63" s="27"/>
      <c r="DOK63" s="112"/>
      <c r="DOL63" s="27"/>
      <c r="DOM63" s="112"/>
      <c r="DON63" s="27"/>
      <c r="DOO63" s="112"/>
      <c r="DOP63" s="20"/>
      <c r="DOQ63" s="112"/>
      <c r="DOR63" s="27"/>
      <c r="DOS63" s="112"/>
      <c r="DOT63" s="27"/>
      <c r="DOU63" s="112"/>
      <c r="DOV63" s="27"/>
      <c r="DOW63" s="112"/>
      <c r="DOX63" s="20"/>
      <c r="DOY63" s="106"/>
      <c r="DOZ63" s="106"/>
      <c r="DPA63" s="106"/>
      <c r="DPB63" s="30"/>
      <c r="DPC63" s="112"/>
      <c r="DPD63" s="30"/>
      <c r="DPE63" s="112"/>
      <c r="DPF63" s="23"/>
      <c r="DPG63" s="112"/>
      <c r="DPH63" s="23"/>
      <c r="DPI63" s="112"/>
      <c r="DPJ63" s="23"/>
      <c r="DPK63" s="112"/>
      <c r="DPL63" s="23"/>
      <c r="DPM63" s="112"/>
      <c r="DPN63" s="23"/>
      <c r="DPO63" s="112"/>
      <c r="DPP63" s="23"/>
      <c r="DPQ63" s="112"/>
      <c r="DPR63" s="23"/>
      <c r="DPS63" s="112"/>
      <c r="DPT63" s="27"/>
      <c r="DPU63" s="112"/>
      <c r="DPV63" s="27"/>
      <c r="DPW63" s="112"/>
      <c r="DPX63" s="27"/>
      <c r="DPY63" s="112"/>
      <c r="DPZ63" s="27"/>
      <c r="DQA63" s="112"/>
      <c r="DQB63" s="27"/>
      <c r="DQC63" s="112"/>
      <c r="DQD63" s="27"/>
      <c r="DQE63" s="112"/>
      <c r="DQF63" s="27"/>
      <c r="DQG63" s="112"/>
      <c r="DQH63" s="27"/>
      <c r="DQI63" s="112"/>
      <c r="DQJ63" s="27"/>
      <c r="DQK63" s="112"/>
      <c r="DQL63" s="27"/>
      <c r="DQM63" s="112"/>
      <c r="DQN63" s="27"/>
      <c r="DQO63" s="113"/>
      <c r="DQP63" s="27"/>
      <c r="DQQ63" s="112"/>
      <c r="DQR63" s="27"/>
      <c r="DQS63" s="112"/>
      <c r="DQT63" s="27"/>
      <c r="DQU63" s="112"/>
      <c r="DQV63" s="27"/>
      <c r="DQW63" s="112"/>
      <c r="DQX63" s="27"/>
      <c r="DQY63" s="112"/>
      <c r="DQZ63" s="27"/>
      <c r="DRA63" s="112"/>
      <c r="DRB63" s="27"/>
      <c r="DRC63" s="112"/>
      <c r="DRD63" s="20"/>
      <c r="DRE63" s="112"/>
      <c r="DRF63" s="27"/>
      <c r="DRG63" s="112"/>
      <c r="DRH63" s="27"/>
      <c r="DRI63" s="112"/>
      <c r="DRJ63" s="27"/>
      <c r="DRK63" s="112"/>
      <c r="DRL63" s="27"/>
      <c r="DRM63" s="112"/>
      <c r="DRN63" s="20"/>
      <c r="DRO63" s="112"/>
      <c r="DRP63" s="27"/>
      <c r="DRQ63" s="112"/>
      <c r="DRR63" s="27"/>
      <c r="DRS63" s="112"/>
      <c r="DRT63" s="27"/>
      <c r="DRU63" s="112"/>
      <c r="DRV63" s="20"/>
      <c r="DRW63" s="106"/>
      <c r="DRX63" s="106"/>
      <c r="DRY63" s="106"/>
      <c r="DRZ63" s="30"/>
      <c r="DSA63" s="112"/>
      <c r="DSB63" s="30"/>
      <c r="DSC63" s="112"/>
      <c r="DSD63" s="23"/>
      <c r="DSE63" s="112"/>
      <c r="DSF63" s="23"/>
      <c r="DSG63" s="112"/>
      <c r="DSH63" s="23"/>
      <c r="DSI63" s="112"/>
      <c r="DSJ63" s="23"/>
      <c r="DSK63" s="112"/>
      <c r="DSL63" s="23"/>
      <c r="DSM63" s="112"/>
      <c r="DSN63" s="23"/>
      <c r="DSO63" s="112"/>
      <c r="DSP63" s="23"/>
      <c r="DSQ63" s="112"/>
      <c r="DSR63" s="27"/>
      <c r="DSS63" s="112"/>
      <c r="DST63" s="27"/>
      <c r="DSU63" s="112"/>
      <c r="DSV63" s="27"/>
      <c r="DSW63" s="112"/>
      <c r="DSX63" s="27"/>
      <c r="DSY63" s="112"/>
      <c r="DSZ63" s="27"/>
      <c r="DTA63" s="112"/>
      <c r="DTB63" s="27"/>
      <c r="DTC63" s="112"/>
      <c r="DTD63" s="27"/>
      <c r="DTE63" s="112"/>
      <c r="DTF63" s="27"/>
      <c r="DTG63" s="112"/>
      <c r="DTH63" s="27"/>
      <c r="DTI63" s="112"/>
      <c r="DTJ63" s="27"/>
      <c r="DTK63" s="112"/>
      <c r="DTL63" s="27"/>
      <c r="DTM63" s="113"/>
      <c r="DTN63" s="27"/>
      <c r="DTO63" s="112"/>
      <c r="DTP63" s="27"/>
      <c r="DTQ63" s="112"/>
      <c r="DTR63" s="27"/>
      <c r="DTS63" s="112"/>
      <c r="DTT63" s="27"/>
      <c r="DTU63" s="112"/>
      <c r="DTV63" s="27"/>
      <c r="DTW63" s="112"/>
      <c r="DTX63" s="27"/>
      <c r="DTY63" s="112"/>
      <c r="DTZ63" s="27"/>
      <c r="DUA63" s="112"/>
      <c r="DUB63" s="20"/>
      <c r="DUC63" s="112"/>
      <c r="DUD63" s="27"/>
      <c r="DUE63" s="112"/>
      <c r="DUF63" s="27"/>
      <c r="DUG63" s="112"/>
      <c r="DUH63" s="27"/>
      <c r="DUI63" s="112"/>
      <c r="DUJ63" s="27"/>
      <c r="DUK63" s="112"/>
      <c r="DUL63" s="20"/>
      <c r="DUM63" s="112"/>
      <c r="DUN63" s="27"/>
      <c r="DUO63" s="112"/>
      <c r="DUP63" s="27"/>
      <c r="DUQ63" s="112"/>
      <c r="DUR63" s="27"/>
      <c r="DUS63" s="112"/>
      <c r="DUT63" s="20"/>
      <c r="DUU63" s="106"/>
      <c r="DUV63" s="106"/>
      <c r="DUW63" s="106"/>
      <c r="DUX63" s="30"/>
      <c r="DUY63" s="112"/>
      <c r="DUZ63" s="30"/>
      <c r="DVA63" s="112"/>
      <c r="DVB63" s="23"/>
      <c r="DVC63" s="112"/>
      <c r="DVD63" s="23"/>
      <c r="DVE63" s="112"/>
      <c r="DVF63" s="23"/>
      <c r="DVG63" s="112"/>
      <c r="DVH63" s="23"/>
      <c r="DVI63" s="112"/>
      <c r="DVJ63" s="23"/>
      <c r="DVK63" s="112"/>
      <c r="DVL63" s="23"/>
      <c r="DVM63" s="112"/>
      <c r="DVN63" s="23"/>
      <c r="DVO63" s="112"/>
      <c r="DVP63" s="27"/>
      <c r="DVQ63" s="112"/>
      <c r="DVR63" s="27"/>
      <c r="DVS63" s="112"/>
      <c r="DVT63" s="27"/>
      <c r="DVU63" s="112"/>
      <c r="DVV63" s="27"/>
      <c r="DVW63" s="112"/>
      <c r="DVX63" s="27"/>
      <c r="DVY63" s="112"/>
      <c r="DVZ63" s="27"/>
      <c r="DWA63" s="112"/>
      <c r="DWB63" s="27"/>
      <c r="DWC63" s="112"/>
      <c r="DWD63" s="27"/>
      <c r="DWE63" s="112"/>
      <c r="DWF63" s="27"/>
      <c r="DWG63" s="112"/>
      <c r="DWH63" s="27"/>
      <c r="DWI63" s="112"/>
      <c r="DWJ63" s="27"/>
      <c r="DWK63" s="113"/>
      <c r="DWL63" s="27"/>
      <c r="DWM63" s="112"/>
      <c r="DWN63" s="27"/>
      <c r="DWO63" s="112"/>
      <c r="DWP63" s="27"/>
      <c r="DWQ63" s="112"/>
      <c r="DWR63" s="27"/>
      <c r="DWS63" s="112"/>
      <c r="DWT63" s="27"/>
      <c r="DWU63" s="112"/>
      <c r="DWV63" s="27"/>
      <c r="DWW63" s="112"/>
      <c r="DWX63" s="27"/>
      <c r="DWY63" s="112"/>
      <c r="DWZ63" s="20"/>
      <c r="DXA63" s="112"/>
      <c r="DXB63" s="27"/>
      <c r="DXC63" s="112"/>
      <c r="DXD63" s="27"/>
      <c r="DXE63" s="112"/>
      <c r="DXF63" s="27"/>
      <c r="DXG63" s="112"/>
      <c r="DXH63" s="27"/>
      <c r="DXI63" s="112"/>
      <c r="DXJ63" s="20"/>
      <c r="DXK63" s="112"/>
      <c r="DXL63" s="27"/>
      <c r="DXM63" s="112"/>
      <c r="DXN63" s="27"/>
      <c r="DXO63" s="112"/>
      <c r="DXP63" s="27"/>
      <c r="DXQ63" s="112"/>
      <c r="DXR63" s="20"/>
      <c r="DXS63" s="106"/>
      <c r="DXT63" s="106"/>
      <c r="DXU63" s="106"/>
      <c r="DXV63" s="30"/>
      <c r="DXW63" s="112"/>
      <c r="DXX63" s="30"/>
      <c r="DXY63" s="112"/>
      <c r="DXZ63" s="23"/>
      <c r="DYA63" s="112"/>
      <c r="DYB63" s="23"/>
      <c r="DYC63" s="112"/>
      <c r="DYD63" s="23"/>
      <c r="DYE63" s="112"/>
      <c r="DYF63" s="23"/>
      <c r="DYG63" s="112"/>
      <c r="DYH63" s="23"/>
      <c r="DYI63" s="112"/>
      <c r="DYJ63" s="23"/>
      <c r="DYK63" s="112"/>
      <c r="DYL63" s="23"/>
      <c r="DYM63" s="112"/>
      <c r="DYN63" s="27"/>
      <c r="DYO63" s="112"/>
      <c r="DYP63" s="27"/>
      <c r="DYQ63" s="112"/>
      <c r="DYR63" s="27"/>
      <c r="DYS63" s="112"/>
      <c r="DYT63" s="27"/>
      <c r="DYU63" s="112"/>
      <c r="DYV63" s="27"/>
      <c r="DYW63" s="112"/>
      <c r="DYX63" s="27"/>
      <c r="DYY63" s="112"/>
      <c r="DYZ63" s="27"/>
      <c r="DZA63" s="112"/>
      <c r="DZB63" s="27"/>
      <c r="DZC63" s="112"/>
      <c r="DZD63" s="27"/>
      <c r="DZE63" s="112"/>
      <c r="DZF63" s="27"/>
      <c r="DZG63" s="112"/>
      <c r="DZH63" s="27"/>
      <c r="DZI63" s="113"/>
      <c r="DZJ63" s="27"/>
      <c r="DZK63" s="112"/>
      <c r="DZL63" s="27"/>
      <c r="DZM63" s="112"/>
      <c r="DZN63" s="27"/>
      <c r="DZO63" s="112"/>
      <c r="DZP63" s="27"/>
      <c r="DZQ63" s="112"/>
      <c r="DZR63" s="27"/>
      <c r="DZS63" s="112"/>
      <c r="DZT63" s="27"/>
      <c r="DZU63" s="112"/>
      <c r="DZV63" s="27"/>
      <c r="DZW63" s="112"/>
      <c r="DZX63" s="20"/>
      <c r="DZY63" s="112"/>
      <c r="DZZ63" s="27"/>
      <c r="EAA63" s="112"/>
      <c r="EAB63" s="27"/>
      <c r="EAC63" s="112"/>
      <c r="EAD63" s="27"/>
      <c r="EAE63" s="112"/>
      <c r="EAF63" s="27"/>
      <c r="EAG63" s="112"/>
      <c r="EAH63" s="20"/>
      <c r="EAI63" s="112"/>
      <c r="EAJ63" s="27"/>
      <c r="EAK63" s="112"/>
      <c r="EAL63" s="27"/>
      <c r="EAM63" s="112"/>
      <c r="EAN63" s="27"/>
      <c r="EAO63" s="112"/>
      <c r="EAP63" s="20"/>
      <c r="EAQ63" s="106"/>
      <c r="EAR63" s="106"/>
      <c r="EAS63" s="106"/>
      <c r="EAT63" s="30"/>
      <c r="EAU63" s="112"/>
      <c r="EAV63" s="30"/>
      <c r="EAW63" s="112"/>
      <c r="EAX63" s="23"/>
      <c r="EAY63" s="112"/>
      <c r="EAZ63" s="23"/>
      <c r="EBA63" s="112"/>
      <c r="EBB63" s="23"/>
      <c r="EBC63" s="112"/>
      <c r="EBD63" s="23"/>
      <c r="EBE63" s="112"/>
      <c r="EBF63" s="23"/>
      <c r="EBG63" s="112"/>
      <c r="EBH63" s="23"/>
      <c r="EBI63" s="112"/>
      <c r="EBJ63" s="23"/>
      <c r="EBK63" s="112"/>
      <c r="EBL63" s="27"/>
      <c r="EBM63" s="112"/>
      <c r="EBN63" s="27"/>
      <c r="EBO63" s="112"/>
      <c r="EBP63" s="27"/>
      <c r="EBQ63" s="112"/>
      <c r="EBR63" s="27"/>
      <c r="EBS63" s="112"/>
      <c r="EBT63" s="27"/>
      <c r="EBU63" s="112"/>
      <c r="EBV63" s="27"/>
      <c r="EBW63" s="112"/>
      <c r="EBX63" s="27"/>
      <c r="EBY63" s="112"/>
      <c r="EBZ63" s="27"/>
      <c r="ECA63" s="112"/>
      <c r="ECB63" s="27"/>
      <c r="ECC63" s="112"/>
      <c r="ECD63" s="27"/>
      <c r="ECE63" s="112"/>
      <c r="ECF63" s="27"/>
      <c r="ECG63" s="113"/>
      <c r="ECH63" s="27"/>
      <c r="ECI63" s="112"/>
      <c r="ECJ63" s="27"/>
      <c r="ECK63" s="112"/>
      <c r="ECL63" s="27"/>
      <c r="ECM63" s="112"/>
      <c r="ECN63" s="27"/>
      <c r="ECO63" s="112"/>
      <c r="ECP63" s="27"/>
      <c r="ECQ63" s="112"/>
      <c r="ECR63" s="27"/>
      <c r="ECS63" s="112"/>
      <c r="ECT63" s="27"/>
      <c r="ECU63" s="112"/>
      <c r="ECV63" s="20"/>
      <c r="ECW63" s="112"/>
      <c r="ECX63" s="27"/>
      <c r="ECY63" s="112"/>
      <c r="ECZ63" s="27"/>
      <c r="EDA63" s="112"/>
      <c r="EDB63" s="27"/>
      <c r="EDC63" s="112"/>
      <c r="EDD63" s="27"/>
      <c r="EDE63" s="112"/>
      <c r="EDF63" s="20"/>
      <c r="EDG63" s="112"/>
      <c r="EDH63" s="27"/>
      <c r="EDI63" s="112"/>
      <c r="EDJ63" s="27"/>
      <c r="EDK63" s="112"/>
      <c r="EDL63" s="27"/>
      <c r="EDM63" s="112"/>
      <c r="EDN63" s="20"/>
      <c r="EDO63" s="106"/>
      <c r="EDP63" s="106"/>
      <c r="EDQ63" s="106"/>
      <c r="EDR63" s="30"/>
      <c r="EDS63" s="112"/>
      <c r="EDT63" s="30"/>
      <c r="EDU63" s="112"/>
      <c r="EDV63" s="23"/>
      <c r="EDW63" s="112"/>
      <c r="EDX63" s="23"/>
      <c r="EDY63" s="112"/>
      <c r="EDZ63" s="23"/>
      <c r="EEA63" s="112"/>
      <c r="EEB63" s="23"/>
      <c r="EEC63" s="112"/>
      <c r="EED63" s="23"/>
      <c r="EEE63" s="112"/>
      <c r="EEF63" s="23"/>
      <c r="EEG63" s="112"/>
      <c r="EEH63" s="23"/>
      <c r="EEI63" s="112"/>
      <c r="EEJ63" s="27"/>
      <c r="EEK63" s="112"/>
      <c r="EEL63" s="27"/>
      <c r="EEM63" s="112"/>
      <c r="EEN63" s="27"/>
      <c r="EEO63" s="112"/>
      <c r="EEP63" s="27"/>
      <c r="EEQ63" s="112"/>
      <c r="EER63" s="27"/>
      <c r="EES63" s="112"/>
      <c r="EET63" s="27"/>
      <c r="EEU63" s="112"/>
      <c r="EEV63" s="27"/>
      <c r="EEW63" s="112"/>
      <c r="EEX63" s="27"/>
      <c r="EEY63" s="112"/>
      <c r="EEZ63" s="27"/>
      <c r="EFA63" s="112"/>
      <c r="EFB63" s="27"/>
      <c r="EFC63" s="112"/>
      <c r="EFD63" s="27"/>
      <c r="EFE63" s="113"/>
      <c r="EFF63" s="27"/>
      <c r="EFG63" s="112"/>
      <c r="EFH63" s="27"/>
      <c r="EFI63" s="112"/>
      <c r="EFJ63" s="27"/>
      <c r="EFK63" s="112"/>
      <c r="EFL63" s="27"/>
      <c r="EFM63" s="112"/>
      <c r="EFN63" s="27"/>
      <c r="EFO63" s="112"/>
      <c r="EFP63" s="27"/>
      <c r="EFQ63" s="112"/>
      <c r="EFR63" s="27"/>
      <c r="EFS63" s="112"/>
      <c r="EFT63" s="20"/>
      <c r="EFU63" s="112"/>
      <c r="EFV63" s="27"/>
      <c r="EFW63" s="112"/>
      <c r="EFX63" s="27"/>
      <c r="EFY63" s="112"/>
      <c r="EFZ63" s="27"/>
      <c r="EGA63" s="112"/>
      <c r="EGB63" s="27"/>
      <c r="EGC63" s="112"/>
      <c r="EGD63" s="20"/>
      <c r="EGE63" s="112"/>
      <c r="EGF63" s="27"/>
      <c r="EGG63" s="112"/>
      <c r="EGH63" s="27"/>
      <c r="EGI63" s="112"/>
      <c r="EGJ63" s="27"/>
      <c r="EGK63" s="112"/>
      <c r="EGL63" s="20"/>
      <c r="EGM63" s="106"/>
      <c r="EGN63" s="106"/>
      <c r="EGO63" s="106"/>
      <c r="EGP63" s="30"/>
      <c r="EGQ63" s="112"/>
      <c r="EGR63" s="30"/>
      <c r="EGS63" s="112"/>
      <c r="EGT63" s="23"/>
      <c r="EGU63" s="112"/>
      <c r="EGV63" s="23"/>
      <c r="EGW63" s="112"/>
      <c r="EGX63" s="23"/>
      <c r="EGY63" s="112"/>
      <c r="EGZ63" s="23"/>
      <c r="EHA63" s="112"/>
      <c r="EHB63" s="23"/>
      <c r="EHC63" s="112"/>
      <c r="EHD63" s="23"/>
      <c r="EHE63" s="112"/>
      <c r="EHF63" s="23"/>
      <c r="EHG63" s="112"/>
      <c r="EHH63" s="27"/>
      <c r="EHI63" s="112"/>
      <c r="EHJ63" s="27"/>
      <c r="EHK63" s="112"/>
      <c r="EHL63" s="27"/>
      <c r="EHM63" s="112"/>
      <c r="EHN63" s="27"/>
      <c r="EHO63" s="112"/>
      <c r="EHP63" s="27"/>
      <c r="EHQ63" s="112"/>
      <c r="EHR63" s="27"/>
      <c r="EHS63" s="112"/>
      <c r="EHT63" s="27"/>
      <c r="EHU63" s="112"/>
      <c r="EHV63" s="27"/>
      <c r="EHW63" s="112"/>
      <c r="EHX63" s="27"/>
      <c r="EHY63" s="112"/>
      <c r="EHZ63" s="27"/>
      <c r="EIA63" s="112"/>
      <c r="EIB63" s="27"/>
      <c r="EIC63" s="113"/>
      <c r="EID63" s="27"/>
      <c r="EIE63" s="112"/>
      <c r="EIF63" s="27"/>
      <c r="EIG63" s="112"/>
      <c r="EIH63" s="27"/>
      <c r="EII63" s="112"/>
      <c r="EIJ63" s="27"/>
      <c r="EIK63" s="112"/>
      <c r="EIL63" s="27"/>
      <c r="EIM63" s="112"/>
      <c r="EIN63" s="27"/>
      <c r="EIO63" s="112"/>
      <c r="EIP63" s="27"/>
      <c r="EIQ63" s="112"/>
      <c r="EIR63" s="20"/>
      <c r="EIS63" s="112"/>
      <c r="EIT63" s="27"/>
      <c r="EIU63" s="112"/>
      <c r="EIV63" s="27"/>
      <c r="EIW63" s="112"/>
      <c r="EIX63" s="27"/>
      <c r="EIY63" s="112"/>
      <c r="EIZ63" s="27"/>
      <c r="EJA63" s="112"/>
      <c r="EJB63" s="20"/>
      <c r="EJC63" s="112"/>
      <c r="EJD63" s="27"/>
      <c r="EJE63" s="112"/>
      <c r="EJF63" s="27"/>
      <c r="EJG63" s="112"/>
      <c r="EJH63" s="27"/>
      <c r="EJI63" s="112"/>
      <c r="EJJ63" s="20"/>
      <c r="EJK63" s="106"/>
      <c r="EJL63" s="106"/>
      <c r="EJM63" s="106"/>
      <c r="EJN63" s="30"/>
      <c r="EJO63" s="112"/>
      <c r="EJP63" s="30"/>
      <c r="EJQ63" s="112"/>
      <c r="EJR63" s="23"/>
      <c r="EJS63" s="112"/>
      <c r="EJT63" s="23"/>
      <c r="EJU63" s="112"/>
      <c r="EJV63" s="23"/>
      <c r="EJW63" s="112"/>
      <c r="EJX63" s="23"/>
      <c r="EJY63" s="112"/>
      <c r="EJZ63" s="23"/>
      <c r="EKA63" s="112"/>
      <c r="EKB63" s="23"/>
      <c r="EKC63" s="112"/>
      <c r="EKD63" s="23"/>
      <c r="EKE63" s="112"/>
      <c r="EKF63" s="27"/>
      <c r="EKG63" s="112"/>
      <c r="EKH63" s="27"/>
      <c r="EKI63" s="112"/>
      <c r="EKJ63" s="27"/>
      <c r="EKK63" s="112"/>
      <c r="EKL63" s="27"/>
      <c r="EKM63" s="112"/>
      <c r="EKN63" s="27"/>
      <c r="EKO63" s="112"/>
      <c r="EKP63" s="27"/>
      <c r="EKQ63" s="112"/>
      <c r="EKR63" s="27"/>
      <c r="EKS63" s="112"/>
      <c r="EKT63" s="27"/>
      <c r="EKU63" s="112"/>
      <c r="EKV63" s="27"/>
      <c r="EKW63" s="112"/>
      <c r="EKX63" s="27"/>
      <c r="EKY63" s="112"/>
      <c r="EKZ63" s="27"/>
      <c r="ELA63" s="113"/>
      <c r="ELB63" s="27"/>
      <c r="ELC63" s="112"/>
      <c r="ELD63" s="27"/>
      <c r="ELE63" s="112"/>
      <c r="ELF63" s="27"/>
      <c r="ELG63" s="112"/>
      <c r="ELH63" s="27"/>
      <c r="ELI63" s="112"/>
      <c r="ELJ63" s="27"/>
      <c r="ELK63" s="112"/>
      <c r="ELL63" s="27"/>
      <c r="ELM63" s="112"/>
      <c r="ELN63" s="27"/>
      <c r="ELO63" s="112"/>
      <c r="ELP63" s="20"/>
      <c r="ELQ63" s="112"/>
      <c r="ELR63" s="27"/>
      <c r="ELS63" s="112"/>
      <c r="ELT63" s="27"/>
      <c r="ELU63" s="112"/>
      <c r="ELV63" s="27"/>
      <c r="ELW63" s="112"/>
      <c r="ELX63" s="27"/>
      <c r="ELY63" s="112"/>
      <c r="ELZ63" s="20"/>
      <c r="EMA63" s="112"/>
      <c r="EMB63" s="27"/>
      <c r="EMC63" s="112"/>
      <c r="EMD63" s="27"/>
      <c r="EME63" s="112"/>
      <c r="EMF63" s="27"/>
      <c r="EMG63" s="112"/>
      <c r="EMH63" s="20"/>
      <c r="EMI63" s="106"/>
      <c r="EMJ63" s="106"/>
      <c r="EMK63" s="106"/>
      <c r="EML63" s="30"/>
      <c r="EMM63" s="112"/>
      <c r="EMN63" s="30"/>
      <c r="EMO63" s="112"/>
      <c r="EMP63" s="23"/>
      <c r="EMQ63" s="112"/>
      <c r="EMR63" s="23"/>
      <c r="EMS63" s="112"/>
      <c r="EMT63" s="23"/>
      <c r="EMU63" s="112"/>
      <c r="EMV63" s="23"/>
      <c r="EMW63" s="112"/>
      <c r="EMX63" s="23"/>
      <c r="EMY63" s="112"/>
      <c r="EMZ63" s="23"/>
      <c r="ENA63" s="112"/>
      <c r="ENB63" s="23"/>
      <c r="ENC63" s="112"/>
      <c r="END63" s="27"/>
      <c r="ENE63" s="112"/>
      <c r="ENF63" s="27"/>
      <c r="ENG63" s="112"/>
      <c r="ENH63" s="27"/>
      <c r="ENI63" s="112"/>
      <c r="ENJ63" s="27"/>
      <c r="ENK63" s="112"/>
      <c r="ENL63" s="27"/>
      <c r="ENM63" s="112"/>
      <c r="ENN63" s="27"/>
      <c r="ENO63" s="112"/>
      <c r="ENP63" s="27"/>
      <c r="ENQ63" s="112"/>
      <c r="ENR63" s="27"/>
      <c r="ENS63" s="112"/>
      <c r="ENT63" s="27"/>
      <c r="ENU63" s="112"/>
      <c r="ENV63" s="27"/>
      <c r="ENW63" s="112"/>
      <c r="ENX63" s="27"/>
      <c r="ENY63" s="113"/>
      <c r="ENZ63" s="27"/>
      <c r="EOA63" s="112"/>
      <c r="EOB63" s="27"/>
      <c r="EOC63" s="112"/>
      <c r="EOD63" s="27"/>
      <c r="EOE63" s="112"/>
      <c r="EOF63" s="27"/>
      <c r="EOG63" s="112"/>
      <c r="EOH63" s="27"/>
      <c r="EOI63" s="112"/>
      <c r="EOJ63" s="27"/>
      <c r="EOK63" s="112"/>
      <c r="EOL63" s="27"/>
      <c r="EOM63" s="112"/>
      <c r="EON63" s="20"/>
      <c r="EOO63" s="112"/>
      <c r="EOP63" s="27"/>
      <c r="EOQ63" s="112"/>
      <c r="EOR63" s="27"/>
      <c r="EOS63" s="112"/>
      <c r="EOT63" s="27"/>
      <c r="EOU63" s="112"/>
      <c r="EOV63" s="27"/>
      <c r="EOW63" s="112"/>
      <c r="EOX63" s="20"/>
      <c r="EOY63" s="112"/>
      <c r="EOZ63" s="27"/>
      <c r="EPA63" s="112"/>
      <c r="EPB63" s="27"/>
      <c r="EPC63" s="112"/>
      <c r="EPD63" s="27"/>
      <c r="EPE63" s="112"/>
      <c r="EPF63" s="20"/>
      <c r="EPG63" s="106"/>
      <c r="EPH63" s="106"/>
      <c r="EPI63" s="106"/>
      <c r="EPJ63" s="30"/>
      <c r="EPK63" s="112"/>
      <c r="EPL63" s="30"/>
      <c r="EPM63" s="112"/>
      <c r="EPN63" s="23"/>
      <c r="EPO63" s="112"/>
      <c r="EPP63" s="23"/>
      <c r="EPQ63" s="112"/>
      <c r="EPR63" s="23"/>
      <c r="EPS63" s="112"/>
      <c r="EPT63" s="23"/>
      <c r="EPU63" s="112"/>
      <c r="EPV63" s="23"/>
      <c r="EPW63" s="112"/>
      <c r="EPX63" s="23"/>
      <c r="EPY63" s="112"/>
      <c r="EPZ63" s="23"/>
      <c r="EQA63" s="112"/>
      <c r="EQB63" s="27"/>
      <c r="EQC63" s="112"/>
      <c r="EQD63" s="27"/>
      <c r="EQE63" s="112"/>
      <c r="EQF63" s="27"/>
      <c r="EQG63" s="112"/>
      <c r="EQH63" s="27"/>
      <c r="EQI63" s="112"/>
      <c r="EQJ63" s="27"/>
      <c r="EQK63" s="112"/>
      <c r="EQL63" s="27"/>
      <c r="EQM63" s="112"/>
      <c r="EQN63" s="27"/>
      <c r="EQO63" s="112"/>
      <c r="EQP63" s="27"/>
      <c r="EQQ63" s="112"/>
      <c r="EQR63" s="27"/>
      <c r="EQS63" s="112"/>
      <c r="EQT63" s="27"/>
      <c r="EQU63" s="112"/>
      <c r="EQV63" s="27"/>
      <c r="EQW63" s="113"/>
      <c r="EQX63" s="27"/>
      <c r="EQY63" s="112"/>
      <c r="EQZ63" s="27"/>
      <c r="ERA63" s="112"/>
      <c r="ERB63" s="27"/>
      <c r="ERC63" s="112"/>
      <c r="ERD63" s="27"/>
      <c r="ERE63" s="112"/>
      <c r="ERF63" s="27"/>
      <c r="ERG63" s="112"/>
      <c r="ERH63" s="27"/>
      <c r="ERI63" s="112"/>
      <c r="ERJ63" s="27"/>
      <c r="ERK63" s="112"/>
      <c r="ERL63" s="20"/>
      <c r="ERM63" s="112"/>
      <c r="ERN63" s="27"/>
      <c r="ERO63" s="112"/>
      <c r="ERP63" s="27"/>
      <c r="ERQ63" s="112"/>
      <c r="ERR63" s="27"/>
      <c r="ERS63" s="112"/>
      <c r="ERT63" s="27"/>
      <c r="ERU63" s="112"/>
      <c r="ERV63" s="20"/>
      <c r="ERW63" s="112"/>
      <c r="ERX63" s="27"/>
      <c r="ERY63" s="112"/>
      <c r="ERZ63" s="27"/>
      <c r="ESA63" s="112"/>
      <c r="ESB63" s="27"/>
      <c r="ESC63" s="112"/>
      <c r="ESD63" s="20"/>
      <c r="ESE63" s="106"/>
      <c r="ESF63" s="106"/>
      <c r="ESG63" s="106"/>
      <c r="ESH63" s="30"/>
      <c r="ESI63" s="112"/>
      <c r="ESJ63" s="30"/>
      <c r="ESK63" s="112"/>
      <c r="ESL63" s="23"/>
      <c r="ESM63" s="112"/>
      <c r="ESN63" s="23"/>
      <c r="ESO63" s="112"/>
      <c r="ESP63" s="23"/>
      <c r="ESQ63" s="112"/>
      <c r="ESR63" s="23"/>
      <c r="ESS63" s="112"/>
      <c r="EST63" s="23"/>
      <c r="ESU63" s="112"/>
      <c r="ESV63" s="23"/>
      <c r="ESW63" s="112"/>
      <c r="ESX63" s="23"/>
      <c r="ESY63" s="112"/>
      <c r="ESZ63" s="27"/>
      <c r="ETA63" s="112"/>
      <c r="ETB63" s="27"/>
      <c r="ETC63" s="112"/>
      <c r="ETD63" s="27"/>
      <c r="ETE63" s="112"/>
      <c r="ETF63" s="27"/>
      <c r="ETG63" s="112"/>
      <c r="ETH63" s="27"/>
      <c r="ETI63" s="112"/>
      <c r="ETJ63" s="27"/>
      <c r="ETK63" s="112"/>
      <c r="ETL63" s="27"/>
      <c r="ETM63" s="112"/>
      <c r="ETN63" s="27"/>
      <c r="ETO63" s="112"/>
      <c r="ETP63" s="27"/>
      <c r="ETQ63" s="112"/>
      <c r="ETR63" s="27"/>
      <c r="ETS63" s="112"/>
      <c r="ETT63" s="27"/>
      <c r="ETU63" s="113"/>
      <c r="ETV63" s="27"/>
      <c r="ETW63" s="112"/>
      <c r="ETX63" s="27"/>
      <c r="ETY63" s="112"/>
      <c r="ETZ63" s="27"/>
      <c r="EUA63" s="112"/>
      <c r="EUB63" s="27"/>
      <c r="EUC63" s="112"/>
      <c r="EUD63" s="27"/>
      <c r="EUE63" s="112"/>
      <c r="EUF63" s="27"/>
      <c r="EUG63" s="112"/>
      <c r="EUH63" s="27"/>
      <c r="EUI63" s="112"/>
      <c r="EUJ63" s="20"/>
      <c r="EUK63" s="112"/>
      <c r="EUL63" s="27"/>
      <c r="EUM63" s="112"/>
      <c r="EUN63" s="27"/>
      <c r="EUO63" s="112"/>
      <c r="EUP63" s="27"/>
      <c r="EUQ63" s="112"/>
      <c r="EUR63" s="27"/>
      <c r="EUS63" s="112"/>
      <c r="EUT63" s="20"/>
      <c r="EUU63" s="112"/>
      <c r="EUV63" s="27"/>
      <c r="EUW63" s="112"/>
      <c r="EUX63" s="27"/>
      <c r="EUY63" s="112"/>
      <c r="EUZ63" s="27"/>
      <c r="EVA63" s="112"/>
      <c r="EVB63" s="20"/>
      <c r="EVC63" s="106"/>
      <c r="EVD63" s="106"/>
      <c r="EVE63" s="106"/>
      <c r="EVF63" s="30"/>
      <c r="EVG63" s="112"/>
      <c r="EVH63" s="30"/>
      <c r="EVI63" s="112"/>
      <c r="EVJ63" s="23"/>
      <c r="EVK63" s="112"/>
      <c r="EVL63" s="23"/>
      <c r="EVM63" s="112"/>
      <c r="EVN63" s="23"/>
      <c r="EVO63" s="112"/>
      <c r="EVP63" s="23"/>
      <c r="EVQ63" s="112"/>
      <c r="EVR63" s="23"/>
      <c r="EVS63" s="112"/>
      <c r="EVT63" s="23"/>
      <c r="EVU63" s="112"/>
      <c r="EVV63" s="23"/>
      <c r="EVW63" s="112"/>
      <c r="EVX63" s="27"/>
      <c r="EVY63" s="112"/>
      <c r="EVZ63" s="27"/>
      <c r="EWA63" s="112"/>
      <c r="EWB63" s="27"/>
      <c r="EWC63" s="112"/>
      <c r="EWD63" s="27"/>
      <c r="EWE63" s="112"/>
      <c r="EWF63" s="27"/>
      <c r="EWG63" s="112"/>
      <c r="EWH63" s="27"/>
      <c r="EWI63" s="112"/>
      <c r="EWJ63" s="27"/>
      <c r="EWK63" s="112"/>
      <c r="EWL63" s="27"/>
      <c r="EWM63" s="112"/>
      <c r="EWN63" s="27"/>
      <c r="EWO63" s="112"/>
      <c r="EWP63" s="27"/>
      <c r="EWQ63" s="112"/>
      <c r="EWR63" s="27"/>
      <c r="EWS63" s="113"/>
      <c r="EWT63" s="27"/>
      <c r="EWU63" s="112"/>
      <c r="EWV63" s="27"/>
      <c r="EWW63" s="112"/>
      <c r="EWX63" s="27"/>
      <c r="EWY63" s="112"/>
      <c r="EWZ63" s="27"/>
      <c r="EXA63" s="112"/>
      <c r="EXB63" s="27"/>
      <c r="EXC63" s="112"/>
      <c r="EXD63" s="27"/>
      <c r="EXE63" s="112"/>
      <c r="EXF63" s="27"/>
      <c r="EXG63" s="112"/>
      <c r="EXH63" s="20"/>
      <c r="EXI63" s="112"/>
      <c r="EXJ63" s="27"/>
      <c r="EXK63" s="112"/>
      <c r="EXL63" s="27"/>
      <c r="EXM63" s="112"/>
      <c r="EXN63" s="27"/>
      <c r="EXO63" s="112"/>
      <c r="EXP63" s="27"/>
      <c r="EXQ63" s="112"/>
      <c r="EXR63" s="20"/>
      <c r="EXS63" s="112"/>
      <c r="EXT63" s="27"/>
      <c r="EXU63" s="112"/>
      <c r="EXV63" s="27"/>
      <c r="EXW63" s="112"/>
      <c r="EXX63" s="27"/>
      <c r="EXY63" s="112"/>
      <c r="EXZ63" s="20"/>
      <c r="EYA63" s="106"/>
      <c r="EYB63" s="106"/>
      <c r="EYC63" s="106"/>
      <c r="EYD63" s="30"/>
      <c r="EYE63" s="112"/>
      <c r="EYF63" s="30"/>
      <c r="EYG63" s="112"/>
      <c r="EYH63" s="23"/>
      <c r="EYI63" s="112"/>
      <c r="EYJ63" s="23"/>
      <c r="EYK63" s="112"/>
      <c r="EYL63" s="23"/>
      <c r="EYM63" s="112"/>
      <c r="EYN63" s="23"/>
      <c r="EYO63" s="112"/>
      <c r="EYP63" s="23"/>
      <c r="EYQ63" s="112"/>
      <c r="EYR63" s="23"/>
      <c r="EYS63" s="112"/>
      <c r="EYT63" s="23"/>
      <c r="EYU63" s="112"/>
      <c r="EYV63" s="27"/>
      <c r="EYW63" s="112"/>
      <c r="EYX63" s="27"/>
      <c r="EYY63" s="112"/>
      <c r="EYZ63" s="27"/>
      <c r="EZA63" s="112"/>
      <c r="EZB63" s="27"/>
      <c r="EZC63" s="112"/>
      <c r="EZD63" s="27"/>
      <c r="EZE63" s="112"/>
      <c r="EZF63" s="27"/>
      <c r="EZG63" s="112"/>
      <c r="EZH63" s="27"/>
      <c r="EZI63" s="112"/>
      <c r="EZJ63" s="27"/>
      <c r="EZK63" s="112"/>
      <c r="EZL63" s="27"/>
      <c r="EZM63" s="112"/>
      <c r="EZN63" s="27"/>
      <c r="EZO63" s="112"/>
      <c r="EZP63" s="27"/>
      <c r="EZQ63" s="113"/>
      <c r="EZR63" s="27"/>
      <c r="EZS63" s="112"/>
      <c r="EZT63" s="27"/>
      <c r="EZU63" s="112"/>
      <c r="EZV63" s="27"/>
      <c r="EZW63" s="112"/>
      <c r="EZX63" s="27"/>
      <c r="EZY63" s="112"/>
      <c r="EZZ63" s="27"/>
      <c r="FAA63" s="112"/>
      <c r="FAB63" s="27"/>
      <c r="FAC63" s="112"/>
      <c r="FAD63" s="27"/>
      <c r="FAE63" s="112"/>
      <c r="FAF63" s="20"/>
      <c r="FAG63" s="112"/>
      <c r="FAH63" s="27"/>
      <c r="FAI63" s="112"/>
      <c r="FAJ63" s="27"/>
      <c r="FAK63" s="112"/>
      <c r="FAL63" s="27"/>
      <c r="FAM63" s="112"/>
      <c r="FAN63" s="27"/>
      <c r="FAO63" s="112"/>
      <c r="FAP63" s="20"/>
      <c r="FAQ63" s="112"/>
      <c r="FAR63" s="27"/>
      <c r="FAS63" s="112"/>
      <c r="FAT63" s="27"/>
      <c r="FAU63" s="112"/>
      <c r="FAV63" s="27"/>
      <c r="FAW63" s="112"/>
      <c r="FAX63" s="20"/>
      <c r="FAY63" s="106"/>
      <c r="FAZ63" s="106"/>
      <c r="FBA63" s="106"/>
      <c r="FBB63" s="30"/>
      <c r="FBC63" s="112"/>
      <c r="FBD63" s="30"/>
      <c r="FBE63" s="112"/>
      <c r="FBF63" s="23"/>
      <c r="FBG63" s="112"/>
      <c r="FBH63" s="23"/>
      <c r="FBI63" s="112"/>
      <c r="FBJ63" s="23"/>
      <c r="FBK63" s="112"/>
      <c r="FBL63" s="23"/>
      <c r="FBM63" s="112"/>
      <c r="FBN63" s="23"/>
      <c r="FBO63" s="112"/>
      <c r="FBP63" s="23"/>
      <c r="FBQ63" s="112"/>
      <c r="FBR63" s="23"/>
      <c r="FBS63" s="112"/>
      <c r="FBT63" s="27"/>
      <c r="FBU63" s="112"/>
      <c r="FBV63" s="27"/>
      <c r="FBW63" s="112"/>
      <c r="FBX63" s="27"/>
      <c r="FBY63" s="112"/>
      <c r="FBZ63" s="27"/>
      <c r="FCA63" s="112"/>
      <c r="FCB63" s="27"/>
      <c r="FCC63" s="112"/>
      <c r="FCD63" s="27"/>
      <c r="FCE63" s="112"/>
      <c r="FCF63" s="27"/>
      <c r="FCG63" s="112"/>
      <c r="FCH63" s="27"/>
      <c r="FCI63" s="112"/>
      <c r="FCJ63" s="27"/>
      <c r="FCK63" s="112"/>
      <c r="FCL63" s="27"/>
      <c r="FCM63" s="112"/>
      <c r="FCN63" s="27"/>
      <c r="FCO63" s="113"/>
      <c r="FCP63" s="27"/>
      <c r="FCQ63" s="112"/>
      <c r="FCR63" s="27"/>
      <c r="FCS63" s="112"/>
      <c r="FCT63" s="27"/>
      <c r="FCU63" s="112"/>
      <c r="FCV63" s="27"/>
      <c r="FCW63" s="112"/>
      <c r="FCX63" s="27"/>
      <c r="FCY63" s="112"/>
      <c r="FCZ63" s="27"/>
      <c r="FDA63" s="112"/>
      <c r="FDB63" s="27"/>
      <c r="FDC63" s="112"/>
      <c r="FDD63" s="20"/>
      <c r="FDE63" s="112"/>
      <c r="FDF63" s="27"/>
      <c r="FDG63" s="112"/>
      <c r="FDH63" s="27"/>
      <c r="FDI63" s="112"/>
      <c r="FDJ63" s="27"/>
      <c r="FDK63" s="112"/>
      <c r="FDL63" s="27"/>
      <c r="FDM63" s="112"/>
      <c r="FDN63" s="20"/>
      <c r="FDO63" s="112"/>
      <c r="FDP63" s="27"/>
      <c r="FDQ63" s="112"/>
      <c r="FDR63" s="27"/>
      <c r="FDS63" s="112"/>
      <c r="FDT63" s="27"/>
      <c r="FDU63" s="112"/>
      <c r="FDV63" s="20"/>
      <c r="FDW63" s="106"/>
      <c r="FDX63" s="106"/>
      <c r="FDY63" s="106"/>
      <c r="FDZ63" s="30"/>
      <c r="FEA63" s="112"/>
      <c r="FEB63" s="30"/>
      <c r="FEC63" s="112"/>
      <c r="FED63" s="23"/>
      <c r="FEE63" s="112"/>
      <c r="FEF63" s="23"/>
      <c r="FEG63" s="112"/>
      <c r="FEH63" s="23"/>
      <c r="FEI63" s="112"/>
      <c r="FEJ63" s="23"/>
      <c r="FEK63" s="112"/>
      <c r="FEL63" s="23"/>
      <c r="FEM63" s="112"/>
      <c r="FEN63" s="23"/>
      <c r="FEO63" s="112"/>
      <c r="FEP63" s="23"/>
      <c r="FEQ63" s="112"/>
      <c r="FER63" s="27"/>
      <c r="FES63" s="112"/>
      <c r="FET63" s="27"/>
      <c r="FEU63" s="112"/>
      <c r="FEV63" s="27"/>
      <c r="FEW63" s="112"/>
      <c r="FEX63" s="27"/>
      <c r="FEY63" s="112"/>
      <c r="FEZ63" s="27"/>
      <c r="FFA63" s="112"/>
      <c r="FFB63" s="27"/>
      <c r="FFC63" s="112"/>
      <c r="FFD63" s="27"/>
      <c r="FFE63" s="112"/>
      <c r="FFF63" s="27"/>
      <c r="FFG63" s="112"/>
      <c r="FFH63" s="27"/>
      <c r="FFI63" s="112"/>
      <c r="FFJ63" s="27"/>
      <c r="FFK63" s="112"/>
      <c r="FFL63" s="27"/>
      <c r="FFM63" s="113"/>
      <c r="FFN63" s="27"/>
      <c r="FFO63" s="112"/>
      <c r="FFP63" s="27"/>
      <c r="FFQ63" s="112"/>
      <c r="FFR63" s="27"/>
      <c r="FFS63" s="112"/>
      <c r="FFT63" s="27"/>
      <c r="FFU63" s="112"/>
      <c r="FFV63" s="27"/>
      <c r="FFW63" s="112"/>
      <c r="FFX63" s="27"/>
      <c r="FFY63" s="112"/>
      <c r="FFZ63" s="27"/>
      <c r="FGA63" s="112"/>
      <c r="FGB63" s="20"/>
      <c r="FGC63" s="112"/>
      <c r="FGD63" s="27"/>
      <c r="FGE63" s="112"/>
      <c r="FGF63" s="27"/>
      <c r="FGG63" s="112"/>
      <c r="FGH63" s="27"/>
      <c r="FGI63" s="112"/>
      <c r="FGJ63" s="27"/>
      <c r="FGK63" s="112"/>
      <c r="FGL63" s="20"/>
      <c r="FGM63" s="112"/>
      <c r="FGN63" s="27"/>
      <c r="FGO63" s="112"/>
      <c r="FGP63" s="27"/>
      <c r="FGQ63" s="112"/>
      <c r="FGR63" s="27"/>
      <c r="FGS63" s="112"/>
      <c r="FGT63" s="20"/>
      <c r="FGU63" s="106"/>
      <c r="FGV63" s="106"/>
      <c r="FGW63" s="106"/>
      <c r="FGX63" s="30"/>
      <c r="FGY63" s="112"/>
      <c r="FGZ63" s="30"/>
      <c r="FHA63" s="112"/>
      <c r="FHB63" s="23"/>
      <c r="FHC63" s="112"/>
      <c r="FHD63" s="23"/>
      <c r="FHE63" s="112"/>
      <c r="FHF63" s="23"/>
      <c r="FHG63" s="112"/>
      <c r="FHH63" s="23"/>
      <c r="FHI63" s="112"/>
      <c r="FHJ63" s="23"/>
      <c r="FHK63" s="112"/>
      <c r="FHL63" s="23"/>
      <c r="FHM63" s="112"/>
      <c r="FHN63" s="23"/>
      <c r="FHO63" s="112"/>
      <c r="FHP63" s="27"/>
      <c r="FHQ63" s="112"/>
      <c r="FHR63" s="27"/>
      <c r="FHS63" s="112"/>
      <c r="FHT63" s="27"/>
      <c r="FHU63" s="112"/>
      <c r="FHV63" s="27"/>
      <c r="FHW63" s="112"/>
      <c r="FHX63" s="27"/>
      <c r="FHY63" s="112"/>
      <c r="FHZ63" s="27"/>
      <c r="FIA63" s="112"/>
      <c r="FIB63" s="27"/>
      <c r="FIC63" s="112"/>
      <c r="FID63" s="27"/>
      <c r="FIE63" s="112"/>
      <c r="FIF63" s="27"/>
      <c r="FIG63" s="112"/>
      <c r="FIH63" s="27"/>
      <c r="FII63" s="112"/>
      <c r="FIJ63" s="27"/>
      <c r="FIK63" s="113"/>
      <c r="FIL63" s="27"/>
      <c r="FIM63" s="112"/>
      <c r="FIN63" s="27"/>
      <c r="FIO63" s="112"/>
      <c r="FIP63" s="27"/>
      <c r="FIQ63" s="112"/>
      <c r="FIR63" s="27"/>
      <c r="FIS63" s="112"/>
      <c r="FIT63" s="27"/>
      <c r="FIU63" s="112"/>
      <c r="FIV63" s="27"/>
      <c r="FIW63" s="112"/>
      <c r="FIX63" s="27"/>
      <c r="FIY63" s="112"/>
      <c r="FIZ63" s="20"/>
      <c r="FJA63" s="112"/>
      <c r="FJB63" s="27"/>
      <c r="FJC63" s="112"/>
      <c r="FJD63" s="27"/>
      <c r="FJE63" s="112"/>
      <c r="FJF63" s="27"/>
      <c r="FJG63" s="112"/>
      <c r="FJH63" s="27"/>
      <c r="FJI63" s="112"/>
      <c r="FJJ63" s="20"/>
      <c r="FJK63" s="112"/>
      <c r="FJL63" s="27"/>
      <c r="FJM63" s="112"/>
      <c r="FJN63" s="27"/>
      <c r="FJO63" s="112"/>
      <c r="FJP63" s="27"/>
      <c r="FJQ63" s="112"/>
      <c r="FJR63" s="20"/>
      <c r="FJS63" s="106"/>
      <c r="FJT63" s="106"/>
      <c r="FJU63" s="106"/>
      <c r="FJV63" s="30"/>
      <c r="FJW63" s="112"/>
      <c r="FJX63" s="30"/>
      <c r="FJY63" s="112"/>
      <c r="FJZ63" s="23"/>
      <c r="FKA63" s="112"/>
      <c r="FKB63" s="23"/>
      <c r="FKC63" s="112"/>
      <c r="FKD63" s="23"/>
      <c r="FKE63" s="112"/>
      <c r="FKF63" s="23"/>
      <c r="FKG63" s="112"/>
      <c r="FKH63" s="23"/>
      <c r="FKI63" s="112"/>
      <c r="FKJ63" s="23"/>
      <c r="FKK63" s="112"/>
      <c r="FKL63" s="23"/>
      <c r="FKM63" s="112"/>
      <c r="FKN63" s="27"/>
      <c r="FKO63" s="112"/>
      <c r="FKP63" s="27"/>
      <c r="FKQ63" s="112"/>
      <c r="FKR63" s="27"/>
      <c r="FKS63" s="112"/>
      <c r="FKT63" s="27"/>
      <c r="FKU63" s="112"/>
      <c r="FKV63" s="27"/>
      <c r="FKW63" s="112"/>
      <c r="FKX63" s="27"/>
      <c r="FKY63" s="112"/>
      <c r="FKZ63" s="27"/>
      <c r="FLA63" s="112"/>
      <c r="FLB63" s="27"/>
      <c r="FLC63" s="112"/>
      <c r="FLD63" s="27"/>
      <c r="FLE63" s="112"/>
      <c r="FLF63" s="27"/>
      <c r="FLG63" s="112"/>
      <c r="FLH63" s="27"/>
      <c r="FLI63" s="113"/>
      <c r="FLJ63" s="27"/>
      <c r="FLK63" s="112"/>
      <c r="FLL63" s="27"/>
      <c r="FLM63" s="112"/>
      <c r="FLN63" s="27"/>
      <c r="FLO63" s="112"/>
      <c r="FLP63" s="27"/>
      <c r="FLQ63" s="112"/>
      <c r="FLR63" s="27"/>
      <c r="FLS63" s="112"/>
      <c r="FLT63" s="27"/>
      <c r="FLU63" s="112"/>
      <c r="FLV63" s="27"/>
      <c r="FLW63" s="112"/>
      <c r="FLX63" s="20"/>
      <c r="FLY63" s="112"/>
      <c r="FLZ63" s="27"/>
      <c r="FMA63" s="112"/>
      <c r="FMB63" s="27"/>
      <c r="FMC63" s="112"/>
      <c r="FMD63" s="27"/>
      <c r="FME63" s="112"/>
      <c r="FMF63" s="27"/>
      <c r="FMG63" s="112"/>
      <c r="FMH63" s="20"/>
      <c r="FMI63" s="112"/>
      <c r="FMJ63" s="27"/>
      <c r="FMK63" s="112"/>
      <c r="FML63" s="27"/>
      <c r="FMM63" s="112"/>
      <c r="FMN63" s="27"/>
      <c r="FMO63" s="112"/>
      <c r="FMP63" s="20"/>
      <c r="FMQ63" s="106"/>
      <c r="FMR63" s="106"/>
      <c r="FMS63" s="106"/>
      <c r="FMT63" s="30"/>
      <c r="FMU63" s="112"/>
      <c r="FMV63" s="30"/>
      <c r="FMW63" s="112"/>
      <c r="FMX63" s="23"/>
      <c r="FMY63" s="112"/>
      <c r="FMZ63" s="23"/>
      <c r="FNA63" s="112"/>
      <c r="FNB63" s="23"/>
      <c r="FNC63" s="112"/>
      <c r="FND63" s="23"/>
      <c r="FNE63" s="112"/>
      <c r="FNF63" s="23"/>
      <c r="FNG63" s="112"/>
      <c r="FNH63" s="23"/>
      <c r="FNI63" s="112"/>
      <c r="FNJ63" s="23"/>
      <c r="FNK63" s="112"/>
      <c r="FNL63" s="27"/>
      <c r="FNM63" s="112"/>
      <c r="FNN63" s="27"/>
      <c r="FNO63" s="112"/>
      <c r="FNP63" s="27"/>
      <c r="FNQ63" s="112"/>
      <c r="FNR63" s="27"/>
      <c r="FNS63" s="112"/>
      <c r="FNT63" s="27"/>
      <c r="FNU63" s="112"/>
      <c r="FNV63" s="27"/>
      <c r="FNW63" s="112"/>
      <c r="FNX63" s="27"/>
      <c r="FNY63" s="112"/>
      <c r="FNZ63" s="27"/>
      <c r="FOA63" s="112"/>
      <c r="FOB63" s="27"/>
      <c r="FOC63" s="112"/>
      <c r="FOD63" s="27"/>
      <c r="FOE63" s="112"/>
      <c r="FOF63" s="27"/>
      <c r="FOG63" s="113"/>
      <c r="FOH63" s="27"/>
      <c r="FOI63" s="112"/>
      <c r="FOJ63" s="27"/>
      <c r="FOK63" s="112"/>
      <c r="FOL63" s="27"/>
      <c r="FOM63" s="112"/>
      <c r="FON63" s="27"/>
      <c r="FOO63" s="112"/>
      <c r="FOP63" s="27"/>
      <c r="FOQ63" s="112"/>
      <c r="FOR63" s="27"/>
      <c r="FOS63" s="112"/>
      <c r="FOT63" s="27"/>
      <c r="FOU63" s="112"/>
      <c r="FOV63" s="20"/>
      <c r="FOW63" s="112"/>
      <c r="FOX63" s="27"/>
      <c r="FOY63" s="112"/>
      <c r="FOZ63" s="27"/>
      <c r="FPA63" s="112"/>
      <c r="FPB63" s="27"/>
      <c r="FPC63" s="112"/>
      <c r="FPD63" s="27"/>
      <c r="FPE63" s="112"/>
      <c r="FPF63" s="20"/>
      <c r="FPG63" s="112"/>
      <c r="FPH63" s="27"/>
      <c r="FPI63" s="112"/>
      <c r="FPJ63" s="27"/>
      <c r="FPK63" s="112"/>
      <c r="FPL63" s="27"/>
      <c r="FPM63" s="112"/>
      <c r="FPN63" s="20"/>
      <c r="FPO63" s="106"/>
      <c r="FPP63" s="106"/>
      <c r="FPQ63" s="106"/>
      <c r="FPR63" s="30"/>
      <c r="FPS63" s="112"/>
      <c r="FPT63" s="30"/>
      <c r="FPU63" s="112"/>
      <c r="FPV63" s="23"/>
      <c r="FPW63" s="112"/>
      <c r="FPX63" s="23"/>
      <c r="FPY63" s="112"/>
      <c r="FPZ63" s="23"/>
      <c r="FQA63" s="112"/>
      <c r="FQB63" s="23"/>
      <c r="FQC63" s="112"/>
      <c r="FQD63" s="23"/>
      <c r="FQE63" s="112"/>
      <c r="FQF63" s="23"/>
      <c r="FQG63" s="112"/>
      <c r="FQH63" s="23"/>
      <c r="FQI63" s="112"/>
      <c r="FQJ63" s="27"/>
      <c r="FQK63" s="112"/>
      <c r="FQL63" s="27"/>
      <c r="FQM63" s="112"/>
      <c r="FQN63" s="27"/>
      <c r="FQO63" s="112"/>
      <c r="FQP63" s="27"/>
      <c r="FQQ63" s="112"/>
      <c r="FQR63" s="27"/>
      <c r="FQS63" s="112"/>
      <c r="FQT63" s="27"/>
      <c r="FQU63" s="112"/>
      <c r="FQV63" s="27"/>
      <c r="FQW63" s="112"/>
      <c r="FQX63" s="27"/>
      <c r="FQY63" s="112"/>
      <c r="FQZ63" s="27"/>
      <c r="FRA63" s="112"/>
      <c r="FRB63" s="27"/>
      <c r="FRC63" s="112"/>
      <c r="FRD63" s="27"/>
      <c r="FRE63" s="113"/>
      <c r="FRF63" s="27"/>
      <c r="FRG63" s="112"/>
      <c r="FRH63" s="27"/>
      <c r="FRI63" s="112"/>
      <c r="FRJ63" s="27"/>
      <c r="FRK63" s="112"/>
      <c r="FRL63" s="27"/>
      <c r="FRM63" s="112"/>
      <c r="FRN63" s="27"/>
      <c r="FRO63" s="112"/>
      <c r="FRP63" s="27"/>
      <c r="FRQ63" s="112"/>
      <c r="FRR63" s="27"/>
      <c r="FRS63" s="112"/>
      <c r="FRT63" s="20"/>
      <c r="FRU63" s="112"/>
      <c r="FRV63" s="27"/>
      <c r="FRW63" s="112"/>
      <c r="FRX63" s="27"/>
      <c r="FRY63" s="112"/>
      <c r="FRZ63" s="27"/>
      <c r="FSA63" s="112"/>
      <c r="FSB63" s="27"/>
      <c r="FSC63" s="112"/>
      <c r="FSD63" s="20"/>
      <c r="FSE63" s="112"/>
      <c r="FSF63" s="27"/>
      <c r="FSG63" s="112"/>
      <c r="FSH63" s="27"/>
      <c r="FSI63" s="112"/>
      <c r="FSJ63" s="27"/>
      <c r="FSK63" s="112"/>
      <c r="FSL63" s="20"/>
      <c r="FSM63" s="106"/>
      <c r="FSN63" s="106"/>
      <c r="FSO63" s="106"/>
      <c r="FSP63" s="30"/>
      <c r="FSQ63" s="112"/>
      <c r="FSR63" s="30"/>
      <c r="FSS63" s="112"/>
      <c r="FST63" s="23"/>
      <c r="FSU63" s="112"/>
      <c r="FSV63" s="23"/>
      <c r="FSW63" s="112"/>
      <c r="FSX63" s="23"/>
      <c r="FSY63" s="112"/>
      <c r="FSZ63" s="23"/>
      <c r="FTA63" s="112"/>
      <c r="FTB63" s="23"/>
      <c r="FTC63" s="112"/>
      <c r="FTD63" s="23"/>
      <c r="FTE63" s="112"/>
      <c r="FTF63" s="23"/>
      <c r="FTG63" s="112"/>
      <c r="FTH63" s="27"/>
      <c r="FTI63" s="112"/>
      <c r="FTJ63" s="27"/>
      <c r="FTK63" s="112"/>
      <c r="FTL63" s="27"/>
      <c r="FTM63" s="112"/>
      <c r="FTN63" s="27"/>
      <c r="FTO63" s="112"/>
      <c r="FTP63" s="27"/>
      <c r="FTQ63" s="112"/>
      <c r="FTR63" s="27"/>
      <c r="FTS63" s="112"/>
      <c r="FTT63" s="27"/>
      <c r="FTU63" s="112"/>
      <c r="FTV63" s="27"/>
      <c r="FTW63" s="112"/>
      <c r="FTX63" s="27"/>
      <c r="FTY63" s="112"/>
      <c r="FTZ63" s="27"/>
      <c r="FUA63" s="112"/>
      <c r="FUB63" s="27"/>
      <c r="FUC63" s="113"/>
      <c r="FUD63" s="27"/>
      <c r="FUE63" s="112"/>
      <c r="FUF63" s="27"/>
      <c r="FUG63" s="112"/>
      <c r="FUH63" s="27"/>
      <c r="FUI63" s="112"/>
      <c r="FUJ63" s="27"/>
      <c r="FUK63" s="112"/>
      <c r="FUL63" s="27"/>
      <c r="FUM63" s="112"/>
      <c r="FUN63" s="27"/>
      <c r="FUO63" s="112"/>
      <c r="FUP63" s="27"/>
      <c r="FUQ63" s="112"/>
      <c r="FUR63" s="20"/>
      <c r="FUS63" s="112"/>
      <c r="FUT63" s="27"/>
      <c r="FUU63" s="112"/>
      <c r="FUV63" s="27"/>
      <c r="FUW63" s="112"/>
      <c r="FUX63" s="27"/>
      <c r="FUY63" s="112"/>
      <c r="FUZ63" s="27"/>
      <c r="FVA63" s="112"/>
      <c r="FVB63" s="20"/>
      <c r="FVC63" s="112"/>
      <c r="FVD63" s="27"/>
      <c r="FVE63" s="112"/>
      <c r="FVF63" s="27"/>
      <c r="FVG63" s="112"/>
      <c r="FVH63" s="27"/>
      <c r="FVI63" s="112"/>
      <c r="FVJ63" s="20"/>
      <c r="FVK63" s="106"/>
      <c r="FVL63" s="106"/>
      <c r="FVM63" s="106"/>
      <c r="FVN63" s="30"/>
      <c r="FVO63" s="112"/>
      <c r="FVP63" s="30"/>
      <c r="FVQ63" s="112"/>
      <c r="FVR63" s="23"/>
      <c r="FVS63" s="112"/>
      <c r="FVT63" s="23"/>
      <c r="FVU63" s="112"/>
      <c r="FVV63" s="23"/>
      <c r="FVW63" s="112"/>
      <c r="FVX63" s="23"/>
      <c r="FVY63" s="112"/>
      <c r="FVZ63" s="23"/>
      <c r="FWA63" s="112"/>
      <c r="FWB63" s="23"/>
      <c r="FWC63" s="112"/>
      <c r="FWD63" s="23"/>
      <c r="FWE63" s="112"/>
      <c r="FWF63" s="27"/>
      <c r="FWG63" s="112"/>
      <c r="FWH63" s="27"/>
      <c r="FWI63" s="112"/>
      <c r="FWJ63" s="27"/>
      <c r="FWK63" s="112"/>
      <c r="FWL63" s="27"/>
      <c r="FWM63" s="112"/>
      <c r="FWN63" s="27"/>
      <c r="FWO63" s="112"/>
      <c r="FWP63" s="27"/>
      <c r="FWQ63" s="112"/>
      <c r="FWR63" s="27"/>
      <c r="FWS63" s="112"/>
      <c r="FWT63" s="27"/>
      <c r="FWU63" s="112"/>
      <c r="FWV63" s="27"/>
      <c r="FWW63" s="112"/>
      <c r="FWX63" s="27"/>
      <c r="FWY63" s="112"/>
      <c r="FWZ63" s="27"/>
      <c r="FXA63" s="113"/>
      <c r="FXB63" s="27"/>
      <c r="FXC63" s="112"/>
      <c r="FXD63" s="27"/>
      <c r="FXE63" s="112"/>
      <c r="FXF63" s="27"/>
      <c r="FXG63" s="112"/>
      <c r="FXH63" s="27"/>
      <c r="FXI63" s="112"/>
      <c r="FXJ63" s="27"/>
      <c r="FXK63" s="112"/>
      <c r="FXL63" s="27"/>
      <c r="FXM63" s="112"/>
      <c r="FXN63" s="27"/>
      <c r="FXO63" s="112"/>
      <c r="FXP63" s="20"/>
      <c r="FXQ63" s="112"/>
      <c r="FXR63" s="27"/>
      <c r="FXS63" s="112"/>
      <c r="FXT63" s="27"/>
      <c r="FXU63" s="112"/>
      <c r="FXV63" s="27"/>
      <c r="FXW63" s="112"/>
      <c r="FXX63" s="27"/>
      <c r="FXY63" s="112"/>
      <c r="FXZ63" s="20"/>
      <c r="FYA63" s="112"/>
      <c r="FYB63" s="27"/>
      <c r="FYC63" s="112"/>
      <c r="FYD63" s="27"/>
      <c r="FYE63" s="112"/>
      <c r="FYF63" s="27"/>
      <c r="FYG63" s="112"/>
      <c r="FYH63" s="20"/>
      <c r="FYI63" s="106"/>
      <c r="FYJ63" s="106"/>
      <c r="FYK63" s="106"/>
      <c r="FYL63" s="30"/>
      <c r="FYM63" s="112"/>
      <c r="FYN63" s="30"/>
      <c r="FYO63" s="112"/>
      <c r="FYP63" s="23"/>
      <c r="FYQ63" s="112"/>
      <c r="FYR63" s="23"/>
      <c r="FYS63" s="112"/>
      <c r="FYT63" s="23"/>
      <c r="FYU63" s="112"/>
      <c r="FYV63" s="23"/>
      <c r="FYW63" s="112"/>
      <c r="FYX63" s="23"/>
      <c r="FYY63" s="112"/>
      <c r="FYZ63" s="23"/>
      <c r="FZA63" s="112"/>
      <c r="FZB63" s="23"/>
      <c r="FZC63" s="112"/>
      <c r="FZD63" s="27"/>
      <c r="FZE63" s="112"/>
      <c r="FZF63" s="27"/>
      <c r="FZG63" s="112"/>
      <c r="FZH63" s="27"/>
      <c r="FZI63" s="112"/>
      <c r="FZJ63" s="27"/>
      <c r="FZK63" s="112"/>
      <c r="FZL63" s="27"/>
      <c r="FZM63" s="112"/>
      <c r="FZN63" s="27"/>
      <c r="FZO63" s="112"/>
      <c r="FZP63" s="27"/>
      <c r="FZQ63" s="112"/>
      <c r="FZR63" s="27"/>
      <c r="FZS63" s="112"/>
      <c r="FZT63" s="27"/>
      <c r="FZU63" s="112"/>
      <c r="FZV63" s="27"/>
      <c r="FZW63" s="112"/>
      <c r="FZX63" s="27"/>
      <c r="FZY63" s="113"/>
      <c r="FZZ63" s="27"/>
      <c r="GAA63" s="112"/>
      <c r="GAB63" s="27"/>
      <c r="GAC63" s="112"/>
      <c r="GAD63" s="27"/>
      <c r="GAE63" s="112"/>
      <c r="GAF63" s="27"/>
      <c r="GAG63" s="112"/>
      <c r="GAH63" s="27"/>
      <c r="GAI63" s="112"/>
      <c r="GAJ63" s="27"/>
      <c r="GAK63" s="112"/>
      <c r="GAL63" s="27"/>
      <c r="GAM63" s="112"/>
      <c r="GAN63" s="20"/>
      <c r="GAO63" s="112"/>
      <c r="GAP63" s="27"/>
      <c r="GAQ63" s="112"/>
      <c r="GAR63" s="27"/>
      <c r="GAS63" s="112"/>
      <c r="GAT63" s="27"/>
      <c r="GAU63" s="112"/>
      <c r="GAV63" s="27"/>
      <c r="GAW63" s="112"/>
      <c r="GAX63" s="20"/>
      <c r="GAY63" s="112"/>
      <c r="GAZ63" s="27"/>
      <c r="GBA63" s="112"/>
      <c r="GBB63" s="27"/>
      <c r="GBC63" s="112"/>
      <c r="GBD63" s="27"/>
      <c r="GBE63" s="112"/>
      <c r="GBF63" s="20"/>
      <c r="GBG63" s="106"/>
      <c r="GBH63" s="106"/>
      <c r="GBI63" s="106"/>
      <c r="GBJ63" s="30"/>
      <c r="GBK63" s="112"/>
      <c r="GBL63" s="30"/>
      <c r="GBM63" s="112"/>
      <c r="GBN63" s="23"/>
      <c r="GBO63" s="112"/>
      <c r="GBP63" s="23"/>
      <c r="GBQ63" s="112"/>
      <c r="GBR63" s="23"/>
      <c r="GBS63" s="112"/>
      <c r="GBT63" s="23"/>
      <c r="GBU63" s="112"/>
      <c r="GBV63" s="23"/>
      <c r="GBW63" s="112"/>
      <c r="GBX63" s="23"/>
      <c r="GBY63" s="112"/>
      <c r="GBZ63" s="23"/>
      <c r="GCA63" s="112"/>
      <c r="GCB63" s="27"/>
      <c r="GCC63" s="112"/>
      <c r="GCD63" s="27"/>
      <c r="GCE63" s="112"/>
      <c r="GCF63" s="27"/>
      <c r="GCG63" s="112"/>
      <c r="GCH63" s="27"/>
      <c r="GCI63" s="112"/>
      <c r="GCJ63" s="27"/>
      <c r="GCK63" s="112"/>
      <c r="GCL63" s="27"/>
      <c r="GCM63" s="112"/>
      <c r="GCN63" s="27"/>
      <c r="GCO63" s="112"/>
      <c r="GCP63" s="27"/>
      <c r="GCQ63" s="112"/>
      <c r="GCR63" s="27"/>
      <c r="GCS63" s="112"/>
      <c r="GCT63" s="27"/>
      <c r="GCU63" s="112"/>
      <c r="GCV63" s="27"/>
      <c r="GCW63" s="113"/>
      <c r="GCX63" s="27"/>
      <c r="GCY63" s="112"/>
      <c r="GCZ63" s="27"/>
      <c r="GDA63" s="112"/>
      <c r="GDB63" s="27"/>
      <c r="GDC63" s="112"/>
      <c r="GDD63" s="27"/>
      <c r="GDE63" s="112"/>
      <c r="GDF63" s="27"/>
      <c r="GDG63" s="112"/>
      <c r="GDH63" s="27"/>
      <c r="GDI63" s="112"/>
      <c r="GDJ63" s="27"/>
      <c r="GDK63" s="112"/>
      <c r="GDL63" s="20"/>
      <c r="GDM63" s="112"/>
      <c r="GDN63" s="27"/>
      <c r="GDO63" s="112"/>
      <c r="GDP63" s="27"/>
      <c r="GDQ63" s="112"/>
      <c r="GDR63" s="27"/>
      <c r="GDS63" s="112"/>
      <c r="GDT63" s="27"/>
      <c r="GDU63" s="112"/>
      <c r="GDV63" s="20"/>
      <c r="GDW63" s="112"/>
      <c r="GDX63" s="27"/>
      <c r="GDY63" s="112"/>
      <c r="GDZ63" s="27"/>
      <c r="GEA63" s="112"/>
      <c r="GEB63" s="27"/>
      <c r="GEC63" s="112"/>
      <c r="GED63" s="20"/>
      <c r="GEE63" s="106"/>
      <c r="GEF63" s="106"/>
      <c r="GEG63" s="106"/>
      <c r="GEH63" s="30"/>
      <c r="GEI63" s="112"/>
      <c r="GEJ63" s="30"/>
      <c r="GEK63" s="112"/>
      <c r="GEL63" s="23"/>
      <c r="GEM63" s="112"/>
      <c r="GEN63" s="23"/>
      <c r="GEO63" s="112"/>
      <c r="GEP63" s="23"/>
      <c r="GEQ63" s="112"/>
      <c r="GER63" s="23"/>
      <c r="GES63" s="112"/>
      <c r="GET63" s="23"/>
      <c r="GEU63" s="112"/>
      <c r="GEV63" s="23"/>
      <c r="GEW63" s="112"/>
      <c r="GEX63" s="23"/>
      <c r="GEY63" s="112"/>
      <c r="GEZ63" s="27"/>
      <c r="GFA63" s="112"/>
      <c r="GFB63" s="27"/>
      <c r="GFC63" s="112"/>
      <c r="GFD63" s="27"/>
      <c r="GFE63" s="112"/>
      <c r="GFF63" s="27"/>
      <c r="GFG63" s="112"/>
      <c r="GFH63" s="27"/>
      <c r="GFI63" s="112"/>
      <c r="GFJ63" s="27"/>
      <c r="GFK63" s="112"/>
      <c r="GFL63" s="27"/>
      <c r="GFM63" s="112"/>
      <c r="GFN63" s="27"/>
      <c r="GFO63" s="112"/>
      <c r="GFP63" s="27"/>
      <c r="GFQ63" s="112"/>
      <c r="GFR63" s="27"/>
      <c r="GFS63" s="112"/>
      <c r="GFT63" s="27"/>
      <c r="GFU63" s="113"/>
      <c r="GFV63" s="27"/>
      <c r="GFW63" s="112"/>
      <c r="GFX63" s="27"/>
      <c r="GFY63" s="112"/>
      <c r="GFZ63" s="27"/>
      <c r="GGA63" s="112"/>
      <c r="GGB63" s="27"/>
      <c r="GGC63" s="112"/>
      <c r="GGD63" s="27"/>
      <c r="GGE63" s="112"/>
      <c r="GGF63" s="27"/>
      <c r="GGG63" s="112"/>
      <c r="GGH63" s="27"/>
      <c r="GGI63" s="112"/>
      <c r="GGJ63" s="20"/>
      <c r="GGK63" s="112"/>
      <c r="GGL63" s="27"/>
      <c r="GGM63" s="112"/>
      <c r="GGN63" s="27"/>
      <c r="GGO63" s="112"/>
      <c r="GGP63" s="27"/>
      <c r="GGQ63" s="112"/>
      <c r="GGR63" s="27"/>
      <c r="GGS63" s="112"/>
      <c r="GGT63" s="20"/>
      <c r="GGU63" s="112"/>
      <c r="GGV63" s="27"/>
      <c r="GGW63" s="112"/>
      <c r="GGX63" s="27"/>
      <c r="GGY63" s="112"/>
      <c r="GGZ63" s="27"/>
      <c r="GHA63" s="112"/>
      <c r="GHB63" s="20"/>
      <c r="GHC63" s="106"/>
      <c r="GHD63" s="106"/>
      <c r="GHE63" s="106"/>
      <c r="GHF63" s="30"/>
      <c r="GHG63" s="112"/>
      <c r="GHH63" s="30"/>
      <c r="GHI63" s="112"/>
      <c r="GHJ63" s="23"/>
      <c r="GHK63" s="112"/>
      <c r="GHL63" s="23"/>
      <c r="GHM63" s="112"/>
      <c r="GHN63" s="23"/>
      <c r="GHO63" s="112"/>
      <c r="GHP63" s="23"/>
      <c r="GHQ63" s="112"/>
      <c r="GHR63" s="23"/>
      <c r="GHS63" s="112"/>
      <c r="GHT63" s="23"/>
      <c r="GHU63" s="112"/>
      <c r="GHV63" s="23"/>
      <c r="GHW63" s="112"/>
      <c r="GHX63" s="27"/>
      <c r="GHY63" s="112"/>
      <c r="GHZ63" s="27"/>
      <c r="GIA63" s="112"/>
      <c r="GIB63" s="27"/>
      <c r="GIC63" s="112"/>
      <c r="GID63" s="27"/>
      <c r="GIE63" s="112"/>
      <c r="GIF63" s="27"/>
      <c r="GIG63" s="112"/>
      <c r="GIH63" s="27"/>
      <c r="GII63" s="112"/>
      <c r="GIJ63" s="27"/>
      <c r="GIK63" s="112"/>
      <c r="GIL63" s="27"/>
      <c r="GIM63" s="112"/>
      <c r="GIN63" s="27"/>
      <c r="GIO63" s="112"/>
      <c r="GIP63" s="27"/>
      <c r="GIQ63" s="112"/>
      <c r="GIR63" s="27"/>
      <c r="GIS63" s="113"/>
      <c r="GIT63" s="27"/>
      <c r="GIU63" s="112"/>
      <c r="GIV63" s="27"/>
      <c r="GIW63" s="112"/>
      <c r="GIX63" s="27"/>
      <c r="GIY63" s="112"/>
      <c r="GIZ63" s="27"/>
      <c r="GJA63" s="112"/>
      <c r="GJB63" s="27"/>
      <c r="GJC63" s="112"/>
      <c r="GJD63" s="27"/>
      <c r="GJE63" s="112"/>
      <c r="GJF63" s="27"/>
      <c r="GJG63" s="112"/>
      <c r="GJH63" s="20"/>
      <c r="GJI63" s="112"/>
      <c r="GJJ63" s="27"/>
      <c r="GJK63" s="112"/>
      <c r="GJL63" s="27"/>
      <c r="GJM63" s="112"/>
      <c r="GJN63" s="27"/>
      <c r="GJO63" s="112"/>
      <c r="GJP63" s="27"/>
      <c r="GJQ63" s="112"/>
      <c r="GJR63" s="20"/>
      <c r="GJS63" s="112"/>
      <c r="GJT63" s="27"/>
      <c r="GJU63" s="112"/>
      <c r="GJV63" s="27"/>
      <c r="GJW63" s="112"/>
      <c r="GJX63" s="27"/>
      <c r="GJY63" s="112"/>
      <c r="GJZ63" s="20"/>
      <c r="GKA63" s="106"/>
      <c r="GKB63" s="106"/>
      <c r="GKC63" s="106"/>
      <c r="GKD63" s="30"/>
      <c r="GKE63" s="112"/>
      <c r="GKF63" s="30"/>
      <c r="GKG63" s="112"/>
      <c r="GKH63" s="23"/>
      <c r="GKI63" s="112"/>
      <c r="GKJ63" s="23"/>
      <c r="GKK63" s="112"/>
      <c r="GKL63" s="23"/>
      <c r="GKM63" s="112"/>
      <c r="GKN63" s="23"/>
      <c r="GKO63" s="112"/>
      <c r="GKP63" s="23"/>
      <c r="GKQ63" s="112"/>
      <c r="GKR63" s="23"/>
      <c r="GKS63" s="112"/>
      <c r="GKT63" s="23"/>
      <c r="GKU63" s="112"/>
      <c r="GKV63" s="27"/>
      <c r="GKW63" s="112"/>
      <c r="GKX63" s="27"/>
      <c r="GKY63" s="112"/>
      <c r="GKZ63" s="27"/>
      <c r="GLA63" s="112"/>
      <c r="GLB63" s="27"/>
      <c r="GLC63" s="112"/>
      <c r="GLD63" s="27"/>
      <c r="GLE63" s="112"/>
      <c r="GLF63" s="27"/>
      <c r="GLG63" s="112"/>
      <c r="GLH63" s="27"/>
      <c r="GLI63" s="112"/>
      <c r="GLJ63" s="27"/>
      <c r="GLK63" s="112"/>
      <c r="GLL63" s="27"/>
      <c r="GLM63" s="112"/>
      <c r="GLN63" s="27"/>
      <c r="GLO63" s="112"/>
      <c r="GLP63" s="27"/>
      <c r="GLQ63" s="113"/>
      <c r="GLR63" s="27"/>
      <c r="GLS63" s="112"/>
      <c r="GLT63" s="27"/>
      <c r="GLU63" s="112"/>
      <c r="GLV63" s="27"/>
      <c r="GLW63" s="112"/>
      <c r="GLX63" s="27"/>
      <c r="GLY63" s="112"/>
      <c r="GLZ63" s="27"/>
      <c r="GMA63" s="112"/>
      <c r="GMB63" s="27"/>
      <c r="GMC63" s="112"/>
      <c r="GMD63" s="27"/>
      <c r="GME63" s="112"/>
      <c r="GMF63" s="20"/>
      <c r="GMG63" s="112"/>
      <c r="GMH63" s="27"/>
      <c r="GMI63" s="112"/>
      <c r="GMJ63" s="27"/>
      <c r="GMK63" s="112"/>
      <c r="GML63" s="27"/>
      <c r="GMM63" s="112"/>
      <c r="GMN63" s="27"/>
      <c r="GMO63" s="112"/>
      <c r="GMP63" s="20"/>
      <c r="GMQ63" s="112"/>
      <c r="GMR63" s="27"/>
      <c r="GMS63" s="112"/>
      <c r="GMT63" s="27"/>
      <c r="GMU63" s="112"/>
      <c r="GMV63" s="27"/>
      <c r="GMW63" s="112"/>
      <c r="GMX63" s="20"/>
      <c r="GMY63" s="106"/>
      <c r="GMZ63" s="106"/>
      <c r="GNA63" s="106"/>
      <c r="GNB63" s="30"/>
      <c r="GNC63" s="112"/>
      <c r="GND63" s="30"/>
      <c r="GNE63" s="112"/>
      <c r="GNF63" s="23"/>
      <c r="GNG63" s="112"/>
      <c r="GNH63" s="23"/>
      <c r="GNI63" s="112"/>
      <c r="GNJ63" s="23"/>
      <c r="GNK63" s="112"/>
      <c r="GNL63" s="23"/>
      <c r="GNM63" s="112"/>
      <c r="GNN63" s="23"/>
      <c r="GNO63" s="112"/>
      <c r="GNP63" s="23"/>
      <c r="GNQ63" s="112"/>
      <c r="GNR63" s="23"/>
      <c r="GNS63" s="112"/>
      <c r="GNT63" s="27"/>
      <c r="GNU63" s="112"/>
      <c r="GNV63" s="27"/>
      <c r="GNW63" s="112"/>
      <c r="GNX63" s="27"/>
      <c r="GNY63" s="112"/>
      <c r="GNZ63" s="27"/>
      <c r="GOA63" s="112"/>
      <c r="GOB63" s="27"/>
      <c r="GOC63" s="112"/>
      <c r="GOD63" s="27"/>
      <c r="GOE63" s="112"/>
      <c r="GOF63" s="27"/>
      <c r="GOG63" s="112"/>
      <c r="GOH63" s="27"/>
      <c r="GOI63" s="112"/>
      <c r="GOJ63" s="27"/>
      <c r="GOK63" s="112"/>
      <c r="GOL63" s="27"/>
      <c r="GOM63" s="112"/>
      <c r="GON63" s="27"/>
      <c r="GOO63" s="113"/>
      <c r="GOP63" s="27"/>
      <c r="GOQ63" s="112"/>
      <c r="GOR63" s="27"/>
      <c r="GOS63" s="112"/>
      <c r="GOT63" s="27"/>
      <c r="GOU63" s="112"/>
      <c r="GOV63" s="27"/>
      <c r="GOW63" s="112"/>
      <c r="GOX63" s="27"/>
      <c r="GOY63" s="112"/>
      <c r="GOZ63" s="27"/>
      <c r="GPA63" s="112"/>
      <c r="GPB63" s="27"/>
      <c r="GPC63" s="112"/>
      <c r="GPD63" s="20"/>
      <c r="GPE63" s="112"/>
      <c r="GPF63" s="27"/>
      <c r="GPG63" s="112"/>
      <c r="GPH63" s="27"/>
      <c r="GPI63" s="112"/>
      <c r="GPJ63" s="27"/>
      <c r="GPK63" s="112"/>
      <c r="GPL63" s="27"/>
      <c r="GPM63" s="112"/>
      <c r="GPN63" s="20"/>
      <c r="GPO63" s="112"/>
      <c r="GPP63" s="27"/>
      <c r="GPQ63" s="112"/>
      <c r="GPR63" s="27"/>
      <c r="GPS63" s="112"/>
      <c r="GPT63" s="27"/>
      <c r="GPU63" s="112"/>
      <c r="GPV63" s="20"/>
      <c r="GPW63" s="106"/>
      <c r="GPX63" s="106"/>
      <c r="GPY63" s="106"/>
      <c r="GPZ63" s="30"/>
      <c r="GQA63" s="112"/>
      <c r="GQB63" s="30"/>
      <c r="GQC63" s="112"/>
      <c r="GQD63" s="23"/>
      <c r="GQE63" s="112"/>
      <c r="GQF63" s="23"/>
      <c r="GQG63" s="112"/>
      <c r="GQH63" s="23"/>
      <c r="GQI63" s="112"/>
      <c r="GQJ63" s="23"/>
      <c r="GQK63" s="112"/>
      <c r="GQL63" s="23"/>
      <c r="GQM63" s="112"/>
      <c r="GQN63" s="23"/>
      <c r="GQO63" s="112"/>
      <c r="GQP63" s="23"/>
      <c r="GQQ63" s="112"/>
      <c r="GQR63" s="27"/>
      <c r="GQS63" s="112"/>
      <c r="GQT63" s="27"/>
      <c r="GQU63" s="112"/>
      <c r="GQV63" s="27"/>
      <c r="GQW63" s="112"/>
      <c r="GQX63" s="27"/>
      <c r="GQY63" s="112"/>
      <c r="GQZ63" s="27"/>
      <c r="GRA63" s="112"/>
      <c r="GRB63" s="27"/>
      <c r="GRC63" s="112"/>
      <c r="GRD63" s="27"/>
      <c r="GRE63" s="112"/>
      <c r="GRF63" s="27"/>
      <c r="GRG63" s="112"/>
      <c r="GRH63" s="27"/>
      <c r="GRI63" s="112"/>
      <c r="GRJ63" s="27"/>
      <c r="GRK63" s="112"/>
      <c r="GRL63" s="27"/>
      <c r="GRM63" s="113"/>
      <c r="GRN63" s="27"/>
      <c r="GRO63" s="112"/>
      <c r="GRP63" s="27"/>
      <c r="GRQ63" s="112"/>
      <c r="GRR63" s="27"/>
      <c r="GRS63" s="112"/>
      <c r="GRT63" s="27"/>
      <c r="GRU63" s="112"/>
      <c r="GRV63" s="27"/>
      <c r="GRW63" s="112"/>
      <c r="GRX63" s="27"/>
      <c r="GRY63" s="112"/>
      <c r="GRZ63" s="27"/>
      <c r="GSA63" s="112"/>
      <c r="GSB63" s="20"/>
      <c r="GSC63" s="112"/>
      <c r="GSD63" s="27"/>
      <c r="GSE63" s="112"/>
      <c r="GSF63" s="27"/>
      <c r="GSG63" s="112"/>
      <c r="GSH63" s="27"/>
      <c r="GSI63" s="112"/>
      <c r="GSJ63" s="27"/>
      <c r="GSK63" s="112"/>
      <c r="GSL63" s="20"/>
      <c r="GSM63" s="112"/>
      <c r="GSN63" s="27"/>
      <c r="GSO63" s="112"/>
      <c r="GSP63" s="27"/>
      <c r="GSQ63" s="112"/>
      <c r="GSR63" s="27"/>
      <c r="GSS63" s="112"/>
      <c r="GST63" s="20"/>
      <c r="GSU63" s="106"/>
      <c r="GSV63" s="106"/>
      <c r="GSW63" s="106"/>
      <c r="GSX63" s="30"/>
      <c r="GSY63" s="112"/>
      <c r="GSZ63" s="30"/>
      <c r="GTA63" s="112"/>
      <c r="GTB63" s="23"/>
      <c r="GTC63" s="112"/>
      <c r="GTD63" s="23"/>
      <c r="GTE63" s="112"/>
      <c r="GTF63" s="23"/>
      <c r="GTG63" s="112"/>
      <c r="GTH63" s="23"/>
      <c r="GTI63" s="112"/>
      <c r="GTJ63" s="23"/>
      <c r="GTK63" s="112"/>
      <c r="GTL63" s="23"/>
      <c r="GTM63" s="112"/>
      <c r="GTN63" s="23"/>
      <c r="GTO63" s="112"/>
      <c r="GTP63" s="27"/>
      <c r="GTQ63" s="112"/>
      <c r="GTR63" s="27"/>
      <c r="GTS63" s="112"/>
      <c r="GTT63" s="27"/>
      <c r="GTU63" s="112"/>
      <c r="GTV63" s="27"/>
      <c r="GTW63" s="112"/>
      <c r="GTX63" s="27"/>
      <c r="GTY63" s="112"/>
      <c r="GTZ63" s="27"/>
      <c r="GUA63" s="112"/>
      <c r="GUB63" s="27"/>
      <c r="GUC63" s="112"/>
      <c r="GUD63" s="27"/>
      <c r="GUE63" s="112"/>
      <c r="GUF63" s="27"/>
      <c r="GUG63" s="112"/>
      <c r="GUH63" s="27"/>
      <c r="GUI63" s="112"/>
      <c r="GUJ63" s="27"/>
      <c r="GUK63" s="113"/>
      <c r="GUL63" s="27"/>
      <c r="GUM63" s="112"/>
      <c r="GUN63" s="27"/>
      <c r="GUO63" s="112"/>
      <c r="GUP63" s="27"/>
      <c r="GUQ63" s="112"/>
      <c r="GUR63" s="27"/>
      <c r="GUS63" s="112"/>
      <c r="GUT63" s="27"/>
      <c r="GUU63" s="112"/>
      <c r="GUV63" s="27"/>
      <c r="GUW63" s="112"/>
      <c r="GUX63" s="27"/>
      <c r="GUY63" s="112"/>
      <c r="GUZ63" s="20"/>
      <c r="GVA63" s="112"/>
      <c r="GVB63" s="27"/>
      <c r="GVC63" s="112"/>
      <c r="GVD63" s="27"/>
      <c r="GVE63" s="112"/>
      <c r="GVF63" s="27"/>
      <c r="GVG63" s="112"/>
      <c r="GVH63" s="27"/>
      <c r="GVI63" s="112"/>
      <c r="GVJ63" s="20"/>
      <c r="GVK63" s="112"/>
      <c r="GVL63" s="27"/>
      <c r="GVM63" s="112"/>
      <c r="GVN63" s="27"/>
      <c r="GVO63" s="112"/>
      <c r="GVP63" s="27"/>
      <c r="GVQ63" s="112"/>
      <c r="GVR63" s="20"/>
      <c r="GVS63" s="106"/>
      <c r="GVT63" s="106"/>
      <c r="GVU63" s="106"/>
      <c r="GVV63" s="30"/>
      <c r="GVW63" s="112"/>
      <c r="GVX63" s="30"/>
      <c r="GVY63" s="112"/>
      <c r="GVZ63" s="23"/>
      <c r="GWA63" s="112"/>
      <c r="GWB63" s="23"/>
      <c r="GWC63" s="112"/>
      <c r="GWD63" s="23"/>
      <c r="GWE63" s="112"/>
      <c r="GWF63" s="23"/>
      <c r="GWG63" s="112"/>
      <c r="GWH63" s="23"/>
      <c r="GWI63" s="112"/>
      <c r="GWJ63" s="23"/>
      <c r="GWK63" s="112"/>
      <c r="GWL63" s="23"/>
      <c r="GWM63" s="112"/>
      <c r="GWN63" s="27"/>
      <c r="GWO63" s="112"/>
      <c r="GWP63" s="27"/>
      <c r="GWQ63" s="112"/>
      <c r="GWR63" s="27"/>
      <c r="GWS63" s="112"/>
      <c r="GWT63" s="27"/>
      <c r="GWU63" s="112"/>
      <c r="GWV63" s="27"/>
      <c r="GWW63" s="112"/>
      <c r="GWX63" s="27"/>
      <c r="GWY63" s="112"/>
      <c r="GWZ63" s="27"/>
      <c r="GXA63" s="112"/>
      <c r="GXB63" s="27"/>
      <c r="GXC63" s="112"/>
      <c r="GXD63" s="27"/>
      <c r="GXE63" s="112"/>
      <c r="GXF63" s="27"/>
      <c r="GXG63" s="112"/>
      <c r="GXH63" s="27"/>
      <c r="GXI63" s="113"/>
      <c r="GXJ63" s="27"/>
      <c r="GXK63" s="112"/>
      <c r="GXL63" s="27"/>
      <c r="GXM63" s="112"/>
      <c r="GXN63" s="27"/>
      <c r="GXO63" s="112"/>
      <c r="GXP63" s="27"/>
      <c r="GXQ63" s="112"/>
      <c r="GXR63" s="27"/>
      <c r="GXS63" s="112"/>
      <c r="GXT63" s="27"/>
      <c r="GXU63" s="112"/>
      <c r="GXV63" s="27"/>
      <c r="GXW63" s="112"/>
      <c r="GXX63" s="20"/>
      <c r="GXY63" s="112"/>
      <c r="GXZ63" s="27"/>
      <c r="GYA63" s="112"/>
      <c r="GYB63" s="27"/>
      <c r="GYC63" s="112"/>
      <c r="GYD63" s="27"/>
      <c r="GYE63" s="112"/>
      <c r="GYF63" s="27"/>
      <c r="GYG63" s="112"/>
      <c r="GYH63" s="20"/>
      <c r="GYI63" s="112"/>
      <c r="GYJ63" s="27"/>
      <c r="GYK63" s="112"/>
      <c r="GYL63" s="27"/>
      <c r="GYM63" s="112"/>
      <c r="GYN63" s="27"/>
      <c r="GYO63" s="112"/>
      <c r="GYP63" s="20"/>
      <c r="GYQ63" s="106"/>
      <c r="GYR63" s="106"/>
      <c r="GYS63" s="106"/>
      <c r="GYT63" s="30"/>
      <c r="GYU63" s="112"/>
      <c r="GYV63" s="30"/>
      <c r="GYW63" s="112"/>
      <c r="GYX63" s="23"/>
      <c r="GYY63" s="112"/>
      <c r="GYZ63" s="23"/>
      <c r="GZA63" s="112"/>
      <c r="GZB63" s="23"/>
      <c r="GZC63" s="112"/>
      <c r="GZD63" s="23"/>
      <c r="GZE63" s="112"/>
      <c r="GZF63" s="23"/>
      <c r="GZG63" s="112"/>
      <c r="GZH63" s="23"/>
      <c r="GZI63" s="112"/>
      <c r="GZJ63" s="23"/>
      <c r="GZK63" s="112"/>
      <c r="GZL63" s="27"/>
      <c r="GZM63" s="112"/>
      <c r="GZN63" s="27"/>
      <c r="GZO63" s="112"/>
      <c r="GZP63" s="27"/>
      <c r="GZQ63" s="112"/>
      <c r="GZR63" s="27"/>
      <c r="GZS63" s="112"/>
      <c r="GZT63" s="27"/>
      <c r="GZU63" s="112"/>
      <c r="GZV63" s="27"/>
      <c r="GZW63" s="112"/>
      <c r="GZX63" s="27"/>
      <c r="GZY63" s="112"/>
      <c r="GZZ63" s="27"/>
      <c r="HAA63" s="112"/>
      <c r="HAB63" s="27"/>
      <c r="HAC63" s="112"/>
      <c r="HAD63" s="27"/>
      <c r="HAE63" s="112"/>
      <c r="HAF63" s="27"/>
      <c r="HAG63" s="113"/>
      <c r="HAH63" s="27"/>
      <c r="HAI63" s="112"/>
      <c r="HAJ63" s="27"/>
      <c r="HAK63" s="112"/>
      <c r="HAL63" s="27"/>
      <c r="HAM63" s="112"/>
      <c r="HAN63" s="27"/>
      <c r="HAO63" s="112"/>
      <c r="HAP63" s="27"/>
      <c r="HAQ63" s="112"/>
      <c r="HAR63" s="27"/>
      <c r="HAS63" s="112"/>
      <c r="HAT63" s="27"/>
      <c r="HAU63" s="112"/>
      <c r="HAV63" s="20"/>
      <c r="HAW63" s="112"/>
      <c r="HAX63" s="27"/>
      <c r="HAY63" s="112"/>
      <c r="HAZ63" s="27"/>
      <c r="HBA63" s="112"/>
      <c r="HBB63" s="27"/>
      <c r="HBC63" s="112"/>
      <c r="HBD63" s="27"/>
      <c r="HBE63" s="112"/>
      <c r="HBF63" s="20"/>
      <c r="HBG63" s="112"/>
      <c r="HBH63" s="27"/>
      <c r="HBI63" s="112"/>
      <c r="HBJ63" s="27"/>
      <c r="HBK63" s="112"/>
      <c r="HBL63" s="27"/>
      <c r="HBM63" s="112"/>
      <c r="HBN63" s="20"/>
      <c r="HBO63" s="106"/>
      <c r="HBP63" s="106"/>
      <c r="HBQ63" s="106"/>
      <c r="HBR63" s="30"/>
      <c r="HBS63" s="112"/>
      <c r="HBT63" s="30"/>
      <c r="HBU63" s="112"/>
      <c r="HBV63" s="23"/>
      <c r="HBW63" s="112"/>
      <c r="HBX63" s="23"/>
      <c r="HBY63" s="112"/>
      <c r="HBZ63" s="23"/>
      <c r="HCA63" s="112"/>
      <c r="HCB63" s="23"/>
      <c r="HCC63" s="112"/>
      <c r="HCD63" s="23"/>
      <c r="HCE63" s="112"/>
      <c r="HCF63" s="23"/>
      <c r="HCG63" s="112"/>
      <c r="HCH63" s="23"/>
      <c r="HCI63" s="112"/>
      <c r="HCJ63" s="27"/>
      <c r="HCK63" s="112"/>
      <c r="HCL63" s="27"/>
      <c r="HCM63" s="112"/>
      <c r="HCN63" s="27"/>
      <c r="HCO63" s="112"/>
      <c r="HCP63" s="27"/>
      <c r="HCQ63" s="112"/>
      <c r="HCR63" s="27"/>
      <c r="HCS63" s="112"/>
      <c r="HCT63" s="27"/>
      <c r="HCU63" s="112"/>
      <c r="HCV63" s="27"/>
      <c r="HCW63" s="112"/>
      <c r="HCX63" s="27"/>
      <c r="HCY63" s="112"/>
      <c r="HCZ63" s="27"/>
      <c r="HDA63" s="112"/>
      <c r="HDB63" s="27"/>
      <c r="HDC63" s="112"/>
      <c r="HDD63" s="27"/>
      <c r="HDE63" s="113"/>
      <c r="HDF63" s="27"/>
      <c r="HDG63" s="112"/>
      <c r="HDH63" s="27"/>
      <c r="HDI63" s="112"/>
      <c r="HDJ63" s="27"/>
      <c r="HDK63" s="112"/>
      <c r="HDL63" s="27"/>
      <c r="HDM63" s="112"/>
      <c r="HDN63" s="27"/>
      <c r="HDO63" s="112"/>
      <c r="HDP63" s="27"/>
      <c r="HDQ63" s="112"/>
      <c r="HDR63" s="27"/>
      <c r="HDS63" s="112"/>
      <c r="HDT63" s="20"/>
      <c r="HDU63" s="112"/>
      <c r="HDV63" s="27"/>
      <c r="HDW63" s="112"/>
      <c r="HDX63" s="27"/>
      <c r="HDY63" s="112"/>
      <c r="HDZ63" s="27"/>
      <c r="HEA63" s="112"/>
      <c r="HEB63" s="27"/>
      <c r="HEC63" s="112"/>
      <c r="HED63" s="20"/>
      <c r="HEE63" s="112"/>
      <c r="HEF63" s="27"/>
      <c r="HEG63" s="112"/>
      <c r="HEH63" s="27"/>
      <c r="HEI63" s="112"/>
      <c r="HEJ63" s="27"/>
      <c r="HEK63" s="112"/>
      <c r="HEL63" s="20"/>
      <c r="HEM63" s="106"/>
      <c r="HEN63" s="106"/>
      <c r="HEO63" s="106"/>
      <c r="HEP63" s="30"/>
      <c r="HEQ63" s="112"/>
      <c r="HER63" s="30"/>
      <c r="HES63" s="112"/>
      <c r="HET63" s="23"/>
      <c r="HEU63" s="112"/>
      <c r="HEV63" s="23"/>
      <c r="HEW63" s="112"/>
      <c r="HEX63" s="23"/>
      <c r="HEY63" s="112"/>
      <c r="HEZ63" s="23"/>
      <c r="HFA63" s="112"/>
      <c r="HFB63" s="23"/>
      <c r="HFC63" s="112"/>
      <c r="HFD63" s="23"/>
      <c r="HFE63" s="112"/>
      <c r="HFF63" s="23"/>
      <c r="HFG63" s="112"/>
      <c r="HFH63" s="27"/>
      <c r="HFI63" s="112"/>
      <c r="HFJ63" s="27"/>
      <c r="HFK63" s="112"/>
      <c r="HFL63" s="27"/>
      <c r="HFM63" s="112"/>
      <c r="HFN63" s="27"/>
      <c r="HFO63" s="112"/>
      <c r="HFP63" s="27"/>
      <c r="HFQ63" s="112"/>
      <c r="HFR63" s="27"/>
      <c r="HFS63" s="112"/>
      <c r="HFT63" s="27"/>
      <c r="HFU63" s="112"/>
      <c r="HFV63" s="27"/>
      <c r="HFW63" s="112"/>
      <c r="HFX63" s="27"/>
      <c r="HFY63" s="112"/>
      <c r="HFZ63" s="27"/>
      <c r="HGA63" s="112"/>
      <c r="HGB63" s="27"/>
      <c r="HGC63" s="113"/>
      <c r="HGD63" s="27"/>
      <c r="HGE63" s="112"/>
      <c r="HGF63" s="27"/>
      <c r="HGG63" s="112"/>
      <c r="HGH63" s="27"/>
      <c r="HGI63" s="112"/>
      <c r="HGJ63" s="27"/>
      <c r="HGK63" s="112"/>
      <c r="HGL63" s="27"/>
      <c r="HGM63" s="112"/>
      <c r="HGN63" s="27"/>
      <c r="HGO63" s="112"/>
      <c r="HGP63" s="27"/>
      <c r="HGQ63" s="112"/>
      <c r="HGR63" s="20"/>
      <c r="HGS63" s="112"/>
      <c r="HGT63" s="27"/>
      <c r="HGU63" s="112"/>
      <c r="HGV63" s="27"/>
      <c r="HGW63" s="112"/>
      <c r="HGX63" s="27"/>
      <c r="HGY63" s="112"/>
      <c r="HGZ63" s="27"/>
      <c r="HHA63" s="112"/>
      <c r="HHB63" s="20"/>
      <c r="HHC63" s="112"/>
      <c r="HHD63" s="27"/>
      <c r="HHE63" s="112"/>
      <c r="HHF63" s="27"/>
      <c r="HHG63" s="112"/>
      <c r="HHH63" s="27"/>
      <c r="HHI63" s="112"/>
      <c r="HHJ63" s="20"/>
      <c r="HHK63" s="106"/>
      <c r="HHL63" s="106"/>
      <c r="HHM63" s="106"/>
      <c r="HHN63" s="30"/>
      <c r="HHO63" s="112"/>
      <c r="HHP63" s="30"/>
      <c r="HHQ63" s="112"/>
      <c r="HHR63" s="23"/>
      <c r="HHS63" s="112"/>
      <c r="HHT63" s="23"/>
      <c r="HHU63" s="112"/>
      <c r="HHV63" s="23"/>
      <c r="HHW63" s="112"/>
      <c r="HHX63" s="23"/>
      <c r="HHY63" s="112"/>
      <c r="HHZ63" s="23"/>
      <c r="HIA63" s="112"/>
      <c r="HIB63" s="23"/>
      <c r="HIC63" s="112"/>
      <c r="HID63" s="23"/>
      <c r="HIE63" s="112"/>
      <c r="HIF63" s="27"/>
      <c r="HIG63" s="112"/>
      <c r="HIH63" s="27"/>
      <c r="HII63" s="112"/>
      <c r="HIJ63" s="27"/>
      <c r="HIK63" s="112"/>
      <c r="HIL63" s="27"/>
      <c r="HIM63" s="112"/>
      <c r="HIN63" s="27"/>
      <c r="HIO63" s="112"/>
      <c r="HIP63" s="27"/>
      <c r="HIQ63" s="112"/>
      <c r="HIR63" s="27"/>
      <c r="HIS63" s="112"/>
      <c r="HIT63" s="27"/>
      <c r="HIU63" s="112"/>
      <c r="HIV63" s="27"/>
      <c r="HIW63" s="112"/>
      <c r="HIX63" s="27"/>
      <c r="HIY63" s="112"/>
      <c r="HIZ63" s="27"/>
      <c r="HJA63" s="113"/>
      <c r="HJB63" s="27"/>
      <c r="HJC63" s="112"/>
      <c r="HJD63" s="27"/>
      <c r="HJE63" s="112"/>
      <c r="HJF63" s="27"/>
      <c r="HJG63" s="112"/>
      <c r="HJH63" s="27"/>
      <c r="HJI63" s="112"/>
      <c r="HJJ63" s="27"/>
      <c r="HJK63" s="112"/>
      <c r="HJL63" s="27"/>
      <c r="HJM63" s="112"/>
      <c r="HJN63" s="27"/>
      <c r="HJO63" s="112"/>
      <c r="HJP63" s="20"/>
      <c r="HJQ63" s="112"/>
      <c r="HJR63" s="27"/>
      <c r="HJS63" s="112"/>
      <c r="HJT63" s="27"/>
      <c r="HJU63" s="112"/>
      <c r="HJV63" s="27"/>
      <c r="HJW63" s="112"/>
      <c r="HJX63" s="27"/>
      <c r="HJY63" s="112"/>
      <c r="HJZ63" s="20"/>
      <c r="HKA63" s="112"/>
      <c r="HKB63" s="27"/>
      <c r="HKC63" s="112"/>
      <c r="HKD63" s="27"/>
      <c r="HKE63" s="112"/>
      <c r="HKF63" s="27"/>
      <c r="HKG63" s="112"/>
      <c r="HKH63" s="20"/>
      <c r="HKI63" s="106"/>
      <c r="HKJ63" s="106"/>
      <c r="HKK63" s="106"/>
      <c r="HKL63" s="30"/>
      <c r="HKM63" s="112"/>
      <c r="HKN63" s="30"/>
      <c r="HKO63" s="112"/>
      <c r="HKP63" s="23"/>
      <c r="HKQ63" s="112"/>
      <c r="HKR63" s="23"/>
      <c r="HKS63" s="112"/>
      <c r="HKT63" s="23"/>
      <c r="HKU63" s="112"/>
      <c r="HKV63" s="23"/>
      <c r="HKW63" s="112"/>
      <c r="HKX63" s="23"/>
      <c r="HKY63" s="112"/>
      <c r="HKZ63" s="23"/>
      <c r="HLA63" s="112"/>
      <c r="HLB63" s="23"/>
      <c r="HLC63" s="112"/>
      <c r="HLD63" s="27"/>
      <c r="HLE63" s="112"/>
      <c r="HLF63" s="27"/>
      <c r="HLG63" s="112"/>
      <c r="HLH63" s="27"/>
      <c r="HLI63" s="112"/>
      <c r="HLJ63" s="27"/>
      <c r="HLK63" s="112"/>
      <c r="HLL63" s="27"/>
      <c r="HLM63" s="112"/>
      <c r="HLN63" s="27"/>
      <c r="HLO63" s="112"/>
      <c r="HLP63" s="27"/>
      <c r="HLQ63" s="112"/>
      <c r="HLR63" s="27"/>
      <c r="HLS63" s="112"/>
      <c r="HLT63" s="27"/>
      <c r="HLU63" s="112"/>
      <c r="HLV63" s="27"/>
      <c r="HLW63" s="112"/>
      <c r="HLX63" s="27"/>
      <c r="HLY63" s="113"/>
      <c r="HLZ63" s="27"/>
      <c r="HMA63" s="112"/>
      <c r="HMB63" s="27"/>
      <c r="HMC63" s="112"/>
      <c r="HMD63" s="27"/>
      <c r="HME63" s="112"/>
      <c r="HMF63" s="27"/>
      <c r="HMG63" s="112"/>
      <c r="HMH63" s="27"/>
      <c r="HMI63" s="112"/>
      <c r="HMJ63" s="27"/>
      <c r="HMK63" s="112"/>
      <c r="HML63" s="27"/>
      <c r="HMM63" s="112"/>
      <c r="HMN63" s="20"/>
      <c r="HMO63" s="112"/>
      <c r="HMP63" s="27"/>
      <c r="HMQ63" s="112"/>
      <c r="HMR63" s="27"/>
      <c r="HMS63" s="112"/>
      <c r="HMT63" s="27"/>
      <c r="HMU63" s="112"/>
      <c r="HMV63" s="27"/>
      <c r="HMW63" s="112"/>
      <c r="HMX63" s="20"/>
      <c r="HMY63" s="112"/>
      <c r="HMZ63" s="27"/>
      <c r="HNA63" s="112"/>
      <c r="HNB63" s="27"/>
      <c r="HNC63" s="112"/>
      <c r="HND63" s="27"/>
      <c r="HNE63" s="112"/>
      <c r="HNF63" s="20"/>
      <c r="HNG63" s="106"/>
      <c r="HNH63" s="106"/>
      <c r="HNI63" s="106"/>
      <c r="HNJ63" s="30"/>
      <c r="HNK63" s="112"/>
      <c r="HNL63" s="30"/>
      <c r="HNM63" s="112"/>
      <c r="HNN63" s="23"/>
      <c r="HNO63" s="112"/>
      <c r="HNP63" s="23"/>
      <c r="HNQ63" s="112"/>
      <c r="HNR63" s="23"/>
      <c r="HNS63" s="112"/>
      <c r="HNT63" s="23"/>
      <c r="HNU63" s="112"/>
      <c r="HNV63" s="23"/>
      <c r="HNW63" s="112"/>
      <c r="HNX63" s="23"/>
      <c r="HNY63" s="112"/>
      <c r="HNZ63" s="23"/>
      <c r="HOA63" s="112"/>
      <c r="HOB63" s="27"/>
      <c r="HOC63" s="112"/>
      <c r="HOD63" s="27"/>
      <c r="HOE63" s="112"/>
      <c r="HOF63" s="27"/>
      <c r="HOG63" s="112"/>
      <c r="HOH63" s="27"/>
      <c r="HOI63" s="112"/>
      <c r="HOJ63" s="27"/>
      <c r="HOK63" s="112"/>
      <c r="HOL63" s="27"/>
      <c r="HOM63" s="112"/>
      <c r="HON63" s="27"/>
      <c r="HOO63" s="112"/>
      <c r="HOP63" s="27"/>
      <c r="HOQ63" s="112"/>
      <c r="HOR63" s="27"/>
      <c r="HOS63" s="112"/>
      <c r="HOT63" s="27"/>
      <c r="HOU63" s="112"/>
      <c r="HOV63" s="27"/>
      <c r="HOW63" s="113"/>
      <c r="HOX63" s="27"/>
      <c r="HOY63" s="112"/>
      <c r="HOZ63" s="27"/>
      <c r="HPA63" s="112"/>
      <c r="HPB63" s="27"/>
      <c r="HPC63" s="112"/>
      <c r="HPD63" s="27"/>
      <c r="HPE63" s="112"/>
      <c r="HPF63" s="27"/>
      <c r="HPG63" s="112"/>
      <c r="HPH63" s="27"/>
      <c r="HPI63" s="112"/>
      <c r="HPJ63" s="27"/>
      <c r="HPK63" s="112"/>
      <c r="HPL63" s="20"/>
      <c r="HPM63" s="112"/>
      <c r="HPN63" s="27"/>
      <c r="HPO63" s="112"/>
      <c r="HPP63" s="27"/>
      <c r="HPQ63" s="112"/>
      <c r="HPR63" s="27"/>
      <c r="HPS63" s="112"/>
      <c r="HPT63" s="27"/>
      <c r="HPU63" s="112"/>
      <c r="HPV63" s="20"/>
      <c r="HPW63" s="112"/>
      <c r="HPX63" s="27"/>
      <c r="HPY63" s="112"/>
      <c r="HPZ63" s="27"/>
      <c r="HQA63" s="112"/>
      <c r="HQB63" s="27"/>
      <c r="HQC63" s="112"/>
      <c r="HQD63" s="20"/>
      <c r="HQE63" s="106"/>
      <c r="HQF63" s="106"/>
      <c r="HQG63" s="106"/>
      <c r="HQH63" s="30"/>
      <c r="HQI63" s="112"/>
      <c r="HQJ63" s="30"/>
      <c r="HQK63" s="112"/>
      <c r="HQL63" s="23"/>
      <c r="HQM63" s="112"/>
      <c r="HQN63" s="23"/>
      <c r="HQO63" s="112"/>
      <c r="HQP63" s="23"/>
      <c r="HQQ63" s="112"/>
      <c r="HQR63" s="23"/>
      <c r="HQS63" s="112"/>
      <c r="HQT63" s="23"/>
      <c r="HQU63" s="112"/>
      <c r="HQV63" s="23"/>
      <c r="HQW63" s="112"/>
      <c r="HQX63" s="23"/>
      <c r="HQY63" s="112"/>
      <c r="HQZ63" s="27"/>
      <c r="HRA63" s="112"/>
      <c r="HRB63" s="27"/>
      <c r="HRC63" s="112"/>
      <c r="HRD63" s="27"/>
      <c r="HRE63" s="112"/>
      <c r="HRF63" s="27"/>
      <c r="HRG63" s="112"/>
      <c r="HRH63" s="27"/>
      <c r="HRI63" s="112"/>
      <c r="HRJ63" s="27"/>
      <c r="HRK63" s="112"/>
      <c r="HRL63" s="27"/>
      <c r="HRM63" s="112"/>
      <c r="HRN63" s="27"/>
      <c r="HRO63" s="112"/>
      <c r="HRP63" s="27"/>
      <c r="HRQ63" s="112"/>
      <c r="HRR63" s="27"/>
      <c r="HRS63" s="112"/>
      <c r="HRT63" s="27"/>
      <c r="HRU63" s="113"/>
      <c r="HRV63" s="27"/>
      <c r="HRW63" s="112"/>
      <c r="HRX63" s="27"/>
      <c r="HRY63" s="112"/>
      <c r="HRZ63" s="27"/>
      <c r="HSA63" s="112"/>
      <c r="HSB63" s="27"/>
      <c r="HSC63" s="112"/>
      <c r="HSD63" s="27"/>
      <c r="HSE63" s="112"/>
      <c r="HSF63" s="27"/>
      <c r="HSG63" s="112"/>
      <c r="HSH63" s="27"/>
      <c r="HSI63" s="112"/>
      <c r="HSJ63" s="20"/>
      <c r="HSK63" s="112"/>
      <c r="HSL63" s="27"/>
      <c r="HSM63" s="112"/>
      <c r="HSN63" s="27"/>
      <c r="HSO63" s="112"/>
      <c r="HSP63" s="27"/>
      <c r="HSQ63" s="112"/>
      <c r="HSR63" s="27"/>
      <c r="HSS63" s="112"/>
      <c r="HST63" s="20"/>
      <c r="HSU63" s="112"/>
      <c r="HSV63" s="27"/>
      <c r="HSW63" s="112"/>
      <c r="HSX63" s="27"/>
      <c r="HSY63" s="112"/>
      <c r="HSZ63" s="27"/>
      <c r="HTA63" s="112"/>
      <c r="HTB63" s="20"/>
      <c r="HTC63" s="106"/>
      <c r="HTD63" s="106"/>
      <c r="HTE63" s="106"/>
      <c r="HTF63" s="30"/>
      <c r="HTG63" s="112"/>
      <c r="HTH63" s="30"/>
      <c r="HTI63" s="112"/>
      <c r="HTJ63" s="23"/>
      <c r="HTK63" s="112"/>
      <c r="HTL63" s="23"/>
      <c r="HTM63" s="112"/>
      <c r="HTN63" s="23"/>
      <c r="HTO63" s="112"/>
      <c r="HTP63" s="23"/>
      <c r="HTQ63" s="112"/>
      <c r="HTR63" s="23"/>
      <c r="HTS63" s="112"/>
      <c r="HTT63" s="23"/>
      <c r="HTU63" s="112"/>
      <c r="HTV63" s="23"/>
      <c r="HTW63" s="112"/>
      <c r="HTX63" s="27"/>
      <c r="HTY63" s="112"/>
      <c r="HTZ63" s="27"/>
      <c r="HUA63" s="112"/>
      <c r="HUB63" s="27"/>
      <c r="HUC63" s="112"/>
      <c r="HUD63" s="27"/>
      <c r="HUE63" s="112"/>
      <c r="HUF63" s="27"/>
      <c r="HUG63" s="112"/>
      <c r="HUH63" s="27"/>
      <c r="HUI63" s="112"/>
      <c r="HUJ63" s="27"/>
      <c r="HUK63" s="112"/>
      <c r="HUL63" s="27"/>
      <c r="HUM63" s="112"/>
      <c r="HUN63" s="27"/>
      <c r="HUO63" s="112"/>
      <c r="HUP63" s="27"/>
      <c r="HUQ63" s="112"/>
      <c r="HUR63" s="27"/>
      <c r="HUS63" s="113"/>
      <c r="HUT63" s="27"/>
      <c r="HUU63" s="112"/>
      <c r="HUV63" s="27"/>
      <c r="HUW63" s="112"/>
      <c r="HUX63" s="27"/>
      <c r="HUY63" s="112"/>
      <c r="HUZ63" s="27"/>
      <c r="HVA63" s="112"/>
      <c r="HVB63" s="27"/>
      <c r="HVC63" s="112"/>
      <c r="HVD63" s="27"/>
      <c r="HVE63" s="112"/>
      <c r="HVF63" s="27"/>
      <c r="HVG63" s="112"/>
      <c r="HVH63" s="20"/>
      <c r="HVI63" s="112"/>
      <c r="HVJ63" s="27"/>
      <c r="HVK63" s="112"/>
      <c r="HVL63" s="27"/>
      <c r="HVM63" s="112"/>
      <c r="HVN63" s="27"/>
      <c r="HVO63" s="112"/>
      <c r="HVP63" s="27"/>
      <c r="HVQ63" s="112"/>
      <c r="HVR63" s="20"/>
      <c r="HVS63" s="112"/>
      <c r="HVT63" s="27"/>
      <c r="HVU63" s="112"/>
      <c r="HVV63" s="27"/>
      <c r="HVW63" s="112"/>
      <c r="HVX63" s="27"/>
      <c r="HVY63" s="112"/>
      <c r="HVZ63" s="20"/>
      <c r="HWA63" s="106"/>
      <c r="HWB63" s="106"/>
      <c r="HWC63" s="106"/>
      <c r="HWD63" s="30"/>
      <c r="HWE63" s="112"/>
      <c r="HWF63" s="30"/>
      <c r="HWG63" s="112"/>
      <c r="HWH63" s="23"/>
      <c r="HWI63" s="112"/>
      <c r="HWJ63" s="23"/>
      <c r="HWK63" s="112"/>
      <c r="HWL63" s="23"/>
      <c r="HWM63" s="112"/>
      <c r="HWN63" s="23"/>
      <c r="HWO63" s="112"/>
      <c r="HWP63" s="23"/>
      <c r="HWQ63" s="112"/>
      <c r="HWR63" s="23"/>
      <c r="HWS63" s="112"/>
      <c r="HWT63" s="23"/>
      <c r="HWU63" s="112"/>
      <c r="HWV63" s="27"/>
      <c r="HWW63" s="112"/>
      <c r="HWX63" s="27"/>
      <c r="HWY63" s="112"/>
      <c r="HWZ63" s="27"/>
      <c r="HXA63" s="112"/>
      <c r="HXB63" s="27"/>
      <c r="HXC63" s="112"/>
      <c r="HXD63" s="27"/>
      <c r="HXE63" s="112"/>
      <c r="HXF63" s="27"/>
      <c r="HXG63" s="112"/>
      <c r="HXH63" s="27"/>
      <c r="HXI63" s="112"/>
      <c r="HXJ63" s="27"/>
      <c r="HXK63" s="112"/>
      <c r="HXL63" s="27"/>
      <c r="HXM63" s="112"/>
      <c r="HXN63" s="27"/>
      <c r="HXO63" s="112"/>
      <c r="HXP63" s="27"/>
      <c r="HXQ63" s="113"/>
      <c r="HXR63" s="27"/>
      <c r="HXS63" s="112"/>
      <c r="HXT63" s="27"/>
      <c r="HXU63" s="112"/>
      <c r="HXV63" s="27"/>
      <c r="HXW63" s="112"/>
      <c r="HXX63" s="27"/>
      <c r="HXY63" s="112"/>
      <c r="HXZ63" s="27"/>
      <c r="HYA63" s="112"/>
      <c r="HYB63" s="27"/>
      <c r="HYC63" s="112"/>
      <c r="HYD63" s="27"/>
      <c r="HYE63" s="112"/>
      <c r="HYF63" s="20"/>
      <c r="HYG63" s="112"/>
      <c r="HYH63" s="27"/>
      <c r="HYI63" s="112"/>
      <c r="HYJ63" s="27"/>
      <c r="HYK63" s="112"/>
      <c r="HYL63" s="27"/>
      <c r="HYM63" s="112"/>
      <c r="HYN63" s="27"/>
      <c r="HYO63" s="112"/>
      <c r="HYP63" s="20"/>
      <c r="HYQ63" s="112"/>
      <c r="HYR63" s="27"/>
      <c r="HYS63" s="112"/>
      <c r="HYT63" s="27"/>
      <c r="HYU63" s="112"/>
      <c r="HYV63" s="27"/>
      <c r="HYW63" s="112"/>
      <c r="HYX63" s="20"/>
      <c r="HYY63" s="106"/>
      <c r="HYZ63" s="106"/>
      <c r="HZA63" s="106"/>
      <c r="HZB63" s="30"/>
      <c r="HZC63" s="112"/>
      <c r="HZD63" s="30"/>
      <c r="HZE63" s="112"/>
      <c r="HZF63" s="23"/>
      <c r="HZG63" s="112"/>
      <c r="HZH63" s="23"/>
      <c r="HZI63" s="112"/>
      <c r="HZJ63" s="23"/>
      <c r="HZK63" s="112"/>
      <c r="HZL63" s="23"/>
      <c r="HZM63" s="112"/>
      <c r="HZN63" s="23"/>
      <c r="HZO63" s="112"/>
      <c r="HZP63" s="23"/>
      <c r="HZQ63" s="112"/>
      <c r="HZR63" s="23"/>
      <c r="HZS63" s="112"/>
      <c r="HZT63" s="27"/>
      <c r="HZU63" s="112"/>
      <c r="HZV63" s="27"/>
      <c r="HZW63" s="112"/>
      <c r="HZX63" s="27"/>
      <c r="HZY63" s="112"/>
      <c r="HZZ63" s="27"/>
      <c r="IAA63" s="112"/>
      <c r="IAB63" s="27"/>
      <c r="IAC63" s="112"/>
      <c r="IAD63" s="27"/>
      <c r="IAE63" s="112"/>
      <c r="IAF63" s="27"/>
      <c r="IAG63" s="112"/>
      <c r="IAH63" s="27"/>
      <c r="IAI63" s="112"/>
      <c r="IAJ63" s="27"/>
      <c r="IAK63" s="112"/>
      <c r="IAL63" s="27"/>
      <c r="IAM63" s="112"/>
      <c r="IAN63" s="27"/>
      <c r="IAO63" s="113"/>
      <c r="IAP63" s="27"/>
      <c r="IAQ63" s="112"/>
      <c r="IAR63" s="27"/>
      <c r="IAS63" s="112"/>
      <c r="IAT63" s="27"/>
      <c r="IAU63" s="112"/>
      <c r="IAV63" s="27"/>
      <c r="IAW63" s="112"/>
      <c r="IAX63" s="27"/>
      <c r="IAY63" s="112"/>
      <c r="IAZ63" s="27"/>
      <c r="IBA63" s="112"/>
      <c r="IBB63" s="27"/>
      <c r="IBC63" s="112"/>
      <c r="IBD63" s="20"/>
      <c r="IBE63" s="112"/>
      <c r="IBF63" s="27"/>
      <c r="IBG63" s="112"/>
      <c r="IBH63" s="27"/>
      <c r="IBI63" s="112"/>
      <c r="IBJ63" s="27"/>
      <c r="IBK63" s="112"/>
      <c r="IBL63" s="27"/>
      <c r="IBM63" s="112"/>
      <c r="IBN63" s="20"/>
      <c r="IBO63" s="112"/>
      <c r="IBP63" s="27"/>
      <c r="IBQ63" s="112"/>
      <c r="IBR63" s="27"/>
      <c r="IBS63" s="112"/>
      <c r="IBT63" s="27"/>
      <c r="IBU63" s="112"/>
      <c r="IBV63" s="20"/>
      <c r="IBW63" s="106"/>
      <c r="IBX63" s="106"/>
      <c r="IBY63" s="106"/>
      <c r="IBZ63" s="30"/>
      <c r="ICA63" s="112"/>
      <c r="ICB63" s="30"/>
      <c r="ICC63" s="112"/>
      <c r="ICD63" s="23"/>
      <c r="ICE63" s="112"/>
      <c r="ICF63" s="23"/>
      <c r="ICG63" s="112"/>
      <c r="ICH63" s="23"/>
      <c r="ICI63" s="112"/>
      <c r="ICJ63" s="23"/>
      <c r="ICK63" s="112"/>
      <c r="ICL63" s="23"/>
      <c r="ICM63" s="112"/>
      <c r="ICN63" s="23"/>
      <c r="ICO63" s="112"/>
      <c r="ICP63" s="23"/>
      <c r="ICQ63" s="112"/>
      <c r="ICR63" s="27"/>
      <c r="ICS63" s="112"/>
      <c r="ICT63" s="27"/>
      <c r="ICU63" s="112"/>
      <c r="ICV63" s="27"/>
      <c r="ICW63" s="112"/>
      <c r="ICX63" s="27"/>
      <c r="ICY63" s="112"/>
      <c r="ICZ63" s="27"/>
      <c r="IDA63" s="112"/>
      <c r="IDB63" s="27"/>
      <c r="IDC63" s="112"/>
      <c r="IDD63" s="27"/>
      <c r="IDE63" s="112"/>
      <c r="IDF63" s="27"/>
      <c r="IDG63" s="112"/>
      <c r="IDH63" s="27"/>
      <c r="IDI63" s="112"/>
      <c r="IDJ63" s="27"/>
      <c r="IDK63" s="112"/>
      <c r="IDL63" s="27"/>
      <c r="IDM63" s="113"/>
      <c r="IDN63" s="27"/>
      <c r="IDO63" s="112"/>
      <c r="IDP63" s="27"/>
      <c r="IDQ63" s="112"/>
      <c r="IDR63" s="27"/>
      <c r="IDS63" s="112"/>
      <c r="IDT63" s="27"/>
      <c r="IDU63" s="112"/>
      <c r="IDV63" s="27"/>
      <c r="IDW63" s="112"/>
      <c r="IDX63" s="27"/>
      <c r="IDY63" s="112"/>
      <c r="IDZ63" s="27"/>
      <c r="IEA63" s="112"/>
      <c r="IEB63" s="20"/>
      <c r="IEC63" s="112"/>
      <c r="IED63" s="27"/>
      <c r="IEE63" s="112"/>
      <c r="IEF63" s="27"/>
      <c r="IEG63" s="112"/>
      <c r="IEH63" s="27"/>
      <c r="IEI63" s="112"/>
      <c r="IEJ63" s="27"/>
      <c r="IEK63" s="112"/>
      <c r="IEL63" s="20"/>
      <c r="IEM63" s="112"/>
      <c r="IEN63" s="27"/>
      <c r="IEO63" s="112"/>
      <c r="IEP63" s="27"/>
      <c r="IEQ63" s="112"/>
      <c r="IER63" s="27"/>
      <c r="IES63" s="112"/>
      <c r="IET63" s="20"/>
      <c r="IEU63" s="106"/>
      <c r="IEV63" s="106"/>
      <c r="IEW63" s="106"/>
      <c r="IEX63" s="30"/>
      <c r="IEY63" s="112"/>
      <c r="IEZ63" s="30"/>
      <c r="IFA63" s="112"/>
      <c r="IFB63" s="23"/>
      <c r="IFC63" s="112"/>
      <c r="IFD63" s="23"/>
      <c r="IFE63" s="112"/>
      <c r="IFF63" s="23"/>
      <c r="IFG63" s="112"/>
      <c r="IFH63" s="23"/>
      <c r="IFI63" s="112"/>
      <c r="IFJ63" s="23"/>
      <c r="IFK63" s="112"/>
      <c r="IFL63" s="23"/>
      <c r="IFM63" s="112"/>
      <c r="IFN63" s="23"/>
      <c r="IFO63" s="112"/>
      <c r="IFP63" s="27"/>
      <c r="IFQ63" s="112"/>
      <c r="IFR63" s="27"/>
      <c r="IFS63" s="112"/>
      <c r="IFT63" s="27"/>
      <c r="IFU63" s="112"/>
      <c r="IFV63" s="27"/>
      <c r="IFW63" s="112"/>
      <c r="IFX63" s="27"/>
      <c r="IFY63" s="112"/>
      <c r="IFZ63" s="27"/>
      <c r="IGA63" s="112"/>
      <c r="IGB63" s="27"/>
      <c r="IGC63" s="112"/>
      <c r="IGD63" s="27"/>
      <c r="IGE63" s="112"/>
      <c r="IGF63" s="27"/>
      <c r="IGG63" s="112"/>
      <c r="IGH63" s="27"/>
      <c r="IGI63" s="112"/>
      <c r="IGJ63" s="27"/>
      <c r="IGK63" s="113"/>
      <c r="IGL63" s="27"/>
      <c r="IGM63" s="112"/>
      <c r="IGN63" s="27"/>
      <c r="IGO63" s="112"/>
      <c r="IGP63" s="27"/>
      <c r="IGQ63" s="112"/>
      <c r="IGR63" s="27"/>
      <c r="IGS63" s="112"/>
      <c r="IGT63" s="27"/>
      <c r="IGU63" s="112"/>
      <c r="IGV63" s="27"/>
      <c r="IGW63" s="112"/>
      <c r="IGX63" s="27"/>
      <c r="IGY63" s="112"/>
      <c r="IGZ63" s="20"/>
      <c r="IHA63" s="112"/>
      <c r="IHB63" s="27"/>
      <c r="IHC63" s="112"/>
      <c r="IHD63" s="27"/>
      <c r="IHE63" s="112"/>
      <c r="IHF63" s="27"/>
      <c r="IHG63" s="112"/>
      <c r="IHH63" s="27"/>
      <c r="IHI63" s="112"/>
      <c r="IHJ63" s="20"/>
      <c r="IHK63" s="112"/>
      <c r="IHL63" s="27"/>
      <c r="IHM63" s="112"/>
      <c r="IHN63" s="27"/>
      <c r="IHO63" s="112"/>
      <c r="IHP63" s="27"/>
      <c r="IHQ63" s="112"/>
      <c r="IHR63" s="20"/>
      <c r="IHS63" s="106"/>
      <c r="IHT63" s="106"/>
      <c r="IHU63" s="106"/>
      <c r="IHV63" s="30"/>
      <c r="IHW63" s="112"/>
      <c r="IHX63" s="30"/>
      <c r="IHY63" s="112"/>
      <c r="IHZ63" s="23"/>
      <c r="IIA63" s="112"/>
      <c r="IIB63" s="23"/>
      <c r="IIC63" s="112"/>
      <c r="IID63" s="23"/>
      <c r="IIE63" s="112"/>
      <c r="IIF63" s="23"/>
      <c r="IIG63" s="112"/>
      <c r="IIH63" s="23"/>
      <c r="III63" s="112"/>
      <c r="IIJ63" s="23"/>
      <c r="IIK63" s="112"/>
      <c r="IIL63" s="23"/>
      <c r="IIM63" s="112"/>
      <c r="IIN63" s="27"/>
      <c r="IIO63" s="112"/>
      <c r="IIP63" s="27"/>
      <c r="IIQ63" s="112"/>
      <c r="IIR63" s="27"/>
      <c r="IIS63" s="112"/>
      <c r="IIT63" s="27"/>
      <c r="IIU63" s="112"/>
      <c r="IIV63" s="27"/>
      <c r="IIW63" s="112"/>
      <c r="IIX63" s="27"/>
      <c r="IIY63" s="112"/>
      <c r="IIZ63" s="27"/>
      <c r="IJA63" s="112"/>
      <c r="IJB63" s="27"/>
      <c r="IJC63" s="112"/>
      <c r="IJD63" s="27"/>
      <c r="IJE63" s="112"/>
      <c r="IJF63" s="27"/>
      <c r="IJG63" s="112"/>
      <c r="IJH63" s="27"/>
      <c r="IJI63" s="113"/>
      <c r="IJJ63" s="27"/>
      <c r="IJK63" s="112"/>
      <c r="IJL63" s="27"/>
      <c r="IJM63" s="112"/>
      <c r="IJN63" s="27"/>
      <c r="IJO63" s="112"/>
      <c r="IJP63" s="27"/>
      <c r="IJQ63" s="112"/>
      <c r="IJR63" s="27"/>
      <c r="IJS63" s="112"/>
      <c r="IJT63" s="27"/>
      <c r="IJU63" s="112"/>
      <c r="IJV63" s="27"/>
      <c r="IJW63" s="112"/>
      <c r="IJX63" s="20"/>
      <c r="IJY63" s="112"/>
      <c r="IJZ63" s="27"/>
      <c r="IKA63" s="112"/>
      <c r="IKB63" s="27"/>
      <c r="IKC63" s="112"/>
      <c r="IKD63" s="27"/>
      <c r="IKE63" s="112"/>
      <c r="IKF63" s="27"/>
      <c r="IKG63" s="112"/>
      <c r="IKH63" s="20"/>
      <c r="IKI63" s="112"/>
      <c r="IKJ63" s="27"/>
      <c r="IKK63" s="112"/>
      <c r="IKL63" s="27"/>
      <c r="IKM63" s="112"/>
      <c r="IKN63" s="27"/>
      <c r="IKO63" s="112"/>
      <c r="IKP63" s="20"/>
      <c r="IKQ63" s="106"/>
      <c r="IKR63" s="106"/>
      <c r="IKS63" s="106"/>
      <c r="IKT63" s="30"/>
      <c r="IKU63" s="112"/>
      <c r="IKV63" s="30"/>
      <c r="IKW63" s="112"/>
      <c r="IKX63" s="23"/>
      <c r="IKY63" s="112"/>
      <c r="IKZ63" s="23"/>
      <c r="ILA63" s="112"/>
      <c r="ILB63" s="23"/>
      <c r="ILC63" s="112"/>
      <c r="ILD63" s="23"/>
      <c r="ILE63" s="112"/>
      <c r="ILF63" s="23"/>
      <c r="ILG63" s="112"/>
      <c r="ILH63" s="23"/>
      <c r="ILI63" s="112"/>
      <c r="ILJ63" s="23"/>
      <c r="ILK63" s="112"/>
      <c r="ILL63" s="27"/>
      <c r="ILM63" s="112"/>
      <c r="ILN63" s="27"/>
      <c r="ILO63" s="112"/>
      <c r="ILP63" s="27"/>
      <c r="ILQ63" s="112"/>
      <c r="ILR63" s="27"/>
      <c r="ILS63" s="112"/>
      <c r="ILT63" s="27"/>
      <c r="ILU63" s="112"/>
      <c r="ILV63" s="27"/>
      <c r="ILW63" s="112"/>
      <c r="ILX63" s="27"/>
      <c r="ILY63" s="112"/>
      <c r="ILZ63" s="27"/>
      <c r="IMA63" s="112"/>
      <c r="IMB63" s="27"/>
      <c r="IMC63" s="112"/>
      <c r="IMD63" s="27"/>
      <c r="IME63" s="112"/>
      <c r="IMF63" s="27"/>
      <c r="IMG63" s="113"/>
      <c r="IMH63" s="27"/>
      <c r="IMI63" s="112"/>
      <c r="IMJ63" s="27"/>
      <c r="IMK63" s="112"/>
      <c r="IML63" s="27"/>
      <c r="IMM63" s="112"/>
      <c r="IMN63" s="27"/>
      <c r="IMO63" s="112"/>
      <c r="IMP63" s="27"/>
      <c r="IMQ63" s="112"/>
      <c r="IMR63" s="27"/>
      <c r="IMS63" s="112"/>
      <c r="IMT63" s="27"/>
      <c r="IMU63" s="112"/>
      <c r="IMV63" s="20"/>
      <c r="IMW63" s="112"/>
      <c r="IMX63" s="27"/>
      <c r="IMY63" s="112"/>
      <c r="IMZ63" s="27"/>
      <c r="INA63" s="112"/>
      <c r="INB63" s="27"/>
      <c r="INC63" s="112"/>
      <c r="IND63" s="27"/>
      <c r="INE63" s="112"/>
      <c r="INF63" s="20"/>
      <c r="ING63" s="112"/>
      <c r="INH63" s="27"/>
      <c r="INI63" s="112"/>
      <c r="INJ63" s="27"/>
      <c r="INK63" s="112"/>
      <c r="INL63" s="27"/>
      <c r="INM63" s="112"/>
      <c r="INN63" s="20"/>
      <c r="INO63" s="106"/>
      <c r="INP63" s="106"/>
      <c r="INQ63" s="106"/>
      <c r="INR63" s="30"/>
      <c r="INS63" s="112"/>
      <c r="INT63" s="30"/>
      <c r="INU63" s="112"/>
      <c r="INV63" s="23"/>
      <c r="INW63" s="112"/>
      <c r="INX63" s="23"/>
      <c r="INY63" s="112"/>
      <c r="INZ63" s="23"/>
      <c r="IOA63" s="112"/>
      <c r="IOB63" s="23"/>
      <c r="IOC63" s="112"/>
      <c r="IOD63" s="23"/>
      <c r="IOE63" s="112"/>
      <c r="IOF63" s="23"/>
      <c r="IOG63" s="112"/>
      <c r="IOH63" s="23"/>
      <c r="IOI63" s="112"/>
      <c r="IOJ63" s="27"/>
      <c r="IOK63" s="112"/>
      <c r="IOL63" s="27"/>
      <c r="IOM63" s="112"/>
      <c r="ION63" s="27"/>
      <c r="IOO63" s="112"/>
      <c r="IOP63" s="27"/>
      <c r="IOQ63" s="112"/>
      <c r="IOR63" s="27"/>
      <c r="IOS63" s="112"/>
      <c r="IOT63" s="27"/>
      <c r="IOU63" s="112"/>
      <c r="IOV63" s="27"/>
      <c r="IOW63" s="112"/>
      <c r="IOX63" s="27"/>
      <c r="IOY63" s="112"/>
      <c r="IOZ63" s="27"/>
      <c r="IPA63" s="112"/>
      <c r="IPB63" s="27"/>
      <c r="IPC63" s="112"/>
      <c r="IPD63" s="27"/>
      <c r="IPE63" s="113"/>
      <c r="IPF63" s="27"/>
      <c r="IPG63" s="112"/>
      <c r="IPH63" s="27"/>
      <c r="IPI63" s="112"/>
      <c r="IPJ63" s="27"/>
      <c r="IPK63" s="112"/>
      <c r="IPL63" s="27"/>
      <c r="IPM63" s="112"/>
      <c r="IPN63" s="27"/>
      <c r="IPO63" s="112"/>
      <c r="IPP63" s="27"/>
      <c r="IPQ63" s="112"/>
      <c r="IPR63" s="27"/>
      <c r="IPS63" s="112"/>
      <c r="IPT63" s="20"/>
      <c r="IPU63" s="112"/>
      <c r="IPV63" s="27"/>
      <c r="IPW63" s="112"/>
      <c r="IPX63" s="27"/>
      <c r="IPY63" s="112"/>
      <c r="IPZ63" s="27"/>
      <c r="IQA63" s="112"/>
      <c r="IQB63" s="27"/>
      <c r="IQC63" s="112"/>
      <c r="IQD63" s="20"/>
      <c r="IQE63" s="112"/>
      <c r="IQF63" s="27"/>
      <c r="IQG63" s="112"/>
      <c r="IQH63" s="27"/>
      <c r="IQI63" s="112"/>
      <c r="IQJ63" s="27"/>
      <c r="IQK63" s="112"/>
      <c r="IQL63" s="20"/>
      <c r="IQM63" s="106"/>
      <c r="IQN63" s="106"/>
      <c r="IQO63" s="106"/>
      <c r="IQP63" s="30"/>
      <c r="IQQ63" s="112"/>
      <c r="IQR63" s="30"/>
      <c r="IQS63" s="112"/>
      <c r="IQT63" s="23"/>
      <c r="IQU63" s="112"/>
      <c r="IQV63" s="23"/>
      <c r="IQW63" s="112"/>
      <c r="IQX63" s="23"/>
      <c r="IQY63" s="112"/>
      <c r="IQZ63" s="23"/>
      <c r="IRA63" s="112"/>
      <c r="IRB63" s="23"/>
      <c r="IRC63" s="112"/>
      <c r="IRD63" s="23"/>
      <c r="IRE63" s="112"/>
      <c r="IRF63" s="23"/>
      <c r="IRG63" s="112"/>
      <c r="IRH63" s="27"/>
      <c r="IRI63" s="112"/>
      <c r="IRJ63" s="27"/>
      <c r="IRK63" s="112"/>
      <c r="IRL63" s="27"/>
      <c r="IRM63" s="112"/>
      <c r="IRN63" s="27"/>
      <c r="IRO63" s="112"/>
      <c r="IRP63" s="27"/>
      <c r="IRQ63" s="112"/>
      <c r="IRR63" s="27"/>
      <c r="IRS63" s="112"/>
      <c r="IRT63" s="27"/>
      <c r="IRU63" s="112"/>
      <c r="IRV63" s="27"/>
      <c r="IRW63" s="112"/>
      <c r="IRX63" s="27"/>
      <c r="IRY63" s="112"/>
      <c r="IRZ63" s="27"/>
      <c r="ISA63" s="112"/>
      <c r="ISB63" s="27"/>
      <c r="ISC63" s="113"/>
      <c r="ISD63" s="27"/>
      <c r="ISE63" s="112"/>
      <c r="ISF63" s="27"/>
      <c r="ISG63" s="112"/>
      <c r="ISH63" s="27"/>
      <c r="ISI63" s="112"/>
      <c r="ISJ63" s="27"/>
      <c r="ISK63" s="112"/>
      <c r="ISL63" s="27"/>
      <c r="ISM63" s="112"/>
      <c r="ISN63" s="27"/>
      <c r="ISO63" s="112"/>
      <c r="ISP63" s="27"/>
      <c r="ISQ63" s="112"/>
      <c r="ISR63" s="20"/>
      <c r="ISS63" s="112"/>
      <c r="IST63" s="27"/>
      <c r="ISU63" s="112"/>
      <c r="ISV63" s="27"/>
      <c r="ISW63" s="112"/>
      <c r="ISX63" s="27"/>
      <c r="ISY63" s="112"/>
      <c r="ISZ63" s="27"/>
      <c r="ITA63" s="112"/>
      <c r="ITB63" s="20"/>
      <c r="ITC63" s="112"/>
      <c r="ITD63" s="27"/>
      <c r="ITE63" s="112"/>
      <c r="ITF63" s="27"/>
      <c r="ITG63" s="112"/>
      <c r="ITH63" s="27"/>
      <c r="ITI63" s="112"/>
      <c r="ITJ63" s="20"/>
      <c r="ITK63" s="106"/>
      <c r="ITL63" s="106"/>
      <c r="ITM63" s="106"/>
      <c r="ITN63" s="30"/>
      <c r="ITO63" s="112"/>
      <c r="ITP63" s="30"/>
      <c r="ITQ63" s="112"/>
      <c r="ITR63" s="23"/>
      <c r="ITS63" s="112"/>
      <c r="ITT63" s="23"/>
      <c r="ITU63" s="112"/>
      <c r="ITV63" s="23"/>
      <c r="ITW63" s="112"/>
      <c r="ITX63" s="23"/>
      <c r="ITY63" s="112"/>
      <c r="ITZ63" s="23"/>
      <c r="IUA63" s="112"/>
      <c r="IUB63" s="23"/>
      <c r="IUC63" s="112"/>
      <c r="IUD63" s="23"/>
      <c r="IUE63" s="112"/>
      <c r="IUF63" s="27"/>
      <c r="IUG63" s="112"/>
      <c r="IUH63" s="27"/>
      <c r="IUI63" s="112"/>
      <c r="IUJ63" s="27"/>
      <c r="IUK63" s="112"/>
      <c r="IUL63" s="27"/>
      <c r="IUM63" s="112"/>
      <c r="IUN63" s="27"/>
      <c r="IUO63" s="112"/>
      <c r="IUP63" s="27"/>
      <c r="IUQ63" s="112"/>
      <c r="IUR63" s="27"/>
      <c r="IUS63" s="112"/>
      <c r="IUT63" s="27"/>
      <c r="IUU63" s="112"/>
      <c r="IUV63" s="27"/>
      <c r="IUW63" s="112"/>
      <c r="IUX63" s="27"/>
      <c r="IUY63" s="112"/>
      <c r="IUZ63" s="27"/>
      <c r="IVA63" s="113"/>
      <c r="IVB63" s="27"/>
      <c r="IVC63" s="112"/>
      <c r="IVD63" s="27"/>
      <c r="IVE63" s="112"/>
      <c r="IVF63" s="27"/>
      <c r="IVG63" s="112"/>
      <c r="IVH63" s="27"/>
      <c r="IVI63" s="112"/>
      <c r="IVJ63" s="27"/>
      <c r="IVK63" s="112"/>
      <c r="IVL63" s="27"/>
      <c r="IVM63" s="112"/>
      <c r="IVN63" s="27"/>
      <c r="IVO63" s="112"/>
      <c r="IVP63" s="20"/>
      <c r="IVQ63" s="112"/>
      <c r="IVR63" s="27"/>
      <c r="IVS63" s="112"/>
      <c r="IVT63" s="27"/>
      <c r="IVU63" s="112"/>
      <c r="IVV63" s="27"/>
      <c r="IVW63" s="112"/>
      <c r="IVX63" s="27"/>
      <c r="IVY63" s="112"/>
      <c r="IVZ63" s="20"/>
      <c r="IWA63" s="112"/>
      <c r="IWB63" s="27"/>
      <c r="IWC63" s="112"/>
      <c r="IWD63" s="27"/>
      <c r="IWE63" s="112"/>
      <c r="IWF63" s="27"/>
      <c r="IWG63" s="112"/>
      <c r="IWH63" s="20"/>
      <c r="IWI63" s="106"/>
      <c r="IWJ63" s="106"/>
      <c r="IWK63" s="106"/>
      <c r="IWL63" s="30"/>
      <c r="IWM63" s="112"/>
      <c r="IWN63" s="30"/>
      <c r="IWO63" s="112"/>
      <c r="IWP63" s="23"/>
      <c r="IWQ63" s="112"/>
      <c r="IWR63" s="23"/>
      <c r="IWS63" s="112"/>
      <c r="IWT63" s="23"/>
      <c r="IWU63" s="112"/>
      <c r="IWV63" s="23"/>
      <c r="IWW63" s="112"/>
      <c r="IWX63" s="23"/>
      <c r="IWY63" s="112"/>
      <c r="IWZ63" s="23"/>
      <c r="IXA63" s="112"/>
      <c r="IXB63" s="23"/>
      <c r="IXC63" s="112"/>
      <c r="IXD63" s="27"/>
      <c r="IXE63" s="112"/>
      <c r="IXF63" s="27"/>
      <c r="IXG63" s="112"/>
      <c r="IXH63" s="27"/>
      <c r="IXI63" s="112"/>
      <c r="IXJ63" s="27"/>
      <c r="IXK63" s="112"/>
      <c r="IXL63" s="27"/>
      <c r="IXM63" s="112"/>
      <c r="IXN63" s="27"/>
      <c r="IXO63" s="112"/>
      <c r="IXP63" s="27"/>
      <c r="IXQ63" s="112"/>
      <c r="IXR63" s="27"/>
      <c r="IXS63" s="112"/>
      <c r="IXT63" s="27"/>
      <c r="IXU63" s="112"/>
      <c r="IXV63" s="27"/>
      <c r="IXW63" s="112"/>
      <c r="IXX63" s="27"/>
      <c r="IXY63" s="113"/>
      <c r="IXZ63" s="27"/>
      <c r="IYA63" s="112"/>
      <c r="IYB63" s="27"/>
      <c r="IYC63" s="112"/>
      <c r="IYD63" s="27"/>
      <c r="IYE63" s="112"/>
      <c r="IYF63" s="27"/>
      <c r="IYG63" s="112"/>
      <c r="IYH63" s="27"/>
      <c r="IYI63" s="112"/>
      <c r="IYJ63" s="27"/>
      <c r="IYK63" s="112"/>
      <c r="IYL63" s="27"/>
      <c r="IYM63" s="112"/>
      <c r="IYN63" s="20"/>
      <c r="IYO63" s="112"/>
      <c r="IYP63" s="27"/>
      <c r="IYQ63" s="112"/>
      <c r="IYR63" s="27"/>
      <c r="IYS63" s="112"/>
      <c r="IYT63" s="27"/>
      <c r="IYU63" s="112"/>
      <c r="IYV63" s="27"/>
      <c r="IYW63" s="112"/>
      <c r="IYX63" s="20"/>
      <c r="IYY63" s="112"/>
      <c r="IYZ63" s="27"/>
      <c r="IZA63" s="112"/>
      <c r="IZB63" s="27"/>
      <c r="IZC63" s="112"/>
      <c r="IZD63" s="27"/>
      <c r="IZE63" s="112"/>
      <c r="IZF63" s="20"/>
      <c r="IZG63" s="106"/>
      <c r="IZH63" s="106"/>
      <c r="IZI63" s="106"/>
      <c r="IZJ63" s="30"/>
      <c r="IZK63" s="112"/>
      <c r="IZL63" s="30"/>
      <c r="IZM63" s="112"/>
      <c r="IZN63" s="23"/>
      <c r="IZO63" s="112"/>
      <c r="IZP63" s="23"/>
      <c r="IZQ63" s="112"/>
      <c r="IZR63" s="23"/>
      <c r="IZS63" s="112"/>
      <c r="IZT63" s="23"/>
      <c r="IZU63" s="112"/>
      <c r="IZV63" s="23"/>
      <c r="IZW63" s="112"/>
      <c r="IZX63" s="23"/>
      <c r="IZY63" s="112"/>
      <c r="IZZ63" s="23"/>
      <c r="JAA63" s="112"/>
      <c r="JAB63" s="27"/>
      <c r="JAC63" s="112"/>
      <c r="JAD63" s="27"/>
      <c r="JAE63" s="112"/>
      <c r="JAF63" s="27"/>
      <c r="JAG63" s="112"/>
      <c r="JAH63" s="27"/>
      <c r="JAI63" s="112"/>
      <c r="JAJ63" s="27"/>
      <c r="JAK63" s="112"/>
      <c r="JAL63" s="27"/>
      <c r="JAM63" s="112"/>
      <c r="JAN63" s="27"/>
      <c r="JAO63" s="112"/>
      <c r="JAP63" s="27"/>
      <c r="JAQ63" s="112"/>
      <c r="JAR63" s="27"/>
      <c r="JAS63" s="112"/>
      <c r="JAT63" s="27"/>
      <c r="JAU63" s="112"/>
      <c r="JAV63" s="27"/>
      <c r="JAW63" s="113"/>
      <c r="JAX63" s="27"/>
      <c r="JAY63" s="112"/>
      <c r="JAZ63" s="27"/>
      <c r="JBA63" s="112"/>
      <c r="JBB63" s="27"/>
      <c r="JBC63" s="112"/>
      <c r="JBD63" s="27"/>
      <c r="JBE63" s="112"/>
      <c r="JBF63" s="27"/>
      <c r="JBG63" s="112"/>
      <c r="JBH63" s="27"/>
      <c r="JBI63" s="112"/>
      <c r="JBJ63" s="27"/>
      <c r="JBK63" s="112"/>
      <c r="JBL63" s="20"/>
      <c r="JBM63" s="112"/>
      <c r="JBN63" s="27"/>
      <c r="JBO63" s="112"/>
      <c r="JBP63" s="27"/>
      <c r="JBQ63" s="112"/>
      <c r="JBR63" s="27"/>
      <c r="JBS63" s="112"/>
      <c r="JBT63" s="27"/>
      <c r="JBU63" s="112"/>
      <c r="JBV63" s="20"/>
      <c r="JBW63" s="112"/>
      <c r="JBX63" s="27"/>
      <c r="JBY63" s="112"/>
      <c r="JBZ63" s="27"/>
      <c r="JCA63" s="112"/>
      <c r="JCB63" s="27"/>
      <c r="JCC63" s="112"/>
      <c r="JCD63" s="20"/>
      <c r="JCE63" s="106"/>
      <c r="JCF63" s="106"/>
      <c r="JCG63" s="106"/>
      <c r="JCH63" s="30"/>
      <c r="JCI63" s="112"/>
      <c r="JCJ63" s="30"/>
      <c r="JCK63" s="112"/>
      <c r="JCL63" s="23"/>
      <c r="JCM63" s="112"/>
      <c r="JCN63" s="23"/>
      <c r="JCO63" s="112"/>
      <c r="JCP63" s="23"/>
      <c r="JCQ63" s="112"/>
      <c r="JCR63" s="23"/>
      <c r="JCS63" s="112"/>
      <c r="JCT63" s="23"/>
      <c r="JCU63" s="112"/>
      <c r="JCV63" s="23"/>
      <c r="JCW63" s="112"/>
      <c r="JCX63" s="23"/>
      <c r="JCY63" s="112"/>
      <c r="JCZ63" s="27"/>
      <c r="JDA63" s="112"/>
      <c r="JDB63" s="27"/>
      <c r="JDC63" s="112"/>
      <c r="JDD63" s="27"/>
      <c r="JDE63" s="112"/>
      <c r="JDF63" s="27"/>
      <c r="JDG63" s="112"/>
      <c r="JDH63" s="27"/>
      <c r="JDI63" s="112"/>
      <c r="JDJ63" s="27"/>
      <c r="JDK63" s="112"/>
      <c r="JDL63" s="27"/>
      <c r="JDM63" s="112"/>
      <c r="JDN63" s="27"/>
      <c r="JDO63" s="112"/>
      <c r="JDP63" s="27"/>
      <c r="JDQ63" s="112"/>
      <c r="JDR63" s="27"/>
      <c r="JDS63" s="112"/>
      <c r="JDT63" s="27"/>
      <c r="JDU63" s="113"/>
      <c r="JDV63" s="27"/>
      <c r="JDW63" s="112"/>
      <c r="JDX63" s="27"/>
      <c r="JDY63" s="112"/>
      <c r="JDZ63" s="27"/>
      <c r="JEA63" s="112"/>
      <c r="JEB63" s="27"/>
      <c r="JEC63" s="112"/>
      <c r="JED63" s="27"/>
      <c r="JEE63" s="112"/>
      <c r="JEF63" s="27"/>
      <c r="JEG63" s="112"/>
      <c r="JEH63" s="27"/>
      <c r="JEI63" s="112"/>
      <c r="JEJ63" s="20"/>
      <c r="JEK63" s="112"/>
      <c r="JEL63" s="27"/>
      <c r="JEM63" s="112"/>
      <c r="JEN63" s="27"/>
      <c r="JEO63" s="112"/>
      <c r="JEP63" s="27"/>
      <c r="JEQ63" s="112"/>
      <c r="JER63" s="27"/>
      <c r="JES63" s="112"/>
      <c r="JET63" s="20"/>
      <c r="JEU63" s="112"/>
      <c r="JEV63" s="27"/>
      <c r="JEW63" s="112"/>
      <c r="JEX63" s="27"/>
      <c r="JEY63" s="112"/>
      <c r="JEZ63" s="27"/>
      <c r="JFA63" s="112"/>
      <c r="JFB63" s="20"/>
      <c r="JFC63" s="106"/>
      <c r="JFD63" s="106"/>
      <c r="JFE63" s="106"/>
      <c r="JFF63" s="30"/>
      <c r="JFG63" s="112"/>
      <c r="JFH63" s="30"/>
      <c r="JFI63" s="112"/>
      <c r="JFJ63" s="23"/>
      <c r="JFK63" s="112"/>
      <c r="JFL63" s="23"/>
      <c r="JFM63" s="112"/>
      <c r="JFN63" s="23"/>
      <c r="JFO63" s="112"/>
      <c r="JFP63" s="23"/>
      <c r="JFQ63" s="112"/>
      <c r="JFR63" s="23"/>
      <c r="JFS63" s="112"/>
      <c r="JFT63" s="23"/>
      <c r="JFU63" s="112"/>
      <c r="JFV63" s="23"/>
      <c r="JFW63" s="112"/>
      <c r="JFX63" s="27"/>
      <c r="JFY63" s="112"/>
      <c r="JFZ63" s="27"/>
      <c r="JGA63" s="112"/>
      <c r="JGB63" s="27"/>
      <c r="JGC63" s="112"/>
      <c r="JGD63" s="27"/>
      <c r="JGE63" s="112"/>
      <c r="JGF63" s="27"/>
      <c r="JGG63" s="112"/>
      <c r="JGH63" s="27"/>
      <c r="JGI63" s="112"/>
      <c r="JGJ63" s="27"/>
      <c r="JGK63" s="112"/>
      <c r="JGL63" s="27"/>
      <c r="JGM63" s="112"/>
      <c r="JGN63" s="27"/>
      <c r="JGO63" s="112"/>
      <c r="JGP63" s="27"/>
      <c r="JGQ63" s="112"/>
      <c r="JGR63" s="27"/>
      <c r="JGS63" s="113"/>
      <c r="JGT63" s="27"/>
      <c r="JGU63" s="112"/>
      <c r="JGV63" s="27"/>
      <c r="JGW63" s="112"/>
      <c r="JGX63" s="27"/>
      <c r="JGY63" s="112"/>
      <c r="JGZ63" s="27"/>
      <c r="JHA63" s="112"/>
      <c r="JHB63" s="27"/>
      <c r="JHC63" s="112"/>
      <c r="JHD63" s="27"/>
      <c r="JHE63" s="112"/>
      <c r="JHF63" s="27"/>
      <c r="JHG63" s="112"/>
      <c r="JHH63" s="20"/>
      <c r="JHI63" s="112"/>
      <c r="JHJ63" s="27"/>
      <c r="JHK63" s="112"/>
      <c r="JHL63" s="27"/>
      <c r="JHM63" s="112"/>
      <c r="JHN63" s="27"/>
      <c r="JHO63" s="112"/>
      <c r="JHP63" s="27"/>
      <c r="JHQ63" s="112"/>
      <c r="JHR63" s="20"/>
      <c r="JHS63" s="112"/>
      <c r="JHT63" s="27"/>
      <c r="JHU63" s="112"/>
      <c r="JHV63" s="27"/>
      <c r="JHW63" s="112"/>
      <c r="JHX63" s="27"/>
      <c r="JHY63" s="112"/>
      <c r="JHZ63" s="20"/>
      <c r="JIA63" s="106"/>
      <c r="JIB63" s="106"/>
      <c r="JIC63" s="106"/>
      <c r="JID63" s="30"/>
      <c r="JIE63" s="112"/>
      <c r="JIF63" s="30"/>
      <c r="JIG63" s="112"/>
      <c r="JIH63" s="23"/>
      <c r="JII63" s="112"/>
      <c r="JIJ63" s="23"/>
      <c r="JIK63" s="112"/>
      <c r="JIL63" s="23"/>
      <c r="JIM63" s="112"/>
      <c r="JIN63" s="23"/>
      <c r="JIO63" s="112"/>
      <c r="JIP63" s="23"/>
      <c r="JIQ63" s="112"/>
      <c r="JIR63" s="23"/>
      <c r="JIS63" s="112"/>
      <c r="JIT63" s="23"/>
      <c r="JIU63" s="112"/>
      <c r="JIV63" s="27"/>
      <c r="JIW63" s="112"/>
      <c r="JIX63" s="27"/>
      <c r="JIY63" s="112"/>
      <c r="JIZ63" s="27"/>
      <c r="JJA63" s="112"/>
      <c r="JJB63" s="27"/>
      <c r="JJC63" s="112"/>
      <c r="JJD63" s="27"/>
      <c r="JJE63" s="112"/>
      <c r="JJF63" s="27"/>
      <c r="JJG63" s="112"/>
      <c r="JJH63" s="27"/>
      <c r="JJI63" s="112"/>
      <c r="JJJ63" s="27"/>
      <c r="JJK63" s="112"/>
      <c r="JJL63" s="27"/>
      <c r="JJM63" s="112"/>
      <c r="JJN63" s="27"/>
      <c r="JJO63" s="112"/>
      <c r="JJP63" s="27"/>
      <c r="JJQ63" s="113"/>
      <c r="JJR63" s="27"/>
      <c r="JJS63" s="112"/>
      <c r="JJT63" s="27"/>
      <c r="JJU63" s="112"/>
      <c r="JJV63" s="27"/>
      <c r="JJW63" s="112"/>
      <c r="JJX63" s="27"/>
      <c r="JJY63" s="112"/>
      <c r="JJZ63" s="27"/>
      <c r="JKA63" s="112"/>
      <c r="JKB63" s="27"/>
      <c r="JKC63" s="112"/>
      <c r="JKD63" s="27"/>
      <c r="JKE63" s="112"/>
      <c r="JKF63" s="20"/>
      <c r="JKG63" s="112"/>
      <c r="JKH63" s="27"/>
      <c r="JKI63" s="112"/>
      <c r="JKJ63" s="27"/>
      <c r="JKK63" s="112"/>
      <c r="JKL63" s="27"/>
      <c r="JKM63" s="112"/>
      <c r="JKN63" s="27"/>
      <c r="JKO63" s="112"/>
      <c r="JKP63" s="20"/>
      <c r="JKQ63" s="112"/>
      <c r="JKR63" s="27"/>
      <c r="JKS63" s="112"/>
      <c r="JKT63" s="27"/>
      <c r="JKU63" s="112"/>
      <c r="JKV63" s="27"/>
      <c r="JKW63" s="112"/>
      <c r="JKX63" s="20"/>
      <c r="JKY63" s="106"/>
      <c r="JKZ63" s="106"/>
      <c r="JLA63" s="106"/>
      <c r="JLB63" s="30"/>
      <c r="JLC63" s="112"/>
      <c r="JLD63" s="30"/>
      <c r="JLE63" s="112"/>
      <c r="JLF63" s="23"/>
      <c r="JLG63" s="112"/>
      <c r="JLH63" s="23"/>
      <c r="JLI63" s="112"/>
      <c r="JLJ63" s="23"/>
      <c r="JLK63" s="112"/>
      <c r="JLL63" s="23"/>
      <c r="JLM63" s="112"/>
      <c r="JLN63" s="23"/>
      <c r="JLO63" s="112"/>
      <c r="JLP63" s="23"/>
      <c r="JLQ63" s="112"/>
      <c r="JLR63" s="23"/>
      <c r="JLS63" s="112"/>
      <c r="JLT63" s="27"/>
      <c r="JLU63" s="112"/>
      <c r="JLV63" s="27"/>
      <c r="JLW63" s="112"/>
      <c r="JLX63" s="27"/>
      <c r="JLY63" s="112"/>
      <c r="JLZ63" s="27"/>
      <c r="JMA63" s="112"/>
      <c r="JMB63" s="27"/>
      <c r="JMC63" s="112"/>
      <c r="JMD63" s="27"/>
      <c r="JME63" s="112"/>
      <c r="JMF63" s="27"/>
      <c r="JMG63" s="112"/>
      <c r="JMH63" s="27"/>
      <c r="JMI63" s="112"/>
      <c r="JMJ63" s="27"/>
      <c r="JMK63" s="112"/>
      <c r="JML63" s="27"/>
      <c r="JMM63" s="112"/>
      <c r="JMN63" s="27"/>
      <c r="JMO63" s="113"/>
      <c r="JMP63" s="27"/>
      <c r="JMQ63" s="112"/>
      <c r="JMR63" s="27"/>
      <c r="JMS63" s="112"/>
      <c r="JMT63" s="27"/>
      <c r="JMU63" s="112"/>
      <c r="JMV63" s="27"/>
      <c r="JMW63" s="112"/>
      <c r="JMX63" s="27"/>
      <c r="JMY63" s="112"/>
      <c r="JMZ63" s="27"/>
      <c r="JNA63" s="112"/>
      <c r="JNB63" s="27"/>
      <c r="JNC63" s="112"/>
      <c r="JND63" s="20"/>
      <c r="JNE63" s="112"/>
      <c r="JNF63" s="27"/>
      <c r="JNG63" s="112"/>
      <c r="JNH63" s="27"/>
      <c r="JNI63" s="112"/>
      <c r="JNJ63" s="27"/>
      <c r="JNK63" s="112"/>
      <c r="JNL63" s="27"/>
      <c r="JNM63" s="112"/>
      <c r="JNN63" s="20"/>
      <c r="JNO63" s="112"/>
      <c r="JNP63" s="27"/>
      <c r="JNQ63" s="112"/>
      <c r="JNR63" s="27"/>
      <c r="JNS63" s="112"/>
      <c r="JNT63" s="27"/>
      <c r="JNU63" s="112"/>
      <c r="JNV63" s="20"/>
      <c r="JNW63" s="106"/>
      <c r="JNX63" s="106"/>
      <c r="JNY63" s="106"/>
      <c r="JNZ63" s="30"/>
      <c r="JOA63" s="112"/>
      <c r="JOB63" s="30"/>
      <c r="JOC63" s="112"/>
      <c r="JOD63" s="23"/>
      <c r="JOE63" s="112"/>
      <c r="JOF63" s="23"/>
      <c r="JOG63" s="112"/>
      <c r="JOH63" s="23"/>
      <c r="JOI63" s="112"/>
      <c r="JOJ63" s="23"/>
      <c r="JOK63" s="112"/>
      <c r="JOL63" s="23"/>
      <c r="JOM63" s="112"/>
      <c r="JON63" s="23"/>
      <c r="JOO63" s="112"/>
      <c r="JOP63" s="23"/>
      <c r="JOQ63" s="112"/>
      <c r="JOR63" s="27"/>
      <c r="JOS63" s="112"/>
      <c r="JOT63" s="27"/>
      <c r="JOU63" s="112"/>
      <c r="JOV63" s="27"/>
      <c r="JOW63" s="112"/>
      <c r="JOX63" s="27"/>
      <c r="JOY63" s="112"/>
      <c r="JOZ63" s="27"/>
      <c r="JPA63" s="112"/>
      <c r="JPB63" s="27"/>
      <c r="JPC63" s="112"/>
      <c r="JPD63" s="27"/>
      <c r="JPE63" s="112"/>
      <c r="JPF63" s="27"/>
      <c r="JPG63" s="112"/>
      <c r="JPH63" s="27"/>
      <c r="JPI63" s="112"/>
      <c r="JPJ63" s="27"/>
      <c r="JPK63" s="112"/>
      <c r="JPL63" s="27"/>
      <c r="JPM63" s="113"/>
      <c r="JPN63" s="27"/>
      <c r="JPO63" s="112"/>
      <c r="JPP63" s="27"/>
      <c r="JPQ63" s="112"/>
      <c r="JPR63" s="27"/>
      <c r="JPS63" s="112"/>
      <c r="JPT63" s="27"/>
      <c r="JPU63" s="112"/>
      <c r="JPV63" s="27"/>
      <c r="JPW63" s="112"/>
      <c r="JPX63" s="27"/>
      <c r="JPY63" s="112"/>
      <c r="JPZ63" s="27"/>
      <c r="JQA63" s="112"/>
      <c r="JQB63" s="20"/>
      <c r="JQC63" s="112"/>
      <c r="JQD63" s="27"/>
      <c r="JQE63" s="112"/>
      <c r="JQF63" s="27"/>
      <c r="JQG63" s="112"/>
      <c r="JQH63" s="27"/>
      <c r="JQI63" s="112"/>
      <c r="JQJ63" s="27"/>
      <c r="JQK63" s="112"/>
      <c r="JQL63" s="20"/>
      <c r="JQM63" s="112"/>
      <c r="JQN63" s="27"/>
      <c r="JQO63" s="112"/>
      <c r="JQP63" s="27"/>
      <c r="JQQ63" s="112"/>
      <c r="JQR63" s="27"/>
      <c r="JQS63" s="112"/>
      <c r="JQT63" s="20"/>
      <c r="JQU63" s="106"/>
      <c r="JQV63" s="106"/>
      <c r="JQW63" s="106"/>
      <c r="JQX63" s="30"/>
      <c r="JQY63" s="112"/>
      <c r="JQZ63" s="30"/>
      <c r="JRA63" s="112"/>
      <c r="JRB63" s="23"/>
      <c r="JRC63" s="112"/>
      <c r="JRD63" s="23"/>
      <c r="JRE63" s="112"/>
      <c r="JRF63" s="23"/>
      <c r="JRG63" s="112"/>
      <c r="JRH63" s="23"/>
      <c r="JRI63" s="112"/>
      <c r="JRJ63" s="23"/>
      <c r="JRK63" s="112"/>
      <c r="JRL63" s="23"/>
      <c r="JRM63" s="112"/>
      <c r="JRN63" s="23"/>
      <c r="JRO63" s="112"/>
      <c r="JRP63" s="27"/>
      <c r="JRQ63" s="112"/>
      <c r="JRR63" s="27"/>
      <c r="JRS63" s="112"/>
      <c r="JRT63" s="27"/>
      <c r="JRU63" s="112"/>
      <c r="JRV63" s="27"/>
      <c r="JRW63" s="112"/>
      <c r="JRX63" s="27"/>
      <c r="JRY63" s="112"/>
      <c r="JRZ63" s="27"/>
      <c r="JSA63" s="112"/>
      <c r="JSB63" s="27"/>
      <c r="JSC63" s="112"/>
      <c r="JSD63" s="27"/>
      <c r="JSE63" s="112"/>
      <c r="JSF63" s="27"/>
      <c r="JSG63" s="112"/>
      <c r="JSH63" s="27"/>
      <c r="JSI63" s="112"/>
      <c r="JSJ63" s="27"/>
      <c r="JSK63" s="113"/>
      <c r="JSL63" s="27"/>
      <c r="JSM63" s="112"/>
      <c r="JSN63" s="27"/>
      <c r="JSO63" s="112"/>
      <c r="JSP63" s="27"/>
      <c r="JSQ63" s="112"/>
      <c r="JSR63" s="27"/>
      <c r="JSS63" s="112"/>
      <c r="JST63" s="27"/>
      <c r="JSU63" s="112"/>
      <c r="JSV63" s="27"/>
      <c r="JSW63" s="112"/>
      <c r="JSX63" s="27"/>
      <c r="JSY63" s="112"/>
      <c r="JSZ63" s="20"/>
      <c r="JTA63" s="112"/>
      <c r="JTB63" s="27"/>
      <c r="JTC63" s="112"/>
      <c r="JTD63" s="27"/>
      <c r="JTE63" s="112"/>
      <c r="JTF63" s="27"/>
      <c r="JTG63" s="112"/>
      <c r="JTH63" s="27"/>
      <c r="JTI63" s="112"/>
      <c r="JTJ63" s="20"/>
      <c r="JTK63" s="112"/>
      <c r="JTL63" s="27"/>
      <c r="JTM63" s="112"/>
      <c r="JTN63" s="27"/>
      <c r="JTO63" s="112"/>
      <c r="JTP63" s="27"/>
      <c r="JTQ63" s="112"/>
      <c r="JTR63" s="20"/>
      <c r="JTS63" s="106"/>
      <c r="JTT63" s="106"/>
      <c r="JTU63" s="106"/>
      <c r="JTV63" s="30"/>
      <c r="JTW63" s="112"/>
      <c r="JTX63" s="30"/>
      <c r="JTY63" s="112"/>
      <c r="JTZ63" s="23"/>
      <c r="JUA63" s="112"/>
      <c r="JUB63" s="23"/>
      <c r="JUC63" s="112"/>
      <c r="JUD63" s="23"/>
      <c r="JUE63" s="112"/>
      <c r="JUF63" s="23"/>
      <c r="JUG63" s="112"/>
      <c r="JUH63" s="23"/>
      <c r="JUI63" s="112"/>
      <c r="JUJ63" s="23"/>
      <c r="JUK63" s="112"/>
      <c r="JUL63" s="23"/>
      <c r="JUM63" s="112"/>
      <c r="JUN63" s="27"/>
      <c r="JUO63" s="112"/>
      <c r="JUP63" s="27"/>
      <c r="JUQ63" s="112"/>
      <c r="JUR63" s="27"/>
      <c r="JUS63" s="112"/>
      <c r="JUT63" s="27"/>
      <c r="JUU63" s="112"/>
      <c r="JUV63" s="27"/>
      <c r="JUW63" s="112"/>
      <c r="JUX63" s="27"/>
      <c r="JUY63" s="112"/>
      <c r="JUZ63" s="27"/>
      <c r="JVA63" s="112"/>
      <c r="JVB63" s="27"/>
      <c r="JVC63" s="112"/>
      <c r="JVD63" s="27"/>
      <c r="JVE63" s="112"/>
      <c r="JVF63" s="27"/>
      <c r="JVG63" s="112"/>
      <c r="JVH63" s="27"/>
      <c r="JVI63" s="113"/>
      <c r="JVJ63" s="27"/>
      <c r="JVK63" s="112"/>
      <c r="JVL63" s="27"/>
      <c r="JVM63" s="112"/>
      <c r="JVN63" s="27"/>
      <c r="JVO63" s="112"/>
      <c r="JVP63" s="27"/>
      <c r="JVQ63" s="112"/>
      <c r="JVR63" s="27"/>
      <c r="JVS63" s="112"/>
      <c r="JVT63" s="27"/>
      <c r="JVU63" s="112"/>
      <c r="JVV63" s="27"/>
      <c r="JVW63" s="112"/>
      <c r="JVX63" s="20"/>
      <c r="JVY63" s="112"/>
      <c r="JVZ63" s="27"/>
      <c r="JWA63" s="112"/>
      <c r="JWB63" s="27"/>
      <c r="JWC63" s="112"/>
      <c r="JWD63" s="27"/>
      <c r="JWE63" s="112"/>
      <c r="JWF63" s="27"/>
      <c r="JWG63" s="112"/>
      <c r="JWH63" s="20"/>
      <c r="JWI63" s="112"/>
      <c r="JWJ63" s="27"/>
      <c r="JWK63" s="112"/>
      <c r="JWL63" s="27"/>
      <c r="JWM63" s="112"/>
      <c r="JWN63" s="27"/>
      <c r="JWO63" s="112"/>
      <c r="JWP63" s="20"/>
      <c r="JWQ63" s="106"/>
      <c r="JWR63" s="106"/>
      <c r="JWS63" s="106"/>
      <c r="JWT63" s="30"/>
      <c r="JWU63" s="112"/>
      <c r="JWV63" s="30"/>
      <c r="JWW63" s="112"/>
      <c r="JWX63" s="23"/>
      <c r="JWY63" s="112"/>
      <c r="JWZ63" s="23"/>
      <c r="JXA63" s="112"/>
      <c r="JXB63" s="23"/>
      <c r="JXC63" s="112"/>
      <c r="JXD63" s="23"/>
      <c r="JXE63" s="112"/>
      <c r="JXF63" s="23"/>
      <c r="JXG63" s="112"/>
      <c r="JXH63" s="23"/>
      <c r="JXI63" s="112"/>
      <c r="JXJ63" s="23"/>
      <c r="JXK63" s="112"/>
      <c r="JXL63" s="27"/>
      <c r="JXM63" s="112"/>
      <c r="JXN63" s="27"/>
      <c r="JXO63" s="112"/>
      <c r="JXP63" s="27"/>
      <c r="JXQ63" s="112"/>
      <c r="JXR63" s="27"/>
      <c r="JXS63" s="112"/>
      <c r="JXT63" s="27"/>
      <c r="JXU63" s="112"/>
      <c r="JXV63" s="27"/>
      <c r="JXW63" s="112"/>
      <c r="JXX63" s="27"/>
      <c r="JXY63" s="112"/>
      <c r="JXZ63" s="27"/>
      <c r="JYA63" s="112"/>
      <c r="JYB63" s="27"/>
      <c r="JYC63" s="112"/>
      <c r="JYD63" s="27"/>
      <c r="JYE63" s="112"/>
      <c r="JYF63" s="27"/>
      <c r="JYG63" s="113"/>
      <c r="JYH63" s="27"/>
      <c r="JYI63" s="112"/>
      <c r="JYJ63" s="27"/>
      <c r="JYK63" s="112"/>
      <c r="JYL63" s="27"/>
      <c r="JYM63" s="112"/>
      <c r="JYN63" s="27"/>
      <c r="JYO63" s="112"/>
      <c r="JYP63" s="27"/>
      <c r="JYQ63" s="112"/>
      <c r="JYR63" s="27"/>
      <c r="JYS63" s="112"/>
      <c r="JYT63" s="27"/>
      <c r="JYU63" s="112"/>
      <c r="JYV63" s="20"/>
      <c r="JYW63" s="112"/>
      <c r="JYX63" s="27"/>
      <c r="JYY63" s="112"/>
      <c r="JYZ63" s="27"/>
      <c r="JZA63" s="112"/>
      <c r="JZB63" s="27"/>
      <c r="JZC63" s="112"/>
      <c r="JZD63" s="27"/>
      <c r="JZE63" s="112"/>
      <c r="JZF63" s="20"/>
      <c r="JZG63" s="112"/>
      <c r="JZH63" s="27"/>
      <c r="JZI63" s="112"/>
      <c r="JZJ63" s="27"/>
      <c r="JZK63" s="112"/>
      <c r="JZL63" s="27"/>
      <c r="JZM63" s="112"/>
      <c r="JZN63" s="20"/>
      <c r="JZO63" s="106"/>
      <c r="JZP63" s="106"/>
      <c r="JZQ63" s="106"/>
      <c r="JZR63" s="30"/>
      <c r="JZS63" s="112"/>
      <c r="JZT63" s="30"/>
      <c r="JZU63" s="112"/>
      <c r="JZV63" s="23"/>
      <c r="JZW63" s="112"/>
      <c r="JZX63" s="23"/>
      <c r="JZY63" s="112"/>
      <c r="JZZ63" s="23"/>
      <c r="KAA63" s="112"/>
      <c r="KAB63" s="23"/>
      <c r="KAC63" s="112"/>
      <c r="KAD63" s="23"/>
      <c r="KAE63" s="112"/>
      <c r="KAF63" s="23"/>
      <c r="KAG63" s="112"/>
      <c r="KAH63" s="23"/>
      <c r="KAI63" s="112"/>
      <c r="KAJ63" s="27"/>
      <c r="KAK63" s="112"/>
      <c r="KAL63" s="27"/>
      <c r="KAM63" s="112"/>
      <c r="KAN63" s="27"/>
      <c r="KAO63" s="112"/>
      <c r="KAP63" s="27"/>
      <c r="KAQ63" s="112"/>
      <c r="KAR63" s="27"/>
      <c r="KAS63" s="112"/>
      <c r="KAT63" s="27"/>
      <c r="KAU63" s="112"/>
      <c r="KAV63" s="27"/>
      <c r="KAW63" s="112"/>
      <c r="KAX63" s="27"/>
      <c r="KAY63" s="112"/>
      <c r="KAZ63" s="27"/>
      <c r="KBA63" s="112"/>
      <c r="KBB63" s="27"/>
      <c r="KBC63" s="112"/>
      <c r="KBD63" s="27"/>
      <c r="KBE63" s="113"/>
      <c r="KBF63" s="27"/>
      <c r="KBG63" s="112"/>
      <c r="KBH63" s="27"/>
      <c r="KBI63" s="112"/>
      <c r="KBJ63" s="27"/>
      <c r="KBK63" s="112"/>
      <c r="KBL63" s="27"/>
      <c r="KBM63" s="112"/>
      <c r="KBN63" s="27"/>
      <c r="KBO63" s="112"/>
      <c r="KBP63" s="27"/>
      <c r="KBQ63" s="112"/>
      <c r="KBR63" s="27"/>
      <c r="KBS63" s="112"/>
      <c r="KBT63" s="20"/>
      <c r="KBU63" s="112"/>
      <c r="KBV63" s="27"/>
      <c r="KBW63" s="112"/>
      <c r="KBX63" s="27"/>
      <c r="KBY63" s="112"/>
      <c r="KBZ63" s="27"/>
      <c r="KCA63" s="112"/>
      <c r="KCB63" s="27"/>
      <c r="KCC63" s="112"/>
      <c r="KCD63" s="20"/>
      <c r="KCE63" s="112"/>
      <c r="KCF63" s="27"/>
      <c r="KCG63" s="112"/>
      <c r="KCH63" s="27"/>
      <c r="KCI63" s="112"/>
      <c r="KCJ63" s="27"/>
      <c r="KCK63" s="112"/>
      <c r="KCL63" s="20"/>
      <c r="KCM63" s="106"/>
      <c r="KCN63" s="106"/>
      <c r="KCO63" s="106"/>
      <c r="KCP63" s="30"/>
      <c r="KCQ63" s="112"/>
      <c r="KCR63" s="30"/>
      <c r="KCS63" s="112"/>
      <c r="KCT63" s="23"/>
      <c r="KCU63" s="112"/>
      <c r="KCV63" s="23"/>
      <c r="KCW63" s="112"/>
      <c r="KCX63" s="23"/>
      <c r="KCY63" s="112"/>
      <c r="KCZ63" s="23"/>
      <c r="KDA63" s="112"/>
      <c r="KDB63" s="23"/>
      <c r="KDC63" s="112"/>
      <c r="KDD63" s="23"/>
      <c r="KDE63" s="112"/>
      <c r="KDF63" s="23"/>
      <c r="KDG63" s="112"/>
      <c r="KDH63" s="27"/>
      <c r="KDI63" s="112"/>
      <c r="KDJ63" s="27"/>
      <c r="KDK63" s="112"/>
      <c r="KDL63" s="27"/>
      <c r="KDM63" s="112"/>
      <c r="KDN63" s="27"/>
      <c r="KDO63" s="112"/>
      <c r="KDP63" s="27"/>
      <c r="KDQ63" s="112"/>
      <c r="KDR63" s="27"/>
      <c r="KDS63" s="112"/>
      <c r="KDT63" s="27"/>
      <c r="KDU63" s="112"/>
      <c r="KDV63" s="27"/>
      <c r="KDW63" s="112"/>
      <c r="KDX63" s="27"/>
      <c r="KDY63" s="112"/>
      <c r="KDZ63" s="27"/>
      <c r="KEA63" s="112"/>
      <c r="KEB63" s="27"/>
      <c r="KEC63" s="113"/>
      <c r="KED63" s="27"/>
      <c r="KEE63" s="112"/>
      <c r="KEF63" s="27"/>
      <c r="KEG63" s="112"/>
      <c r="KEH63" s="27"/>
      <c r="KEI63" s="112"/>
      <c r="KEJ63" s="27"/>
      <c r="KEK63" s="112"/>
      <c r="KEL63" s="27"/>
      <c r="KEM63" s="112"/>
      <c r="KEN63" s="27"/>
      <c r="KEO63" s="112"/>
      <c r="KEP63" s="27"/>
      <c r="KEQ63" s="112"/>
      <c r="KER63" s="20"/>
      <c r="KES63" s="112"/>
      <c r="KET63" s="27"/>
      <c r="KEU63" s="112"/>
      <c r="KEV63" s="27"/>
      <c r="KEW63" s="112"/>
      <c r="KEX63" s="27"/>
      <c r="KEY63" s="112"/>
      <c r="KEZ63" s="27"/>
      <c r="KFA63" s="112"/>
      <c r="KFB63" s="20"/>
      <c r="KFC63" s="112"/>
      <c r="KFD63" s="27"/>
      <c r="KFE63" s="112"/>
      <c r="KFF63" s="27"/>
      <c r="KFG63" s="112"/>
      <c r="KFH63" s="27"/>
      <c r="KFI63" s="112"/>
      <c r="KFJ63" s="20"/>
      <c r="KFK63" s="106"/>
      <c r="KFL63" s="106"/>
      <c r="KFM63" s="106"/>
      <c r="KFN63" s="30"/>
      <c r="KFO63" s="112"/>
      <c r="KFP63" s="30"/>
      <c r="KFQ63" s="112"/>
      <c r="KFR63" s="23"/>
      <c r="KFS63" s="112"/>
      <c r="KFT63" s="23"/>
      <c r="KFU63" s="112"/>
      <c r="KFV63" s="23"/>
      <c r="KFW63" s="112"/>
      <c r="KFX63" s="23"/>
      <c r="KFY63" s="112"/>
      <c r="KFZ63" s="23"/>
      <c r="KGA63" s="112"/>
      <c r="KGB63" s="23"/>
      <c r="KGC63" s="112"/>
      <c r="KGD63" s="23"/>
      <c r="KGE63" s="112"/>
      <c r="KGF63" s="27"/>
      <c r="KGG63" s="112"/>
      <c r="KGH63" s="27"/>
      <c r="KGI63" s="112"/>
      <c r="KGJ63" s="27"/>
      <c r="KGK63" s="112"/>
      <c r="KGL63" s="27"/>
      <c r="KGM63" s="112"/>
      <c r="KGN63" s="27"/>
      <c r="KGO63" s="112"/>
      <c r="KGP63" s="27"/>
      <c r="KGQ63" s="112"/>
      <c r="KGR63" s="27"/>
      <c r="KGS63" s="112"/>
      <c r="KGT63" s="27"/>
      <c r="KGU63" s="112"/>
      <c r="KGV63" s="27"/>
      <c r="KGW63" s="112"/>
      <c r="KGX63" s="27"/>
      <c r="KGY63" s="112"/>
      <c r="KGZ63" s="27"/>
      <c r="KHA63" s="113"/>
      <c r="KHB63" s="27"/>
      <c r="KHC63" s="112"/>
      <c r="KHD63" s="27"/>
      <c r="KHE63" s="112"/>
      <c r="KHF63" s="27"/>
      <c r="KHG63" s="112"/>
      <c r="KHH63" s="27"/>
      <c r="KHI63" s="112"/>
      <c r="KHJ63" s="27"/>
      <c r="KHK63" s="112"/>
      <c r="KHL63" s="27"/>
      <c r="KHM63" s="112"/>
      <c r="KHN63" s="27"/>
      <c r="KHO63" s="112"/>
      <c r="KHP63" s="20"/>
      <c r="KHQ63" s="112"/>
      <c r="KHR63" s="27"/>
      <c r="KHS63" s="112"/>
      <c r="KHT63" s="27"/>
      <c r="KHU63" s="112"/>
      <c r="KHV63" s="27"/>
      <c r="KHW63" s="112"/>
      <c r="KHX63" s="27"/>
      <c r="KHY63" s="112"/>
      <c r="KHZ63" s="20"/>
      <c r="KIA63" s="112"/>
      <c r="KIB63" s="27"/>
      <c r="KIC63" s="112"/>
      <c r="KID63" s="27"/>
      <c r="KIE63" s="112"/>
      <c r="KIF63" s="27"/>
      <c r="KIG63" s="112"/>
      <c r="KIH63" s="20"/>
      <c r="KII63" s="106"/>
      <c r="KIJ63" s="106"/>
      <c r="KIK63" s="106"/>
      <c r="KIL63" s="30"/>
      <c r="KIM63" s="112"/>
      <c r="KIN63" s="30"/>
      <c r="KIO63" s="112"/>
      <c r="KIP63" s="23"/>
      <c r="KIQ63" s="112"/>
      <c r="KIR63" s="23"/>
      <c r="KIS63" s="112"/>
      <c r="KIT63" s="23"/>
      <c r="KIU63" s="112"/>
      <c r="KIV63" s="23"/>
      <c r="KIW63" s="112"/>
      <c r="KIX63" s="23"/>
      <c r="KIY63" s="112"/>
      <c r="KIZ63" s="23"/>
      <c r="KJA63" s="112"/>
      <c r="KJB63" s="23"/>
      <c r="KJC63" s="112"/>
      <c r="KJD63" s="27"/>
      <c r="KJE63" s="112"/>
      <c r="KJF63" s="27"/>
      <c r="KJG63" s="112"/>
      <c r="KJH63" s="27"/>
      <c r="KJI63" s="112"/>
      <c r="KJJ63" s="27"/>
      <c r="KJK63" s="112"/>
      <c r="KJL63" s="27"/>
      <c r="KJM63" s="112"/>
      <c r="KJN63" s="27"/>
      <c r="KJO63" s="112"/>
      <c r="KJP63" s="27"/>
      <c r="KJQ63" s="112"/>
      <c r="KJR63" s="27"/>
      <c r="KJS63" s="112"/>
      <c r="KJT63" s="27"/>
      <c r="KJU63" s="112"/>
      <c r="KJV63" s="27"/>
      <c r="KJW63" s="112"/>
      <c r="KJX63" s="27"/>
      <c r="KJY63" s="113"/>
      <c r="KJZ63" s="27"/>
      <c r="KKA63" s="112"/>
      <c r="KKB63" s="27"/>
      <c r="KKC63" s="112"/>
      <c r="KKD63" s="27"/>
      <c r="KKE63" s="112"/>
      <c r="KKF63" s="27"/>
      <c r="KKG63" s="112"/>
      <c r="KKH63" s="27"/>
      <c r="KKI63" s="112"/>
      <c r="KKJ63" s="27"/>
      <c r="KKK63" s="112"/>
      <c r="KKL63" s="27"/>
      <c r="KKM63" s="112"/>
      <c r="KKN63" s="20"/>
      <c r="KKO63" s="112"/>
      <c r="KKP63" s="27"/>
      <c r="KKQ63" s="112"/>
      <c r="KKR63" s="27"/>
      <c r="KKS63" s="112"/>
      <c r="KKT63" s="27"/>
      <c r="KKU63" s="112"/>
      <c r="KKV63" s="27"/>
      <c r="KKW63" s="112"/>
      <c r="KKX63" s="20"/>
      <c r="KKY63" s="112"/>
      <c r="KKZ63" s="27"/>
      <c r="KLA63" s="112"/>
      <c r="KLB63" s="27"/>
      <c r="KLC63" s="112"/>
      <c r="KLD63" s="27"/>
      <c r="KLE63" s="112"/>
      <c r="KLF63" s="20"/>
      <c r="KLG63" s="106"/>
      <c r="KLH63" s="106"/>
      <c r="KLI63" s="106"/>
      <c r="KLJ63" s="30"/>
      <c r="KLK63" s="112"/>
      <c r="KLL63" s="30"/>
      <c r="KLM63" s="112"/>
      <c r="KLN63" s="23"/>
      <c r="KLO63" s="112"/>
      <c r="KLP63" s="23"/>
      <c r="KLQ63" s="112"/>
      <c r="KLR63" s="23"/>
      <c r="KLS63" s="112"/>
      <c r="KLT63" s="23"/>
      <c r="KLU63" s="112"/>
      <c r="KLV63" s="23"/>
      <c r="KLW63" s="112"/>
      <c r="KLX63" s="23"/>
      <c r="KLY63" s="112"/>
      <c r="KLZ63" s="23"/>
      <c r="KMA63" s="112"/>
      <c r="KMB63" s="27"/>
      <c r="KMC63" s="112"/>
      <c r="KMD63" s="27"/>
      <c r="KME63" s="112"/>
      <c r="KMF63" s="27"/>
      <c r="KMG63" s="112"/>
      <c r="KMH63" s="27"/>
      <c r="KMI63" s="112"/>
      <c r="KMJ63" s="27"/>
      <c r="KMK63" s="112"/>
      <c r="KML63" s="27"/>
      <c r="KMM63" s="112"/>
      <c r="KMN63" s="27"/>
      <c r="KMO63" s="112"/>
      <c r="KMP63" s="27"/>
      <c r="KMQ63" s="112"/>
      <c r="KMR63" s="27"/>
      <c r="KMS63" s="112"/>
      <c r="KMT63" s="27"/>
      <c r="KMU63" s="112"/>
      <c r="KMV63" s="27"/>
      <c r="KMW63" s="113"/>
      <c r="KMX63" s="27"/>
      <c r="KMY63" s="112"/>
      <c r="KMZ63" s="27"/>
      <c r="KNA63" s="112"/>
      <c r="KNB63" s="27"/>
      <c r="KNC63" s="112"/>
      <c r="KND63" s="27"/>
      <c r="KNE63" s="112"/>
      <c r="KNF63" s="27"/>
      <c r="KNG63" s="112"/>
      <c r="KNH63" s="27"/>
      <c r="KNI63" s="112"/>
      <c r="KNJ63" s="27"/>
      <c r="KNK63" s="112"/>
      <c r="KNL63" s="20"/>
      <c r="KNM63" s="112"/>
      <c r="KNN63" s="27"/>
      <c r="KNO63" s="112"/>
      <c r="KNP63" s="27"/>
      <c r="KNQ63" s="112"/>
      <c r="KNR63" s="27"/>
      <c r="KNS63" s="112"/>
      <c r="KNT63" s="27"/>
      <c r="KNU63" s="112"/>
      <c r="KNV63" s="20"/>
      <c r="KNW63" s="112"/>
      <c r="KNX63" s="27"/>
      <c r="KNY63" s="112"/>
      <c r="KNZ63" s="27"/>
      <c r="KOA63" s="112"/>
      <c r="KOB63" s="27"/>
      <c r="KOC63" s="112"/>
      <c r="KOD63" s="20"/>
      <c r="KOE63" s="106"/>
      <c r="KOF63" s="106"/>
      <c r="KOG63" s="106"/>
      <c r="KOH63" s="30"/>
      <c r="KOI63" s="112"/>
      <c r="KOJ63" s="30"/>
      <c r="KOK63" s="112"/>
      <c r="KOL63" s="23"/>
      <c r="KOM63" s="112"/>
      <c r="KON63" s="23"/>
      <c r="KOO63" s="112"/>
      <c r="KOP63" s="23"/>
      <c r="KOQ63" s="112"/>
      <c r="KOR63" s="23"/>
      <c r="KOS63" s="112"/>
      <c r="KOT63" s="23"/>
      <c r="KOU63" s="112"/>
      <c r="KOV63" s="23"/>
      <c r="KOW63" s="112"/>
      <c r="KOX63" s="23"/>
      <c r="KOY63" s="112"/>
      <c r="KOZ63" s="27"/>
      <c r="KPA63" s="112"/>
      <c r="KPB63" s="27"/>
      <c r="KPC63" s="112"/>
      <c r="KPD63" s="27"/>
      <c r="KPE63" s="112"/>
      <c r="KPF63" s="27"/>
      <c r="KPG63" s="112"/>
      <c r="KPH63" s="27"/>
      <c r="KPI63" s="112"/>
      <c r="KPJ63" s="27"/>
      <c r="KPK63" s="112"/>
      <c r="KPL63" s="27"/>
      <c r="KPM63" s="112"/>
      <c r="KPN63" s="27"/>
      <c r="KPO63" s="112"/>
      <c r="KPP63" s="27"/>
      <c r="KPQ63" s="112"/>
      <c r="KPR63" s="27"/>
      <c r="KPS63" s="112"/>
      <c r="KPT63" s="27"/>
      <c r="KPU63" s="113"/>
      <c r="KPV63" s="27"/>
      <c r="KPW63" s="112"/>
      <c r="KPX63" s="27"/>
      <c r="KPY63" s="112"/>
      <c r="KPZ63" s="27"/>
      <c r="KQA63" s="112"/>
      <c r="KQB63" s="27"/>
      <c r="KQC63" s="112"/>
      <c r="KQD63" s="27"/>
      <c r="KQE63" s="112"/>
      <c r="KQF63" s="27"/>
      <c r="KQG63" s="112"/>
      <c r="KQH63" s="27"/>
      <c r="KQI63" s="112"/>
      <c r="KQJ63" s="20"/>
      <c r="KQK63" s="112"/>
      <c r="KQL63" s="27"/>
      <c r="KQM63" s="112"/>
      <c r="KQN63" s="27"/>
      <c r="KQO63" s="112"/>
      <c r="KQP63" s="27"/>
      <c r="KQQ63" s="112"/>
      <c r="KQR63" s="27"/>
      <c r="KQS63" s="112"/>
      <c r="KQT63" s="20"/>
      <c r="KQU63" s="112"/>
      <c r="KQV63" s="27"/>
      <c r="KQW63" s="112"/>
      <c r="KQX63" s="27"/>
      <c r="KQY63" s="112"/>
      <c r="KQZ63" s="27"/>
      <c r="KRA63" s="112"/>
      <c r="KRB63" s="20"/>
      <c r="KRC63" s="106"/>
      <c r="KRD63" s="106"/>
      <c r="KRE63" s="106"/>
      <c r="KRF63" s="30"/>
      <c r="KRG63" s="112"/>
      <c r="KRH63" s="30"/>
      <c r="KRI63" s="112"/>
      <c r="KRJ63" s="23"/>
      <c r="KRK63" s="112"/>
      <c r="KRL63" s="23"/>
      <c r="KRM63" s="112"/>
      <c r="KRN63" s="23"/>
      <c r="KRO63" s="112"/>
      <c r="KRP63" s="23"/>
      <c r="KRQ63" s="112"/>
      <c r="KRR63" s="23"/>
      <c r="KRS63" s="112"/>
      <c r="KRT63" s="23"/>
      <c r="KRU63" s="112"/>
      <c r="KRV63" s="23"/>
      <c r="KRW63" s="112"/>
      <c r="KRX63" s="27"/>
      <c r="KRY63" s="112"/>
      <c r="KRZ63" s="27"/>
      <c r="KSA63" s="112"/>
      <c r="KSB63" s="27"/>
      <c r="KSC63" s="112"/>
      <c r="KSD63" s="27"/>
      <c r="KSE63" s="112"/>
      <c r="KSF63" s="27"/>
      <c r="KSG63" s="112"/>
      <c r="KSH63" s="27"/>
      <c r="KSI63" s="112"/>
      <c r="KSJ63" s="27"/>
      <c r="KSK63" s="112"/>
      <c r="KSL63" s="27"/>
      <c r="KSM63" s="112"/>
      <c r="KSN63" s="27"/>
      <c r="KSO63" s="112"/>
      <c r="KSP63" s="27"/>
      <c r="KSQ63" s="112"/>
      <c r="KSR63" s="27"/>
      <c r="KSS63" s="113"/>
      <c r="KST63" s="27"/>
      <c r="KSU63" s="112"/>
      <c r="KSV63" s="27"/>
      <c r="KSW63" s="112"/>
      <c r="KSX63" s="27"/>
      <c r="KSY63" s="112"/>
      <c r="KSZ63" s="27"/>
      <c r="KTA63" s="112"/>
      <c r="KTB63" s="27"/>
      <c r="KTC63" s="112"/>
      <c r="KTD63" s="27"/>
      <c r="KTE63" s="112"/>
      <c r="KTF63" s="27"/>
      <c r="KTG63" s="112"/>
      <c r="KTH63" s="20"/>
      <c r="KTI63" s="112"/>
      <c r="KTJ63" s="27"/>
      <c r="KTK63" s="112"/>
      <c r="KTL63" s="27"/>
      <c r="KTM63" s="112"/>
      <c r="KTN63" s="27"/>
      <c r="KTO63" s="112"/>
      <c r="KTP63" s="27"/>
      <c r="KTQ63" s="112"/>
      <c r="KTR63" s="20"/>
      <c r="KTS63" s="112"/>
      <c r="KTT63" s="27"/>
      <c r="KTU63" s="112"/>
      <c r="KTV63" s="27"/>
      <c r="KTW63" s="112"/>
      <c r="KTX63" s="27"/>
      <c r="KTY63" s="112"/>
      <c r="KTZ63" s="20"/>
      <c r="KUA63" s="106"/>
      <c r="KUB63" s="106"/>
      <c r="KUC63" s="106"/>
      <c r="KUD63" s="30"/>
      <c r="KUE63" s="112"/>
      <c r="KUF63" s="30"/>
      <c r="KUG63" s="112"/>
      <c r="KUH63" s="23"/>
      <c r="KUI63" s="112"/>
      <c r="KUJ63" s="23"/>
      <c r="KUK63" s="112"/>
      <c r="KUL63" s="23"/>
      <c r="KUM63" s="112"/>
      <c r="KUN63" s="23"/>
      <c r="KUO63" s="112"/>
      <c r="KUP63" s="23"/>
      <c r="KUQ63" s="112"/>
      <c r="KUR63" s="23"/>
      <c r="KUS63" s="112"/>
      <c r="KUT63" s="23"/>
      <c r="KUU63" s="112"/>
      <c r="KUV63" s="27"/>
      <c r="KUW63" s="112"/>
      <c r="KUX63" s="27"/>
      <c r="KUY63" s="112"/>
      <c r="KUZ63" s="27"/>
      <c r="KVA63" s="112"/>
      <c r="KVB63" s="27"/>
      <c r="KVC63" s="112"/>
      <c r="KVD63" s="27"/>
      <c r="KVE63" s="112"/>
      <c r="KVF63" s="27"/>
      <c r="KVG63" s="112"/>
      <c r="KVH63" s="27"/>
      <c r="KVI63" s="112"/>
      <c r="KVJ63" s="27"/>
      <c r="KVK63" s="112"/>
      <c r="KVL63" s="27"/>
      <c r="KVM63" s="112"/>
      <c r="KVN63" s="27"/>
      <c r="KVO63" s="112"/>
      <c r="KVP63" s="27"/>
      <c r="KVQ63" s="113"/>
      <c r="KVR63" s="27"/>
      <c r="KVS63" s="112"/>
      <c r="KVT63" s="27"/>
      <c r="KVU63" s="112"/>
      <c r="KVV63" s="27"/>
      <c r="KVW63" s="112"/>
      <c r="KVX63" s="27"/>
      <c r="KVY63" s="112"/>
      <c r="KVZ63" s="27"/>
      <c r="KWA63" s="112"/>
      <c r="KWB63" s="27"/>
      <c r="KWC63" s="112"/>
      <c r="KWD63" s="27"/>
      <c r="KWE63" s="112"/>
      <c r="KWF63" s="20"/>
      <c r="KWG63" s="112"/>
      <c r="KWH63" s="27"/>
      <c r="KWI63" s="112"/>
      <c r="KWJ63" s="27"/>
      <c r="KWK63" s="112"/>
      <c r="KWL63" s="27"/>
      <c r="KWM63" s="112"/>
      <c r="KWN63" s="27"/>
      <c r="KWO63" s="112"/>
      <c r="KWP63" s="20"/>
      <c r="KWQ63" s="112"/>
      <c r="KWR63" s="27"/>
      <c r="KWS63" s="112"/>
      <c r="KWT63" s="27"/>
      <c r="KWU63" s="112"/>
      <c r="KWV63" s="27"/>
      <c r="KWW63" s="112"/>
      <c r="KWX63" s="20"/>
      <c r="KWY63" s="106"/>
      <c r="KWZ63" s="106"/>
      <c r="KXA63" s="106"/>
      <c r="KXB63" s="30"/>
      <c r="KXC63" s="112"/>
      <c r="KXD63" s="30"/>
      <c r="KXE63" s="112"/>
      <c r="KXF63" s="23"/>
      <c r="KXG63" s="112"/>
      <c r="KXH63" s="23"/>
      <c r="KXI63" s="112"/>
      <c r="KXJ63" s="23"/>
      <c r="KXK63" s="112"/>
      <c r="KXL63" s="23"/>
      <c r="KXM63" s="112"/>
      <c r="KXN63" s="23"/>
      <c r="KXO63" s="112"/>
      <c r="KXP63" s="23"/>
      <c r="KXQ63" s="112"/>
      <c r="KXR63" s="23"/>
      <c r="KXS63" s="112"/>
      <c r="KXT63" s="27"/>
      <c r="KXU63" s="112"/>
      <c r="KXV63" s="27"/>
      <c r="KXW63" s="112"/>
      <c r="KXX63" s="27"/>
      <c r="KXY63" s="112"/>
      <c r="KXZ63" s="27"/>
      <c r="KYA63" s="112"/>
      <c r="KYB63" s="27"/>
      <c r="KYC63" s="112"/>
      <c r="KYD63" s="27"/>
      <c r="KYE63" s="112"/>
      <c r="KYF63" s="27"/>
      <c r="KYG63" s="112"/>
      <c r="KYH63" s="27"/>
      <c r="KYI63" s="112"/>
      <c r="KYJ63" s="27"/>
      <c r="KYK63" s="112"/>
      <c r="KYL63" s="27"/>
      <c r="KYM63" s="112"/>
      <c r="KYN63" s="27"/>
      <c r="KYO63" s="113"/>
      <c r="KYP63" s="27"/>
      <c r="KYQ63" s="112"/>
      <c r="KYR63" s="27"/>
      <c r="KYS63" s="112"/>
      <c r="KYT63" s="27"/>
      <c r="KYU63" s="112"/>
      <c r="KYV63" s="27"/>
      <c r="KYW63" s="112"/>
      <c r="KYX63" s="27"/>
      <c r="KYY63" s="112"/>
      <c r="KYZ63" s="27"/>
      <c r="KZA63" s="112"/>
      <c r="KZB63" s="27"/>
      <c r="KZC63" s="112"/>
      <c r="KZD63" s="20"/>
      <c r="KZE63" s="112"/>
      <c r="KZF63" s="27"/>
      <c r="KZG63" s="112"/>
      <c r="KZH63" s="27"/>
      <c r="KZI63" s="112"/>
      <c r="KZJ63" s="27"/>
      <c r="KZK63" s="112"/>
      <c r="KZL63" s="27"/>
      <c r="KZM63" s="112"/>
      <c r="KZN63" s="20"/>
      <c r="KZO63" s="112"/>
      <c r="KZP63" s="27"/>
      <c r="KZQ63" s="112"/>
      <c r="KZR63" s="27"/>
      <c r="KZS63" s="112"/>
      <c r="KZT63" s="27"/>
      <c r="KZU63" s="112"/>
      <c r="KZV63" s="20"/>
      <c r="KZW63" s="106"/>
      <c r="KZX63" s="106"/>
      <c r="KZY63" s="106"/>
      <c r="KZZ63" s="30"/>
      <c r="LAA63" s="112"/>
      <c r="LAB63" s="30"/>
      <c r="LAC63" s="112"/>
      <c r="LAD63" s="23"/>
      <c r="LAE63" s="112"/>
      <c r="LAF63" s="23"/>
      <c r="LAG63" s="112"/>
      <c r="LAH63" s="23"/>
      <c r="LAI63" s="112"/>
      <c r="LAJ63" s="23"/>
      <c r="LAK63" s="112"/>
      <c r="LAL63" s="23"/>
      <c r="LAM63" s="112"/>
      <c r="LAN63" s="23"/>
      <c r="LAO63" s="112"/>
      <c r="LAP63" s="23"/>
      <c r="LAQ63" s="112"/>
      <c r="LAR63" s="27"/>
      <c r="LAS63" s="112"/>
      <c r="LAT63" s="27"/>
      <c r="LAU63" s="112"/>
      <c r="LAV63" s="27"/>
      <c r="LAW63" s="112"/>
      <c r="LAX63" s="27"/>
      <c r="LAY63" s="112"/>
      <c r="LAZ63" s="27"/>
      <c r="LBA63" s="112"/>
      <c r="LBB63" s="27"/>
      <c r="LBC63" s="112"/>
      <c r="LBD63" s="27"/>
      <c r="LBE63" s="112"/>
      <c r="LBF63" s="27"/>
      <c r="LBG63" s="112"/>
      <c r="LBH63" s="27"/>
      <c r="LBI63" s="112"/>
      <c r="LBJ63" s="27"/>
      <c r="LBK63" s="112"/>
      <c r="LBL63" s="27"/>
      <c r="LBM63" s="113"/>
      <c r="LBN63" s="27"/>
      <c r="LBO63" s="112"/>
      <c r="LBP63" s="27"/>
      <c r="LBQ63" s="112"/>
      <c r="LBR63" s="27"/>
      <c r="LBS63" s="112"/>
      <c r="LBT63" s="27"/>
      <c r="LBU63" s="112"/>
      <c r="LBV63" s="27"/>
      <c r="LBW63" s="112"/>
      <c r="LBX63" s="27"/>
      <c r="LBY63" s="112"/>
      <c r="LBZ63" s="27"/>
      <c r="LCA63" s="112"/>
      <c r="LCB63" s="20"/>
      <c r="LCC63" s="112"/>
      <c r="LCD63" s="27"/>
      <c r="LCE63" s="112"/>
      <c r="LCF63" s="27"/>
      <c r="LCG63" s="112"/>
      <c r="LCH63" s="27"/>
      <c r="LCI63" s="112"/>
      <c r="LCJ63" s="27"/>
      <c r="LCK63" s="112"/>
      <c r="LCL63" s="20"/>
      <c r="LCM63" s="112"/>
      <c r="LCN63" s="27"/>
      <c r="LCO63" s="112"/>
      <c r="LCP63" s="27"/>
      <c r="LCQ63" s="112"/>
      <c r="LCR63" s="27"/>
      <c r="LCS63" s="112"/>
      <c r="LCT63" s="20"/>
      <c r="LCU63" s="106"/>
      <c r="LCV63" s="106"/>
      <c r="LCW63" s="106"/>
      <c r="LCX63" s="30"/>
      <c r="LCY63" s="112"/>
      <c r="LCZ63" s="30"/>
      <c r="LDA63" s="112"/>
      <c r="LDB63" s="23"/>
      <c r="LDC63" s="112"/>
      <c r="LDD63" s="23"/>
      <c r="LDE63" s="112"/>
      <c r="LDF63" s="23"/>
      <c r="LDG63" s="112"/>
      <c r="LDH63" s="23"/>
      <c r="LDI63" s="112"/>
      <c r="LDJ63" s="23"/>
      <c r="LDK63" s="112"/>
      <c r="LDL63" s="23"/>
      <c r="LDM63" s="112"/>
      <c r="LDN63" s="23"/>
      <c r="LDO63" s="112"/>
      <c r="LDP63" s="27"/>
      <c r="LDQ63" s="112"/>
      <c r="LDR63" s="27"/>
      <c r="LDS63" s="112"/>
      <c r="LDT63" s="27"/>
      <c r="LDU63" s="112"/>
      <c r="LDV63" s="27"/>
      <c r="LDW63" s="112"/>
      <c r="LDX63" s="27"/>
      <c r="LDY63" s="112"/>
      <c r="LDZ63" s="27"/>
      <c r="LEA63" s="112"/>
      <c r="LEB63" s="27"/>
      <c r="LEC63" s="112"/>
      <c r="LED63" s="27"/>
      <c r="LEE63" s="112"/>
      <c r="LEF63" s="27"/>
      <c r="LEG63" s="112"/>
      <c r="LEH63" s="27"/>
      <c r="LEI63" s="112"/>
      <c r="LEJ63" s="27"/>
      <c r="LEK63" s="113"/>
      <c r="LEL63" s="27"/>
      <c r="LEM63" s="112"/>
      <c r="LEN63" s="27"/>
      <c r="LEO63" s="112"/>
      <c r="LEP63" s="27"/>
      <c r="LEQ63" s="112"/>
      <c r="LER63" s="27"/>
      <c r="LES63" s="112"/>
      <c r="LET63" s="27"/>
      <c r="LEU63" s="112"/>
      <c r="LEV63" s="27"/>
      <c r="LEW63" s="112"/>
      <c r="LEX63" s="27"/>
      <c r="LEY63" s="112"/>
      <c r="LEZ63" s="20"/>
      <c r="LFA63" s="112"/>
      <c r="LFB63" s="27"/>
      <c r="LFC63" s="112"/>
      <c r="LFD63" s="27"/>
      <c r="LFE63" s="112"/>
      <c r="LFF63" s="27"/>
      <c r="LFG63" s="112"/>
      <c r="LFH63" s="27"/>
      <c r="LFI63" s="112"/>
      <c r="LFJ63" s="20"/>
      <c r="LFK63" s="112"/>
      <c r="LFL63" s="27"/>
      <c r="LFM63" s="112"/>
      <c r="LFN63" s="27"/>
      <c r="LFO63" s="112"/>
      <c r="LFP63" s="27"/>
      <c r="LFQ63" s="112"/>
      <c r="LFR63" s="20"/>
      <c r="LFS63" s="106"/>
      <c r="LFT63" s="106"/>
      <c r="LFU63" s="106"/>
      <c r="LFV63" s="30"/>
      <c r="LFW63" s="112"/>
      <c r="LFX63" s="30"/>
      <c r="LFY63" s="112"/>
      <c r="LFZ63" s="23"/>
      <c r="LGA63" s="112"/>
      <c r="LGB63" s="23"/>
      <c r="LGC63" s="112"/>
      <c r="LGD63" s="23"/>
      <c r="LGE63" s="112"/>
      <c r="LGF63" s="23"/>
      <c r="LGG63" s="112"/>
      <c r="LGH63" s="23"/>
      <c r="LGI63" s="112"/>
      <c r="LGJ63" s="23"/>
      <c r="LGK63" s="112"/>
      <c r="LGL63" s="23"/>
      <c r="LGM63" s="112"/>
      <c r="LGN63" s="27"/>
      <c r="LGO63" s="112"/>
      <c r="LGP63" s="27"/>
      <c r="LGQ63" s="112"/>
      <c r="LGR63" s="27"/>
      <c r="LGS63" s="112"/>
      <c r="LGT63" s="27"/>
      <c r="LGU63" s="112"/>
      <c r="LGV63" s="27"/>
      <c r="LGW63" s="112"/>
      <c r="LGX63" s="27"/>
      <c r="LGY63" s="112"/>
      <c r="LGZ63" s="27"/>
      <c r="LHA63" s="112"/>
      <c r="LHB63" s="27"/>
      <c r="LHC63" s="112"/>
      <c r="LHD63" s="27"/>
      <c r="LHE63" s="112"/>
      <c r="LHF63" s="27"/>
      <c r="LHG63" s="112"/>
      <c r="LHH63" s="27"/>
      <c r="LHI63" s="113"/>
      <c r="LHJ63" s="27"/>
      <c r="LHK63" s="112"/>
      <c r="LHL63" s="27"/>
      <c r="LHM63" s="112"/>
      <c r="LHN63" s="27"/>
      <c r="LHO63" s="112"/>
      <c r="LHP63" s="27"/>
      <c r="LHQ63" s="112"/>
      <c r="LHR63" s="27"/>
      <c r="LHS63" s="112"/>
      <c r="LHT63" s="27"/>
      <c r="LHU63" s="112"/>
      <c r="LHV63" s="27"/>
      <c r="LHW63" s="112"/>
      <c r="LHX63" s="20"/>
      <c r="LHY63" s="112"/>
      <c r="LHZ63" s="27"/>
      <c r="LIA63" s="112"/>
      <c r="LIB63" s="27"/>
      <c r="LIC63" s="112"/>
      <c r="LID63" s="27"/>
      <c r="LIE63" s="112"/>
      <c r="LIF63" s="27"/>
      <c r="LIG63" s="112"/>
      <c r="LIH63" s="20"/>
      <c r="LII63" s="112"/>
      <c r="LIJ63" s="27"/>
      <c r="LIK63" s="112"/>
      <c r="LIL63" s="27"/>
      <c r="LIM63" s="112"/>
      <c r="LIN63" s="27"/>
      <c r="LIO63" s="112"/>
      <c r="LIP63" s="20"/>
      <c r="LIQ63" s="106"/>
      <c r="LIR63" s="106"/>
      <c r="LIS63" s="106"/>
      <c r="LIT63" s="30"/>
      <c r="LIU63" s="112"/>
      <c r="LIV63" s="30"/>
      <c r="LIW63" s="112"/>
      <c r="LIX63" s="23"/>
      <c r="LIY63" s="112"/>
      <c r="LIZ63" s="23"/>
      <c r="LJA63" s="112"/>
      <c r="LJB63" s="23"/>
      <c r="LJC63" s="112"/>
      <c r="LJD63" s="23"/>
      <c r="LJE63" s="112"/>
      <c r="LJF63" s="23"/>
      <c r="LJG63" s="112"/>
      <c r="LJH63" s="23"/>
      <c r="LJI63" s="112"/>
      <c r="LJJ63" s="23"/>
      <c r="LJK63" s="112"/>
      <c r="LJL63" s="27"/>
      <c r="LJM63" s="112"/>
      <c r="LJN63" s="27"/>
      <c r="LJO63" s="112"/>
      <c r="LJP63" s="27"/>
      <c r="LJQ63" s="112"/>
      <c r="LJR63" s="27"/>
      <c r="LJS63" s="112"/>
      <c r="LJT63" s="27"/>
      <c r="LJU63" s="112"/>
      <c r="LJV63" s="27"/>
      <c r="LJW63" s="112"/>
      <c r="LJX63" s="27"/>
      <c r="LJY63" s="112"/>
      <c r="LJZ63" s="27"/>
      <c r="LKA63" s="112"/>
      <c r="LKB63" s="27"/>
      <c r="LKC63" s="112"/>
      <c r="LKD63" s="27"/>
      <c r="LKE63" s="112"/>
      <c r="LKF63" s="27"/>
      <c r="LKG63" s="113"/>
      <c r="LKH63" s="27"/>
      <c r="LKI63" s="112"/>
      <c r="LKJ63" s="27"/>
      <c r="LKK63" s="112"/>
      <c r="LKL63" s="27"/>
      <c r="LKM63" s="112"/>
      <c r="LKN63" s="27"/>
      <c r="LKO63" s="112"/>
      <c r="LKP63" s="27"/>
      <c r="LKQ63" s="112"/>
      <c r="LKR63" s="27"/>
      <c r="LKS63" s="112"/>
      <c r="LKT63" s="27"/>
      <c r="LKU63" s="112"/>
      <c r="LKV63" s="20"/>
      <c r="LKW63" s="112"/>
      <c r="LKX63" s="27"/>
      <c r="LKY63" s="112"/>
      <c r="LKZ63" s="27"/>
      <c r="LLA63" s="112"/>
      <c r="LLB63" s="27"/>
      <c r="LLC63" s="112"/>
      <c r="LLD63" s="27"/>
      <c r="LLE63" s="112"/>
      <c r="LLF63" s="20"/>
      <c r="LLG63" s="112"/>
      <c r="LLH63" s="27"/>
      <c r="LLI63" s="112"/>
      <c r="LLJ63" s="27"/>
      <c r="LLK63" s="112"/>
      <c r="LLL63" s="27"/>
      <c r="LLM63" s="112"/>
      <c r="LLN63" s="20"/>
      <c r="LLO63" s="106"/>
      <c r="LLP63" s="106"/>
      <c r="LLQ63" s="106"/>
      <c r="LLR63" s="30"/>
      <c r="LLS63" s="112"/>
      <c r="LLT63" s="30"/>
      <c r="LLU63" s="112"/>
      <c r="LLV63" s="23"/>
      <c r="LLW63" s="112"/>
      <c r="LLX63" s="23"/>
      <c r="LLY63" s="112"/>
      <c r="LLZ63" s="23"/>
      <c r="LMA63" s="112"/>
      <c r="LMB63" s="23"/>
      <c r="LMC63" s="112"/>
      <c r="LMD63" s="23"/>
      <c r="LME63" s="112"/>
      <c r="LMF63" s="23"/>
      <c r="LMG63" s="112"/>
      <c r="LMH63" s="23"/>
      <c r="LMI63" s="112"/>
      <c r="LMJ63" s="27"/>
      <c r="LMK63" s="112"/>
      <c r="LML63" s="27"/>
      <c r="LMM63" s="112"/>
      <c r="LMN63" s="27"/>
      <c r="LMO63" s="112"/>
      <c r="LMP63" s="27"/>
      <c r="LMQ63" s="112"/>
      <c r="LMR63" s="27"/>
      <c r="LMS63" s="112"/>
      <c r="LMT63" s="27"/>
      <c r="LMU63" s="112"/>
      <c r="LMV63" s="27"/>
      <c r="LMW63" s="112"/>
      <c r="LMX63" s="27"/>
      <c r="LMY63" s="112"/>
      <c r="LMZ63" s="27"/>
      <c r="LNA63" s="112"/>
      <c r="LNB63" s="27"/>
      <c r="LNC63" s="112"/>
      <c r="LND63" s="27"/>
      <c r="LNE63" s="113"/>
      <c r="LNF63" s="27"/>
      <c r="LNG63" s="112"/>
      <c r="LNH63" s="27"/>
      <c r="LNI63" s="112"/>
      <c r="LNJ63" s="27"/>
      <c r="LNK63" s="112"/>
      <c r="LNL63" s="27"/>
      <c r="LNM63" s="112"/>
      <c r="LNN63" s="27"/>
      <c r="LNO63" s="112"/>
      <c r="LNP63" s="27"/>
      <c r="LNQ63" s="112"/>
      <c r="LNR63" s="27"/>
      <c r="LNS63" s="112"/>
      <c r="LNT63" s="20"/>
      <c r="LNU63" s="112"/>
      <c r="LNV63" s="27"/>
      <c r="LNW63" s="112"/>
      <c r="LNX63" s="27"/>
      <c r="LNY63" s="112"/>
      <c r="LNZ63" s="27"/>
      <c r="LOA63" s="112"/>
      <c r="LOB63" s="27"/>
      <c r="LOC63" s="112"/>
      <c r="LOD63" s="20"/>
      <c r="LOE63" s="112"/>
      <c r="LOF63" s="27"/>
      <c r="LOG63" s="112"/>
      <c r="LOH63" s="27"/>
      <c r="LOI63" s="112"/>
      <c r="LOJ63" s="27"/>
      <c r="LOK63" s="112"/>
      <c r="LOL63" s="20"/>
      <c r="LOM63" s="106"/>
      <c r="LON63" s="106"/>
      <c r="LOO63" s="106"/>
      <c r="LOP63" s="30"/>
      <c r="LOQ63" s="112"/>
      <c r="LOR63" s="30"/>
      <c r="LOS63" s="112"/>
      <c r="LOT63" s="23"/>
      <c r="LOU63" s="112"/>
      <c r="LOV63" s="23"/>
      <c r="LOW63" s="112"/>
      <c r="LOX63" s="23"/>
      <c r="LOY63" s="112"/>
      <c r="LOZ63" s="23"/>
      <c r="LPA63" s="112"/>
      <c r="LPB63" s="23"/>
      <c r="LPC63" s="112"/>
      <c r="LPD63" s="23"/>
      <c r="LPE63" s="112"/>
      <c r="LPF63" s="23"/>
      <c r="LPG63" s="112"/>
      <c r="LPH63" s="27"/>
      <c r="LPI63" s="112"/>
      <c r="LPJ63" s="27"/>
      <c r="LPK63" s="112"/>
      <c r="LPL63" s="27"/>
      <c r="LPM63" s="112"/>
      <c r="LPN63" s="27"/>
      <c r="LPO63" s="112"/>
      <c r="LPP63" s="27"/>
      <c r="LPQ63" s="112"/>
      <c r="LPR63" s="27"/>
      <c r="LPS63" s="112"/>
      <c r="LPT63" s="27"/>
      <c r="LPU63" s="112"/>
      <c r="LPV63" s="27"/>
      <c r="LPW63" s="112"/>
      <c r="LPX63" s="27"/>
      <c r="LPY63" s="112"/>
      <c r="LPZ63" s="27"/>
      <c r="LQA63" s="112"/>
      <c r="LQB63" s="27"/>
      <c r="LQC63" s="113"/>
      <c r="LQD63" s="27"/>
      <c r="LQE63" s="112"/>
      <c r="LQF63" s="27"/>
      <c r="LQG63" s="112"/>
      <c r="LQH63" s="27"/>
      <c r="LQI63" s="112"/>
      <c r="LQJ63" s="27"/>
      <c r="LQK63" s="112"/>
      <c r="LQL63" s="27"/>
      <c r="LQM63" s="112"/>
      <c r="LQN63" s="27"/>
      <c r="LQO63" s="112"/>
      <c r="LQP63" s="27"/>
      <c r="LQQ63" s="112"/>
      <c r="LQR63" s="20"/>
      <c r="LQS63" s="112"/>
      <c r="LQT63" s="27"/>
      <c r="LQU63" s="112"/>
      <c r="LQV63" s="27"/>
      <c r="LQW63" s="112"/>
      <c r="LQX63" s="27"/>
      <c r="LQY63" s="112"/>
      <c r="LQZ63" s="27"/>
      <c r="LRA63" s="112"/>
      <c r="LRB63" s="20"/>
      <c r="LRC63" s="112"/>
      <c r="LRD63" s="27"/>
      <c r="LRE63" s="112"/>
      <c r="LRF63" s="27"/>
      <c r="LRG63" s="112"/>
      <c r="LRH63" s="27"/>
      <c r="LRI63" s="112"/>
      <c r="LRJ63" s="20"/>
      <c r="LRK63" s="106"/>
      <c r="LRL63" s="106"/>
      <c r="LRM63" s="106"/>
      <c r="LRN63" s="30"/>
      <c r="LRO63" s="112"/>
      <c r="LRP63" s="30"/>
      <c r="LRQ63" s="112"/>
      <c r="LRR63" s="23"/>
      <c r="LRS63" s="112"/>
      <c r="LRT63" s="23"/>
      <c r="LRU63" s="112"/>
      <c r="LRV63" s="23"/>
      <c r="LRW63" s="112"/>
      <c r="LRX63" s="23"/>
      <c r="LRY63" s="112"/>
      <c r="LRZ63" s="23"/>
      <c r="LSA63" s="112"/>
      <c r="LSB63" s="23"/>
      <c r="LSC63" s="112"/>
      <c r="LSD63" s="23"/>
      <c r="LSE63" s="112"/>
      <c r="LSF63" s="27"/>
      <c r="LSG63" s="112"/>
      <c r="LSH63" s="27"/>
      <c r="LSI63" s="112"/>
      <c r="LSJ63" s="27"/>
      <c r="LSK63" s="112"/>
      <c r="LSL63" s="27"/>
      <c r="LSM63" s="112"/>
      <c r="LSN63" s="27"/>
      <c r="LSO63" s="112"/>
      <c r="LSP63" s="27"/>
      <c r="LSQ63" s="112"/>
      <c r="LSR63" s="27"/>
      <c r="LSS63" s="112"/>
      <c r="LST63" s="27"/>
      <c r="LSU63" s="112"/>
      <c r="LSV63" s="27"/>
      <c r="LSW63" s="112"/>
      <c r="LSX63" s="27"/>
      <c r="LSY63" s="112"/>
      <c r="LSZ63" s="27"/>
      <c r="LTA63" s="113"/>
      <c r="LTB63" s="27"/>
      <c r="LTC63" s="112"/>
      <c r="LTD63" s="27"/>
      <c r="LTE63" s="112"/>
      <c r="LTF63" s="27"/>
      <c r="LTG63" s="112"/>
      <c r="LTH63" s="27"/>
      <c r="LTI63" s="112"/>
      <c r="LTJ63" s="27"/>
      <c r="LTK63" s="112"/>
      <c r="LTL63" s="27"/>
      <c r="LTM63" s="112"/>
      <c r="LTN63" s="27"/>
      <c r="LTO63" s="112"/>
      <c r="LTP63" s="20"/>
      <c r="LTQ63" s="112"/>
      <c r="LTR63" s="27"/>
      <c r="LTS63" s="112"/>
      <c r="LTT63" s="27"/>
      <c r="LTU63" s="112"/>
      <c r="LTV63" s="27"/>
      <c r="LTW63" s="112"/>
      <c r="LTX63" s="27"/>
      <c r="LTY63" s="112"/>
      <c r="LTZ63" s="20"/>
      <c r="LUA63" s="112"/>
      <c r="LUB63" s="27"/>
      <c r="LUC63" s="112"/>
      <c r="LUD63" s="27"/>
      <c r="LUE63" s="112"/>
      <c r="LUF63" s="27"/>
      <c r="LUG63" s="112"/>
      <c r="LUH63" s="20"/>
      <c r="LUI63" s="106"/>
      <c r="LUJ63" s="106"/>
      <c r="LUK63" s="106"/>
      <c r="LUL63" s="30"/>
      <c r="LUM63" s="112"/>
      <c r="LUN63" s="30"/>
      <c r="LUO63" s="112"/>
      <c r="LUP63" s="23"/>
      <c r="LUQ63" s="112"/>
      <c r="LUR63" s="23"/>
      <c r="LUS63" s="112"/>
      <c r="LUT63" s="23"/>
      <c r="LUU63" s="112"/>
      <c r="LUV63" s="23"/>
      <c r="LUW63" s="112"/>
      <c r="LUX63" s="23"/>
      <c r="LUY63" s="112"/>
      <c r="LUZ63" s="23"/>
      <c r="LVA63" s="112"/>
      <c r="LVB63" s="23"/>
      <c r="LVC63" s="112"/>
      <c r="LVD63" s="27"/>
      <c r="LVE63" s="112"/>
      <c r="LVF63" s="27"/>
      <c r="LVG63" s="112"/>
      <c r="LVH63" s="27"/>
      <c r="LVI63" s="112"/>
      <c r="LVJ63" s="27"/>
      <c r="LVK63" s="112"/>
      <c r="LVL63" s="27"/>
      <c r="LVM63" s="112"/>
      <c r="LVN63" s="27"/>
      <c r="LVO63" s="112"/>
      <c r="LVP63" s="27"/>
      <c r="LVQ63" s="112"/>
      <c r="LVR63" s="27"/>
      <c r="LVS63" s="112"/>
      <c r="LVT63" s="27"/>
      <c r="LVU63" s="112"/>
      <c r="LVV63" s="27"/>
      <c r="LVW63" s="112"/>
      <c r="LVX63" s="27"/>
      <c r="LVY63" s="113"/>
      <c r="LVZ63" s="27"/>
      <c r="LWA63" s="112"/>
      <c r="LWB63" s="27"/>
      <c r="LWC63" s="112"/>
      <c r="LWD63" s="27"/>
      <c r="LWE63" s="112"/>
      <c r="LWF63" s="27"/>
      <c r="LWG63" s="112"/>
      <c r="LWH63" s="27"/>
      <c r="LWI63" s="112"/>
      <c r="LWJ63" s="27"/>
      <c r="LWK63" s="112"/>
      <c r="LWL63" s="27"/>
      <c r="LWM63" s="112"/>
      <c r="LWN63" s="20"/>
      <c r="LWO63" s="112"/>
      <c r="LWP63" s="27"/>
      <c r="LWQ63" s="112"/>
      <c r="LWR63" s="27"/>
      <c r="LWS63" s="112"/>
      <c r="LWT63" s="27"/>
      <c r="LWU63" s="112"/>
      <c r="LWV63" s="27"/>
      <c r="LWW63" s="112"/>
      <c r="LWX63" s="20"/>
      <c r="LWY63" s="112"/>
      <c r="LWZ63" s="27"/>
      <c r="LXA63" s="112"/>
      <c r="LXB63" s="27"/>
      <c r="LXC63" s="112"/>
      <c r="LXD63" s="27"/>
      <c r="LXE63" s="112"/>
      <c r="LXF63" s="20"/>
      <c r="LXG63" s="106"/>
      <c r="LXH63" s="106"/>
      <c r="LXI63" s="106"/>
      <c r="LXJ63" s="30"/>
      <c r="LXK63" s="112"/>
      <c r="LXL63" s="30"/>
      <c r="LXM63" s="112"/>
      <c r="LXN63" s="23"/>
      <c r="LXO63" s="112"/>
      <c r="LXP63" s="23"/>
      <c r="LXQ63" s="112"/>
      <c r="LXR63" s="23"/>
      <c r="LXS63" s="112"/>
      <c r="LXT63" s="23"/>
      <c r="LXU63" s="112"/>
      <c r="LXV63" s="23"/>
      <c r="LXW63" s="112"/>
      <c r="LXX63" s="23"/>
      <c r="LXY63" s="112"/>
      <c r="LXZ63" s="23"/>
      <c r="LYA63" s="112"/>
      <c r="LYB63" s="27"/>
      <c r="LYC63" s="112"/>
      <c r="LYD63" s="27"/>
      <c r="LYE63" s="112"/>
      <c r="LYF63" s="27"/>
      <c r="LYG63" s="112"/>
      <c r="LYH63" s="27"/>
      <c r="LYI63" s="112"/>
      <c r="LYJ63" s="27"/>
      <c r="LYK63" s="112"/>
      <c r="LYL63" s="27"/>
      <c r="LYM63" s="112"/>
      <c r="LYN63" s="27"/>
      <c r="LYO63" s="112"/>
      <c r="LYP63" s="27"/>
      <c r="LYQ63" s="112"/>
      <c r="LYR63" s="27"/>
      <c r="LYS63" s="112"/>
      <c r="LYT63" s="27"/>
      <c r="LYU63" s="112"/>
      <c r="LYV63" s="27"/>
      <c r="LYW63" s="113"/>
      <c r="LYX63" s="27"/>
      <c r="LYY63" s="112"/>
      <c r="LYZ63" s="27"/>
      <c r="LZA63" s="112"/>
      <c r="LZB63" s="27"/>
      <c r="LZC63" s="112"/>
      <c r="LZD63" s="27"/>
      <c r="LZE63" s="112"/>
      <c r="LZF63" s="27"/>
      <c r="LZG63" s="112"/>
      <c r="LZH63" s="27"/>
      <c r="LZI63" s="112"/>
      <c r="LZJ63" s="27"/>
      <c r="LZK63" s="112"/>
      <c r="LZL63" s="20"/>
      <c r="LZM63" s="112"/>
      <c r="LZN63" s="27"/>
      <c r="LZO63" s="112"/>
      <c r="LZP63" s="27"/>
      <c r="LZQ63" s="112"/>
      <c r="LZR63" s="27"/>
      <c r="LZS63" s="112"/>
      <c r="LZT63" s="27"/>
      <c r="LZU63" s="112"/>
      <c r="LZV63" s="20"/>
      <c r="LZW63" s="112"/>
      <c r="LZX63" s="27"/>
      <c r="LZY63" s="112"/>
      <c r="LZZ63" s="27"/>
      <c r="MAA63" s="112"/>
      <c r="MAB63" s="27"/>
      <c r="MAC63" s="112"/>
      <c r="MAD63" s="20"/>
      <c r="MAE63" s="106"/>
      <c r="MAF63" s="106"/>
      <c r="MAG63" s="106"/>
      <c r="MAH63" s="30"/>
      <c r="MAI63" s="112"/>
      <c r="MAJ63" s="30"/>
      <c r="MAK63" s="112"/>
      <c r="MAL63" s="23"/>
      <c r="MAM63" s="112"/>
      <c r="MAN63" s="23"/>
      <c r="MAO63" s="112"/>
      <c r="MAP63" s="23"/>
      <c r="MAQ63" s="112"/>
      <c r="MAR63" s="23"/>
      <c r="MAS63" s="112"/>
      <c r="MAT63" s="23"/>
      <c r="MAU63" s="112"/>
      <c r="MAV63" s="23"/>
      <c r="MAW63" s="112"/>
      <c r="MAX63" s="23"/>
      <c r="MAY63" s="112"/>
      <c r="MAZ63" s="27"/>
      <c r="MBA63" s="112"/>
      <c r="MBB63" s="27"/>
      <c r="MBC63" s="112"/>
      <c r="MBD63" s="27"/>
      <c r="MBE63" s="112"/>
      <c r="MBF63" s="27"/>
      <c r="MBG63" s="112"/>
      <c r="MBH63" s="27"/>
      <c r="MBI63" s="112"/>
      <c r="MBJ63" s="27"/>
      <c r="MBK63" s="112"/>
      <c r="MBL63" s="27"/>
      <c r="MBM63" s="112"/>
      <c r="MBN63" s="27"/>
      <c r="MBO63" s="112"/>
      <c r="MBP63" s="27"/>
      <c r="MBQ63" s="112"/>
      <c r="MBR63" s="27"/>
      <c r="MBS63" s="112"/>
      <c r="MBT63" s="27"/>
      <c r="MBU63" s="113"/>
      <c r="MBV63" s="27"/>
      <c r="MBW63" s="112"/>
      <c r="MBX63" s="27"/>
      <c r="MBY63" s="112"/>
      <c r="MBZ63" s="27"/>
      <c r="MCA63" s="112"/>
      <c r="MCB63" s="27"/>
      <c r="MCC63" s="112"/>
      <c r="MCD63" s="27"/>
      <c r="MCE63" s="112"/>
      <c r="MCF63" s="27"/>
      <c r="MCG63" s="112"/>
      <c r="MCH63" s="27"/>
      <c r="MCI63" s="112"/>
      <c r="MCJ63" s="20"/>
      <c r="MCK63" s="112"/>
      <c r="MCL63" s="27"/>
      <c r="MCM63" s="112"/>
      <c r="MCN63" s="27"/>
      <c r="MCO63" s="112"/>
      <c r="MCP63" s="27"/>
      <c r="MCQ63" s="112"/>
      <c r="MCR63" s="27"/>
      <c r="MCS63" s="112"/>
      <c r="MCT63" s="20"/>
      <c r="MCU63" s="112"/>
      <c r="MCV63" s="27"/>
      <c r="MCW63" s="112"/>
      <c r="MCX63" s="27"/>
      <c r="MCY63" s="112"/>
      <c r="MCZ63" s="27"/>
      <c r="MDA63" s="112"/>
      <c r="MDB63" s="20"/>
      <c r="MDC63" s="106"/>
      <c r="MDD63" s="106"/>
      <c r="MDE63" s="106"/>
      <c r="MDF63" s="30"/>
      <c r="MDG63" s="112"/>
      <c r="MDH63" s="30"/>
      <c r="MDI63" s="112"/>
      <c r="MDJ63" s="23"/>
      <c r="MDK63" s="112"/>
      <c r="MDL63" s="23"/>
      <c r="MDM63" s="112"/>
      <c r="MDN63" s="23"/>
      <c r="MDO63" s="112"/>
      <c r="MDP63" s="23"/>
      <c r="MDQ63" s="112"/>
      <c r="MDR63" s="23"/>
      <c r="MDS63" s="112"/>
      <c r="MDT63" s="23"/>
      <c r="MDU63" s="112"/>
      <c r="MDV63" s="23"/>
      <c r="MDW63" s="112"/>
      <c r="MDX63" s="27"/>
      <c r="MDY63" s="112"/>
      <c r="MDZ63" s="27"/>
      <c r="MEA63" s="112"/>
      <c r="MEB63" s="27"/>
      <c r="MEC63" s="112"/>
      <c r="MED63" s="27"/>
      <c r="MEE63" s="112"/>
      <c r="MEF63" s="27"/>
      <c r="MEG63" s="112"/>
      <c r="MEH63" s="27"/>
      <c r="MEI63" s="112"/>
      <c r="MEJ63" s="27"/>
      <c r="MEK63" s="112"/>
      <c r="MEL63" s="27"/>
      <c r="MEM63" s="112"/>
      <c r="MEN63" s="27"/>
      <c r="MEO63" s="112"/>
      <c r="MEP63" s="27"/>
      <c r="MEQ63" s="112"/>
      <c r="MER63" s="27"/>
      <c r="MES63" s="113"/>
      <c r="MET63" s="27"/>
      <c r="MEU63" s="112"/>
      <c r="MEV63" s="27"/>
      <c r="MEW63" s="112"/>
      <c r="MEX63" s="27"/>
      <c r="MEY63" s="112"/>
      <c r="MEZ63" s="27"/>
      <c r="MFA63" s="112"/>
      <c r="MFB63" s="27"/>
      <c r="MFC63" s="112"/>
      <c r="MFD63" s="27"/>
      <c r="MFE63" s="112"/>
      <c r="MFF63" s="27"/>
      <c r="MFG63" s="112"/>
      <c r="MFH63" s="20"/>
      <c r="MFI63" s="112"/>
      <c r="MFJ63" s="27"/>
      <c r="MFK63" s="112"/>
      <c r="MFL63" s="27"/>
      <c r="MFM63" s="112"/>
      <c r="MFN63" s="27"/>
      <c r="MFO63" s="112"/>
      <c r="MFP63" s="27"/>
      <c r="MFQ63" s="112"/>
      <c r="MFR63" s="20"/>
      <c r="MFS63" s="112"/>
      <c r="MFT63" s="27"/>
      <c r="MFU63" s="112"/>
      <c r="MFV63" s="27"/>
      <c r="MFW63" s="112"/>
      <c r="MFX63" s="27"/>
      <c r="MFY63" s="112"/>
      <c r="MFZ63" s="20"/>
      <c r="MGA63" s="106"/>
      <c r="MGB63" s="106"/>
      <c r="MGC63" s="106"/>
      <c r="MGD63" s="30"/>
      <c r="MGE63" s="112"/>
      <c r="MGF63" s="30"/>
      <c r="MGG63" s="112"/>
      <c r="MGH63" s="23"/>
      <c r="MGI63" s="112"/>
      <c r="MGJ63" s="23"/>
      <c r="MGK63" s="112"/>
      <c r="MGL63" s="23"/>
      <c r="MGM63" s="112"/>
      <c r="MGN63" s="23"/>
      <c r="MGO63" s="112"/>
      <c r="MGP63" s="23"/>
      <c r="MGQ63" s="112"/>
      <c r="MGR63" s="23"/>
      <c r="MGS63" s="112"/>
      <c r="MGT63" s="23"/>
      <c r="MGU63" s="112"/>
      <c r="MGV63" s="27"/>
      <c r="MGW63" s="112"/>
      <c r="MGX63" s="27"/>
      <c r="MGY63" s="112"/>
      <c r="MGZ63" s="27"/>
      <c r="MHA63" s="112"/>
      <c r="MHB63" s="27"/>
      <c r="MHC63" s="112"/>
      <c r="MHD63" s="27"/>
      <c r="MHE63" s="112"/>
      <c r="MHF63" s="27"/>
      <c r="MHG63" s="112"/>
      <c r="MHH63" s="27"/>
      <c r="MHI63" s="112"/>
      <c r="MHJ63" s="27"/>
      <c r="MHK63" s="112"/>
      <c r="MHL63" s="27"/>
      <c r="MHM63" s="112"/>
      <c r="MHN63" s="27"/>
      <c r="MHO63" s="112"/>
      <c r="MHP63" s="27"/>
      <c r="MHQ63" s="113"/>
      <c r="MHR63" s="27"/>
      <c r="MHS63" s="112"/>
      <c r="MHT63" s="27"/>
      <c r="MHU63" s="112"/>
      <c r="MHV63" s="27"/>
      <c r="MHW63" s="112"/>
      <c r="MHX63" s="27"/>
      <c r="MHY63" s="112"/>
      <c r="MHZ63" s="27"/>
      <c r="MIA63" s="112"/>
      <c r="MIB63" s="27"/>
      <c r="MIC63" s="112"/>
      <c r="MID63" s="27"/>
      <c r="MIE63" s="112"/>
      <c r="MIF63" s="20"/>
      <c r="MIG63" s="112"/>
      <c r="MIH63" s="27"/>
      <c r="MII63" s="112"/>
      <c r="MIJ63" s="27"/>
      <c r="MIK63" s="112"/>
      <c r="MIL63" s="27"/>
      <c r="MIM63" s="112"/>
      <c r="MIN63" s="27"/>
      <c r="MIO63" s="112"/>
      <c r="MIP63" s="20"/>
      <c r="MIQ63" s="112"/>
      <c r="MIR63" s="27"/>
      <c r="MIS63" s="112"/>
      <c r="MIT63" s="27"/>
      <c r="MIU63" s="112"/>
      <c r="MIV63" s="27"/>
      <c r="MIW63" s="112"/>
      <c r="MIX63" s="20"/>
      <c r="MIY63" s="106"/>
      <c r="MIZ63" s="106"/>
      <c r="MJA63" s="106"/>
      <c r="MJB63" s="30"/>
      <c r="MJC63" s="112"/>
      <c r="MJD63" s="30"/>
      <c r="MJE63" s="112"/>
      <c r="MJF63" s="23"/>
      <c r="MJG63" s="112"/>
      <c r="MJH63" s="23"/>
      <c r="MJI63" s="112"/>
      <c r="MJJ63" s="23"/>
      <c r="MJK63" s="112"/>
      <c r="MJL63" s="23"/>
      <c r="MJM63" s="112"/>
      <c r="MJN63" s="23"/>
      <c r="MJO63" s="112"/>
      <c r="MJP63" s="23"/>
      <c r="MJQ63" s="112"/>
      <c r="MJR63" s="23"/>
      <c r="MJS63" s="112"/>
      <c r="MJT63" s="27"/>
      <c r="MJU63" s="112"/>
      <c r="MJV63" s="27"/>
      <c r="MJW63" s="112"/>
      <c r="MJX63" s="27"/>
      <c r="MJY63" s="112"/>
      <c r="MJZ63" s="27"/>
      <c r="MKA63" s="112"/>
      <c r="MKB63" s="27"/>
      <c r="MKC63" s="112"/>
      <c r="MKD63" s="27"/>
      <c r="MKE63" s="112"/>
      <c r="MKF63" s="27"/>
      <c r="MKG63" s="112"/>
      <c r="MKH63" s="27"/>
      <c r="MKI63" s="112"/>
      <c r="MKJ63" s="27"/>
      <c r="MKK63" s="112"/>
      <c r="MKL63" s="27"/>
      <c r="MKM63" s="112"/>
      <c r="MKN63" s="27"/>
      <c r="MKO63" s="113"/>
      <c r="MKP63" s="27"/>
      <c r="MKQ63" s="112"/>
      <c r="MKR63" s="27"/>
      <c r="MKS63" s="112"/>
      <c r="MKT63" s="27"/>
      <c r="MKU63" s="112"/>
      <c r="MKV63" s="27"/>
      <c r="MKW63" s="112"/>
      <c r="MKX63" s="27"/>
      <c r="MKY63" s="112"/>
      <c r="MKZ63" s="27"/>
      <c r="MLA63" s="112"/>
      <c r="MLB63" s="27"/>
      <c r="MLC63" s="112"/>
      <c r="MLD63" s="20"/>
      <c r="MLE63" s="112"/>
      <c r="MLF63" s="27"/>
      <c r="MLG63" s="112"/>
      <c r="MLH63" s="27"/>
      <c r="MLI63" s="112"/>
      <c r="MLJ63" s="27"/>
      <c r="MLK63" s="112"/>
      <c r="MLL63" s="27"/>
      <c r="MLM63" s="112"/>
      <c r="MLN63" s="20"/>
      <c r="MLO63" s="112"/>
      <c r="MLP63" s="27"/>
      <c r="MLQ63" s="112"/>
      <c r="MLR63" s="27"/>
      <c r="MLS63" s="112"/>
      <c r="MLT63" s="27"/>
      <c r="MLU63" s="112"/>
      <c r="MLV63" s="20"/>
      <c r="MLW63" s="106"/>
      <c r="MLX63" s="106"/>
      <c r="MLY63" s="106"/>
      <c r="MLZ63" s="30"/>
      <c r="MMA63" s="112"/>
      <c r="MMB63" s="30"/>
      <c r="MMC63" s="112"/>
      <c r="MMD63" s="23"/>
      <c r="MME63" s="112"/>
      <c r="MMF63" s="23"/>
      <c r="MMG63" s="112"/>
      <c r="MMH63" s="23"/>
      <c r="MMI63" s="112"/>
      <c r="MMJ63" s="23"/>
      <c r="MMK63" s="112"/>
      <c r="MML63" s="23"/>
      <c r="MMM63" s="112"/>
      <c r="MMN63" s="23"/>
      <c r="MMO63" s="112"/>
      <c r="MMP63" s="23"/>
      <c r="MMQ63" s="112"/>
      <c r="MMR63" s="27"/>
      <c r="MMS63" s="112"/>
      <c r="MMT63" s="27"/>
      <c r="MMU63" s="112"/>
      <c r="MMV63" s="27"/>
      <c r="MMW63" s="112"/>
      <c r="MMX63" s="27"/>
      <c r="MMY63" s="112"/>
      <c r="MMZ63" s="27"/>
      <c r="MNA63" s="112"/>
      <c r="MNB63" s="27"/>
      <c r="MNC63" s="112"/>
      <c r="MND63" s="27"/>
      <c r="MNE63" s="112"/>
      <c r="MNF63" s="27"/>
      <c r="MNG63" s="112"/>
      <c r="MNH63" s="27"/>
      <c r="MNI63" s="112"/>
      <c r="MNJ63" s="27"/>
      <c r="MNK63" s="112"/>
      <c r="MNL63" s="27"/>
      <c r="MNM63" s="113"/>
      <c r="MNN63" s="27"/>
      <c r="MNO63" s="112"/>
      <c r="MNP63" s="27"/>
      <c r="MNQ63" s="112"/>
      <c r="MNR63" s="27"/>
      <c r="MNS63" s="112"/>
      <c r="MNT63" s="27"/>
      <c r="MNU63" s="112"/>
      <c r="MNV63" s="27"/>
      <c r="MNW63" s="112"/>
      <c r="MNX63" s="27"/>
      <c r="MNY63" s="112"/>
      <c r="MNZ63" s="27"/>
      <c r="MOA63" s="112"/>
      <c r="MOB63" s="20"/>
      <c r="MOC63" s="112"/>
      <c r="MOD63" s="27"/>
      <c r="MOE63" s="112"/>
      <c r="MOF63" s="27"/>
      <c r="MOG63" s="112"/>
      <c r="MOH63" s="27"/>
      <c r="MOI63" s="112"/>
      <c r="MOJ63" s="27"/>
      <c r="MOK63" s="112"/>
      <c r="MOL63" s="20"/>
      <c r="MOM63" s="112"/>
      <c r="MON63" s="27"/>
      <c r="MOO63" s="112"/>
      <c r="MOP63" s="27"/>
      <c r="MOQ63" s="112"/>
      <c r="MOR63" s="27"/>
      <c r="MOS63" s="112"/>
      <c r="MOT63" s="20"/>
      <c r="MOU63" s="106"/>
      <c r="MOV63" s="106"/>
      <c r="MOW63" s="106"/>
      <c r="MOX63" s="30"/>
      <c r="MOY63" s="112"/>
      <c r="MOZ63" s="30"/>
      <c r="MPA63" s="112"/>
      <c r="MPB63" s="23"/>
      <c r="MPC63" s="112"/>
      <c r="MPD63" s="23"/>
      <c r="MPE63" s="112"/>
      <c r="MPF63" s="23"/>
      <c r="MPG63" s="112"/>
      <c r="MPH63" s="23"/>
      <c r="MPI63" s="112"/>
      <c r="MPJ63" s="23"/>
      <c r="MPK63" s="112"/>
      <c r="MPL63" s="23"/>
      <c r="MPM63" s="112"/>
      <c r="MPN63" s="23"/>
      <c r="MPO63" s="112"/>
      <c r="MPP63" s="27"/>
      <c r="MPQ63" s="112"/>
      <c r="MPR63" s="27"/>
      <c r="MPS63" s="112"/>
      <c r="MPT63" s="27"/>
      <c r="MPU63" s="112"/>
      <c r="MPV63" s="27"/>
      <c r="MPW63" s="112"/>
      <c r="MPX63" s="27"/>
      <c r="MPY63" s="112"/>
      <c r="MPZ63" s="27"/>
      <c r="MQA63" s="112"/>
      <c r="MQB63" s="27"/>
      <c r="MQC63" s="112"/>
      <c r="MQD63" s="27"/>
      <c r="MQE63" s="112"/>
      <c r="MQF63" s="27"/>
      <c r="MQG63" s="112"/>
      <c r="MQH63" s="27"/>
      <c r="MQI63" s="112"/>
      <c r="MQJ63" s="27"/>
      <c r="MQK63" s="113"/>
      <c r="MQL63" s="27"/>
      <c r="MQM63" s="112"/>
      <c r="MQN63" s="27"/>
      <c r="MQO63" s="112"/>
      <c r="MQP63" s="27"/>
      <c r="MQQ63" s="112"/>
      <c r="MQR63" s="27"/>
      <c r="MQS63" s="112"/>
      <c r="MQT63" s="27"/>
      <c r="MQU63" s="112"/>
      <c r="MQV63" s="27"/>
      <c r="MQW63" s="112"/>
      <c r="MQX63" s="27"/>
      <c r="MQY63" s="112"/>
      <c r="MQZ63" s="20"/>
      <c r="MRA63" s="112"/>
      <c r="MRB63" s="27"/>
      <c r="MRC63" s="112"/>
      <c r="MRD63" s="27"/>
      <c r="MRE63" s="112"/>
      <c r="MRF63" s="27"/>
      <c r="MRG63" s="112"/>
      <c r="MRH63" s="27"/>
      <c r="MRI63" s="112"/>
      <c r="MRJ63" s="20"/>
      <c r="MRK63" s="112"/>
      <c r="MRL63" s="27"/>
      <c r="MRM63" s="112"/>
      <c r="MRN63" s="27"/>
      <c r="MRO63" s="112"/>
      <c r="MRP63" s="27"/>
      <c r="MRQ63" s="112"/>
      <c r="MRR63" s="20"/>
      <c r="MRS63" s="106"/>
      <c r="MRT63" s="106"/>
      <c r="MRU63" s="106"/>
      <c r="MRV63" s="30"/>
      <c r="MRW63" s="112"/>
      <c r="MRX63" s="30"/>
      <c r="MRY63" s="112"/>
      <c r="MRZ63" s="23"/>
      <c r="MSA63" s="112"/>
      <c r="MSB63" s="23"/>
      <c r="MSC63" s="112"/>
      <c r="MSD63" s="23"/>
      <c r="MSE63" s="112"/>
      <c r="MSF63" s="23"/>
      <c r="MSG63" s="112"/>
      <c r="MSH63" s="23"/>
      <c r="MSI63" s="112"/>
      <c r="MSJ63" s="23"/>
      <c r="MSK63" s="112"/>
      <c r="MSL63" s="23"/>
      <c r="MSM63" s="112"/>
      <c r="MSN63" s="27"/>
      <c r="MSO63" s="112"/>
      <c r="MSP63" s="27"/>
      <c r="MSQ63" s="112"/>
      <c r="MSR63" s="27"/>
      <c r="MSS63" s="112"/>
      <c r="MST63" s="27"/>
      <c r="MSU63" s="112"/>
      <c r="MSV63" s="27"/>
      <c r="MSW63" s="112"/>
      <c r="MSX63" s="27"/>
      <c r="MSY63" s="112"/>
      <c r="MSZ63" s="27"/>
      <c r="MTA63" s="112"/>
      <c r="MTB63" s="27"/>
      <c r="MTC63" s="112"/>
      <c r="MTD63" s="27"/>
      <c r="MTE63" s="112"/>
      <c r="MTF63" s="27"/>
      <c r="MTG63" s="112"/>
      <c r="MTH63" s="27"/>
      <c r="MTI63" s="113"/>
      <c r="MTJ63" s="27"/>
      <c r="MTK63" s="112"/>
      <c r="MTL63" s="27"/>
      <c r="MTM63" s="112"/>
      <c r="MTN63" s="27"/>
      <c r="MTO63" s="112"/>
      <c r="MTP63" s="27"/>
      <c r="MTQ63" s="112"/>
      <c r="MTR63" s="27"/>
      <c r="MTS63" s="112"/>
      <c r="MTT63" s="27"/>
      <c r="MTU63" s="112"/>
      <c r="MTV63" s="27"/>
      <c r="MTW63" s="112"/>
      <c r="MTX63" s="20"/>
      <c r="MTY63" s="112"/>
      <c r="MTZ63" s="27"/>
      <c r="MUA63" s="112"/>
      <c r="MUB63" s="27"/>
      <c r="MUC63" s="112"/>
      <c r="MUD63" s="27"/>
      <c r="MUE63" s="112"/>
      <c r="MUF63" s="27"/>
      <c r="MUG63" s="112"/>
      <c r="MUH63" s="20"/>
      <c r="MUI63" s="112"/>
      <c r="MUJ63" s="27"/>
      <c r="MUK63" s="112"/>
      <c r="MUL63" s="27"/>
      <c r="MUM63" s="112"/>
      <c r="MUN63" s="27"/>
      <c r="MUO63" s="112"/>
      <c r="MUP63" s="20"/>
      <c r="MUQ63" s="106"/>
      <c r="MUR63" s="106"/>
      <c r="MUS63" s="106"/>
      <c r="MUT63" s="30"/>
      <c r="MUU63" s="112"/>
      <c r="MUV63" s="30"/>
      <c r="MUW63" s="112"/>
      <c r="MUX63" s="23"/>
      <c r="MUY63" s="112"/>
      <c r="MUZ63" s="23"/>
      <c r="MVA63" s="112"/>
      <c r="MVB63" s="23"/>
      <c r="MVC63" s="112"/>
      <c r="MVD63" s="23"/>
      <c r="MVE63" s="112"/>
      <c r="MVF63" s="23"/>
      <c r="MVG63" s="112"/>
      <c r="MVH63" s="23"/>
      <c r="MVI63" s="112"/>
      <c r="MVJ63" s="23"/>
      <c r="MVK63" s="112"/>
      <c r="MVL63" s="27"/>
      <c r="MVM63" s="112"/>
      <c r="MVN63" s="27"/>
      <c r="MVO63" s="112"/>
      <c r="MVP63" s="27"/>
      <c r="MVQ63" s="112"/>
      <c r="MVR63" s="27"/>
      <c r="MVS63" s="112"/>
      <c r="MVT63" s="27"/>
      <c r="MVU63" s="112"/>
      <c r="MVV63" s="27"/>
      <c r="MVW63" s="112"/>
      <c r="MVX63" s="27"/>
      <c r="MVY63" s="112"/>
      <c r="MVZ63" s="27"/>
      <c r="MWA63" s="112"/>
      <c r="MWB63" s="27"/>
      <c r="MWC63" s="112"/>
      <c r="MWD63" s="27"/>
      <c r="MWE63" s="112"/>
      <c r="MWF63" s="27"/>
      <c r="MWG63" s="113"/>
      <c r="MWH63" s="27"/>
      <c r="MWI63" s="112"/>
      <c r="MWJ63" s="27"/>
      <c r="MWK63" s="112"/>
      <c r="MWL63" s="27"/>
      <c r="MWM63" s="112"/>
      <c r="MWN63" s="27"/>
      <c r="MWO63" s="112"/>
      <c r="MWP63" s="27"/>
      <c r="MWQ63" s="112"/>
      <c r="MWR63" s="27"/>
      <c r="MWS63" s="112"/>
      <c r="MWT63" s="27"/>
      <c r="MWU63" s="112"/>
      <c r="MWV63" s="20"/>
      <c r="MWW63" s="112"/>
      <c r="MWX63" s="27"/>
      <c r="MWY63" s="112"/>
      <c r="MWZ63" s="27"/>
      <c r="MXA63" s="112"/>
      <c r="MXB63" s="27"/>
      <c r="MXC63" s="112"/>
      <c r="MXD63" s="27"/>
      <c r="MXE63" s="112"/>
      <c r="MXF63" s="20"/>
      <c r="MXG63" s="112"/>
      <c r="MXH63" s="27"/>
      <c r="MXI63" s="112"/>
      <c r="MXJ63" s="27"/>
      <c r="MXK63" s="112"/>
      <c r="MXL63" s="27"/>
      <c r="MXM63" s="112"/>
      <c r="MXN63" s="20"/>
      <c r="MXO63" s="106"/>
      <c r="MXP63" s="106"/>
      <c r="MXQ63" s="106"/>
      <c r="MXR63" s="30"/>
      <c r="MXS63" s="112"/>
      <c r="MXT63" s="30"/>
      <c r="MXU63" s="112"/>
      <c r="MXV63" s="23"/>
      <c r="MXW63" s="112"/>
      <c r="MXX63" s="23"/>
      <c r="MXY63" s="112"/>
      <c r="MXZ63" s="23"/>
      <c r="MYA63" s="112"/>
      <c r="MYB63" s="23"/>
      <c r="MYC63" s="112"/>
      <c r="MYD63" s="23"/>
      <c r="MYE63" s="112"/>
      <c r="MYF63" s="23"/>
      <c r="MYG63" s="112"/>
      <c r="MYH63" s="23"/>
      <c r="MYI63" s="112"/>
      <c r="MYJ63" s="27"/>
      <c r="MYK63" s="112"/>
      <c r="MYL63" s="27"/>
      <c r="MYM63" s="112"/>
      <c r="MYN63" s="27"/>
      <c r="MYO63" s="112"/>
      <c r="MYP63" s="27"/>
      <c r="MYQ63" s="112"/>
      <c r="MYR63" s="27"/>
      <c r="MYS63" s="112"/>
      <c r="MYT63" s="27"/>
      <c r="MYU63" s="112"/>
      <c r="MYV63" s="27"/>
      <c r="MYW63" s="112"/>
      <c r="MYX63" s="27"/>
      <c r="MYY63" s="112"/>
      <c r="MYZ63" s="27"/>
      <c r="MZA63" s="112"/>
      <c r="MZB63" s="27"/>
      <c r="MZC63" s="112"/>
      <c r="MZD63" s="27"/>
      <c r="MZE63" s="113"/>
      <c r="MZF63" s="27"/>
      <c r="MZG63" s="112"/>
      <c r="MZH63" s="27"/>
      <c r="MZI63" s="112"/>
      <c r="MZJ63" s="27"/>
      <c r="MZK63" s="112"/>
      <c r="MZL63" s="27"/>
      <c r="MZM63" s="112"/>
      <c r="MZN63" s="27"/>
      <c r="MZO63" s="112"/>
      <c r="MZP63" s="27"/>
      <c r="MZQ63" s="112"/>
      <c r="MZR63" s="27"/>
      <c r="MZS63" s="112"/>
      <c r="MZT63" s="20"/>
      <c r="MZU63" s="112"/>
      <c r="MZV63" s="27"/>
      <c r="MZW63" s="112"/>
      <c r="MZX63" s="27"/>
      <c r="MZY63" s="112"/>
      <c r="MZZ63" s="27"/>
      <c r="NAA63" s="112"/>
      <c r="NAB63" s="27"/>
      <c r="NAC63" s="112"/>
      <c r="NAD63" s="20"/>
      <c r="NAE63" s="112"/>
      <c r="NAF63" s="27"/>
      <c r="NAG63" s="112"/>
      <c r="NAH63" s="27"/>
      <c r="NAI63" s="112"/>
      <c r="NAJ63" s="27"/>
      <c r="NAK63" s="112"/>
      <c r="NAL63" s="20"/>
      <c r="NAM63" s="106"/>
      <c r="NAN63" s="106"/>
      <c r="NAO63" s="106"/>
      <c r="NAP63" s="30"/>
      <c r="NAQ63" s="112"/>
      <c r="NAR63" s="30"/>
      <c r="NAS63" s="112"/>
      <c r="NAT63" s="23"/>
      <c r="NAU63" s="112"/>
      <c r="NAV63" s="23"/>
      <c r="NAW63" s="112"/>
      <c r="NAX63" s="23"/>
      <c r="NAY63" s="112"/>
      <c r="NAZ63" s="23"/>
      <c r="NBA63" s="112"/>
      <c r="NBB63" s="23"/>
      <c r="NBC63" s="112"/>
      <c r="NBD63" s="23"/>
      <c r="NBE63" s="112"/>
      <c r="NBF63" s="23"/>
      <c r="NBG63" s="112"/>
      <c r="NBH63" s="27"/>
      <c r="NBI63" s="112"/>
      <c r="NBJ63" s="27"/>
      <c r="NBK63" s="112"/>
      <c r="NBL63" s="27"/>
      <c r="NBM63" s="112"/>
      <c r="NBN63" s="27"/>
      <c r="NBO63" s="112"/>
      <c r="NBP63" s="27"/>
      <c r="NBQ63" s="112"/>
      <c r="NBR63" s="27"/>
      <c r="NBS63" s="112"/>
      <c r="NBT63" s="27"/>
      <c r="NBU63" s="112"/>
      <c r="NBV63" s="27"/>
      <c r="NBW63" s="112"/>
      <c r="NBX63" s="27"/>
      <c r="NBY63" s="112"/>
      <c r="NBZ63" s="27"/>
      <c r="NCA63" s="112"/>
      <c r="NCB63" s="27"/>
      <c r="NCC63" s="113"/>
      <c r="NCD63" s="27"/>
      <c r="NCE63" s="112"/>
      <c r="NCF63" s="27"/>
      <c r="NCG63" s="112"/>
      <c r="NCH63" s="27"/>
      <c r="NCI63" s="112"/>
      <c r="NCJ63" s="27"/>
      <c r="NCK63" s="112"/>
      <c r="NCL63" s="27"/>
      <c r="NCM63" s="112"/>
      <c r="NCN63" s="27"/>
      <c r="NCO63" s="112"/>
      <c r="NCP63" s="27"/>
      <c r="NCQ63" s="112"/>
      <c r="NCR63" s="20"/>
      <c r="NCS63" s="112"/>
      <c r="NCT63" s="27"/>
      <c r="NCU63" s="112"/>
      <c r="NCV63" s="27"/>
      <c r="NCW63" s="112"/>
      <c r="NCX63" s="27"/>
      <c r="NCY63" s="112"/>
      <c r="NCZ63" s="27"/>
      <c r="NDA63" s="112"/>
      <c r="NDB63" s="20"/>
      <c r="NDC63" s="112"/>
      <c r="NDD63" s="27"/>
      <c r="NDE63" s="112"/>
      <c r="NDF63" s="27"/>
      <c r="NDG63" s="112"/>
      <c r="NDH63" s="27"/>
      <c r="NDI63" s="112"/>
      <c r="NDJ63" s="20"/>
      <c r="NDK63" s="106"/>
      <c r="NDL63" s="106"/>
      <c r="NDM63" s="106"/>
      <c r="NDN63" s="30"/>
      <c r="NDO63" s="112"/>
      <c r="NDP63" s="30"/>
      <c r="NDQ63" s="112"/>
      <c r="NDR63" s="23"/>
      <c r="NDS63" s="112"/>
      <c r="NDT63" s="23"/>
      <c r="NDU63" s="112"/>
      <c r="NDV63" s="23"/>
      <c r="NDW63" s="112"/>
      <c r="NDX63" s="23"/>
      <c r="NDY63" s="112"/>
      <c r="NDZ63" s="23"/>
      <c r="NEA63" s="112"/>
      <c r="NEB63" s="23"/>
      <c r="NEC63" s="112"/>
      <c r="NED63" s="23"/>
      <c r="NEE63" s="112"/>
      <c r="NEF63" s="27"/>
      <c r="NEG63" s="112"/>
      <c r="NEH63" s="27"/>
      <c r="NEI63" s="112"/>
      <c r="NEJ63" s="27"/>
      <c r="NEK63" s="112"/>
      <c r="NEL63" s="27"/>
      <c r="NEM63" s="112"/>
      <c r="NEN63" s="27"/>
      <c r="NEO63" s="112"/>
      <c r="NEP63" s="27"/>
      <c r="NEQ63" s="112"/>
      <c r="NER63" s="27"/>
      <c r="NES63" s="112"/>
      <c r="NET63" s="27"/>
      <c r="NEU63" s="112"/>
      <c r="NEV63" s="27"/>
      <c r="NEW63" s="112"/>
      <c r="NEX63" s="27"/>
      <c r="NEY63" s="112"/>
      <c r="NEZ63" s="27"/>
      <c r="NFA63" s="113"/>
      <c r="NFB63" s="27"/>
      <c r="NFC63" s="112"/>
      <c r="NFD63" s="27"/>
      <c r="NFE63" s="112"/>
      <c r="NFF63" s="27"/>
      <c r="NFG63" s="112"/>
      <c r="NFH63" s="27"/>
      <c r="NFI63" s="112"/>
      <c r="NFJ63" s="27"/>
      <c r="NFK63" s="112"/>
      <c r="NFL63" s="27"/>
      <c r="NFM63" s="112"/>
      <c r="NFN63" s="27"/>
      <c r="NFO63" s="112"/>
      <c r="NFP63" s="20"/>
      <c r="NFQ63" s="112"/>
      <c r="NFR63" s="27"/>
      <c r="NFS63" s="112"/>
      <c r="NFT63" s="27"/>
      <c r="NFU63" s="112"/>
      <c r="NFV63" s="27"/>
      <c r="NFW63" s="112"/>
      <c r="NFX63" s="27"/>
      <c r="NFY63" s="112"/>
      <c r="NFZ63" s="20"/>
      <c r="NGA63" s="112"/>
      <c r="NGB63" s="27"/>
      <c r="NGC63" s="112"/>
      <c r="NGD63" s="27"/>
      <c r="NGE63" s="112"/>
      <c r="NGF63" s="27"/>
      <c r="NGG63" s="112"/>
      <c r="NGH63" s="20"/>
      <c r="NGI63" s="106"/>
      <c r="NGJ63" s="106"/>
      <c r="NGK63" s="106"/>
      <c r="NGL63" s="30"/>
      <c r="NGM63" s="112"/>
      <c r="NGN63" s="30"/>
      <c r="NGO63" s="112"/>
      <c r="NGP63" s="23"/>
      <c r="NGQ63" s="112"/>
      <c r="NGR63" s="23"/>
      <c r="NGS63" s="112"/>
      <c r="NGT63" s="23"/>
      <c r="NGU63" s="112"/>
      <c r="NGV63" s="23"/>
      <c r="NGW63" s="112"/>
      <c r="NGX63" s="23"/>
      <c r="NGY63" s="112"/>
      <c r="NGZ63" s="23"/>
      <c r="NHA63" s="112"/>
      <c r="NHB63" s="23"/>
      <c r="NHC63" s="112"/>
      <c r="NHD63" s="27"/>
      <c r="NHE63" s="112"/>
      <c r="NHF63" s="27"/>
      <c r="NHG63" s="112"/>
      <c r="NHH63" s="27"/>
      <c r="NHI63" s="112"/>
      <c r="NHJ63" s="27"/>
      <c r="NHK63" s="112"/>
      <c r="NHL63" s="27"/>
      <c r="NHM63" s="112"/>
      <c r="NHN63" s="27"/>
      <c r="NHO63" s="112"/>
      <c r="NHP63" s="27"/>
      <c r="NHQ63" s="112"/>
      <c r="NHR63" s="27"/>
      <c r="NHS63" s="112"/>
      <c r="NHT63" s="27"/>
      <c r="NHU63" s="112"/>
      <c r="NHV63" s="27"/>
      <c r="NHW63" s="112"/>
      <c r="NHX63" s="27"/>
      <c r="NHY63" s="113"/>
      <c r="NHZ63" s="27"/>
      <c r="NIA63" s="112"/>
      <c r="NIB63" s="27"/>
      <c r="NIC63" s="112"/>
      <c r="NID63" s="27"/>
      <c r="NIE63" s="112"/>
      <c r="NIF63" s="27"/>
      <c r="NIG63" s="112"/>
      <c r="NIH63" s="27"/>
      <c r="NII63" s="112"/>
      <c r="NIJ63" s="27"/>
      <c r="NIK63" s="112"/>
      <c r="NIL63" s="27"/>
      <c r="NIM63" s="112"/>
      <c r="NIN63" s="20"/>
      <c r="NIO63" s="112"/>
      <c r="NIP63" s="27"/>
      <c r="NIQ63" s="112"/>
      <c r="NIR63" s="27"/>
      <c r="NIS63" s="112"/>
      <c r="NIT63" s="27"/>
      <c r="NIU63" s="112"/>
      <c r="NIV63" s="27"/>
      <c r="NIW63" s="112"/>
      <c r="NIX63" s="20"/>
      <c r="NIY63" s="112"/>
      <c r="NIZ63" s="27"/>
      <c r="NJA63" s="112"/>
      <c r="NJB63" s="27"/>
      <c r="NJC63" s="112"/>
      <c r="NJD63" s="27"/>
      <c r="NJE63" s="112"/>
      <c r="NJF63" s="20"/>
      <c r="NJG63" s="106"/>
      <c r="NJH63" s="106"/>
      <c r="NJI63" s="106"/>
      <c r="NJJ63" s="30"/>
      <c r="NJK63" s="112"/>
      <c r="NJL63" s="30"/>
      <c r="NJM63" s="112"/>
      <c r="NJN63" s="23"/>
      <c r="NJO63" s="112"/>
      <c r="NJP63" s="23"/>
      <c r="NJQ63" s="112"/>
      <c r="NJR63" s="23"/>
      <c r="NJS63" s="112"/>
      <c r="NJT63" s="23"/>
      <c r="NJU63" s="112"/>
      <c r="NJV63" s="23"/>
      <c r="NJW63" s="112"/>
      <c r="NJX63" s="23"/>
      <c r="NJY63" s="112"/>
      <c r="NJZ63" s="23"/>
      <c r="NKA63" s="112"/>
      <c r="NKB63" s="27"/>
      <c r="NKC63" s="112"/>
      <c r="NKD63" s="27"/>
      <c r="NKE63" s="112"/>
      <c r="NKF63" s="27"/>
      <c r="NKG63" s="112"/>
      <c r="NKH63" s="27"/>
      <c r="NKI63" s="112"/>
      <c r="NKJ63" s="27"/>
      <c r="NKK63" s="112"/>
      <c r="NKL63" s="27"/>
      <c r="NKM63" s="112"/>
      <c r="NKN63" s="27"/>
      <c r="NKO63" s="112"/>
      <c r="NKP63" s="27"/>
      <c r="NKQ63" s="112"/>
      <c r="NKR63" s="27"/>
      <c r="NKS63" s="112"/>
      <c r="NKT63" s="27"/>
      <c r="NKU63" s="112"/>
      <c r="NKV63" s="27"/>
      <c r="NKW63" s="113"/>
      <c r="NKX63" s="27"/>
      <c r="NKY63" s="112"/>
      <c r="NKZ63" s="27"/>
      <c r="NLA63" s="112"/>
      <c r="NLB63" s="27"/>
      <c r="NLC63" s="112"/>
      <c r="NLD63" s="27"/>
      <c r="NLE63" s="112"/>
      <c r="NLF63" s="27"/>
      <c r="NLG63" s="112"/>
      <c r="NLH63" s="27"/>
      <c r="NLI63" s="112"/>
      <c r="NLJ63" s="27"/>
      <c r="NLK63" s="112"/>
      <c r="NLL63" s="20"/>
      <c r="NLM63" s="112"/>
      <c r="NLN63" s="27"/>
      <c r="NLO63" s="112"/>
      <c r="NLP63" s="27"/>
      <c r="NLQ63" s="112"/>
      <c r="NLR63" s="27"/>
      <c r="NLS63" s="112"/>
      <c r="NLT63" s="27"/>
      <c r="NLU63" s="112"/>
      <c r="NLV63" s="20"/>
      <c r="NLW63" s="112"/>
      <c r="NLX63" s="27"/>
      <c r="NLY63" s="112"/>
      <c r="NLZ63" s="27"/>
      <c r="NMA63" s="112"/>
      <c r="NMB63" s="27"/>
      <c r="NMC63" s="112"/>
      <c r="NMD63" s="20"/>
      <c r="NME63" s="106"/>
      <c r="NMF63" s="106"/>
      <c r="NMG63" s="106"/>
      <c r="NMH63" s="30"/>
      <c r="NMI63" s="112"/>
      <c r="NMJ63" s="30"/>
      <c r="NMK63" s="112"/>
      <c r="NML63" s="23"/>
      <c r="NMM63" s="112"/>
      <c r="NMN63" s="23"/>
      <c r="NMO63" s="112"/>
      <c r="NMP63" s="23"/>
      <c r="NMQ63" s="112"/>
      <c r="NMR63" s="23"/>
      <c r="NMS63" s="112"/>
      <c r="NMT63" s="23"/>
      <c r="NMU63" s="112"/>
      <c r="NMV63" s="23"/>
      <c r="NMW63" s="112"/>
      <c r="NMX63" s="23"/>
      <c r="NMY63" s="112"/>
      <c r="NMZ63" s="27"/>
      <c r="NNA63" s="112"/>
      <c r="NNB63" s="27"/>
      <c r="NNC63" s="112"/>
      <c r="NND63" s="27"/>
      <c r="NNE63" s="112"/>
      <c r="NNF63" s="27"/>
      <c r="NNG63" s="112"/>
      <c r="NNH63" s="27"/>
      <c r="NNI63" s="112"/>
      <c r="NNJ63" s="27"/>
      <c r="NNK63" s="112"/>
      <c r="NNL63" s="27"/>
      <c r="NNM63" s="112"/>
      <c r="NNN63" s="27"/>
      <c r="NNO63" s="112"/>
      <c r="NNP63" s="27"/>
      <c r="NNQ63" s="112"/>
      <c r="NNR63" s="27"/>
      <c r="NNS63" s="112"/>
      <c r="NNT63" s="27"/>
      <c r="NNU63" s="113"/>
      <c r="NNV63" s="27"/>
      <c r="NNW63" s="112"/>
      <c r="NNX63" s="27"/>
      <c r="NNY63" s="112"/>
      <c r="NNZ63" s="27"/>
      <c r="NOA63" s="112"/>
      <c r="NOB63" s="27"/>
      <c r="NOC63" s="112"/>
      <c r="NOD63" s="27"/>
      <c r="NOE63" s="112"/>
      <c r="NOF63" s="27"/>
      <c r="NOG63" s="112"/>
      <c r="NOH63" s="27"/>
      <c r="NOI63" s="112"/>
      <c r="NOJ63" s="20"/>
      <c r="NOK63" s="112"/>
      <c r="NOL63" s="27"/>
      <c r="NOM63" s="112"/>
      <c r="NON63" s="27"/>
      <c r="NOO63" s="112"/>
      <c r="NOP63" s="27"/>
      <c r="NOQ63" s="112"/>
      <c r="NOR63" s="27"/>
      <c r="NOS63" s="112"/>
      <c r="NOT63" s="20"/>
      <c r="NOU63" s="112"/>
      <c r="NOV63" s="27"/>
      <c r="NOW63" s="112"/>
      <c r="NOX63" s="27"/>
      <c r="NOY63" s="112"/>
      <c r="NOZ63" s="27"/>
      <c r="NPA63" s="112"/>
      <c r="NPB63" s="20"/>
      <c r="NPC63" s="106"/>
      <c r="NPD63" s="106"/>
      <c r="NPE63" s="106"/>
      <c r="NPF63" s="30"/>
      <c r="NPG63" s="112"/>
      <c r="NPH63" s="30"/>
      <c r="NPI63" s="112"/>
      <c r="NPJ63" s="23"/>
      <c r="NPK63" s="112"/>
      <c r="NPL63" s="23"/>
      <c r="NPM63" s="112"/>
      <c r="NPN63" s="23"/>
      <c r="NPO63" s="112"/>
      <c r="NPP63" s="23"/>
      <c r="NPQ63" s="112"/>
      <c r="NPR63" s="23"/>
      <c r="NPS63" s="112"/>
      <c r="NPT63" s="23"/>
      <c r="NPU63" s="112"/>
      <c r="NPV63" s="23"/>
      <c r="NPW63" s="112"/>
      <c r="NPX63" s="27"/>
      <c r="NPY63" s="112"/>
      <c r="NPZ63" s="27"/>
      <c r="NQA63" s="112"/>
      <c r="NQB63" s="27"/>
      <c r="NQC63" s="112"/>
      <c r="NQD63" s="27"/>
      <c r="NQE63" s="112"/>
      <c r="NQF63" s="27"/>
      <c r="NQG63" s="112"/>
      <c r="NQH63" s="27"/>
      <c r="NQI63" s="112"/>
      <c r="NQJ63" s="27"/>
      <c r="NQK63" s="112"/>
      <c r="NQL63" s="27"/>
      <c r="NQM63" s="112"/>
      <c r="NQN63" s="27"/>
      <c r="NQO63" s="112"/>
      <c r="NQP63" s="27"/>
      <c r="NQQ63" s="112"/>
      <c r="NQR63" s="27"/>
      <c r="NQS63" s="113"/>
      <c r="NQT63" s="27"/>
      <c r="NQU63" s="112"/>
      <c r="NQV63" s="27"/>
      <c r="NQW63" s="112"/>
      <c r="NQX63" s="27"/>
      <c r="NQY63" s="112"/>
      <c r="NQZ63" s="27"/>
      <c r="NRA63" s="112"/>
      <c r="NRB63" s="27"/>
      <c r="NRC63" s="112"/>
      <c r="NRD63" s="27"/>
      <c r="NRE63" s="112"/>
      <c r="NRF63" s="27"/>
      <c r="NRG63" s="112"/>
      <c r="NRH63" s="20"/>
      <c r="NRI63" s="112"/>
      <c r="NRJ63" s="27"/>
      <c r="NRK63" s="112"/>
      <c r="NRL63" s="27"/>
      <c r="NRM63" s="112"/>
      <c r="NRN63" s="27"/>
      <c r="NRO63" s="112"/>
      <c r="NRP63" s="27"/>
      <c r="NRQ63" s="112"/>
      <c r="NRR63" s="20"/>
      <c r="NRS63" s="112"/>
      <c r="NRT63" s="27"/>
      <c r="NRU63" s="112"/>
      <c r="NRV63" s="27"/>
      <c r="NRW63" s="112"/>
      <c r="NRX63" s="27"/>
      <c r="NRY63" s="112"/>
      <c r="NRZ63" s="20"/>
      <c r="NSA63" s="106"/>
      <c r="NSB63" s="106"/>
      <c r="NSC63" s="106"/>
      <c r="NSD63" s="30"/>
      <c r="NSE63" s="112"/>
      <c r="NSF63" s="30"/>
      <c r="NSG63" s="112"/>
      <c r="NSH63" s="23"/>
      <c r="NSI63" s="112"/>
      <c r="NSJ63" s="23"/>
      <c r="NSK63" s="112"/>
      <c r="NSL63" s="23"/>
      <c r="NSM63" s="112"/>
      <c r="NSN63" s="23"/>
      <c r="NSO63" s="112"/>
      <c r="NSP63" s="23"/>
      <c r="NSQ63" s="112"/>
      <c r="NSR63" s="23"/>
      <c r="NSS63" s="112"/>
      <c r="NST63" s="23"/>
      <c r="NSU63" s="112"/>
      <c r="NSV63" s="27"/>
      <c r="NSW63" s="112"/>
      <c r="NSX63" s="27"/>
      <c r="NSY63" s="112"/>
      <c r="NSZ63" s="27"/>
      <c r="NTA63" s="112"/>
      <c r="NTB63" s="27"/>
      <c r="NTC63" s="112"/>
      <c r="NTD63" s="27"/>
      <c r="NTE63" s="112"/>
      <c r="NTF63" s="27"/>
      <c r="NTG63" s="112"/>
      <c r="NTH63" s="27"/>
      <c r="NTI63" s="112"/>
      <c r="NTJ63" s="27"/>
      <c r="NTK63" s="112"/>
      <c r="NTL63" s="27"/>
      <c r="NTM63" s="112"/>
      <c r="NTN63" s="27"/>
      <c r="NTO63" s="112"/>
      <c r="NTP63" s="27"/>
      <c r="NTQ63" s="113"/>
      <c r="NTR63" s="27"/>
      <c r="NTS63" s="112"/>
      <c r="NTT63" s="27"/>
      <c r="NTU63" s="112"/>
      <c r="NTV63" s="27"/>
      <c r="NTW63" s="112"/>
      <c r="NTX63" s="27"/>
      <c r="NTY63" s="112"/>
      <c r="NTZ63" s="27"/>
      <c r="NUA63" s="112"/>
      <c r="NUB63" s="27"/>
      <c r="NUC63" s="112"/>
      <c r="NUD63" s="27"/>
      <c r="NUE63" s="112"/>
      <c r="NUF63" s="20"/>
      <c r="NUG63" s="112"/>
      <c r="NUH63" s="27"/>
      <c r="NUI63" s="112"/>
      <c r="NUJ63" s="27"/>
      <c r="NUK63" s="112"/>
      <c r="NUL63" s="27"/>
      <c r="NUM63" s="112"/>
      <c r="NUN63" s="27"/>
      <c r="NUO63" s="112"/>
      <c r="NUP63" s="20"/>
      <c r="NUQ63" s="112"/>
      <c r="NUR63" s="27"/>
      <c r="NUS63" s="112"/>
      <c r="NUT63" s="27"/>
      <c r="NUU63" s="112"/>
      <c r="NUV63" s="27"/>
      <c r="NUW63" s="112"/>
      <c r="NUX63" s="20"/>
      <c r="NUY63" s="106"/>
      <c r="NUZ63" s="106"/>
      <c r="NVA63" s="106"/>
      <c r="NVB63" s="30"/>
      <c r="NVC63" s="112"/>
      <c r="NVD63" s="30"/>
      <c r="NVE63" s="112"/>
      <c r="NVF63" s="23"/>
      <c r="NVG63" s="112"/>
      <c r="NVH63" s="23"/>
      <c r="NVI63" s="112"/>
      <c r="NVJ63" s="23"/>
      <c r="NVK63" s="112"/>
      <c r="NVL63" s="23"/>
      <c r="NVM63" s="112"/>
      <c r="NVN63" s="23"/>
      <c r="NVO63" s="112"/>
      <c r="NVP63" s="23"/>
      <c r="NVQ63" s="112"/>
      <c r="NVR63" s="23"/>
      <c r="NVS63" s="112"/>
      <c r="NVT63" s="27"/>
      <c r="NVU63" s="112"/>
      <c r="NVV63" s="27"/>
      <c r="NVW63" s="112"/>
      <c r="NVX63" s="27"/>
      <c r="NVY63" s="112"/>
      <c r="NVZ63" s="27"/>
      <c r="NWA63" s="112"/>
      <c r="NWB63" s="27"/>
      <c r="NWC63" s="112"/>
      <c r="NWD63" s="27"/>
      <c r="NWE63" s="112"/>
      <c r="NWF63" s="27"/>
      <c r="NWG63" s="112"/>
      <c r="NWH63" s="27"/>
      <c r="NWI63" s="112"/>
      <c r="NWJ63" s="27"/>
      <c r="NWK63" s="112"/>
      <c r="NWL63" s="27"/>
      <c r="NWM63" s="112"/>
      <c r="NWN63" s="27"/>
      <c r="NWO63" s="113"/>
      <c r="NWP63" s="27"/>
      <c r="NWQ63" s="112"/>
      <c r="NWR63" s="27"/>
      <c r="NWS63" s="112"/>
      <c r="NWT63" s="27"/>
      <c r="NWU63" s="112"/>
      <c r="NWV63" s="27"/>
      <c r="NWW63" s="112"/>
      <c r="NWX63" s="27"/>
      <c r="NWY63" s="112"/>
      <c r="NWZ63" s="27"/>
      <c r="NXA63" s="112"/>
      <c r="NXB63" s="27"/>
      <c r="NXC63" s="112"/>
      <c r="NXD63" s="20"/>
      <c r="NXE63" s="112"/>
      <c r="NXF63" s="27"/>
      <c r="NXG63" s="112"/>
      <c r="NXH63" s="27"/>
      <c r="NXI63" s="112"/>
      <c r="NXJ63" s="27"/>
      <c r="NXK63" s="112"/>
      <c r="NXL63" s="27"/>
      <c r="NXM63" s="112"/>
      <c r="NXN63" s="20"/>
      <c r="NXO63" s="112"/>
      <c r="NXP63" s="27"/>
      <c r="NXQ63" s="112"/>
      <c r="NXR63" s="27"/>
      <c r="NXS63" s="112"/>
      <c r="NXT63" s="27"/>
      <c r="NXU63" s="112"/>
      <c r="NXV63" s="20"/>
      <c r="NXW63" s="106"/>
      <c r="NXX63" s="106"/>
      <c r="NXY63" s="106"/>
      <c r="NXZ63" s="30"/>
      <c r="NYA63" s="112"/>
      <c r="NYB63" s="30"/>
      <c r="NYC63" s="112"/>
      <c r="NYD63" s="23"/>
      <c r="NYE63" s="112"/>
      <c r="NYF63" s="23"/>
      <c r="NYG63" s="112"/>
      <c r="NYH63" s="23"/>
      <c r="NYI63" s="112"/>
      <c r="NYJ63" s="23"/>
      <c r="NYK63" s="112"/>
      <c r="NYL63" s="23"/>
      <c r="NYM63" s="112"/>
      <c r="NYN63" s="23"/>
      <c r="NYO63" s="112"/>
      <c r="NYP63" s="23"/>
      <c r="NYQ63" s="112"/>
      <c r="NYR63" s="27"/>
      <c r="NYS63" s="112"/>
      <c r="NYT63" s="27"/>
      <c r="NYU63" s="112"/>
      <c r="NYV63" s="27"/>
      <c r="NYW63" s="112"/>
      <c r="NYX63" s="27"/>
      <c r="NYY63" s="112"/>
      <c r="NYZ63" s="27"/>
      <c r="NZA63" s="112"/>
      <c r="NZB63" s="27"/>
      <c r="NZC63" s="112"/>
      <c r="NZD63" s="27"/>
      <c r="NZE63" s="112"/>
      <c r="NZF63" s="27"/>
      <c r="NZG63" s="112"/>
      <c r="NZH63" s="27"/>
      <c r="NZI63" s="112"/>
      <c r="NZJ63" s="27"/>
      <c r="NZK63" s="112"/>
      <c r="NZL63" s="27"/>
      <c r="NZM63" s="113"/>
      <c r="NZN63" s="27"/>
      <c r="NZO63" s="112"/>
      <c r="NZP63" s="27"/>
      <c r="NZQ63" s="112"/>
      <c r="NZR63" s="27"/>
      <c r="NZS63" s="112"/>
      <c r="NZT63" s="27"/>
      <c r="NZU63" s="112"/>
      <c r="NZV63" s="27"/>
      <c r="NZW63" s="112"/>
      <c r="NZX63" s="27"/>
      <c r="NZY63" s="112"/>
      <c r="NZZ63" s="27"/>
      <c r="OAA63" s="112"/>
      <c r="OAB63" s="20"/>
      <c r="OAC63" s="112"/>
      <c r="OAD63" s="27"/>
      <c r="OAE63" s="112"/>
      <c r="OAF63" s="27"/>
      <c r="OAG63" s="112"/>
      <c r="OAH63" s="27"/>
      <c r="OAI63" s="112"/>
      <c r="OAJ63" s="27"/>
      <c r="OAK63" s="112"/>
      <c r="OAL63" s="20"/>
      <c r="OAM63" s="112"/>
      <c r="OAN63" s="27"/>
      <c r="OAO63" s="112"/>
      <c r="OAP63" s="27"/>
      <c r="OAQ63" s="112"/>
      <c r="OAR63" s="27"/>
      <c r="OAS63" s="112"/>
      <c r="OAT63" s="20"/>
      <c r="OAU63" s="106"/>
      <c r="OAV63" s="106"/>
      <c r="OAW63" s="106"/>
      <c r="OAX63" s="30"/>
      <c r="OAY63" s="112"/>
      <c r="OAZ63" s="30"/>
      <c r="OBA63" s="112"/>
      <c r="OBB63" s="23"/>
      <c r="OBC63" s="112"/>
      <c r="OBD63" s="23"/>
      <c r="OBE63" s="112"/>
      <c r="OBF63" s="23"/>
      <c r="OBG63" s="112"/>
      <c r="OBH63" s="23"/>
      <c r="OBI63" s="112"/>
      <c r="OBJ63" s="23"/>
      <c r="OBK63" s="112"/>
      <c r="OBL63" s="23"/>
      <c r="OBM63" s="112"/>
      <c r="OBN63" s="23"/>
      <c r="OBO63" s="112"/>
      <c r="OBP63" s="27"/>
      <c r="OBQ63" s="112"/>
      <c r="OBR63" s="27"/>
      <c r="OBS63" s="112"/>
      <c r="OBT63" s="27"/>
      <c r="OBU63" s="112"/>
      <c r="OBV63" s="27"/>
      <c r="OBW63" s="112"/>
      <c r="OBX63" s="27"/>
      <c r="OBY63" s="112"/>
      <c r="OBZ63" s="27"/>
      <c r="OCA63" s="112"/>
      <c r="OCB63" s="27"/>
      <c r="OCC63" s="112"/>
      <c r="OCD63" s="27"/>
      <c r="OCE63" s="112"/>
      <c r="OCF63" s="27"/>
      <c r="OCG63" s="112"/>
      <c r="OCH63" s="27"/>
      <c r="OCI63" s="112"/>
      <c r="OCJ63" s="27"/>
      <c r="OCK63" s="113"/>
      <c r="OCL63" s="27"/>
      <c r="OCM63" s="112"/>
      <c r="OCN63" s="27"/>
      <c r="OCO63" s="112"/>
      <c r="OCP63" s="27"/>
      <c r="OCQ63" s="112"/>
      <c r="OCR63" s="27"/>
      <c r="OCS63" s="112"/>
      <c r="OCT63" s="27"/>
      <c r="OCU63" s="112"/>
      <c r="OCV63" s="27"/>
      <c r="OCW63" s="112"/>
      <c r="OCX63" s="27"/>
      <c r="OCY63" s="112"/>
      <c r="OCZ63" s="20"/>
      <c r="ODA63" s="112"/>
      <c r="ODB63" s="27"/>
      <c r="ODC63" s="112"/>
      <c r="ODD63" s="27"/>
      <c r="ODE63" s="112"/>
      <c r="ODF63" s="27"/>
      <c r="ODG63" s="112"/>
      <c r="ODH63" s="27"/>
      <c r="ODI63" s="112"/>
      <c r="ODJ63" s="20"/>
      <c r="ODK63" s="112"/>
      <c r="ODL63" s="27"/>
      <c r="ODM63" s="112"/>
      <c r="ODN63" s="27"/>
      <c r="ODO63" s="112"/>
      <c r="ODP63" s="27"/>
      <c r="ODQ63" s="112"/>
      <c r="ODR63" s="20"/>
      <c r="ODS63" s="106"/>
      <c r="ODT63" s="106"/>
      <c r="ODU63" s="106"/>
      <c r="ODV63" s="30"/>
      <c r="ODW63" s="112"/>
      <c r="ODX63" s="30"/>
      <c r="ODY63" s="112"/>
      <c r="ODZ63" s="23"/>
      <c r="OEA63" s="112"/>
      <c r="OEB63" s="23"/>
      <c r="OEC63" s="112"/>
      <c r="OED63" s="23"/>
      <c r="OEE63" s="112"/>
      <c r="OEF63" s="23"/>
      <c r="OEG63" s="112"/>
      <c r="OEH63" s="23"/>
      <c r="OEI63" s="112"/>
      <c r="OEJ63" s="23"/>
      <c r="OEK63" s="112"/>
      <c r="OEL63" s="23"/>
      <c r="OEM63" s="112"/>
      <c r="OEN63" s="27"/>
      <c r="OEO63" s="112"/>
      <c r="OEP63" s="27"/>
      <c r="OEQ63" s="112"/>
      <c r="OER63" s="27"/>
      <c r="OES63" s="112"/>
      <c r="OET63" s="27"/>
      <c r="OEU63" s="112"/>
      <c r="OEV63" s="27"/>
      <c r="OEW63" s="112"/>
      <c r="OEX63" s="27"/>
      <c r="OEY63" s="112"/>
      <c r="OEZ63" s="27"/>
      <c r="OFA63" s="112"/>
      <c r="OFB63" s="27"/>
      <c r="OFC63" s="112"/>
      <c r="OFD63" s="27"/>
      <c r="OFE63" s="112"/>
      <c r="OFF63" s="27"/>
      <c r="OFG63" s="112"/>
      <c r="OFH63" s="27"/>
      <c r="OFI63" s="113"/>
      <c r="OFJ63" s="27"/>
      <c r="OFK63" s="112"/>
      <c r="OFL63" s="27"/>
      <c r="OFM63" s="112"/>
      <c r="OFN63" s="27"/>
      <c r="OFO63" s="112"/>
      <c r="OFP63" s="27"/>
      <c r="OFQ63" s="112"/>
      <c r="OFR63" s="27"/>
      <c r="OFS63" s="112"/>
      <c r="OFT63" s="27"/>
      <c r="OFU63" s="112"/>
      <c r="OFV63" s="27"/>
      <c r="OFW63" s="112"/>
      <c r="OFX63" s="20"/>
      <c r="OFY63" s="112"/>
      <c r="OFZ63" s="27"/>
      <c r="OGA63" s="112"/>
      <c r="OGB63" s="27"/>
      <c r="OGC63" s="112"/>
      <c r="OGD63" s="27"/>
      <c r="OGE63" s="112"/>
      <c r="OGF63" s="27"/>
      <c r="OGG63" s="112"/>
      <c r="OGH63" s="20"/>
      <c r="OGI63" s="112"/>
      <c r="OGJ63" s="27"/>
      <c r="OGK63" s="112"/>
      <c r="OGL63" s="27"/>
      <c r="OGM63" s="112"/>
      <c r="OGN63" s="27"/>
      <c r="OGO63" s="112"/>
      <c r="OGP63" s="20"/>
      <c r="OGQ63" s="106"/>
      <c r="OGR63" s="106"/>
      <c r="OGS63" s="106"/>
      <c r="OGT63" s="30"/>
      <c r="OGU63" s="112"/>
      <c r="OGV63" s="30"/>
      <c r="OGW63" s="112"/>
      <c r="OGX63" s="23"/>
      <c r="OGY63" s="112"/>
      <c r="OGZ63" s="23"/>
      <c r="OHA63" s="112"/>
      <c r="OHB63" s="23"/>
      <c r="OHC63" s="112"/>
      <c r="OHD63" s="23"/>
      <c r="OHE63" s="112"/>
      <c r="OHF63" s="23"/>
      <c r="OHG63" s="112"/>
      <c r="OHH63" s="23"/>
      <c r="OHI63" s="112"/>
      <c r="OHJ63" s="23"/>
      <c r="OHK63" s="112"/>
      <c r="OHL63" s="27"/>
      <c r="OHM63" s="112"/>
      <c r="OHN63" s="27"/>
      <c r="OHO63" s="112"/>
      <c r="OHP63" s="27"/>
      <c r="OHQ63" s="112"/>
      <c r="OHR63" s="27"/>
      <c r="OHS63" s="112"/>
      <c r="OHT63" s="27"/>
      <c r="OHU63" s="112"/>
      <c r="OHV63" s="27"/>
      <c r="OHW63" s="112"/>
      <c r="OHX63" s="27"/>
      <c r="OHY63" s="112"/>
      <c r="OHZ63" s="27"/>
      <c r="OIA63" s="112"/>
      <c r="OIB63" s="27"/>
      <c r="OIC63" s="112"/>
      <c r="OID63" s="27"/>
      <c r="OIE63" s="112"/>
      <c r="OIF63" s="27"/>
      <c r="OIG63" s="113"/>
      <c r="OIH63" s="27"/>
      <c r="OII63" s="112"/>
      <c r="OIJ63" s="27"/>
      <c r="OIK63" s="112"/>
      <c r="OIL63" s="27"/>
      <c r="OIM63" s="112"/>
      <c r="OIN63" s="27"/>
      <c r="OIO63" s="112"/>
      <c r="OIP63" s="27"/>
      <c r="OIQ63" s="112"/>
      <c r="OIR63" s="27"/>
      <c r="OIS63" s="112"/>
      <c r="OIT63" s="27"/>
      <c r="OIU63" s="112"/>
      <c r="OIV63" s="20"/>
      <c r="OIW63" s="112"/>
      <c r="OIX63" s="27"/>
      <c r="OIY63" s="112"/>
      <c r="OIZ63" s="27"/>
      <c r="OJA63" s="112"/>
      <c r="OJB63" s="27"/>
      <c r="OJC63" s="112"/>
      <c r="OJD63" s="27"/>
      <c r="OJE63" s="112"/>
      <c r="OJF63" s="20"/>
      <c r="OJG63" s="112"/>
      <c r="OJH63" s="27"/>
      <c r="OJI63" s="112"/>
      <c r="OJJ63" s="27"/>
      <c r="OJK63" s="112"/>
      <c r="OJL63" s="27"/>
      <c r="OJM63" s="112"/>
      <c r="OJN63" s="20"/>
      <c r="OJO63" s="106"/>
      <c r="OJP63" s="106"/>
      <c r="OJQ63" s="106"/>
      <c r="OJR63" s="30"/>
      <c r="OJS63" s="112"/>
      <c r="OJT63" s="30"/>
      <c r="OJU63" s="112"/>
      <c r="OJV63" s="23"/>
      <c r="OJW63" s="112"/>
      <c r="OJX63" s="23"/>
      <c r="OJY63" s="112"/>
      <c r="OJZ63" s="23"/>
      <c r="OKA63" s="112"/>
      <c r="OKB63" s="23"/>
      <c r="OKC63" s="112"/>
      <c r="OKD63" s="23"/>
      <c r="OKE63" s="112"/>
      <c r="OKF63" s="23"/>
      <c r="OKG63" s="112"/>
      <c r="OKH63" s="23"/>
      <c r="OKI63" s="112"/>
      <c r="OKJ63" s="27"/>
      <c r="OKK63" s="112"/>
      <c r="OKL63" s="27"/>
      <c r="OKM63" s="112"/>
      <c r="OKN63" s="27"/>
      <c r="OKO63" s="112"/>
      <c r="OKP63" s="27"/>
      <c r="OKQ63" s="112"/>
      <c r="OKR63" s="27"/>
      <c r="OKS63" s="112"/>
      <c r="OKT63" s="27"/>
      <c r="OKU63" s="112"/>
      <c r="OKV63" s="27"/>
      <c r="OKW63" s="112"/>
      <c r="OKX63" s="27"/>
      <c r="OKY63" s="112"/>
      <c r="OKZ63" s="27"/>
      <c r="OLA63" s="112"/>
      <c r="OLB63" s="27"/>
      <c r="OLC63" s="112"/>
      <c r="OLD63" s="27"/>
      <c r="OLE63" s="113"/>
      <c r="OLF63" s="27"/>
      <c r="OLG63" s="112"/>
      <c r="OLH63" s="27"/>
      <c r="OLI63" s="112"/>
      <c r="OLJ63" s="27"/>
      <c r="OLK63" s="112"/>
      <c r="OLL63" s="27"/>
      <c r="OLM63" s="112"/>
      <c r="OLN63" s="27"/>
      <c r="OLO63" s="112"/>
      <c r="OLP63" s="27"/>
      <c r="OLQ63" s="112"/>
      <c r="OLR63" s="27"/>
      <c r="OLS63" s="112"/>
      <c r="OLT63" s="20"/>
      <c r="OLU63" s="112"/>
      <c r="OLV63" s="27"/>
      <c r="OLW63" s="112"/>
      <c r="OLX63" s="27"/>
      <c r="OLY63" s="112"/>
      <c r="OLZ63" s="27"/>
      <c r="OMA63" s="112"/>
      <c r="OMB63" s="27"/>
      <c r="OMC63" s="112"/>
      <c r="OMD63" s="20"/>
      <c r="OME63" s="112"/>
      <c r="OMF63" s="27"/>
      <c r="OMG63" s="112"/>
      <c r="OMH63" s="27"/>
      <c r="OMI63" s="112"/>
      <c r="OMJ63" s="27"/>
      <c r="OMK63" s="112"/>
      <c r="OML63" s="20"/>
      <c r="OMM63" s="106"/>
      <c r="OMN63" s="106"/>
      <c r="OMO63" s="106"/>
      <c r="OMP63" s="30"/>
      <c r="OMQ63" s="112"/>
      <c r="OMR63" s="30"/>
      <c r="OMS63" s="112"/>
      <c r="OMT63" s="23"/>
      <c r="OMU63" s="112"/>
      <c r="OMV63" s="23"/>
      <c r="OMW63" s="112"/>
      <c r="OMX63" s="23"/>
      <c r="OMY63" s="112"/>
      <c r="OMZ63" s="23"/>
      <c r="ONA63" s="112"/>
      <c r="ONB63" s="23"/>
      <c r="ONC63" s="112"/>
      <c r="OND63" s="23"/>
      <c r="ONE63" s="112"/>
      <c r="ONF63" s="23"/>
      <c r="ONG63" s="112"/>
      <c r="ONH63" s="27"/>
      <c r="ONI63" s="112"/>
      <c r="ONJ63" s="27"/>
      <c r="ONK63" s="112"/>
      <c r="ONL63" s="27"/>
      <c r="ONM63" s="112"/>
      <c r="ONN63" s="27"/>
      <c r="ONO63" s="112"/>
      <c r="ONP63" s="27"/>
      <c r="ONQ63" s="112"/>
      <c r="ONR63" s="27"/>
      <c r="ONS63" s="112"/>
      <c r="ONT63" s="27"/>
      <c r="ONU63" s="112"/>
      <c r="ONV63" s="27"/>
      <c r="ONW63" s="112"/>
      <c r="ONX63" s="27"/>
      <c r="ONY63" s="112"/>
      <c r="ONZ63" s="27"/>
      <c r="OOA63" s="112"/>
      <c r="OOB63" s="27"/>
      <c r="OOC63" s="113"/>
      <c r="OOD63" s="27"/>
      <c r="OOE63" s="112"/>
      <c r="OOF63" s="27"/>
      <c r="OOG63" s="112"/>
      <c r="OOH63" s="27"/>
      <c r="OOI63" s="112"/>
      <c r="OOJ63" s="27"/>
      <c r="OOK63" s="112"/>
      <c r="OOL63" s="27"/>
      <c r="OOM63" s="112"/>
      <c r="OON63" s="27"/>
      <c r="OOO63" s="112"/>
      <c r="OOP63" s="27"/>
      <c r="OOQ63" s="112"/>
      <c r="OOR63" s="20"/>
      <c r="OOS63" s="112"/>
      <c r="OOT63" s="27"/>
      <c r="OOU63" s="112"/>
      <c r="OOV63" s="27"/>
      <c r="OOW63" s="112"/>
      <c r="OOX63" s="27"/>
      <c r="OOY63" s="112"/>
      <c r="OOZ63" s="27"/>
      <c r="OPA63" s="112"/>
      <c r="OPB63" s="20"/>
      <c r="OPC63" s="112"/>
      <c r="OPD63" s="27"/>
      <c r="OPE63" s="112"/>
      <c r="OPF63" s="27"/>
      <c r="OPG63" s="112"/>
      <c r="OPH63" s="27"/>
      <c r="OPI63" s="112"/>
      <c r="OPJ63" s="20"/>
      <c r="OPK63" s="106"/>
      <c r="OPL63" s="106"/>
      <c r="OPM63" s="106"/>
      <c r="OPN63" s="30"/>
      <c r="OPO63" s="112"/>
      <c r="OPP63" s="30"/>
      <c r="OPQ63" s="112"/>
      <c r="OPR63" s="23"/>
      <c r="OPS63" s="112"/>
      <c r="OPT63" s="23"/>
      <c r="OPU63" s="112"/>
      <c r="OPV63" s="23"/>
      <c r="OPW63" s="112"/>
      <c r="OPX63" s="23"/>
      <c r="OPY63" s="112"/>
      <c r="OPZ63" s="23"/>
      <c r="OQA63" s="112"/>
      <c r="OQB63" s="23"/>
      <c r="OQC63" s="112"/>
      <c r="OQD63" s="23"/>
      <c r="OQE63" s="112"/>
      <c r="OQF63" s="27"/>
      <c r="OQG63" s="112"/>
      <c r="OQH63" s="27"/>
      <c r="OQI63" s="112"/>
      <c r="OQJ63" s="27"/>
      <c r="OQK63" s="112"/>
      <c r="OQL63" s="27"/>
      <c r="OQM63" s="112"/>
      <c r="OQN63" s="27"/>
      <c r="OQO63" s="112"/>
      <c r="OQP63" s="27"/>
      <c r="OQQ63" s="112"/>
      <c r="OQR63" s="27"/>
      <c r="OQS63" s="112"/>
      <c r="OQT63" s="27"/>
      <c r="OQU63" s="112"/>
      <c r="OQV63" s="27"/>
      <c r="OQW63" s="112"/>
      <c r="OQX63" s="27"/>
      <c r="OQY63" s="112"/>
      <c r="OQZ63" s="27"/>
      <c r="ORA63" s="113"/>
      <c r="ORB63" s="27"/>
      <c r="ORC63" s="112"/>
      <c r="ORD63" s="27"/>
      <c r="ORE63" s="112"/>
      <c r="ORF63" s="27"/>
      <c r="ORG63" s="112"/>
      <c r="ORH63" s="27"/>
      <c r="ORI63" s="112"/>
      <c r="ORJ63" s="27"/>
      <c r="ORK63" s="112"/>
      <c r="ORL63" s="27"/>
      <c r="ORM63" s="112"/>
      <c r="ORN63" s="27"/>
      <c r="ORO63" s="112"/>
      <c r="ORP63" s="20"/>
      <c r="ORQ63" s="112"/>
      <c r="ORR63" s="27"/>
      <c r="ORS63" s="112"/>
      <c r="ORT63" s="27"/>
      <c r="ORU63" s="112"/>
      <c r="ORV63" s="27"/>
      <c r="ORW63" s="112"/>
      <c r="ORX63" s="27"/>
      <c r="ORY63" s="112"/>
      <c r="ORZ63" s="20"/>
      <c r="OSA63" s="112"/>
      <c r="OSB63" s="27"/>
      <c r="OSC63" s="112"/>
      <c r="OSD63" s="27"/>
      <c r="OSE63" s="112"/>
      <c r="OSF63" s="27"/>
      <c r="OSG63" s="112"/>
      <c r="OSH63" s="20"/>
      <c r="OSI63" s="106"/>
      <c r="OSJ63" s="106"/>
      <c r="OSK63" s="106"/>
      <c r="OSL63" s="30"/>
      <c r="OSM63" s="112"/>
      <c r="OSN63" s="30"/>
      <c r="OSO63" s="112"/>
      <c r="OSP63" s="23"/>
      <c r="OSQ63" s="112"/>
      <c r="OSR63" s="23"/>
      <c r="OSS63" s="112"/>
      <c r="OST63" s="23"/>
      <c r="OSU63" s="112"/>
      <c r="OSV63" s="23"/>
      <c r="OSW63" s="112"/>
      <c r="OSX63" s="23"/>
      <c r="OSY63" s="112"/>
      <c r="OSZ63" s="23"/>
      <c r="OTA63" s="112"/>
      <c r="OTB63" s="23"/>
      <c r="OTC63" s="112"/>
      <c r="OTD63" s="27"/>
      <c r="OTE63" s="112"/>
      <c r="OTF63" s="27"/>
      <c r="OTG63" s="112"/>
      <c r="OTH63" s="27"/>
      <c r="OTI63" s="112"/>
      <c r="OTJ63" s="27"/>
      <c r="OTK63" s="112"/>
      <c r="OTL63" s="27"/>
      <c r="OTM63" s="112"/>
      <c r="OTN63" s="27"/>
      <c r="OTO63" s="112"/>
      <c r="OTP63" s="27"/>
      <c r="OTQ63" s="112"/>
      <c r="OTR63" s="27"/>
      <c r="OTS63" s="112"/>
      <c r="OTT63" s="27"/>
      <c r="OTU63" s="112"/>
      <c r="OTV63" s="27"/>
      <c r="OTW63" s="112"/>
      <c r="OTX63" s="27"/>
      <c r="OTY63" s="113"/>
      <c r="OTZ63" s="27"/>
      <c r="OUA63" s="112"/>
      <c r="OUB63" s="27"/>
      <c r="OUC63" s="112"/>
      <c r="OUD63" s="27"/>
      <c r="OUE63" s="112"/>
      <c r="OUF63" s="27"/>
      <c r="OUG63" s="112"/>
      <c r="OUH63" s="27"/>
      <c r="OUI63" s="112"/>
      <c r="OUJ63" s="27"/>
      <c r="OUK63" s="112"/>
      <c r="OUL63" s="27"/>
      <c r="OUM63" s="112"/>
      <c r="OUN63" s="20"/>
      <c r="OUO63" s="112"/>
      <c r="OUP63" s="27"/>
      <c r="OUQ63" s="112"/>
      <c r="OUR63" s="27"/>
      <c r="OUS63" s="112"/>
      <c r="OUT63" s="27"/>
      <c r="OUU63" s="112"/>
      <c r="OUV63" s="27"/>
      <c r="OUW63" s="112"/>
      <c r="OUX63" s="20"/>
      <c r="OUY63" s="112"/>
      <c r="OUZ63" s="27"/>
      <c r="OVA63" s="112"/>
      <c r="OVB63" s="27"/>
      <c r="OVC63" s="112"/>
      <c r="OVD63" s="27"/>
      <c r="OVE63" s="112"/>
      <c r="OVF63" s="20"/>
      <c r="OVG63" s="106"/>
      <c r="OVH63" s="106"/>
      <c r="OVI63" s="106"/>
      <c r="OVJ63" s="30"/>
      <c r="OVK63" s="112"/>
      <c r="OVL63" s="30"/>
      <c r="OVM63" s="112"/>
      <c r="OVN63" s="23"/>
      <c r="OVO63" s="112"/>
      <c r="OVP63" s="23"/>
      <c r="OVQ63" s="112"/>
      <c r="OVR63" s="23"/>
      <c r="OVS63" s="112"/>
      <c r="OVT63" s="23"/>
      <c r="OVU63" s="112"/>
      <c r="OVV63" s="23"/>
      <c r="OVW63" s="112"/>
      <c r="OVX63" s="23"/>
      <c r="OVY63" s="112"/>
      <c r="OVZ63" s="23"/>
      <c r="OWA63" s="112"/>
      <c r="OWB63" s="27"/>
      <c r="OWC63" s="112"/>
      <c r="OWD63" s="27"/>
      <c r="OWE63" s="112"/>
      <c r="OWF63" s="27"/>
      <c r="OWG63" s="112"/>
      <c r="OWH63" s="27"/>
      <c r="OWI63" s="112"/>
      <c r="OWJ63" s="27"/>
      <c r="OWK63" s="112"/>
      <c r="OWL63" s="27"/>
      <c r="OWM63" s="112"/>
      <c r="OWN63" s="27"/>
      <c r="OWO63" s="112"/>
      <c r="OWP63" s="27"/>
      <c r="OWQ63" s="112"/>
      <c r="OWR63" s="27"/>
      <c r="OWS63" s="112"/>
      <c r="OWT63" s="27"/>
      <c r="OWU63" s="112"/>
      <c r="OWV63" s="27"/>
      <c r="OWW63" s="113"/>
      <c r="OWX63" s="27"/>
      <c r="OWY63" s="112"/>
      <c r="OWZ63" s="27"/>
      <c r="OXA63" s="112"/>
      <c r="OXB63" s="27"/>
      <c r="OXC63" s="112"/>
      <c r="OXD63" s="27"/>
      <c r="OXE63" s="112"/>
      <c r="OXF63" s="27"/>
      <c r="OXG63" s="112"/>
      <c r="OXH63" s="27"/>
      <c r="OXI63" s="112"/>
      <c r="OXJ63" s="27"/>
      <c r="OXK63" s="112"/>
      <c r="OXL63" s="20"/>
      <c r="OXM63" s="112"/>
      <c r="OXN63" s="27"/>
      <c r="OXO63" s="112"/>
      <c r="OXP63" s="27"/>
      <c r="OXQ63" s="112"/>
      <c r="OXR63" s="27"/>
      <c r="OXS63" s="112"/>
      <c r="OXT63" s="27"/>
      <c r="OXU63" s="112"/>
      <c r="OXV63" s="20"/>
      <c r="OXW63" s="112"/>
      <c r="OXX63" s="27"/>
      <c r="OXY63" s="112"/>
      <c r="OXZ63" s="27"/>
      <c r="OYA63" s="112"/>
      <c r="OYB63" s="27"/>
      <c r="OYC63" s="112"/>
      <c r="OYD63" s="20"/>
      <c r="OYE63" s="106"/>
      <c r="OYF63" s="106"/>
      <c r="OYG63" s="106"/>
      <c r="OYH63" s="30"/>
      <c r="OYI63" s="112"/>
      <c r="OYJ63" s="30"/>
      <c r="OYK63" s="112"/>
      <c r="OYL63" s="23"/>
      <c r="OYM63" s="112"/>
      <c r="OYN63" s="23"/>
      <c r="OYO63" s="112"/>
      <c r="OYP63" s="23"/>
      <c r="OYQ63" s="112"/>
      <c r="OYR63" s="23"/>
      <c r="OYS63" s="112"/>
      <c r="OYT63" s="23"/>
      <c r="OYU63" s="112"/>
      <c r="OYV63" s="23"/>
      <c r="OYW63" s="112"/>
      <c r="OYX63" s="23"/>
      <c r="OYY63" s="112"/>
      <c r="OYZ63" s="27"/>
      <c r="OZA63" s="112"/>
      <c r="OZB63" s="27"/>
      <c r="OZC63" s="112"/>
      <c r="OZD63" s="27"/>
      <c r="OZE63" s="112"/>
      <c r="OZF63" s="27"/>
      <c r="OZG63" s="112"/>
      <c r="OZH63" s="27"/>
      <c r="OZI63" s="112"/>
      <c r="OZJ63" s="27"/>
      <c r="OZK63" s="112"/>
      <c r="OZL63" s="27"/>
      <c r="OZM63" s="112"/>
      <c r="OZN63" s="27"/>
      <c r="OZO63" s="112"/>
      <c r="OZP63" s="27"/>
      <c r="OZQ63" s="112"/>
      <c r="OZR63" s="27"/>
      <c r="OZS63" s="112"/>
      <c r="OZT63" s="27"/>
      <c r="OZU63" s="113"/>
      <c r="OZV63" s="27"/>
      <c r="OZW63" s="112"/>
      <c r="OZX63" s="27"/>
      <c r="OZY63" s="112"/>
      <c r="OZZ63" s="27"/>
      <c r="PAA63" s="112"/>
      <c r="PAB63" s="27"/>
      <c r="PAC63" s="112"/>
      <c r="PAD63" s="27"/>
      <c r="PAE63" s="112"/>
      <c r="PAF63" s="27"/>
      <c r="PAG63" s="112"/>
      <c r="PAH63" s="27"/>
      <c r="PAI63" s="112"/>
      <c r="PAJ63" s="20"/>
      <c r="PAK63" s="112"/>
      <c r="PAL63" s="27"/>
      <c r="PAM63" s="112"/>
      <c r="PAN63" s="27"/>
      <c r="PAO63" s="112"/>
      <c r="PAP63" s="27"/>
      <c r="PAQ63" s="112"/>
      <c r="PAR63" s="27"/>
      <c r="PAS63" s="112"/>
      <c r="PAT63" s="20"/>
      <c r="PAU63" s="112"/>
      <c r="PAV63" s="27"/>
      <c r="PAW63" s="112"/>
      <c r="PAX63" s="27"/>
      <c r="PAY63" s="112"/>
      <c r="PAZ63" s="27"/>
      <c r="PBA63" s="112"/>
      <c r="PBB63" s="20"/>
      <c r="PBC63" s="106"/>
      <c r="PBD63" s="106"/>
      <c r="PBE63" s="106"/>
      <c r="PBF63" s="30"/>
      <c r="PBG63" s="112"/>
      <c r="PBH63" s="30"/>
      <c r="PBI63" s="112"/>
      <c r="PBJ63" s="23"/>
      <c r="PBK63" s="112"/>
      <c r="PBL63" s="23"/>
      <c r="PBM63" s="112"/>
      <c r="PBN63" s="23"/>
      <c r="PBO63" s="112"/>
      <c r="PBP63" s="23"/>
      <c r="PBQ63" s="112"/>
      <c r="PBR63" s="23"/>
      <c r="PBS63" s="112"/>
      <c r="PBT63" s="23"/>
      <c r="PBU63" s="112"/>
      <c r="PBV63" s="23"/>
      <c r="PBW63" s="112"/>
      <c r="PBX63" s="27"/>
      <c r="PBY63" s="112"/>
      <c r="PBZ63" s="27"/>
      <c r="PCA63" s="112"/>
      <c r="PCB63" s="27"/>
      <c r="PCC63" s="112"/>
      <c r="PCD63" s="27"/>
      <c r="PCE63" s="112"/>
      <c r="PCF63" s="27"/>
      <c r="PCG63" s="112"/>
      <c r="PCH63" s="27"/>
      <c r="PCI63" s="112"/>
      <c r="PCJ63" s="27"/>
      <c r="PCK63" s="112"/>
      <c r="PCL63" s="27"/>
      <c r="PCM63" s="112"/>
      <c r="PCN63" s="27"/>
      <c r="PCO63" s="112"/>
      <c r="PCP63" s="27"/>
      <c r="PCQ63" s="112"/>
      <c r="PCR63" s="27"/>
      <c r="PCS63" s="113"/>
      <c r="PCT63" s="27"/>
      <c r="PCU63" s="112"/>
      <c r="PCV63" s="27"/>
      <c r="PCW63" s="112"/>
      <c r="PCX63" s="27"/>
      <c r="PCY63" s="112"/>
      <c r="PCZ63" s="27"/>
      <c r="PDA63" s="112"/>
      <c r="PDB63" s="27"/>
      <c r="PDC63" s="112"/>
      <c r="PDD63" s="27"/>
      <c r="PDE63" s="112"/>
      <c r="PDF63" s="27"/>
      <c r="PDG63" s="112"/>
      <c r="PDH63" s="20"/>
      <c r="PDI63" s="112"/>
      <c r="PDJ63" s="27"/>
      <c r="PDK63" s="112"/>
      <c r="PDL63" s="27"/>
      <c r="PDM63" s="112"/>
      <c r="PDN63" s="27"/>
      <c r="PDO63" s="112"/>
      <c r="PDP63" s="27"/>
      <c r="PDQ63" s="112"/>
      <c r="PDR63" s="20"/>
      <c r="PDS63" s="112"/>
      <c r="PDT63" s="27"/>
      <c r="PDU63" s="112"/>
      <c r="PDV63" s="27"/>
      <c r="PDW63" s="112"/>
      <c r="PDX63" s="27"/>
      <c r="PDY63" s="112"/>
      <c r="PDZ63" s="20"/>
      <c r="PEA63" s="106"/>
      <c r="PEB63" s="106"/>
      <c r="PEC63" s="106"/>
      <c r="PED63" s="30"/>
      <c r="PEE63" s="112"/>
      <c r="PEF63" s="30"/>
      <c r="PEG63" s="112"/>
      <c r="PEH63" s="23"/>
      <c r="PEI63" s="112"/>
      <c r="PEJ63" s="23"/>
      <c r="PEK63" s="112"/>
      <c r="PEL63" s="23"/>
      <c r="PEM63" s="112"/>
      <c r="PEN63" s="23"/>
      <c r="PEO63" s="112"/>
      <c r="PEP63" s="23"/>
      <c r="PEQ63" s="112"/>
      <c r="PER63" s="23"/>
      <c r="PES63" s="112"/>
      <c r="PET63" s="23"/>
      <c r="PEU63" s="112"/>
      <c r="PEV63" s="27"/>
      <c r="PEW63" s="112"/>
      <c r="PEX63" s="27"/>
      <c r="PEY63" s="112"/>
      <c r="PEZ63" s="27"/>
      <c r="PFA63" s="112"/>
      <c r="PFB63" s="27"/>
      <c r="PFC63" s="112"/>
      <c r="PFD63" s="27"/>
      <c r="PFE63" s="112"/>
      <c r="PFF63" s="27"/>
      <c r="PFG63" s="112"/>
      <c r="PFH63" s="27"/>
      <c r="PFI63" s="112"/>
      <c r="PFJ63" s="27"/>
      <c r="PFK63" s="112"/>
      <c r="PFL63" s="27"/>
      <c r="PFM63" s="112"/>
      <c r="PFN63" s="27"/>
      <c r="PFO63" s="112"/>
      <c r="PFP63" s="27"/>
      <c r="PFQ63" s="113"/>
      <c r="PFR63" s="27"/>
      <c r="PFS63" s="112"/>
      <c r="PFT63" s="27"/>
      <c r="PFU63" s="112"/>
      <c r="PFV63" s="27"/>
      <c r="PFW63" s="112"/>
      <c r="PFX63" s="27"/>
      <c r="PFY63" s="112"/>
      <c r="PFZ63" s="27"/>
      <c r="PGA63" s="112"/>
      <c r="PGB63" s="27"/>
      <c r="PGC63" s="112"/>
      <c r="PGD63" s="27"/>
      <c r="PGE63" s="112"/>
      <c r="PGF63" s="20"/>
      <c r="PGG63" s="112"/>
      <c r="PGH63" s="27"/>
      <c r="PGI63" s="112"/>
      <c r="PGJ63" s="27"/>
      <c r="PGK63" s="112"/>
      <c r="PGL63" s="27"/>
      <c r="PGM63" s="112"/>
      <c r="PGN63" s="27"/>
      <c r="PGO63" s="112"/>
      <c r="PGP63" s="20"/>
      <c r="PGQ63" s="112"/>
      <c r="PGR63" s="27"/>
      <c r="PGS63" s="112"/>
      <c r="PGT63" s="27"/>
      <c r="PGU63" s="112"/>
      <c r="PGV63" s="27"/>
      <c r="PGW63" s="112"/>
      <c r="PGX63" s="20"/>
      <c r="PGY63" s="106"/>
      <c r="PGZ63" s="106"/>
      <c r="PHA63" s="106"/>
      <c r="PHB63" s="30"/>
      <c r="PHC63" s="112"/>
      <c r="PHD63" s="30"/>
      <c r="PHE63" s="112"/>
      <c r="PHF63" s="23"/>
      <c r="PHG63" s="112"/>
      <c r="PHH63" s="23"/>
      <c r="PHI63" s="112"/>
      <c r="PHJ63" s="23"/>
      <c r="PHK63" s="112"/>
      <c r="PHL63" s="23"/>
      <c r="PHM63" s="112"/>
      <c r="PHN63" s="23"/>
      <c r="PHO63" s="112"/>
      <c r="PHP63" s="23"/>
      <c r="PHQ63" s="112"/>
      <c r="PHR63" s="23"/>
      <c r="PHS63" s="112"/>
      <c r="PHT63" s="27"/>
      <c r="PHU63" s="112"/>
      <c r="PHV63" s="27"/>
      <c r="PHW63" s="112"/>
      <c r="PHX63" s="27"/>
      <c r="PHY63" s="112"/>
      <c r="PHZ63" s="27"/>
      <c r="PIA63" s="112"/>
      <c r="PIB63" s="27"/>
      <c r="PIC63" s="112"/>
      <c r="PID63" s="27"/>
      <c r="PIE63" s="112"/>
      <c r="PIF63" s="27"/>
      <c r="PIG63" s="112"/>
      <c r="PIH63" s="27"/>
      <c r="PII63" s="112"/>
      <c r="PIJ63" s="27"/>
      <c r="PIK63" s="112"/>
      <c r="PIL63" s="27"/>
      <c r="PIM63" s="112"/>
      <c r="PIN63" s="27"/>
      <c r="PIO63" s="113"/>
      <c r="PIP63" s="27"/>
      <c r="PIQ63" s="112"/>
      <c r="PIR63" s="27"/>
      <c r="PIS63" s="112"/>
      <c r="PIT63" s="27"/>
      <c r="PIU63" s="112"/>
      <c r="PIV63" s="27"/>
      <c r="PIW63" s="112"/>
      <c r="PIX63" s="27"/>
      <c r="PIY63" s="112"/>
      <c r="PIZ63" s="27"/>
      <c r="PJA63" s="112"/>
      <c r="PJB63" s="27"/>
      <c r="PJC63" s="112"/>
      <c r="PJD63" s="20"/>
      <c r="PJE63" s="112"/>
      <c r="PJF63" s="27"/>
      <c r="PJG63" s="112"/>
      <c r="PJH63" s="27"/>
      <c r="PJI63" s="112"/>
      <c r="PJJ63" s="27"/>
      <c r="PJK63" s="112"/>
      <c r="PJL63" s="27"/>
      <c r="PJM63" s="112"/>
      <c r="PJN63" s="20"/>
      <c r="PJO63" s="112"/>
      <c r="PJP63" s="27"/>
      <c r="PJQ63" s="112"/>
      <c r="PJR63" s="27"/>
      <c r="PJS63" s="112"/>
      <c r="PJT63" s="27"/>
      <c r="PJU63" s="112"/>
      <c r="PJV63" s="20"/>
      <c r="PJW63" s="106"/>
      <c r="PJX63" s="106"/>
      <c r="PJY63" s="106"/>
      <c r="PJZ63" s="30"/>
      <c r="PKA63" s="112"/>
      <c r="PKB63" s="30"/>
      <c r="PKC63" s="112"/>
      <c r="PKD63" s="23"/>
      <c r="PKE63" s="112"/>
      <c r="PKF63" s="23"/>
      <c r="PKG63" s="112"/>
      <c r="PKH63" s="23"/>
      <c r="PKI63" s="112"/>
      <c r="PKJ63" s="23"/>
      <c r="PKK63" s="112"/>
      <c r="PKL63" s="23"/>
      <c r="PKM63" s="112"/>
      <c r="PKN63" s="23"/>
      <c r="PKO63" s="112"/>
      <c r="PKP63" s="23"/>
      <c r="PKQ63" s="112"/>
      <c r="PKR63" s="27"/>
      <c r="PKS63" s="112"/>
      <c r="PKT63" s="27"/>
      <c r="PKU63" s="112"/>
      <c r="PKV63" s="27"/>
      <c r="PKW63" s="112"/>
      <c r="PKX63" s="27"/>
      <c r="PKY63" s="112"/>
      <c r="PKZ63" s="27"/>
      <c r="PLA63" s="112"/>
      <c r="PLB63" s="27"/>
      <c r="PLC63" s="112"/>
      <c r="PLD63" s="27"/>
      <c r="PLE63" s="112"/>
      <c r="PLF63" s="27"/>
      <c r="PLG63" s="112"/>
      <c r="PLH63" s="27"/>
      <c r="PLI63" s="112"/>
      <c r="PLJ63" s="27"/>
      <c r="PLK63" s="112"/>
      <c r="PLL63" s="27"/>
      <c r="PLM63" s="113"/>
      <c r="PLN63" s="27"/>
      <c r="PLO63" s="112"/>
      <c r="PLP63" s="27"/>
      <c r="PLQ63" s="112"/>
      <c r="PLR63" s="27"/>
      <c r="PLS63" s="112"/>
      <c r="PLT63" s="27"/>
      <c r="PLU63" s="112"/>
      <c r="PLV63" s="27"/>
      <c r="PLW63" s="112"/>
      <c r="PLX63" s="27"/>
      <c r="PLY63" s="112"/>
      <c r="PLZ63" s="27"/>
      <c r="PMA63" s="112"/>
      <c r="PMB63" s="20"/>
      <c r="PMC63" s="112"/>
      <c r="PMD63" s="27"/>
      <c r="PME63" s="112"/>
      <c r="PMF63" s="27"/>
      <c r="PMG63" s="112"/>
      <c r="PMH63" s="27"/>
      <c r="PMI63" s="112"/>
      <c r="PMJ63" s="27"/>
      <c r="PMK63" s="112"/>
      <c r="PML63" s="20"/>
      <c r="PMM63" s="112"/>
      <c r="PMN63" s="27"/>
      <c r="PMO63" s="112"/>
      <c r="PMP63" s="27"/>
      <c r="PMQ63" s="112"/>
      <c r="PMR63" s="27"/>
      <c r="PMS63" s="112"/>
      <c r="PMT63" s="20"/>
      <c r="PMU63" s="106"/>
      <c r="PMV63" s="106"/>
      <c r="PMW63" s="106"/>
      <c r="PMX63" s="30"/>
      <c r="PMY63" s="112"/>
      <c r="PMZ63" s="30"/>
      <c r="PNA63" s="112"/>
      <c r="PNB63" s="23"/>
      <c r="PNC63" s="112"/>
      <c r="PND63" s="23"/>
      <c r="PNE63" s="112"/>
      <c r="PNF63" s="23"/>
      <c r="PNG63" s="112"/>
      <c r="PNH63" s="23"/>
      <c r="PNI63" s="112"/>
      <c r="PNJ63" s="23"/>
      <c r="PNK63" s="112"/>
      <c r="PNL63" s="23"/>
      <c r="PNM63" s="112"/>
      <c r="PNN63" s="23"/>
      <c r="PNO63" s="112"/>
      <c r="PNP63" s="27"/>
      <c r="PNQ63" s="112"/>
      <c r="PNR63" s="27"/>
      <c r="PNS63" s="112"/>
      <c r="PNT63" s="27"/>
      <c r="PNU63" s="112"/>
      <c r="PNV63" s="27"/>
      <c r="PNW63" s="112"/>
      <c r="PNX63" s="27"/>
      <c r="PNY63" s="112"/>
      <c r="PNZ63" s="27"/>
      <c r="POA63" s="112"/>
      <c r="POB63" s="27"/>
      <c r="POC63" s="112"/>
      <c r="POD63" s="27"/>
      <c r="POE63" s="112"/>
      <c r="POF63" s="27"/>
      <c r="POG63" s="112"/>
      <c r="POH63" s="27"/>
      <c r="POI63" s="112"/>
      <c r="POJ63" s="27"/>
      <c r="POK63" s="113"/>
      <c r="POL63" s="27"/>
      <c r="POM63" s="112"/>
      <c r="PON63" s="27"/>
      <c r="POO63" s="112"/>
      <c r="POP63" s="27"/>
      <c r="POQ63" s="112"/>
      <c r="POR63" s="27"/>
      <c r="POS63" s="112"/>
      <c r="POT63" s="27"/>
      <c r="POU63" s="112"/>
      <c r="POV63" s="27"/>
      <c r="POW63" s="112"/>
      <c r="POX63" s="27"/>
      <c r="POY63" s="112"/>
      <c r="POZ63" s="20"/>
      <c r="PPA63" s="112"/>
      <c r="PPB63" s="27"/>
      <c r="PPC63" s="112"/>
      <c r="PPD63" s="27"/>
      <c r="PPE63" s="112"/>
      <c r="PPF63" s="27"/>
      <c r="PPG63" s="112"/>
      <c r="PPH63" s="27"/>
      <c r="PPI63" s="112"/>
      <c r="PPJ63" s="20"/>
      <c r="PPK63" s="112"/>
      <c r="PPL63" s="27"/>
      <c r="PPM63" s="112"/>
      <c r="PPN63" s="27"/>
      <c r="PPO63" s="112"/>
      <c r="PPP63" s="27"/>
      <c r="PPQ63" s="112"/>
      <c r="PPR63" s="20"/>
      <c r="PPS63" s="106"/>
      <c r="PPT63" s="106"/>
      <c r="PPU63" s="106"/>
      <c r="PPV63" s="30"/>
      <c r="PPW63" s="112"/>
      <c r="PPX63" s="30"/>
      <c r="PPY63" s="112"/>
      <c r="PPZ63" s="23"/>
      <c r="PQA63" s="112"/>
      <c r="PQB63" s="23"/>
      <c r="PQC63" s="112"/>
      <c r="PQD63" s="23"/>
      <c r="PQE63" s="112"/>
      <c r="PQF63" s="23"/>
      <c r="PQG63" s="112"/>
      <c r="PQH63" s="23"/>
      <c r="PQI63" s="112"/>
      <c r="PQJ63" s="23"/>
      <c r="PQK63" s="112"/>
      <c r="PQL63" s="23"/>
      <c r="PQM63" s="112"/>
      <c r="PQN63" s="27"/>
      <c r="PQO63" s="112"/>
      <c r="PQP63" s="27"/>
      <c r="PQQ63" s="112"/>
      <c r="PQR63" s="27"/>
      <c r="PQS63" s="112"/>
      <c r="PQT63" s="27"/>
      <c r="PQU63" s="112"/>
      <c r="PQV63" s="27"/>
      <c r="PQW63" s="112"/>
      <c r="PQX63" s="27"/>
      <c r="PQY63" s="112"/>
      <c r="PQZ63" s="27"/>
      <c r="PRA63" s="112"/>
      <c r="PRB63" s="27"/>
      <c r="PRC63" s="112"/>
      <c r="PRD63" s="27"/>
      <c r="PRE63" s="112"/>
      <c r="PRF63" s="27"/>
      <c r="PRG63" s="112"/>
      <c r="PRH63" s="27"/>
      <c r="PRI63" s="113"/>
      <c r="PRJ63" s="27"/>
      <c r="PRK63" s="112"/>
      <c r="PRL63" s="27"/>
      <c r="PRM63" s="112"/>
      <c r="PRN63" s="27"/>
      <c r="PRO63" s="112"/>
      <c r="PRP63" s="27"/>
      <c r="PRQ63" s="112"/>
      <c r="PRR63" s="27"/>
      <c r="PRS63" s="112"/>
      <c r="PRT63" s="27"/>
      <c r="PRU63" s="112"/>
      <c r="PRV63" s="27"/>
      <c r="PRW63" s="112"/>
      <c r="PRX63" s="20"/>
      <c r="PRY63" s="112"/>
      <c r="PRZ63" s="27"/>
      <c r="PSA63" s="112"/>
      <c r="PSB63" s="27"/>
      <c r="PSC63" s="112"/>
      <c r="PSD63" s="27"/>
      <c r="PSE63" s="112"/>
      <c r="PSF63" s="27"/>
      <c r="PSG63" s="112"/>
      <c r="PSH63" s="20"/>
      <c r="PSI63" s="112"/>
      <c r="PSJ63" s="27"/>
      <c r="PSK63" s="112"/>
      <c r="PSL63" s="27"/>
      <c r="PSM63" s="112"/>
      <c r="PSN63" s="27"/>
      <c r="PSO63" s="112"/>
      <c r="PSP63" s="20"/>
      <c r="PSQ63" s="106"/>
      <c r="PSR63" s="106"/>
      <c r="PSS63" s="106"/>
      <c r="PST63" s="30"/>
      <c r="PSU63" s="112"/>
      <c r="PSV63" s="30"/>
      <c r="PSW63" s="112"/>
      <c r="PSX63" s="23"/>
      <c r="PSY63" s="112"/>
      <c r="PSZ63" s="23"/>
      <c r="PTA63" s="112"/>
      <c r="PTB63" s="23"/>
      <c r="PTC63" s="112"/>
      <c r="PTD63" s="23"/>
      <c r="PTE63" s="112"/>
      <c r="PTF63" s="23"/>
      <c r="PTG63" s="112"/>
      <c r="PTH63" s="23"/>
      <c r="PTI63" s="112"/>
      <c r="PTJ63" s="23"/>
      <c r="PTK63" s="112"/>
      <c r="PTL63" s="27"/>
      <c r="PTM63" s="112"/>
      <c r="PTN63" s="27"/>
      <c r="PTO63" s="112"/>
      <c r="PTP63" s="27"/>
      <c r="PTQ63" s="112"/>
      <c r="PTR63" s="27"/>
      <c r="PTS63" s="112"/>
      <c r="PTT63" s="27"/>
      <c r="PTU63" s="112"/>
      <c r="PTV63" s="27"/>
      <c r="PTW63" s="112"/>
      <c r="PTX63" s="27"/>
      <c r="PTY63" s="112"/>
      <c r="PTZ63" s="27"/>
      <c r="PUA63" s="112"/>
      <c r="PUB63" s="27"/>
      <c r="PUC63" s="112"/>
      <c r="PUD63" s="27"/>
      <c r="PUE63" s="112"/>
      <c r="PUF63" s="27"/>
      <c r="PUG63" s="113"/>
      <c r="PUH63" s="27"/>
      <c r="PUI63" s="112"/>
      <c r="PUJ63" s="27"/>
      <c r="PUK63" s="112"/>
      <c r="PUL63" s="27"/>
      <c r="PUM63" s="112"/>
      <c r="PUN63" s="27"/>
      <c r="PUO63" s="112"/>
      <c r="PUP63" s="27"/>
      <c r="PUQ63" s="112"/>
      <c r="PUR63" s="27"/>
      <c r="PUS63" s="112"/>
      <c r="PUT63" s="27"/>
      <c r="PUU63" s="112"/>
      <c r="PUV63" s="20"/>
      <c r="PUW63" s="112"/>
      <c r="PUX63" s="27"/>
      <c r="PUY63" s="112"/>
      <c r="PUZ63" s="27"/>
      <c r="PVA63" s="112"/>
      <c r="PVB63" s="27"/>
      <c r="PVC63" s="112"/>
      <c r="PVD63" s="27"/>
      <c r="PVE63" s="112"/>
      <c r="PVF63" s="20"/>
      <c r="PVG63" s="112"/>
      <c r="PVH63" s="27"/>
      <c r="PVI63" s="112"/>
      <c r="PVJ63" s="27"/>
      <c r="PVK63" s="112"/>
      <c r="PVL63" s="27"/>
      <c r="PVM63" s="112"/>
      <c r="PVN63" s="20"/>
      <c r="PVO63" s="106"/>
      <c r="PVP63" s="106"/>
      <c r="PVQ63" s="106"/>
      <c r="PVR63" s="30"/>
      <c r="PVS63" s="112"/>
      <c r="PVT63" s="30"/>
      <c r="PVU63" s="112"/>
      <c r="PVV63" s="23"/>
      <c r="PVW63" s="112"/>
      <c r="PVX63" s="23"/>
      <c r="PVY63" s="112"/>
      <c r="PVZ63" s="23"/>
      <c r="PWA63" s="112"/>
      <c r="PWB63" s="23"/>
      <c r="PWC63" s="112"/>
      <c r="PWD63" s="23"/>
      <c r="PWE63" s="112"/>
      <c r="PWF63" s="23"/>
      <c r="PWG63" s="112"/>
      <c r="PWH63" s="23"/>
      <c r="PWI63" s="112"/>
      <c r="PWJ63" s="27"/>
      <c r="PWK63" s="112"/>
      <c r="PWL63" s="27"/>
      <c r="PWM63" s="112"/>
      <c r="PWN63" s="27"/>
      <c r="PWO63" s="112"/>
      <c r="PWP63" s="27"/>
      <c r="PWQ63" s="112"/>
      <c r="PWR63" s="27"/>
      <c r="PWS63" s="112"/>
      <c r="PWT63" s="27"/>
      <c r="PWU63" s="112"/>
      <c r="PWV63" s="27"/>
      <c r="PWW63" s="112"/>
      <c r="PWX63" s="27"/>
      <c r="PWY63" s="112"/>
      <c r="PWZ63" s="27"/>
      <c r="PXA63" s="112"/>
      <c r="PXB63" s="27"/>
      <c r="PXC63" s="112"/>
      <c r="PXD63" s="27"/>
      <c r="PXE63" s="113"/>
      <c r="PXF63" s="27"/>
      <c r="PXG63" s="112"/>
      <c r="PXH63" s="27"/>
      <c r="PXI63" s="112"/>
      <c r="PXJ63" s="27"/>
      <c r="PXK63" s="112"/>
      <c r="PXL63" s="27"/>
      <c r="PXM63" s="112"/>
      <c r="PXN63" s="27"/>
      <c r="PXO63" s="112"/>
      <c r="PXP63" s="27"/>
      <c r="PXQ63" s="112"/>
      <c r="PXR63" s="27"/>
      <c r="PXS63" s="112"/>
      <c r="PXT63" s="20"/>
      <c r="PXU63" s="112"/>
      <c r="PXV63" s="27"/>
      <c r="PXW63" s="112"/>
      <c r="PXX63" s="27"/>
      <c r="PXY63" s="112"/>
      <c r="PXZ63" s="27"/>
      <c r="PYA63" s="112"/>
      <c r="PYB63" s="27"/>
      <c r="PYC63" s="112"/>
      <c r="PYD63" s="20"/>
      <c r="PYE63" s="112"/>
      <c r="PYF63" s="27"/>
      <c r="PYG63" s="112"/>
      <c r="PYH63" s="27"/>
      <c r="PYI63" s="112"/>
      <c r="PYJ63" s="27"/>
      <c r="PYK63" s="112"/>
      <c r="PYL63" s="20"/>
      <c r="PYM63" s="106"/>
      <c r="PYN63" s="106"/>
      <c r="PYO63" s="106"/>
      <c r="PYP63" s="30"/>
      <c r="PYQ63" s="112"/>
      <c r="PYR63" s="30"/>
      <c r="PYS63" s="112"/>
      <c r="PYT63" s="23"/>
      <c r="PYU63" s="112"/>
      <c r="PYV63" s="23"/>
      <c r="PYW63" s="112"/>
      <c r="PYX63" s="23"/>
      <c r="PYY63" s="112"/>
      <c r="PYZ63" s="23"/>
      <c r="PZA63" s="112"/>
      <c r="PZB63" s="23"/>
      <c r="PZC63" s="112"/>
      <c r="PZD63" s="23"/>
      <c r="PZE63" s="112"/>
      <c r="PZF63" s="23"/>
      <c r="PZG63" s="112"/>
      <c r="PZH63" s="27"/>
      <c r="PZI63" s="112"/>
      <c r="PZJ63" s="27"/>
      <c r="PZK63" s="112"/>
      <c r="PZL63" s="27"/>
      <c r="PZM63" s="112"/>
      <c r="PZN63" s="27"/>
      <c r="PZO63" s="112"/>
      <c r="PZP63" s="27"/>
      <c r="PZQ63" s="112"/>
      <c r="PZR63" s="27"/>
      <c r="PZS63" s="112"/>
      <c r="PZT63" s="27"/>
      <c r="PZU63" s="112"/>
      <c r="PZV63" s="27"/>
      <c r="PZW63" s="112"/>
      <c r="PZX63" s="27"/>
      <c r="PZY63" s="112"/>
      <c r="PZZ63" s="27"/>
      <c r="QAA63" s="112"/>
      <c r="QAB63" s="27"/>
      <c r="QAC63" s="113"/>
      <c r="QAD63" s="27"/>
      <c r="QAE63" s="112"/>
      <c r="QAF63" s="27"/>
      <c r="QAG63" s="112"/>
      <c r="QAH63" s="27"/>
      <c r="QAI63" s="112"/>
      <c r="QAJ63" s="27"/>
      <c r="QAK63" s="112"/>
      <c r="QAL63" s="27"/>
      <c r="QAM63" s="112"/>
      <c r="QAN63" s="27"/>
      <c r="QAO63" s="112"/>
      <c r="QAP63" s="27"/>
      <c r="QAQ63" s="112"/>
      <c r="QAR63" s="20"/>
      <c r="QAS63" s="112"/>
      <c r="QAT63" s="27"/>
      <c r="QAU63" s="112"/>
      <c r="QAV63" s="27"/>
      <c r="QAW63" s="112"/>
      <c r="QAX63" s="27"/>
      <c r="QAY63" s="112"/>
      <c r="QAZ63" s="27"/>
      <c r="QBA63" s="112"/>
      <c r="QBB63" s="20"/>
      <c r="QBC63" s="112"/>
      <c r="QBD63" s="27"/>
      <c r="QBE63" s="112"/>
      <c r="QBF63" s="27"/>
      <c r="QBG63" s="112"/>
      <c r="QBH63" s="27"/>
      <c r="QBI63" s="112"/>
      <c r="QBJ63" s="20"/>
      <c r="QBK63" s="106"/>
      <c r="QBL63" s="106"/>
      <c r="QBM63" s="106"/>
      <c r="QBN63" s="30"/>
      <c r="QBO63" s="112"/>
      <c r="QBP63" s="30"/>
      <c r="QBQ63" s="112"/>
      <c r="QBR63" s="23"/>
      <c r="QBS63" s="112"/>
      <c r="QBT63" s="23"/>
      <c r="QBU63" s="112"/>
      <c r="QBV63" s="23"/>
      <c r="QBW63" s="112"/>
      <c r="QBX63" s="23"/>
      <c r="QBY63" s="112"/>
      <c r="QBZ63" s="23"/>
      <c r="QCA63" s="112"/>
      <c r="QCB63" s="23"/>
      <c r="QCC63" s="112"/>
      <c r="QCD63" s="23"/>
      <c r="QCE63" s="112"/>
      <c r="QCF63" s="27"/>
      <c r="QCG63" s="112"/>
      <c r="QCH63" s="27"/>
      <c r="QCI63" s="112"/>
      <c r="QCJ63" s="27"/>
      <c r="QCK63" s="112"/>
      <c r="QCL63" s="27"/>
      <c r="QCM63" s="112"/>
      <c r="QCN63" s="27"/>
      <c r="QCO63" s="112"/>
      <c r="QCP63" s="27"/>
      <c r="QCQ63" s="112"/>
      <c r="QCR63" s="27"/>
      <c r="QCS63" s="112"/>
      <c r="QCT63" s="27"/>
      <c r="QCU63" s="112"/>
      <c r="QCV63" s="27"/>
      <c r="QCW63" s="112"/>
      <c r="QCX63" s="27"/>
      <c r="QCY63" s="112"/>
      <c r="QCZ63" s="27"/>
      <c r="QDA63" s="113"/>
      <c r="QDB63" s="27"/>
      <c r="QDC63" s="112"/>
      <c r="QDD63" s="27"/>
      <c r="QDE63" s="112"/>
      <c r="QDF63" s="27"/>
      <c r="QDG63" s="112"/>
      <c r="QDH63" s="27"/>
      <c r="QDI63" s="112"/>
      <c r="QDJ63" s="27"/>
      <c r="QDK63" s="112"/>
      <c r="QDL63" s="27"/>
      <c r="QDM63" s="112"/>
      <c r="QDN63" s="27"/>
      <c r="QDO63" s="112"/>
      <c r="QDP63" s="20"/>
      <c r="QDQ63" s="112"/>
      <c r="QDR63" s="27"/>
      <c r="QDS63" s="112"/>
      <c r="QDT63" s="27"/>
      <c r="QDU63" s="112"/>
      <c r="QDV63" s="27"/>
      <c r="QDW63" s="112"/>
      <c r="QDX63" s="27"/>
      <c r="QDY63" s="112"/>
      <c r="QDZ63" s="20"/>
      <c r="QEA63" s="112"/>
      <c r="QEB63" s="27"/>
      <c r="QEC63" s="112"/>
      <c r="QED63" s="27"/>
      <c r="QEE63" s="112"/>
      <c r="QEF63" s="27"/>
      <c r="QEG63" s="112"/>
      <c r="QEH63" s="20"/>
      <c r="QEI63" s="106"/>
      <c r="QEJ63" s="106"/>
      <c r="QEK63" s="106"/>
      <c r="QEL63" s="30"/>
      <c r="QEM63" s="112"/>
      <c r="QEN63" s="30"/>
      <c r="QEO63" s="112"/>
      <c r="QEP63" s="23"/>
      <c r="QEQ63" s="112"/>
      <c r="QER63" s="23"/>
      <c r="QES63" s="112"/>
      <c r="QET63" s="23"/>
      <c r="QEU63" s="112"/>
      <c r="QEV63" s="23"/>
      <c r="QEW63" s="112"/>
      <c r="QEX63" s="23"/>
      <c r="QEY63" s="112"/>
      <c r="QEZ63" s="23"/>
      <c r="QFA63" s="112"/>
      <c r="QFB63" s="23"/>
      <c r="QFC63" s="112"/>
      <c r="QFD63" s="27"/>
      <c r="QFE63" s="112"/>
      <c r="QFF63" s="27"/>
      <c r="QFG63" s="112"/>
      <c r="QFH63" s="27"/>
      <c r="QFI63" s="112"/>
      <c r="QFJ63" s="27"/>
      <c r="QFK63" s="112"/>
      <c r="QFL63" s="27"/>
      <c r="QFM63" s="112"/>
      <c r="QFN63" s="27"/>
      <c r="QFO63" s="112"/>
      <c r="QFP63" s="27"/>
      <c r="QFQ63" s="112"/>
      <c r="QFR63" s="27"/>
      <c r="QFS63" s="112"/>
      <c r="QFT63" s="27"/>
      <c r="QFU63" s="112"/>
      <c r="QFV63" s="27"/>
      <c r="QFW63" s="112"/>
      <c r="QFX63" s="27"/>
      <c r="QFY63" s="113"/>
      <c r="QFZ63" s="27"/>
      <c r="QGA63" s="112"/>
      <c r="QGB63" s="27"/>
      <c r="QGC63" s="112"/>
      <c r="QGD63" s="27"/>
      <c r="QGE63" s="112"/>
      <c r="QGF63" s="27"/>
      <c r="QGG63" s="112"/>
      <c r="QGH63" s="27"/>
      <c r="QGI63" s="112"/>
      <c r="QGJ63" s="27"/>
      <c r="QGK63" s="112"/>
      <c r="QGL63" s="27"/>
      <c r="QGM63" s="112"/>
      <c r="QGN63" s="20"/>
      <c r="QGO63" s="112"/>
      <c r="QGP63" s="27"/>
      <c r="QGQ63" s="112"/>
      <c r="QGR63" s="27"/>
      <c r="QGS63" s="112"/>
      <c r="QGT63" s="27"/>
      <c r="QGU63" s="112"/>
      <c r="QGV63" s="27"/>
      <c r="QGW63" s="112"/>
      <c r="QGX63" s="20"/>
      <c r="QGY63" s="112"/>
      <c r="QGZ63" s="27"/>
      <c r="QHA63" s="112"/>
      <c r="QHB63" s="27"/>
      <c r="QHC63" s="112"/>
      <c r="QHD63" s="27"/>
      <c r="QHE63" s="112"/>
      <c r="QHF63" s="20"/>
      <c r="QHG63" s="106"/>
      <c r="QHH63" s="106"/>
      <c r="QHI63" s="106"/>
      <c r="QHJ63" s="30"/>
      <c r="QHK63" s="112"/>
      <c r="QHL63" s="30"/>
      <c r="QHM63" s="112"/>
      <c r="QHN63" s="23"/>
      <c r="QHO63" s="112"/>
      <c r="QHP63" s="23"/>
      <c r="QHQ63" s="112"/>
      <c r="QHR63" s="23"/>
      <c r="QHS63" s="112"/>
      <c r="QHT63" s="23"/>
      <c r="QHU63" s="112"/>
      <c r="QHV63" s="23"/>
      <c r="QHW63" s="112"/>
      <c r="QHX63" s="23"/>
      <c r="QHY63" s="112"/>
      <c r="QHZ63" s="23"/>
      <c r="QIA63" s="112"/>
      <c r="QIB63" s="27"/>
      <c r="QIC63" s="112"/>
      <c r="QID63" s="27"/>
      <c r="QIE63" s="112"/>
      <c r="QIF63" s="27"/>
      <c r="QIG63" s="112"/>
      <c r="QIH63" s="27"/>
      <c r="QII63" s="112"/>
      <c r="QIJ63" s="27"/>
      <c r="QIK63" s="112"/>
      <c r="QIL63" s="27"/>
      <c r="QIM63" s="112"/>
      <c r="QIN63" s="27"/>
      <c r="QIO63" s="112"/>
      <c r="QIP63" s="27"/>
      <c r="QIQ63" s="112"/>
      <c r="QIR63" s="27"/>
      <c r="QIS63" s="112"/>
      <c r="QIT63" s="27"/>
      <c r="QIU63" s="112"/>
      <c r="QIV63" s="27"/>
      <c r="QIW63" s="113"/>
      <c r="QIX63" s="27"/>
      <c r="QIY63" s="112"/>
      <c r="QIZ63" s="27"/>
      <c r="QJA63" s="112"/>
      <c r="QJB63" s="27"/>
      <c r="QJC63" s="112"/>
      <c r="QJD63" s="27"/>
      <c r="QJE63" s="112"/>
      <c r="QJF63" s="27"/>
      <c r="QJG63" s="112"/>
      <c r="QJH63" s="27"/>
      <c r="QJI63" s="112"/>
      <c r="QJJ63" s="27"/>
      <c r="QJK63" s="112"/>
      <c r="QJL63" s="20"/>
      <c r="QJM63" s="112"/>
      <c r="QJN63" s="27"/>
      <c r="QJO63" s="112"/>
      <c r="QJP63" s="27"/>
      <c r="QJQ63" s="112"/>
      <c r="QJR63" s="27"/>
      <c r="QJS63" s="112"/>
      <c r="QJT63" s="27"/>
      <c r="QJU63" s="112"/>
      <c r="QJV63" s="20"/>
      <c r="QJW63" s="112"/>
      <c r="QJX63" s="27"/>
      <c r="QJY63" s="112"/>
      <c r="QJZ63" s="27"/>
      <c r="QKA63" s="112"/>
      <c r="QKB63" s="27"/>
      <c r="QKC63" s="112"/>
      <c r="QKD63" s="20"/>
      <c r="QKE63" s="106"/>
      <c r="QKF63" s="106"/>
      <c r="QKG63" s="106"/>
      <c r="QKH63" s="30"/>
      <c r="QKI63" s="112"/>
      <c r="QKJ63" s="30"/>
      <c r="QKK63" s="112"/>
      <c r="QKL63" s="23"/>
      <c r="QKM63" s="112"/>
      <c r="QKN63" s="23"/>
      <c r="QKO63" s="112"/>
      <c r="QKP63" s="23"/>
      <c r="QKQ63" s="112"/>
      <c r="QKR63" s="23"/>
      <c r="QKS63" s="112"/>
      <c r="QKT63" s="23"/>
      <c r="QKU63" s="112"/>
      <c r="QKV63" s="23"/>
      <c r="QKW63" s="112"/>
      <c r="QKX63" s="23"/>
      <c r="QKY63" s="112"/>
      <c r="QKZ63" s="27"/>
      <c r="QLA63" s="112"/>
      <c r="QLB63" s="27"/>
      <c r="QLC63" s="112"/>
      <c r="QLD63" s="27"/>
      <c r="QLE63" s="112"/>
      <c r="QLF63" s="27"/>
      <c r="QLG63" s="112"/>
      <c r="QLH63" s="27"/>
      <c r="QLI63" s="112"/>
      <c r="QLJ63" s="27"/>
      <c r="QLK63" s="112"/>
      <c r="QLL63" s="27"/>
      <c r="QLM63" s="112"/>
      <c r="QLN63" s="27"/>
      <c r="QLO63" s="112"/>
      <c r="QLP63" s="27"/>
      <c r="QLQ63" s="112"/>
      <c r="QLR63" s="27"/>
      <c r="QLS63" s="112"/>
      <c r="QLT63" s="27"/>
      <c r="QLU63" s="113"/>
      <c r="QLV63" s="27"/>
      <c r="QLW63" s="112"/>
      <c r="QLX63" s="27"/>
      <c r="QLY63" s="112"/>
      <c r="QLZ63" s="27"/>
      <c r="QMA63" s="112"/>
      <c r="QMB63" s="27"/>
      <c r="QMC63" s="112"/>
      <c r="QMD63" s="27"/>
      <c r="QME63" s="112"/>
      <c r="QMF63" s="27"/>
      <c r="QMG63" s="112"/>
      <c r="QMH63" s="27"/>
      <c r="QMI63" s="112"/>
      <c r="QMJ63" s="20"/>
      <c r="QMK63" s="112"/>
      <c r="QML63" s="27"/>
      <c r="QMM63" s="112"/>
      <c r="QMN63" s="27"/>
      <c r="QMO63" s="112"/>
      <c r="QMP63" s="27"/>
      <c r="QMQ63" s="112"/>
      <c r="QMR63" s="27"/>
      <c r="QMS63" s="112"/>
      <c r="QMT63" s="20"/>
      <c r="QMU63" s="112"/>
      <c r="QMV63" s="27"/>
      <c r="QMW63" s="112"/>
      <c r="QMX63" s="27"/>
      <c r="QMY63" s="112"/>
      <c r="QMZ63" s="27"/>
      <c r="QNA63" s="112"/>
      <c r="QNB63" s="20"/>
      <c r="QNC63" s="106"/>
      <c r="QND63" s="106"/>
      <c r="QNE63" s="106"/>
      <c r="QNF63" s="30"/>
      <c r="QNG63" s="112"/>
      <c r="QNH63" s="30"/>
      <c r="QNI63" s="112"/>
      <c r="QNJ63" s="23"/>
      <c r="QNK63" s="112"/>
      <c r="QNL63" s="23"/>
      <c r="QNM63" s="112"/>
      <c r="QNN63" s="23"/>
      <c r="QNO63" s="112"/>
      <c r="QNP63" s="23"/>
      <c r="QNQ63" s="112"/>
      <c r="QNR63" s="23"/>
      <c r="QNS63" s="112"/>
      <c r="QNT63" s="23"/>
      <c r="QNU63" s="112"/>
      <c r="QNV63" s="23"/>
      <c r="QNW63" s="112"/>
      <c r="QNX63" s="27"/>
      <c r="QNY63" s="112"/>
      <c r="QNZ63" s="27"/>
      <c r="QOA63" s="112"/>
      <c r="QOB63" s="27"/>
      <c r="QOC63" s="112"/>
      <c r="QOD63" s="27"/>
      <c r="QOE63" s="112"/>
      <c r="QOF63" s="27"/>
      <c r="QOG63" s="112"/>
      <c r="QOH63" s="27"/>
      <c r="QOI63" s="112"/>
      <c r="QOJ63" s="27"/>
      <c r="QOK63" s="112"/>
      <c r="QOL63" s="27"/>
      <c r="QOM63" s="112"/>
      <c r="QON63" s="27"/>
      <c r="QOO63" s="112"/>
      <c r="QOP63" s="27"/>
      <c r="QOQ63" s="112"/>
      <c r="QOR63" s="27"/>
      <c r="QOS63" s="113"/>
      <c r="QOT63" s="27"/>
      <c r="QOU63" s="112"/>
      <c r="QOV63" s="27"/>
      <c r="QOW63" s="112"/>
      <c r="QOX63" s="27"/>
      <c r="QOY63" s="112"/>
      <c r="QOZ63" s="27"/>
      <c r="QPA63" s="112"/>
      <c r="QPB63" s="27"/>
      <c r="QPC63" s="112"/>
      <c r="QPD63" s="27"/>
      <c r="QPE63" s="112"/>
      <c r="QPF63" s="27"/>
      <c r="QPG63" s="112"/>
      <c r="QPH63" s="20"/>
      <c r="QPI63" s="112"/>
      <c r="QPJ63" s="27"/>
      <c r="QPK63" s="112"/>
      <c r="QPL63" s="27"/>
      <c r="QPM63" s="112"/>
      <c r="QPN63" s="27"/>
      <c r="QPO63" s="112"/>
      <c r="QPP63" s="27"/>
      <c r="QPQ63" s="112"/>
      <c r="QPR63" s="20"/>
      <c r="QPS63" s="112"/>
      <c r="QPT63" s="27"/>
      <c r="QPU63" s="112"/>
      <c r="QPV63" s="27"/>
      <c r="QPW63" s="112"/>
      <c r="QPX63" s="27"/>
      <c r="QPY63" s="112"/>
      <c r="QPZ63" s="20"/>
      <c r="QQA63" s="106"/>
      <c r="QQB63" s="106"/>
      <c r="QQC63" s="106"/>
      <c r="QQD63" s="30"/>
      <c r="QQE63" s="112"/>
      <c r="QQF63" s="30"/>
      <c r="QQG63" s="112"/>
      <c r="QQH63" s="23"/>
      <c r="QQI63" s="112"/>
      <c r="QQJ63" s="23"/>
      <c r="QQK63" s="112"/>
      <c r="QQL63" s="23"/>
      <c r="QQM63" s="112"/>
      <c r="QQN63" s="23"/>
      <c r="QQO63" s="112"/>
      <c r="QQP63" s="23"/>
      <c r="QQQ63" s="112"/>
      <c r="QQR63" s="23"/>
      <c r="QQS63" s="112"/>
      <c r="QQT63" s="23"/>
      <c r="QQU63" s="112"/>
      <c r="QQV63" s="27"/>
      <c r="QQW63" s="112"/>
      <c r="QQX63" s="27"/>
      <c r="QQY63" s="112"/>
      <c r="QQZ63" s="27"/>
      <c r="QRA63" s="112"/>
      <c r="QRB63" s="27"/>
      <c r="QRC63" s="112"/>
      <c r="QRD63" s="27"/>
      <c r="QRE63" s="112"/>
      <c r="QRF63" s="27"/>
      <c r="QRG63" s="112"/>
      <c r="QRH63" s="27"/>
      <c r="QRI63" s="112"/>
      <c r="QRJ63" s="27"/>
      <c r="QRK63" s="112"/>
      <c r="QRL63" s="27"/>
      <c r="QRM63" s="112"/>
      <c r="QRN63" s="27"/>
      <c r="QRO63" s="112"/>
      <c r="QRP63" s="27"/>
      <c r="QRQ63" s="113"/>
      <c r="QRR63" s="27"/>
      <c r="QRS63" s="112"/>
      <c r="QRT63" s="27"/>
      <c r="QRU63" s="112"/>
      <c r="QRV63" s="27"/>
      <c r="QRW63" s="112"/>
      <c r="QRX63" s="27"/>
      <c r="QRY63" s="112"/>
      <c r="QRZ63" s="27"/>
      <c r="QSA63" s="112"/>
      <c r="QSB63" s="27"/>
      <c r="QSC63" s="112"/>
      <c r="QSD63" s="27"/>
      <c r="QSE63" s="112"/>
      <c r="QSF63" s="20"/>
      <c r="QSG63" s="112"/>
      <c r="QSH63" s="27"/>
      <c r="QSI63" s="112"/>
      <c r="QSJ63" s="27"/>
      <c r="QSK63" s="112"/>
      <c r="QSL63" s="27"/>
      <c r="QSM63" s="112"/>
      <c r="QSN63" s="27"/>
      <c r="QSO63" s="112"/>
      <c r="QSP63" s="20"/>
      <c r="QSQ63" s="112"/>
      <c r="QSR63" s="27"/>
      <c r="QSS63" s="112"/>
      <c r="QST63" s="27"/>
      <c r="QSU63" s="112"/>
      <c r="QSV63" s="27"/>
      <c r="QSW63" s="112"/>
      <c r="QSX63" s="20"/>
      <c r="QSY63" s="106"/>
      <c r="QSZ63" s="106"/>
      <c r="QTA63" s="106"/>
      <c r="QTB63" s="30"/>
      <c r="QTC63" s="112"/>
      <c r="QTD63" s="30"/>
      <c r="QTE63" s="112"/>
      <c r="QTF63" s="23"/>
      <c r="QTG63" s="112"/>
      <c r="QTH63" s="23"/>
      <c r="QTI63" s="112"/>
      <c r="QTJ63" s="23"/>
      <c r="QTK63" s="112"/>
      <c r="QTL63" s="23"/>
      <c r="QTM63" s="112"/>
      <c r="QTN63" s="23"/>
      <c r="QTO63" s="112"/>
      <c r="QTP63" s="23"/>
      <c r="QTQ63" s="112"/>
      <c r="QTR63" s="23"/>
      <c r="QTS63" s="112"/>
      <c r="QTT63" s="27"/>
      <c r="QTU63" s="112"/>
      <c r="QTV63" s="27"/>
      <c r="QTW63" s="112"/>
      <c r="QTX63" s="27"/>
      <c r="QTY63" s="112"/>
      <c r="QTZ63" s="27"/>
      <c r="QUA63" s="112"/>
      <c r="QUB63" s="27"/>
      <c r="QUC63" s="112"/>
      <c r="QUD63" s="27"/>
      <c r="QUE63" s="112"/>
      <c r="QUF63" s="27"/>
      <c r="QUG63" s="112"/>
      <c r="QUH63" s="27"/>
      <c r="QUI63" s="112"/>
      <c r="QUJ63" s="27"/>
      <c r="QUK63" s="112"/>
      <c r="QUL63" s="27"/>
      <c r="QUM63" s="112"/>
      <c r="QUN63" s="27"/>
      <c r="QUO63" s="113"/>
      <c r="QUP63" s="27"/>
      <c r="QUQ63" s="112"/>
      <c r="QUR63" s="27"/>
      <c r="QUS63" s="112"/>
      <c r="QUT63" s="27"/>
      <c r="QUU63" s="112"/>
      <c r="QUV63" s="27"/>
      <c r="QUW63" s="112"/>
      <c r="QUX63" s="27"/>
      <c r="QUY63" s="112"/>
      <c r="QUZ63" s="27"/>
      <c r="QVA63" s="112"/>
      <c r="QVB63" s="27"/>
      <c r="QVC63" s="112"/>
      <c r="QVD63" s="20"/>
      <c r="QVE63" s="112"/>
      <c r="QVF63" s="27"/>
      <c r="QVG63" s="112"/>
      <c r="QVH63" s="27"/>
      <c r="QVI63" s="112"/>
      <c r="QVJ63" s="27"/>
      <c r="QVK63" s="112"/>
      <c r="QVL63" s="27"/>
      <c r="QVM63" s="112"/>
      <c r="QVN63" s="20"/>
      <c r="QVO63" s="112"/>
      <c r="QVP63" s="27"/>
      <c r="QVQ63" s="112"/>
      <c r="QVR63" s="27"/>
      <c r="QVS63" s="112"/>
      <c r="QVT63" s="27"/>
      <c r="QVU63" s="112"/>
      <c r="QVV63" s="20"/>
      <c r="QVW63" s="106"/>
      <c r="QVX63" s="106"/>
      <c r="QVY63" s="106"/>
      <c r="QVZ63" s="30"/>
      <c r="QWA63" s="112"/>
      <c r="QWB63" s="30"/>
      <c r="QWC63" s="112"/>
      <c r="QWD63" s="23"/>
      <c r="QWE63" s="112"/>
      <c r="QWF63" s="23"/>
      <c r="QWG63" s="112"/>
      <c r="QWH63" s="23"/>
      <c r="QWI63" s="112"/>
      <c r="QWJ63" s="23"/>
      <c r="QWK63" s="112"/>
      <c r="QWL63" s="23"/>
      <c r="QWM63" s="112"/>
      <c r="QWN63" s="23"/>
      <c r="QWO63" s="112"/>
      <c r="QWP63" s="23"/>
      <c r="QWQ63" s="112"/>
      <c r="QWR63" s="27"/>
      <c r="QWS63" s="112"/>
      <c r="QWT63" s="27"/>
      <c r="QWU63" s="112"/>
      <c r="QWV63" s="27"/>
      <c r="QWW63" s="112"/>
      <c r="QWX63" s="27"/>
      <c r="QWY63" s="112"/>
      <c r="QWZ63" s="27"/>
      <c r="QXA63" s="112"/>
      <c r="QXB63" s="27"/>
      <c r="QXC63" s="112"/>
      <c r="QXD63" s="27"/>
      <c r="QXE63" s="112"/>
      <c r="QXF63" s="27"/>
      <c r="QXG63" s="112"/>
      <c r="QXH63" s="27"/>
      <c r="QXI63" s="112"/>
      <c r="QXJ63" s="27"/>
      <c r="QXK63" s="112"/>
      <c r="QXL63" s="27"/>
      <c r="QXM63" s="113"/>
      <c r="QXN63" s="27"/>
      <c r="QXO63" s="112"/>
      <c r="QXP63" s="27"/>
      <c r="QXQ63" s="112"/>
      <c r="QXR63" s="27"/>
      <c r="QXS63" s="112"/>
      <c r="QXT63" s="27"/>
      <c r="QXU63" s="112"/>
      <c r="QXV63" s="27"/>
      <c r="QXW63" s="112"/>
      <c r="QXX63" s="27"/>
      <c r="QXY63" s="112"/>
      <c r="QXZ63" s="27"/>
      <c r="QYA63" s="112"/>
      <c r="QYB63" s="20"/>
      <c r="QYC63" s="112"/>
      <c r="QYD63" s="27"/>
      <c r="QYE63" s="112"/>
      <c r="QYF63" s="27"/>
      <c r="QYG63" s="112"/>
      <c r="QYH63" s="27"/>
      <c r="QYI63" s="112"/>
      <c r="QYJ63" s="27"/>
      <c r="QYK63" s="112"/>
      <c r="QYL63" s="20"/>
      <c r="QYM63" s="112"/>
      <c r="QYN63" s="27"/>
      <c r="QYO63" s="112"/>
      <c r="QYP63" s="27"/>
      <c r="QYQ63" s="112"/>
      <c r="QYR63" s="27"/>
      <c r="QYS63" s="112"/>
      <c r="QYT63" s="20"/>
      <c r="QYU63" s="106"/>
      <c r="QYV63" s="106"/>
      <c r="QYW63" s="106"/>
      <c r="QYX63" s="30"/>
      <c r="QYY63" s="112"/>
      <c r="QYZ63" s="30"/>
      <c r="QZA63" s="112"/>
      <c r="QZB63" s="23"/>
      <c r="QZC63" s="112"/>
      <c r="QZD63" s="23"/>
      <c r="QZE63" s="112"/>
      <c r="QZF63" s="23"/>
      <c r="QZG63" s="112"/>
      <c r="QZH63" s="23"/>
      <c r="QZI63" s="112"/>
      <c r="QZJ63" s="23"/>
      <c r="QZK63" s="112"/>
      <c r="QZL63" s="23"/>
      <c r="QZM63" s="112"/>
      <c r="QZN63" s="23"/>
      <c r="QZO63" s="112"/>
      <c r="QZP63" s="27"/>
      <c r="QZQ63" s="112"/>
      <c r="QZR63" s="27"/>
      <c r="QZS63" s="112"/>
      <c r="QZT63" s="27"/>
      <c r="QZU63" s="112"/>
      <c r="QZV63" s="27"/>
      <c r="QZW63" s="112"/>
      <c r="QZX63" s="27"/>
      <c r="QZY63" s="112"/>
      <c r="QZZ63" s="27"/>
      <c r="RAA63" s="112"/>
      <c r="RAB63" s="27"/>
      <c r="RAC63" s="112"/>
      <c r="RAD63" s="27"/>
      <c r="RAE63" s="112"/>
      <c r="RAF63" s="27"/>
      <c r="RAG63" s="112"/>
      <c r="RAH63" s="27"/>
      <c r="RAI63" s="112"/>
      <c r="RAJ63" s="27"/>
      <c r="RAK63" s="113"/>
      <c r="RAL63" s="27"/>
      <c r="RAM63" s="112"/>
      <c r="RAN63" s="27"/>
      <c r="RAO63" s="112"/>
      <c r="RAP63" s="27"/>
      <c r="RAQ63" s="112"/>
      <c r="RAR63" s="27"/>
      <c r="RAS63" s="112"/>
      <c r="RAT63" s="27"/>
      <c r="RAU63" s="112"/>
      <c r="RAV63" s="27"/>
      <c r="RAW63" s="112"/>
      <c r="RAX63" s="27"/>
      <c r="RAY63" s="112"/>
      <c r="RAZ63" s="20"/>
      <c r="RBA63" s="112"/>
      <c r="RBB63" s="27"/>
      <c r="RBC63" s="112"/>
      <c r="RBD63" s="27"/>
      <c r="RBE63" s="112"/>
      <c r="RBF63" s="27"/>
      <c r="RBG63" s="112"/>
      <c r="RBH63" s="27"/>
      <c r="RBI63" s="112"/>
      <c r="RBJ63" s="20"/>
      <c r="RBK63" s="112"/>
      <c r="RBL63" s="27"/>
      <c r="RBM63" s="112"/>
      <c r="RBN63" s="27"/>
      <c r="RBO63" s="112"/>
      <c r="RBP63" s="27"/>
      <c r="RBQ63" s="112"/>
      <c r="RBR63" s="20"/>
      <c r="RBS63" s="106"/>
      <c r="RBT63" s="106"/>
      <c r="RBU63" s="106"/>
      <c r="RBV63" s="30"/>
      <c r="RBW63" s="112"/>
      <c r="RBX63" s="30"/>
      <c r="RBY63" s="112"/>
      <c r="RBZ63" s="23"/>
      <c r="RCA63" s="112"/>
      <c r="RCB63" s="23"/>
      <c r="RCC63" s="112"/>
      <c r="RCD63" s="23"/>
      <c r="RCE63" s="112"/>
      <c r="RCF63" s="23"/>
      <c r="RCG63" s="112"/>
      <c r="RCH63" s="23"/>
      <c r="RCI63" s="112"/>
      <c r="RCJ63" s="23"/>
      <c r="RCK63" s="112"/>
      <c r="RCL63" s="23"/>
      <c r="RCM63" s="112"/>
      <c r="RCN63" s="27"/>
      <c r="RCO63" s="112"/>
      <c r="RCP63" s="27"/>
      <c r="RCQ63" s="112"/>
      <c r="RCR63" s="27"/>
      <c r="RCS63" s="112"/>
      <c r="RCT63" s="27"/>
      <c r="RCU63" s="112"/>
      <c r="RCV63" s="27"/>
      <c r="RCW63" s="112"/>
      <c r="RCX63" s="27"/>
      <c r="RCY63" s="112"/>
      <c r="RCZ63" s="27"/>
      <c r="RDA63" s="112"/>
      <c r="RDB63" s="27"/>
      <c r="RDC63" s="112"/>
      <c r="RDD63" s="27"/>
      <c r="RDE63" s="112"/>
      <c r="RDF63" s="27"/>
      <c r="RDG63" s="112"/>
      <c r="RDH63" s="27"/>
      <c r="RDI63" s="113"/>
      <c r="RDJ63" s="27"/>
      <c r="RDK63" s="112"/>
      <c r="RDL63" s="27"/>
      <c r="RDM63" s="112"/>
      <c r="RDN63" s="27"/>
      <c r="RDO63" s="112"/>
      <c r="RDP63" s="27"/>
      <c r="RDQ63" s="112"/>
      <c r="RDR63" s="27"/>
      <c r="RDS63" s="112"/>
      <c r="RDT63" s="27"/>
      <c r="RDU63" s="112"/>
      <c r="RDV63" s="27"/>
      <c r="RDW63" s="112"/>
      <c r="RDX63" s="20"/>
      <c r="RDY63" s="112"/>
      <c r="RDZ63" s="27"/>
      <c r="REA63" s="112"/>
      <c r="REB63" s="27"/>
      <c r="REC63" s="112"/>
      <c r="RED63" s="27"/>
      <c r="REE63" s="112"/>
      <c r="REF63" s="27"/>
      <c r="REG63" s="112"/>
      <c r="REH63" s="20"/>
      <c r="REI63" s="112"/>
      <c r="REJ63" s="27"/>
      <c r="REK63" s="112"/>
      <c r="REL63" s="27"/>
      <c r="REM63" s="112"/>
      <c r="REN63" s="27"/>
      <c r="REO63" s="112"/>
      <c r="REP63" s="20"/>
      <c r="REQ63" s="106"/>
      <c r="RER63" s="106"/>
      <c r="RES63" s="106"/>
      <c r="RET63" s="30"/>
      <c r="REU63" s="112"/>
      <c r="REV63" s="30"/>
      <c r="REW63" s="112"/>
      <c r="REX63" s="23"/>
      <c r="REY63" s="112"/>
      <c r="REZ63" s="23"/>
      <c r="RFA63" s="112"/>
      <c r="RFB63" s="23"/>
      <c r="RFC63" s="112"/>
      <c r="RFD63" s="23"/>
      <c r="RFE63" s="112"/>
      <c r="RFF63" s="23"/>
      <c r="RFG63" s="112"/>
      <c r="RFH63" s="23"/>
      <c r="RFI63" s="112"/>
      <c r="RFJ63" s="23"/>
      <c r="RFK63" s="112"/>
      <c r="RFL63" s="27"/>
      <c r="RFM63" s="112"/>
      <c r="RFN63" s="27"/>
      <c r="RFO63" s="112"/>
      <c r="RFP63" s="27"/>
      <c r="RFQ63" s="112"/>
      <c r="RFR63" s="27"/>
      <c r="RFS63" s="112"/>
      <c r="RFT63" s="27"/>
      <c r="RFU63" s="112"/>
      <c r="RFV63" s="27"/>
      <c r="RFW63" s="112"/>
      <c r="RFX63" s="27"/>
      <c r="RFY63" s="112"/>
      <c r="RFZ63" s="27"/>
      <c r="RGA63" s="112"/>
      <c r="RGB63" s="27"/>
      <c r="RGC63" s="112"/>
      <c r="RGD63" s="27"/>
      <c r="RGE63" s="112"/>
      <c r="RGF63" s="27"/>
      <c r="RGG63" s="113"/>
      <c r="RGH63" s="27"/>
      <c r="RGI63" s="112"/>
      <c r="RGJ63" s="27"/>
      <c r="RGK63" s="112"/>
      <c r="RGL63" s="27"/>
      <c r="RGM63" s="112"/>
      <c r="RGN63" s="27"/>
      <c r="RGO63" s="112"/>
      <c r="RGP63" s="27"/>
      <c r="RGQ63" s="112"/>
      <c r="RGR63" s="27"/>
      <c r="RGS63" s="112"/>
      <c r="RGT63" s="27"/>
      <c r="RGU63" s="112"/>
      <c r="RGV63" s="20"/>
      <c r="RGW63" s="112"/>
      <c r="RGX63" s="27"/>
      <c r="RGY63" s="112"/>
      <c r="RGZ63" s="27"/>
      <c r="RHA63" s="112"/>
      <c r="RHB63" s="27"/>
      <c r="RHC63" s="112"/>
      <c r="RHD63" s="27"/>
      <c r="RHE63" s="112"/>
      <c r="RHF63" s="20"/>
      <c r="RHG63" s="112"/>
      <c r="RHH63" s="27"/>
      <c r="RHI63" s="112"/>
      <c r="RHJ63" s="27"/>
      <c r="RHK63" s="112"/>
      <c r="RHL63" s="27"/>
      <c r="RHM63" s="112"/>
      <c r="RHN63" s="20"/>
      <c r="RHO63" s="106"/>
      <c r="RHP63" s="106"/>
      <c r="RHQ63" s="106"/>
      <c r="RHR63" s="30"/>
      <c r="RHS63" s="112"/>
      <c r="RHT63" s="30"/>
      <c r="RHU63" s="112"/>
      <c r="RHV63" s="23"/>
      <c r="RHW63" s="112"/>
      <c r="RHX63" s="23"/>
      <c r="RHY63" s="112"/>
      <c r="RHZ63" s="23"/>
      <c r="RIA63" s="112"/>
      <c r="RIB63" s="23"/>
      <c r="RIC63" s="112"/>
      <c r="RID63" s="23"/>
      <c r="RIE63" s="112"/>
      <c r="RIF63" s="23"/>
      <c r="RIG63" s="112"/>
      <c r="RIH63" s="23"/>
      <c r="RII63" s="112"/>
      <c r="RIJ63" s="27"/>
      <c r="RIK63" s="112"/>
      <c r="RIL63" s="27"/>
      <c r="RIM63" s="112"/>
      <c r="RIN63" s="27"/>
      <c r="RIO63" s="112"/>
      <c r="RIP63" s="27"/>
      <c r="RIQ63" s="112"/>
      <c r="RIR63" s="27"/>
      <c r="RIS63" s="112"/>
      <c r="RIT63" s="27"/>
      <c r="RIU63" s="112"/>
      <c r="RIV63" s="27"/>
      <c r="RIW63" s="112"/>
      <c r="RIX63" s="27"/>
      <c r="RIY63" s="112"/>
      <c r="RIZ63" s="27"/>
      <c r="RJA63" s="112"/>
      <c r="RJB63" s="27"/>
      <c r="RJC63" s="112"/>
      <c r="RJD63" s="27"/>
      <c r="RJE63" s="113"/>
      <c r="RJF63" s="27"/>
      <c r="RJG63" s="112"/>
      <c r="RJH63" s="27"/>
      <c r="RJI63" s="112"/>
      <c r="RJJ63" s="27"/>
      <c r="RJK63" s="112"/>
      <c r="RJL63" s="27"/>
      <c r="RJM63" s="112"/>
      <c r="RJN63" s="27"/>
      <c r="RJO63" s="112"/>
      <c r="RJP63" s="27"/>
      <c r="RJQ63" s="112"/>
      <c r="RJR63" s="27"/>
      <c r="RJS63" s="112"/>
      <c r="RJT63" s="20"/>
      <c r="RJU63" s="112"/>
      <c r="RJV63" s="27"/>
      <c r="RJW63" s="112"/>
      <c r="RJX63" s="27"/>
      <c r="RJY63" s="112"/>
      <c r="RJZ63" s="27"/>
      <c r="RKA63" s="112"/>
      <c r="RKB63" s="27"/>
      <c r="RKC63" s="112"/>
      <c r="RKD63" s="20"/>
      <c r="RKE63" s="112"/>
      <c r="RKF63" s="27"/>
      <c r="RKG63" s="112"/>
      <c r="RKH63" s="27"/>
      <c r="RKI63" s="112"/>
      <c r="RKJ63" s="27"/>
      <c r="RKK63" s="112"/>
      <c r="RKL63" s="20"/>
      <c r="RKM63" s="106"/>
      <c r="RKN63" s="106"/>
      <c r="RKO63" s="106"/>
      <c r="RKP63" s="30"/>
      <c r="RKQ63" s="112"/>
      <c r="RKR63" s="30"/>
      <c r="RKS63" s="112"/>
      <c r="RKT63" s="23"/>
      <c r="RKU63" s="112"/>
      <c r="RKV63" s="23"/>
      <c r="RKW63" s="112"/>
      <c r="RKX63" s="23"/>
      <c r="RKY63" s="112"/>
      <c r="RKZ63" s="23"/>
      <c r="RLA63" s="112"/>
      <c r="RLB63" s="23"/>
      <c r="RLC63" s="112"/>
      <c r="RLD63" s="23"/>
      <c r="RLE63" s="112"/>
      <c r="RLF63" s="23"/>
      <c r="RLG63" s="112"/>
      <c r="RLH63" s="27"/>
      <c r="RLI63" s="112"/>
      <c r="RLJ63" s="27"/>
      <c r="RLK63" s="112"/>
      <c r="RLL63" s="27"/>
      <c r="RLM63" s="112"/>
      <c r="RLN63" s="27"/>
      <c r="RLO63" s="112"/>
      <c r="RLP63" s="27"/>
      <c r="RLQ63" s="112"/>
      <c r="RLR63" s="27"/>
      <c r="RLS63" s="112"/>
      <c r="RLT63" s="27"/>
      <c r="RLU63" s="112"/>
      <c r="RLV63" s="27"/>
      <c r="RLW63" s="112"/>
      <c r="RLX63" s="27"/>
      <c r="RLY63" s="112"/>
      <c r="RLZ63" s="27"/>
      <c r="RMA63" s="112"/>
      <c r="RMB63" s="27"/>
      <c r="RMC63" s="113"/>
      <c r="RMD63" s="27"/>
      <c r="RME63" s="112"/>
      <c r="RMF63" s="27"/>
      <c r="RMG63" s="112"/>
      <c r="RMH63" s="27"/>
      <c r="RMI63" s="112"/>
      <c r="RMJ63" s="27"/>
      <c r="RMK63" s="112"/>
      <c r="RML63" s="27"/>
      <c r="RMM63" s="112"/>
      <c r="RMN63" s="27"/>
      <c r="RMO63" s="112"/>
      <c r="RMP63" s="27"/>
      <c r="RMQ63" s="112"/>
      <c r="RMR63" s="20"/>
      <c r="RMS63" s="112"/>
      <c r="RMT63" s="27"/>
      <c r="RMU63" s="112"/>
      <c r="RMV63" s="27"/>
      <c r="RMW63" s="112"/>
      <c r="RMX63" s="27"/>
      <c r="RMY63" s="112"/>
      <c r="RMZ63" s="27"/>
      <c r="RNA63" s="112"/>
      <c r="RNB63" s="20"/>
      <c r="RNC63" s="112"/>
      <c r="RND63" s="27"/>
      <c r="RNE63" s="112"/>
      <c r="RNF63" s="27"/>
      <c r="RNG63" s="112"/>
      <c r="RNH63" s="27"/>
      <c r="RNI63" s="112"/>
      <c r="RNJ63" s="20"/>
      <c r="RNK63" s="106"/>
      <c r="RNL63" s="106"/>
      <c r="RNM63" s="106"/>
      <c r="RNN63" s="30"/>
      <c r="RNO63" s="112"/>
      <c r="RNP63" s="30"/>
      <c r="RNQ63" s="112"/>
      <c r="RNR63" s="23"/>
      <c r="RNS63" s="112"/>
      <c r="RNT63" s="23"/>
      <c r="RNU63" s="112"/>
      <c r="RNV63" s="23"/>
      <c r="RNW63" s="112"/>
      <c r="RNX63" s="23"/>
      <c r="RNY63" s="112"/>
      <c r="RNZ63" s="23"/>
      <c r="ROA63" s="112"/>
      <c r="ROB63" s="23"/>
      <c r="ROC63" s="112"/>
      <c r="ROD63" s="23"/>
      <c r="ROE63" s="112"/>
      <c r="ROF63" s="27"/>
      <c r="ROG63" s="112"/>
      <c r="ROH63" s="27"/>
      <c r="ROI63" s="112"/>
      <c r="ROJ63" s="27"/>
      <c r="ROK63" s="112"/>
      <c r="ROL63" s="27"/>
      <c r="ROM63" s="112"/>
      <c r="RON63" s="27"/>
      <c r="ROO63" s="112"/>
      <c r="ROP63" s="27"/>
      <c r="ROQ63" s="112"/>
      <c r="ROR63" s="27"/>
      <c r="ROS63" s="112"/>
      <c r="ROT63" s="27"/>
      <c r="ROU63" s="112"/>
      <c r="ROV63" s="27"/>
      <c r="ROW63" s="112"/>
      <c r="ROX63" s="27"/>
      <c r="ROY63" s="112"/>
      <c r="ROZ63" s="27"/>
      <c r="RPA63" s="113"/>
      <c r="RPB63" s="27"/>
      <c r="RPC63" s="112"/>
      <c r="RPD63" s="27"/>
      <c r="RPE63" s="112"/>
      <c r="RPF63" s="27"/>
      <c r="RPG63" s="112"/>
      <c r="RPH63" s="27"/>
      <c r="RPI63" s="112"/>
      <c r="RPJ63" s="27"/>
      <c r="RPK63" s="112"/>
      <c r="RPL63" s="27"/>
      <c r="RPM63" s="112"/>
      <c r="RPN63" s="27"/>
      <c r="RPO63" s="112"/>
      <c r="RPP63" s="20"/>
      <c r="RPQ63" s="112"/>
      <c r="RPR63" s="27"/>
      <c r="RPS63" s="112"/>
      <c r="RPT63" s="27"/>
      <c r="RPU63" s="112"/>
      <c r="RPV63" s="27"/>
      <c r="RPW63" s="112"/>
      <c r="RPX63" s="27"/>
      <c r="RPY63" s="112"/>
      <c r="RPZ63" s="20"/>
      <c r="RQA63" s="112"/>
      <c r="RQB63" s="27"/>
      <c r="RQC63" s="112"/>
      <c r="RQD63" s="27"/>
      <c r="RQE63" s="112"/>
      <c r="RQF63" s="27"/>
      <c r="RQG63" s="112"/>
      <c r="RQH63" s="20"/>
      <c r="RQI63" s="106"/>
      <c r="RQJ63" s="106"/>
      <c r="RQK63" s="106"/>
      <c r="RQL63" s="30"/>
      <c r="RQM63" s="112"/>
      <c r="RQN63" s="30"/>
      <c r="RQO63" s="112"/>
      <c r="RQP63" s="23"/>
      <c r="RQQ63" s="112"/>
      <c r="RQR63" s="23"/>
      <c r="RQS63" s="112"/>
      <c r="RQT63" s="23"/>
      <c r="RQU63" s="112"/>
      <c r="RQV63" s="23"/>
      <c r="RQW63" s="112"/>
      <c r="RQX63" s="23"/>
      <c r="RQY63" s="112"/>
      <c r="RQZ63" s="23"/>
      <c r="RRA63" s="112"/>
      <c r="RRB63" s="23"/>
      <c r="RRC63" s="112"/>
      <c r="RRD63" s="27"/>
      <c r="RRE63" s="112"/>
      <c r="RRF63" s="27"/>
      <c r="RRG63" s="112"/>
      <c r="RRH63" s="27"/>
      <c r="RRI63" s="112"/>
      <c r="RRJ63" s="27"/>
      <c r="RRK63" s="112"/>
      <c r="RRL63" s="27"/>
      <c r="RRM63" s="112"/>
      <c r="RRN63" s="27"/>
      <c r="RRO63" s="112"/>
      <c r="RRP63" s="27"/>
      <c r="RRQ63" s="112"/>
      <c r="RRR63" s="27"/>
      <c r="RRS63" s="112"/>
      <c r="RRT63" s="27"/>
      <c r="RRU63" s="112"/>
      <c r="RRV63" s="27"/>
      <c r="RRW63" s="112"/>
      <c r="RRX63" s="27"/>
      <c r="RRY63" s="113"/>
      <c r="RRZ63" s="27"/>
      <c r="RSA63" s="112"/>
      <c r="RSB63" s="27"/>
      <c r="RSC63" s="112"/>
      <c r="RSD63" s="27"/>
      <c r="RSE63" s="112"/>
      <c r="RSF63" s="27"/>
      <c r="RSG63" s="112"/>
      <c r="RSH63" s="27"/>
      <c r="RSI63" s="112"/>
      <c r="RSJ63" s="27"/>
      <c r="RSK63" s="112"/>
      <c r="RSL63" s="27"/>
      <c r="RSM63" s="112"/>
      <c r="RSN63" s="20"/>
      <c r="RSO63" s="112"/>
      <c r="RSP63" s="27"/>
      <c r="RSQ63" s="112"/>
      <c r="RSR63" s="27"/>
      <c r="RSS63" s="112"/>
      <c r="RST63" s="27"/>
      <c r="RSU63" s="112"/>
      <c r="RSV63" s="27"/>
      <c r="RSW63" s="112"/>
      <c r="RSX63" s="20"/>
      <c r="RSY63" s="112"/>
      <c r="RSZ63" s="27"/>
      <c r="RTA63" s="112"/>
      <c r="RTB63" s="27"/>
      <c r="RTC63" s="112"/>
      <c r="RTD63" s="27"/>
      <c r="RTE63" s="112"/>
      <c r="RTF63" s="20"/>
      <c r="RTG63" s="106"/>
      <c r="RTH63" s="106"/>
      <c r="RTI63" s="106"/>
      <c r="RTJ63" s="30"/>
      <c r="RTK63" s="112"/>
      <c r="RTL63" s="30"/>
      <c r="RTM63" s="112"/>
      <c r="RTN63" s="23"/>
      <c r="RTO63" s="112"/>
      <c r="RTP63" s="23"/>
      <c r="RTQ63" s="112"/>
      <c r="RTR63" s="23"/>
      <c r="RTS63" s="112"/>
      <c r="RTT63" s="23"/>
      <c r="RTU63" s="112"/>
      <c r="RTV63" s="23"/>
      <c r="RTW63" s="112"/>
      <c r="RTX63" s="23"/>
      <c r="RTY63" s="112"/>
      <c r="RTZ63" s="23"/>
      <c r="RUA63" s="112"/>
      <c r="RUB63" s="27"/>
      <c r="RUC63" s="112"/>
      <c r="RUD63" s="27"/>
      <c r="RUE63" s="112"/>
      <c r="RUF63" s="27"/>
      <c r="RUG63" s="112"/>
      <c r="RUH63" s="27"/>
      <c r="RUI63" s="112"/>
      <c r="RUJ63" s="27"/>
      <c r="RUK63" s="112"/>
      <c r="RUL63" s="27"/>
      <c r="RUM63" s="112"/>
      <c r="RUN63" s="27"/>
      <c r="RUO63" s="112"/>
      <c r="RUP63" s="27"/>
      <c r="RUQ63" s="112"/>
      <c r="RUR63" s="27"/>
      <c r="RUS63" s="112"/>
      <c r="RUT63" s="27"/>
      <c r="RUU63" s="112"/>
      <c r="RUV63" s="27"/>
      <c r="RUW63" s="113"/>
      <c r="RUX63" s="27"/>
      <c r="RUY63" s="112"/>
      <c r="RUZ63" s="27"/>
      <c r="RVA63" s="112"/>
      <c r="RVB63" s="27"/>
      <c r="RVC63" s="112"/>
      <c r="RVD63" s="27"/>
      <c r="RVE63" s="112"/>
      <c r="RVF63" s="27"/>
      <c r="RVG63" s="112"/>
      <c r="RVH63" s="27"/>
      <c r="RVI63" s="112"/>
      <c r="RVJ63" s="27"/>
      <c r="RVK63" s="112"/>
      <c r="RVL63" s="20"/>
      <c r="RVM63" s="112"/>
      <c r="RVN63" s="27"/>
      <c r="RVO63" s="112"/>
      <c r="RVP63" s="27"/>
      <c r="RVQ63" s="112"/>
      <c r="RVR63" s="27"/>
      <c r="RVS63" s="112"/>
      <c r="RVT63" s="27"/>
      <c r="RVU63" s="112"/>
      <c r="RVV63" s="20"/>
      <c r="RVW63" s="112"/>
      <c r="RVX63" s="27"/>
      <c r="RVY63" s="112"/>
      <c r="RVZ63" s="27"/>
      <c r="RWA63" s="112"/>
      <c r="RWB63" s="27"/>
      <c r="RWC63" s="112"/>
      <c r="RWD63" s="20"/>
      <c r="RWE63" s="106"/>
      <c r="RWF63" s="106"/>
      <c r="RWG63" s="106"/>
      <c r="RWH63" s="30"/>
      <c r="RWI63" s="112"/>
      <c r="RWJ63" s="30"/>
      <c r="RWK63" s="112"/>
      <c r="RWL63" s="23"/>
      <c r="RWM63" s="112"/>
      <c r="RWN63" s="23"/>
      <c r="RWO63" s="112"/>
      <c r="RWP63" s="23"/>
      <c r="RWQ63" s="112"/>
      <c r="RWR63" s="23"/>
      <c r="RWS63" s="112"/>
      <c r="RWT63" s="23"/>
      <c r="RWU63" s="112"/>
      <c r="RWV63" s="23"/>
      <c r="RWW63" s="112"/>
      <c r="RWX63" s="23"/>
      <c r="RWY63" s="112"/>
      <c r="RWZ63" s="27"/>
      <c r="RXA63" s="112"/>
      <c r="RXB63" s="27"/>
      <c r="RXC63" s="112"/>
      <c r="RXD63" s="27"/>
      <c r="RXE63" s="112"/>
      <c r="RXF63" s="27"/>
      <c r="RXG63" s="112"/>
      <c r="RXH63" s="27"/>
      <c r="RXI63" s="112"/>
      <c r="RXJ63" s="27"/>
      <c r="RXK63" s="112"/>
      <c r="RXL63" s="27"/>
      <c r="RXM63" s="112"/>
      <c r="RXN63" s="27"/>
      <c r="RXO63" s="112"/>
      <c r="RXP63" s="27"/>
      <c r="RXQ63" s="112"/>
      <c r="RXR63" s="27"/>
      <c r="RXS63" s="112"/>
      <c r="RXT63" s="27"/>
      <c r="RXU63" s="113"/>
      <c r="RXV63" s="27"/>
      <c r="RXW63" s="112"/>
      <c r="RXX63" s="27"/>
      <c r="RXY63" s="112"/>
      <c r="RXZ63" s="27"/>
      <c r="RYA63" s="112"/>
      <c r="RYB63" s="27"/>
      <c r="RYC63" s="112"/>
      <c r="RYD63" s="27"/>
      <c r="RYE63" s="112"/>
      <c r="RYF63" s="27"/>
      <c r="RYG63" s="112"/>
      <c r="RYH63" s="27"/>
      <c r="RYI63" s="112"/>
      <c r="RYJ63" s="20"/>
      <c r="RYK63" s="112"/>
      <c r="RYL63" s="27"/>
      <c r="RYM63" s="112"/>
      <c r="RYN63" s="27"/>
      <c r="RYO63" s="112"/>
      <c r="RYP63" s="27"/>
      <c r="RYQ63" s="112"/>
      <c r="RYR63" s="27"/>
      <c r="RYS63" s="112"/>
      <c r="RYT63" s="20"/>
      <c r="RYU63" s="112"/>
      <c r="RYV63" s="27"/>
      <c r="RYW63" s="112"/>
      <c r="RYX63" s="27"/>
      <c r="RYY63" s="112"/>
      <c r="RYZ63" s="27"/>
      <c r="RZA63" s="112"/>
      <c r="RZB63" s="20"/>
      <c r="RZC63" s="106"/>
      <c r="RZD63" s="106"/>
      <c r="RZE63" s="106"/>
      <c r="RZF63" s="30"/>
      <c r="RZG63" s="112"/>
      <c r="RZH63" s="30"/>
      <c r="RZI63" s="112"/>
      <c r="RZJ63" s="23"/>
      <c r="RZK63" s="112"/>
      <c r="RZL63" s="23"/>
      <c r="RZM63" s="112"/>
      <c r="RZN63" s="23"/>
      <c r="RZO63" s="112"/>
      <c r="RZP63" s="23"/>
      <c r="RZQ63" s="112"/>
      <c r="RZR63" s="23"/>
      <c r="RZS63" s="112"/>
      <c r="RZT63" s="23"/>
      <c r="RZU63" s="112"/>
      <c r="RZV63" s="23"/>
      <c r="RZW63" s="112"/>
      <c r="RZX63" s="27"/>
      <c r="RZY63" s="112"/>
      <c r="RZZ63" s="27"/>
      <c r="SAA63" s="112"/>
      <c r="SAB63" s="27"/>
      <c r="SAC63" s="112"/>
      <c r="SAD63" s="27"/>
      <c r="SAE63" s="112"/>
      <c r="SAF63" s="27"/>
      <c r="SAG63" s="112"/>
      <c r="SAH63" s="27"/>
      <c r="SAI63" s="112"/>
      <c r="SAJ63" s="27"/>
      <c r="SAK63" s="112"/>
      <c r="SAL63" s="27"/>
      <c r="SAM63" s="112"/>
      <c r="SAN63" s="27"/>
      <c r="SAO63" s="112"/>
      <c r="SAP63" s="27"/>
      <c r="SAQ63" s="112"/>
      <c r="SAR63" s="27"/>
      <c r="SAS63" s="113"/>
      <c r="SAT63" s="27"/>
      <c r="SAU63" s="112"/>
      <c r="SAV63" s="27"/>
      <c r="SAW63" s="112"/>
      <c r="SAX63" s="27"/>
      <c r="SAY63" s="112"/>
      <c r="SAZ63" s="27"/>
      <c r="SBA63" s="112"/>
      <c r="SBB63" s="27"/>
      <c r="SBC63" s="112"/>
      <c r="SBD63" s="27"/>
      <c r="SBE63" s="112"/>
      <c r="SBF63" s="27"/>
      <c r="SBG63" s="112"/>
      <c r="SBH63" s="20"/>
      <c r="SBI63" s="112"/>
      <c r="SBJ63" s="27"/>
      <c r="SBK63" s="112"/>
      <c r="SBL63" s="27"/>
      <c r="SBM63" s="112"/>
      <c r="SBN63" s="27"/>
      <c r="SBO63" s="112"/>
      <c r="SBP63" s="27"/>
      <c r="SBQ63" s="112"/>
      <c r="SBR63" s="20"/>
      <c r="SBS63" s="112"/>
      <c r="SBT63" s="27"/>
      <c r="SBU63" s="112"/>
      <c r="SBV63" s="27"/>
      <c r="SBW63" s="112"/>
      <c r="SBX63" s="27"/>
      <c r="SBY63" s="112"/>
      <c r="SBZ63" s="20"/>
      <c r="SCA63" s="106"/>
      <c r="SCB63" s="106"/>
      <c r="SCC63" s="106"/>
      <c r="SCD63" s="30"/>
      <c r="SCE63" s="112"/>
      <c r="SCF63" s="30"/>
      <c r="SCG63" s="112"/>
      <c r="SCH63" s="23"/>
      <c r="SCI63" s="112"/>
      <c r="SCJ63" s="23"/>
      <c r="SCK63" s="112"/>
      <c r="SCL63" s="23"/>
      <c r="SCM63" s="112"/>
      <c r="SCN63" s="23"/>
      <c r="SCO63" s="112"/>
      <c r="SCP63" s="23"/>
      <c r="SCQ63" s="112"/>
      <c r="SCR63" s="23"/>
      <c r="SCS63" s="112"/>
      <c r="SCT63" s="23"/>
      <c r="SCU63" s="112"/>
      <c r="SCV63" s="27"/>
      <c r="SCW63" s="112"/>
      <c r="SCX63" s="27"/>
      <c r="SCY63" s="112"/>
      <c r="SCZ63" s="27"/>
      <c r="SDA63" s="112"/>
      <c r="SDB63" s="27"/>
      <c r="SDC63" s="112"/>
      <c r="SDD63" s="27"/>
      <c r="SDE63" s="112"/>
      <c r="SDF63" s="27"/>
      <c r="SDG63" s="112"/>
      <c r="SDH63" s="27"/>
      <c r="SDI63" s="112"/>
      <c r="SDJ63" s="27"/>
      <c r="SDK63" s="112"/>
      <c r="SDL63" s="27"/>
      <c r="SDM63" s="112"/>
      <c r="SDN63" s="27"/>
      <c r="SDO63" s="112"/>
      <c r="SDP63" s="27"/>
      <c r="SDQ63" s="113"/>
      <c r="SDR63" s="27"/>
      <c r="SDS63" s="112"/>
      <c r="SDT63" s="27"/>
      <c r="SDU63" s="112"/>
      <c r="SDV63" s="27"/>
      <c r="SDW63" s="112"/>
      <c r="SDX63" s="27"/>
      <c r="SDY63" s="112"/>
      <c r="SDZ63" s="27"/>
      <c r="SEA63" s="112"/>
      <c r="SEB63" s="27"/>
      <c r="SEC63" s="112"/>
      <c r="SED63" s="27"/>
      <c r="SEE63" s="112"/>
      <c r="SEF63" s="20"/>
      <c r="SEG63" s="112"/>
      <c r="SEH63" s="27"/>
      <c r="SEI63" s="112"/>
      <c r="SEJ63" s="27"/>
      <c r="SEK63" s="112"/>
      <c r="SEL63" s="27"/>
      <c r="SEM63" s="112"/>
      <c r="SEN63" s="27"/>
      <c r="SEO63" s="112"/>
      <c r="SEP63" s="20"/>
      <c r="SEQ63" s="112"/>
      <c r="SER63" s="27"/>
      <c r="SES63" s="112"/>
      <c r="SET63" s="27"/>
      <c r="SEU63" s="112"/>
      <c r="SEV63" s="27"/>
      <c r="SEW63" s="112"/>
      <c r="SEX63" s="20"/>
      <c r="SEY63" s="106"/>
      <c r="SEZ63" s="106"/>
      <c r="SFA63" s="106"/>
      <c r="SFB63" s="30"/>
      <c r="SFC63" s="112"/>
      <c r="SFD63" s="30"/>
      <c r="SFE63" s="112"/>
      <c r="SFF63" s="23"/>
      <c r="SFG63" s="112"/>
      <c r="SFH63" s="23"/>
      <c r="SFI63" s="112"/>
      <c r="SFJ63" s="23"/>
      <c r="SFK63" s="112"/>
      <c r="SFL63" s="23"/>
      <c r="SFM63" s="112"/>
      <c r="SFN63" s="23"/>
      <c r="SFO63" s="112"/>
      <c r="SFP63" s="23"/>
      <c r="SFQ63" s="112"/>
      <c r="SFR63" s="23"/>
      <c r="SFS63" s="112"/>
      <c r="SFT63" s="27"/>
      <c r="SFU63" s="112"/>
      <c r="SFV63" s="27"/>
      <c r="SFW63" s="112"/>
      <c r="SFX63" s="27"/>
      <c r="SFY63" s="112"/>
      <c r="SFZ63" s="27"/>
      <c r="SGA63" s="112"/>
      <c r="SGB63" s="27"/>
      <c r="SGC63" s="112"/>
      <c r="SGD63" s="27"/>
      <c r="SGE63" s="112"/>
      <c r="SGF63" s="27"/>
      <c r="SGG63" s="112"/>
      <c r="SGH63" s="27"/>
      <c r="SGI63" s="112"/>
      <c r="SGJ63" s="27"/>
      <c r="SGK63" s="112"/>
      <c r="SGL63" s="27"/>
      <c r="SGM63" s="112"/>
      <c r="SGN63" s="27"/>
      <c r="SGO63" s="113"/>
      <c r="SGP63" s="27"/>
      <c r="SGQ63" s="112"/>
      <c r="SGR63" s="27"/>
      <c r="SGS63" s="112"/>
      <c r="SGT63" s="27"/>
      <c r="SGU63" s="112"/>
      <c r="SGV63" s="27"/>
      <c r="SGW63" s="112"/>
      <c r="SGX63" s="27"/>
      <c r="SGY63" s="112"/>
      <c r="SGZ63" s="27"/>
      <c r="SHA63" s="112"/>
      <c r="SHB63" s="27"/>
      <c r="SHC63" s="112"/>
      <c r="SHD63" s="20"/>
      <c r="SHE63" s="112"/>
      <c r="SHF63" s="27"/>
      <c r="SHG63" s="112"/>
      <c r="SHH63" s="27"/>
      <c r="SHI63" s="112"/>
      <c r="SHJ63" s="27"/>
      <c r="SHK63" s="112"/>
      <c r="SHL63" s="27"/>
      <c r="SHM63" s="112"/>
      <c r="SHN63" s="20"/>
      <c r="SHO63" s="112"/>
      <c r="SHP63" s="27"/>
      <c r="SHQ63" s="112"/>
      <c r="SHR63" s="27"/>
      <c r="SHS63" s="112"/>
      <c r="SHT63" s="27"/>
      <c r="SHU63" s="112"/>
      <c r="SHV63" s="20"/>
      <c r="SHW63" s="106"/>
      <c r="SHX63" s="106"/>
      <c r="SHY63" s="106"/>
      <c r="SHZ63" s="30"/>
      <c r="SIA63" s="112"/>
      <c r="SIB63" s="30"/>
      <c r="SIC63" s="112"/>
      <c r="SID63" s="23"/>
      <c r="SIE63" s="112"/>
      <c r="SIF63" s="23"/>
      <c r="SIG63" s="112"/>
      <c r="SIH63" s="23"/>
      <c r="SII63" s="112"/>
      <c r="SIJ63" s="23"/>
      <c r="SIK63" s="112"/>
      <c r="SIL63" s="23"/>
      <c r="SIM63" s="112"/>
      <c r="SIN63" s="23"/>
      <c r="SIO63" s="112"/>
      <c r="SIP63" s="23"/>
      <c r="SIQ63" s="112"/>
      <c r="SIR63" s="27"/>
      <c r="SIS63" s="112"/>
      <c r="SIT63" s="27"/>
      <c r="SIU63" s="112"/>
      <c r="SIV63" s="27"/>
      <c r="SIW63" s="112"/>
      <c r="SIX63" s="27"/>
      <c r="SIY63" s="112"/>
      <c r="SIZ63" s="27"/>
      <c r="SJA63" s="112"/>
      <c r="SJB63" s="27"/>
      <c r="SJC63" s="112"/>
      <c r="SJD63" s="27"/>
      <c r="SJE63" s="112"/>
      <c r="SJF63" s="27"/>
      <c r="SJG63" s="112"/>
      <c r="SJH63" s="27"/>
      <c r="SJI63" s="112"/>
      <c r="SJJ63" s="27"/>
      <c r="SJK63" s="112"/>
      <c r="SJL63" s="27"/>
      <c r="SJM63" s="113"/>
      <c r="SJN63" s="27"/>
      <c r="SJO63" s="112"/>
      <c r="SJP63" s="27"/>
      <c r="SJQ63" s="112"/>
      <c r="SJR63" s="27"/>
      <c r="SJS63" s="112"/>
      <c r="SJT63" s="27"/>
      <c r="SJU63" s="112"/>
      <c r="SJV63" s="27"/>
      <c r="SJW63" s="112"/>
      <c r="SJX63" s="27"/>
      <c r="SJY63" s="112"/>
      <c r="SJZ63" s="27"/>
      <c r="SKA63" s="112"/>
      <c r="SKB63" s="20"/>
      <c r="SKC63" s="112"/>
      <c r="SKD63" s="27"/>
      <c r="SKE63" s="112"/>
      <c r="SKF63" s="27"/>
      <c r="SKG63" s="112"/>
      <c r="SKH63" s="27"/>
      <c r="SKI63" s="112"/>
      <c r="SKJ63" s="27"/>
      <c r="SKK63" s="112"/>
      <c r="SKL63" s="20"/>
      <c r="SKM63" s="112"/>
      <c r="SKN63" s="27"/>
      <c r="SKO63" s="112"/>
      <c r="SKP63" s="27"/>
      <c r="SKQ63" s="112"/>
      <c r="SKR63" s="27"/>
      <c r="SKS63" s="112"/>
      <c r="SKT63" s="20"/>
      <c r="SKU63" s="106"/>
      <c r="SKV63" s="106"/>
      <c r="SKW63" s="106"/>
      <c r="SKX63" s="30"/>
      <c r="SKY63" s="112"/>
      <c r="SKZ63" s="30"/>
      <c r="SLA63" s="112"/>
      <c r="SLB63" s="23"/>
      <c r="SLC63" s="112"/>
      <c r="SLD63" s="23"/>
      <c r="SLE63" s="112"/>
      <c r="SLF63" s="23"/>
      <c r="SLG63" s="112"/>
      <c r="SLH63" s="23"/>
      <c r="SLI63" s="112"/>
      <c r="SLJ63" s="23"/>
      <c r="SLK63" s="112"/>
      <c r="SLL63" s="23"/>
      <c r="SLM63" s="112"/>
      <c r="SLN63" s="23"/>
      <c r="SLO63" s="112"/>
      <c r="SLP63" s="27"/>
      <c r="SLQ63" s="112"/>
      <c r="SLR63" s="27"/>
      <c r="SLS63" s="112"/>
      <c r="SLT63" s="27"/>
      <c r="SLU63" s="112"/>
      <c r="SLV63" s="27"/>
      <c r="SLW63" s="112"/>
      <c r="SLX63" s="27"/>
      <c r="SLY63" s="112"/>
      <c r="SLZ63" s="27"/>
      <c r="SMA63" s="112"/>
      <c r="SMB63" s="27"/>
      <c r="SMC63" s="112"/>
      <c r="SMD63" s="27"/>
      <c r="SME63" s="112"/>
      <c r="SMF63" s="27"/>
      <c r="SMG63" s="112"/>
      <c r="SMH63" s="27"/>
      <c r="SMI63" s="112"/>
      <c r="SMJ63" s="27"/>
      <c r="SMK63" s="113"/>
      <c r="SML63" s="27"/>
      <c r="SMM63" s="112"/>
      <c r="SMN63" s="27"/>
      <c r="SMO63" s="112"/>
      <c r="SMP63" s="27"/>
      <c r="SMQ63" s="112"/>
      <c r="SMR63" s="27"/>
      <c r="SMS63" s="112"/>
      <c r="SMT63" s="27"/>
      <c r="SMU63" s="112"/>
      <c r="SMV63" s="27"/>
      <c r="SMW63" s="112"/>
      <c r="SMX63" s="27"/>
      <c r="SMY63" s="112"/>
      <c r="SMZ63" s="20"/>
      <c r="SNA63" s="112"/>
      <c r="SNB63" s="27"/>
      <c r="SNC63" s="112"/>
      <c r="SND63" s="27"/>
      <c r="SNE63" s="112"/>
      <c r="SNF63" s="27"/>
      <c r="SNG63" s="112"/>
      <c r="SNH63" s="27"/>
      <c r="SNI63" s="112"/>
      <c r="SNJ63" s="20"/>
      <c r="SNK63" s="112"/>
      <c r="SNL63" s="27"/>
      <c r="SNM63" s="112"/>
      <c r="SNN63" s="27"/>
      <c r="SNO63" s="112"/>
      <c r="SNP63" s="27"/>
      <c r="SNQ63" s="112"/>
      <c r="SNR63" s="20"/>
      <c r="SNS63" s="106"/>
      <c r="SNT63" s="106"/>
      <c r="SNU63" s="106"/>
      <c r="SNV63" s="30"/>
      <c r="SNW63" s="112"/>
      <c r="SNX63" s="30"/>
      <c r="SNY63" s="112"/>
      <c r="SNZ63" s="23"/>
      <c r="SOA63" s="112"/>
      <c r="SOB63" s="23"/>
      <c r="SOC63" s="112"/>
      <c r="SOD63" s="23"/>
      <c r="SOE63" s="112"/>
      <c r="SOF63" s="23"/>
      <c r="SOG63" s="112"/>
      <c r="SOH63" s="23"/>
      <c r="SOI63" s="112"/>
      <c r="SOJ63" s="23"/>
      <c r="SOK63" s="112"/>
      <c r="SOL63" s="23"/>
      <c r="SOM63" s="112"/>
      <c r="SON63" s="27"/>
      <c r="SOO63" s="112"/>
      <c r="SOP63" s="27"/>
      <c r="SOQ63" s="112"/>
      <c r="SOR63" s="27"/>
      <c r="SOS63" s="112"/>
      <c r="SOT63" s="27"/>
      <c r="SOU63" s="112"/>
      <c r="SOV63" s="27"/>
      <c r="SOW63" s="112"/>
      <c r="SOX63" s="27"/>
      <c r="SOY63" s="112"/>
      <c r="SOZ63" s="27"/>
      <c r="SPA63" s="112"/>
      <c r="SPB63" s="27"/>
      <c r="SPC63" s="112"/>
      <c r="SPD63" s="27"/>
      <c r="SPE63" s="112"/>
      <c r="SPF63" s="27"/>
      <c r="SPG63" s="112"/>
      <c r="SPH63" s="27"/>
      <c r="SPI63" s="113"/>
      <c r="SPJ63" s="27"/>
      <c r="SPK63" s="112"/>
      <c r="SPL63" s="27"/>
      <c r="SPM63" s="112"/>
      <c r="SPN63" s="27"/>
      <c r="SPO63" s="112"/>
      <c r="SPP63" s="27"/>
      <c r="SPQ63" s="112"/>
      <c r="SPR63" s="27"/>
      <c r="SPS63" s="112"/>
      <c r="SPT63" s="27"/>
      <c r="SPU63" s="112"/>
      <c r="SPV63" s="27"/>
      <c r="SPW63" s="112"/>
      <c r="SPX63" s="20"/>
      <c r="SPY63" s="112"/>
      <c r="SPZ63" s="27"/>
      <c r="SQA63" s="112"/>
      <c r="SQB63" s="27"/>
      <c r="SQC63" s="112"/>
      <c r="SQD63" s="27"/>
      <c r="SQE63" s="112"/>
      <c r="SQF63" s="27"/>
      <c r="SQG63" s="112"/>
      <c r="SQH63" s="20"/>
      <c r="SQI63" s="112"/>
      <c r="SQJ63" s="27"/>
      <c r="SQK63" s="112"/>
      <c r="SQL63" s="27"/>
      <c r="SQM63" s="112"/>
      <c r="SQN63" s="27"/>
      <c r="SQO63" s="112"/>
      <c r="SQP63" s="20"/>
      <c r="SQQ63" s="106"/>
      <c r="SQR63" s="106"/>
      <c r="SQS63" s="106"/>
      <c r="SQT63" s="30"/>
      <c r="SQU63" s="112"/>
      <c r="SQV63" s="30"/>
      <c r="SQW63" s="112"/>
      <c r="SQX63" s="23"/>
      <c r="SQY63" s="112"/>
      <c r="SQZ63" s="23"/>
      <c r="SRA63" s="112"/>
      <c r="SRB63" s="23"/>
      <c r="SRC63" s="112"/>
      <c r="SRD63" s="23"/>
      <c r="SRE63" s="112"/>
      <c r="SRF63" s="23"/>
      <c r="SRG63" s="112"/>
      <c r="SRH63" s="23"/>
      <c r="SRI63" s="112"/>
      <c r="SRJ63" s="23"/>
      <c r="SRK63" s="112"/>
      <c r="SRL63" s="27"/>
      <c r="SRM63" s="112"/>
      <c r="SRN63" s="27"/>
      <c r="SRO63" s="112"/>
      <c r="SRP63" s="27"/>
      <c r="SRQ63" s="112"/>
      <c r="SRR63" s="27"/>
      <c r="SRS63" s="112"/>
      <c r="SRT63" s="27"/>
      <c r="SRU63" s="112"/>
      <c r="SRV63" s="27"/>
      <c r="SRW63" s="112"/>
      <c r="SRX63" s="27"/>
      <c r="SRY63" s="112"/>
      <c r="SRZ63" s="27"/>
      <c r="SSA63" s="112"/>
      <c r="SSB63" s="27"/>
      <c r="SSC63" s="112"/>
      <c r="SSD63" s="27"/>
      <c r="SSE63" s="112"/>
      <c r="SSF63" s="27"/>
      <c r="SSG63" s="113"/>
      <c r="SSH63" s="27"/>
      <c r="SSI63" s="112"/>
      <c r="SSJ63" s="27"/>
      <c r="SSK63" s="112"/>
      <c r="SSL63" s="27"/>
      <c r="SSM63" s="112"/>
      <c r="SSN63" s="27"/>
      <c r="SSO63" s="112"/>
      <c r="SSP63" s="27"/>
      <c r="SSQ63" s="112"/>
      <c r="SSR63" s="27"/>
      <c r="SSS63" s="112"/>
      <c r="SST63" s="27"/>
      <c r="SSU63" s="112"/>
      <c r="SSV63" s="20"/>
      <c r="SSW63" s="112"/>
      <c r="SSX63" s="27"/>
      <c r="SSY63" s="112"/>
      <c r="SSZ63" s="27"/>
      <c r="STA63" s="112"/>
      <c r="STB63" s="27"/>
      <c r="STC63" s="112"/>
      <c r="STD63" s="27"/>
      <c r="STE63" s="112"/>
      <c r="STF63" s="20"/>
      <c r="STG63" s="112"/>
      <c r="STH63" s="27"/>
      <c r="STI63" s="112"/>
      <c r="STJ63" s="27"/>
      <c r="STK63" s="112"/>
      <c r="STL63" s="27"/>
      <c r="STM63" s="112"/>
      <c r="STN63" s="20"/>
      <c r="STO63" s="106"/>
      <c r="STP63" s="106"/>
      <c r="STQ63" s="106"/>
      <c r="STR63" s="30"/>
      <c r="STS63" s="112"/>
      <c r="STT63" s="30"/>
      <c r="STU63" s="112"/>
      <c r="STV63" s="23"/>
      <c r="STW63" s="112"/>
      <c r="STX63" s="23"/>
      <c r="STY63" s="112"/>
      <c r="STZ63" s="23"/>
      <c r="SUA63" s="112"/>
      <c r="SUB63" s="23"/>
      <c r="SUC63" s="112"/>
      <c r="SUD63" s="23"/>
      <c r="SUE63" s="112"/>
      <c r="SUF63" s="23"/>
      <c r="SUG63" s="112"/>
      <c r="SUH63" s="23"/>
      <c r="SUI63" s="112"/>
      <c r="SUJ63" s="27"/>
      <c r="SUK63" s="112"/>
      <c r="SUL63" s="27"/>
      <c r="SUM63" s="112"/>
      <c r="SUN63" s="27"/>
      <c r="SUO63" s="112"/>
      <c r="SUP63" s="27"/>
      <c r="SUQ63" s="112"/>
      <c r="SUR63" s="27"/>
      <c r="SUS63" s="112"/>
      <c r="SUT63" s="27"/>
      <c r="SUU63" s="112"/>
      <c r="SUV63" s="27"/>
      <c r="SUW63" s="112"/>
      <c r="SUX63" s="27"/>
      <c r="SUY63" s="112"/>
      <c r="SUZ63" s="27"/>
      <c r="SVA63" s="112"/>
      <c r="SVB63" s="27"/>
      <c r="SVC63" s="112"/>
      <c r="SVD63" s="27"/>
      <c r="SVE63" s="113"/>
      <c r="SVF63" s="27"/>
      <c r="SVG63" s="112"/>
      <c r="SVH63" s="27"/>
      <c r="SVI63" s="112"/>
      <c r="SVJ63" s="27"/>
      <c r="SVK63" s="112"/>
      <c r="SVL63" s="27"/>
      <c r="SVM63" s="112"/>
      <c r="SVN63" s="27"/>
      <c r="SVO63" s="112"/>
      <c r="SVP63" s="27"/>
      <c r="SVQ63" s="112"/>
      <c r="SVR63" s="27"/>
      <c r="SVS63" s="112"/>
      <c r="SVT63" s="20"/>
      <c r="SVU63" s="112"/>
      <c r="SVV63" s="27"/>
      <c r="SVW63" s="112"/>
      <c r="SVX63" s="27"/>
      <c r="SVY63" s="112"/>
      <c r="SVZ63" s="27"/>
      <c r="SWA63" s="112"/>
      <c r="SWB63" s="27"/>
      <c r="SWC63" s="112"/>
      <c r="SWD63" s="20"/>
      <c r="SWE63" s="112"/>
      <c r="SWF63" s="27"/>
      <c r="SWG63" s="112"/>
      <c r="SWH63" s="27"/>
      <c r="SWI63" s="112"/>
      <c r="SWJ63" s="27"/>
      <c r="SWK63" s="112"/>
      <c r="SWL63" s="20"/>
      <c r="SWM63" s="106"/>
      <c r="SWN63" s="106"/>
      <c r="SWO63" s="106"/>
      <c r="SWP63" s="30"/>
      <c r="SWQ63" s="112"/>
      <c r="SWR63" s="30"/>
      <c r="SWS63" s="112"/>
      <c r="SWT63" s="23"/>
      <c r="SWU63" s="112"/>
      <c r="SWV63" s="23"/>
      <c r="SWW63" s="112"/>
      <c r="SWX63" s="23"/>
      <c r="SWY63" s="112"/>
      <c r="SWZ63" s="23"/>
      <c r="SXA63" s="112"/>
      <c r="SXB63" s="23"/>
      <c r="SXC63" s="112"/>
      <c r="SXD63" s="23"/>
      <c r="SXE63" s="112"/>
      <c r="SXF63" s="23"/>
      <c r="SXG63" s="112"/>
      <c r="SXH63" s="27"/>
      <c r="SXI63" s="112"/>
      <c r="SXJ63" s="27"/>
      <c r="SXK63" s="112"/>
      <c r="SXL63" s="27"/>
      <c r="SXM63" s="112"/>
      <c r="SXN63" s="27"/>
      <c r="SXO63" s="112"/>
      <c r="SXP63" s="27"/>
      <c r="SXQ63" s="112"/>
      <c r="SXR63" s="27"/>
      <c r="SXS63" s="112"/>
      <c r="SXT63" s="27"/>
      <c r="SXU63" s="112"/>
      <c r="SXV63" s="27"/>
      <c r="SXW63" s="112"/>
      <c r="SXX63" s="27"/>
      <c r="SXY63" s="112"/>
      <c r="SXZ63" s="27"/>
      <c r="SYA63" s="112"/>
      <c r="SYB63" s="27"/>
      <c r="SYC63" s="113"/>
      <c r="SYD63" s="27"/>
      <c r="SYE63" s="112"/>
      <c r="SYF63" s="27"/>
      <c r="SYG63" s="112"/>
      <c r="SYH63" s="27"/>
      <c r="SYI63" s="112"/>
      <c r="SYJ63" s="27"/>
      <c r="SYK63" s="112"/>
      <c r="SYL63" s="27"/>
      <c r="SYM63" s="112"/>
      <c r="SYN63" s="27"/>
      <c r="SYO63" s="112"/>
      <c r="SYP63" s="27"/>
      <c r="SYQ63" s="112"/>
      <c r="SYR63" s="20"/>
      <c r="SYS63" s="112"/>
      <c r="SYT63" s="27"/>
      <c r="SYU63" s="112"/>
      <c r="SYV63" s="27"/>
      <c r="SYW63" s="112"/>
      <c r="SYX63" s="27"/>
      <c r="SYY63" s="112"/>
      <c r="SYZ63" s="27"/>
      <c r="SZA63" s="112"/>
      <c r="SZB63" s="20"/>
      <c r="SZC63" s="112"/>
      <c r="SZD63" s="27"/>
      <c r="SZE63" s="112"/>
      <c r="SZF63" s="27"/>
      <c r="SZG63" s="112"/>
      <c r="SZH63" s="27"/>
      <c r="SZI63" s="112"/>
      <c r="SZJ63" s="20"/>
      <c r="SZK63" s="106"/>
      <c r="SZL63" s="106"/>
      <c r="SZM63" s="106"/>
      <c r="SZN63" s="30"/>
      <c r="SZO63" s="112"/>
      <c r="SZP63" s="30"/>
      <c r="SZQ63" s="112"/>
      <c r="SZR63" s="23"/>
      <c r="SZS63" s="112"/>
      <c r="SZT63" s="23"/>
      <c r="SZU63" s="112"/>
      <c r="SZV63" s="23"/>
      <c r="SZW63" s="112"/>
      <c r="SZX63" s="23"/>
      <c r="SZY63" s="112"/>
      <c r="SZZ63" s="23"/>
      <c r="TAA63" s="112"/>
      <c r="TAB63" s="23"/>
      <c r="TAC63" s="112"/>
      <c r="TAD63" s="23"/>
      <c r="TAE63" s="112"/>
      <c r="TAF63" s="27"/>
      <c r="TAG63" s="112"/>
      <c r="TAH63" s="27"/>
      <c r="TAI63" s="112"/>
      <c r="TAJ63" s="27"/>
      <c r="TAK63" s="112"/>
      <c r="TAL63" s="27"/>
      <c r="TAM63" s="112"/>
      <c r="TAN63" s="27"/>
      <c r="TAO63" s="112"/>
      <c r="TAP63" s="27"/>
      <c r="TAQ63" s="112"/>
      <c r="TAR63" s="27"/>
      <c r="TAS63" s="112"/>
      <c r="TAT63" s="27"/>
      <c r="TAU63" s="112"/>
      <c r="TAV63" s="27"/>
      <c r="TAW63" s="112"/>
      <c r="TAX63" s="27"/>
      <c r="TAY63" s="112"/>
      <c r="TAZ63" s="27"/>
      <c r="TBA63" s="113"/>
      <c r="TBB63" s="27"/>
      <c r="TBC63" s="112"/>
      <c r="TBD63" s="27"/>
      <c r="TBE63" s="112"/>
      <c r="TBF63" s="27"/>
      <c r="TBG63" s="112"/>
      <c r="TBH63" s="27"/>
      <c r="TBI63" s="112"/>
      <c r="TBJ63" s="27"/>
      <c r="TBK63" s="112"/>
      <c r="TBL63" s="27"/>
      <c r="TBM63" s="112"/>
      <c r="TBN63" s="27"/>
      <c r="TBO63" s="112"/>
      <c r="TBP63" s="20"/>
      <c r="TBQ63" s="112"/>
      <c r="TBR63" s="27"/>
      <c r="TBS63" s="112"/>
      <c r="TBT63" s="27"/>
      <c r="TBU63" s="112"/>
      <c r="TBV63" s="27"/>
      <c r="TBW63" s="112"/>
      <c r="TBX63" s="27"/>
      <c r="TBY63" s="112"/>
      <c r="TBZ63" s="20"/>
      <c r="TCA63" s="112"/>
      <c r="TCB63" s="27"/>
      <c r="TCC63" s="112"/>
      <c r="TCD63" s="27"/>
      <c r="TCE63" s="112"/>
      <c r="TCF63" s="27"/>
      <c r="TCG63" s="112"/>
      <c r="TCH63" s="20"/>
      <c r="TCI63" s="106"/>
      <c r="TCJ63" s="106"/>
      <c r="TCK63" s="106"/>
      <c r="TCL63" s="30"/>
      <c r="TCM63" s="112"/>
      <c r="TCN63" s="30"/>
      <c r="TCO63" s="112"/>
      <c r="TCP63" s="23"/>
      <c r="TCQ63" s="112"/>
      <c r="TCR63" s="23"/>
      <c r="TCS63" s="112"/>
      <c r="TCT63" s="23"/>
      <c r="TCU63" s="112"/>
      <c r="TCV63" s="23"/>
      <c r="TCW63" s="112"/>
      <c r="TCX63" s="23"/>
      <c r="TCY63" s="112"/>
      <c r="TCZ63" s="23"/>
      <c r="TDA63" s="112"/>
      <c r="TDB63" s="23"/>
      <c r="TDC63" s="112"/>
      <c r="TDD63" s="27"/>
      <c r="TDE63" s="112"/>
      <c r="TDF63" s="27"/>
      <c r="TDG63" s="112"/>
      <c r="TDH63" s="27"/>
      <c r="TDI63" s="112"/>
      <c r="TDJ63" s="27"/>
      <c r="TDK63" s="112"/>
      <c r="TDL63" s="27"/>
      <c r="TDM63" s="112"/>
      <c r="TDN63" s="27"/>
      <c r="TDO63" s="112"/>
      <c r="TDP63" s="27"/>
      <c r="TDQ63" s="112"/>
      <c r="TDR63" s="27"/>
      <c r="TDS63" s="112"/>
      <c r="TDT63" s="27"/>
      <c r="TDU63" s="112"/>
      <c r="TDV63" s="27"/>
      <c r="TDW63" s="112"/>
      <c r="TDX63" s="27"/>
      <c r="TDY63" s="113"/>
      <c r="TDZ63" s="27"/>
      <c r="TEA63" s="112"/>
      <c r="TEB63" s="27"/>
      <c r="TEC63" s="112"/>
      <c r="TED63" s="27"/>
      <c r="TEE63" s="112"/>
      <c r="TEF63" s="27"/>
      <c r="TEG63" s="112"/>
      <c r="TEH63" s="27"/>
      <c r="TEI63" s="112"/>
      <c r="TEJ63" s="27"/>
      <c r="TEK63" s="112"/>
      <c r="TEL63" s="27"/>
      <c r="TEM63" s="112"/>
      <c r="TEN63" s="20"/>
      <c r="TEO63" s="112"/>
      <c r="TEP63" s="27"/>
      <c r="TEQ63" s="112"/>
      <c r="TER63" s="27"/>
      <c r="TES63" s="112"/>
      <c r="TET63" s="27"/>
      <c r="TEU63" s="112"/>
      <c r="TEV63" s="27"/>
      <c r="TEW63" s="112"/>
      <c r="TEX63" s="20"/>
      <c r="TEY63" s="112"/>
      <c r="TEZ63" s="27"/>
      <c r="TFA63" s="112"/>
      <c r="TFB63" s="27"/>
      <c r="TFC63" s="112"/>
      <c r="TFD63" s="27"/>
      <c r="TFE63" s="112"/>
      <c r="TFF63" s="20"/>
      <c r="TFG63" s="106"/>
      <c r="TFH63" s="106"/>
      <c r="TFI63" s="106"/>
      <c r="TFJ63" s="30"/>
      <c r="TFK63" s="112"/>
      <c r="TFL63" s="30"/>
      <c r="TFM63" s="112"/>
      <c r="TFN63" s="23"/>
      <c r="TFO63" s="112"/>
      <c r="TFP63" s="23"/>
      <c r="TFQ63" s="112"/>
      <c r="TFR63" s="23"/>
      <c r="TFS63" s="112"/>
      <c r="TFT63" s="23"/>
      <c r="TFU63" s="112"/>
      <c r="TFV63" s="23"/>
      <c r="TFW63" s="112"/>
      <c r="TFX63" s="23"/>
      <c r="TFY63" s="112"/>
      <c r="TFZ63" s="23"/>
      <c r="TGA63" s="112"/>
      <c r="TGB63" s="27"/>
      <c r="TGC63" s="112"/>
      <c r="TGD63" s="27"/>
      <c r="TGE63" s="112"/>
      <c r="TGF63" s="27"/>
      <c r="TGG63" s="112"/>
      <c r="TGH63" s="27"/>
      <c r="TGI63" s="112"/>
      <c r="TGJ63" s="27"/>
      <c r="TGK63" s="112"/>
      <c r="TGL63" s="27"/>
      <c r="TGM63" s="112"/>
      <c r="TGN63" s="27"/>
      <c r="TGO63" s="112"/>
      <c r="TGP63" s="27"/>
      <c r="TGQ63" s="112"/>
      <c r="TGR63" s="27"/>
      <c r="TGS63" s="112"/>
      <c r="TGT63" s="27"/>
      <c r="TGU63" s="112"/>
      <c r="TGV63" s="27"/>
      <c r="TGW63" s="113"/>
      <c r="TGX63" s="27"/>
      <c r="TGY63" s="112"/>
      <c r="TGZ63" s="27"/>
      <c r="THA63" s="112"/>
      <c r="THB63" s="27"/>
      <c r="THC63" s="112"/>
      <c r="THD63" s="27"/>
      <c r="THE63" s="112"/>
      <c r="THF63" s="27"/>
      <c r="THG63" s="112"/>
      <c r="THH63" s="27"/>
      <c r="THI63" s="112"/>
      <c r="THJ63" s="27"/>
      <c r="THK63" s="112"/>
      <c r="THL63" s="20"/>
      <c r="THM63" s="112"/>
      <c r="THN63" s="27"/>
      <c r="THO63" s="112"/>
      <c r="THP63" s="27"/>
      <c r="THQ63" s="112"/>
      <c r="THR63" s="27"/>
      <c r="THS63" s="112"/>
      <c r="THT63" s="27"/>
      <c r="THU63" s="112"/>
      <c r="THV63" s="20"/>
      <c r="THW63" s="112"/>
      <c r="THX63" s="27"/>
      <c r="THY63" s="112"/>
      <c r="THZ63" s="27"/>
      <c r="TIA63" s="112"/>
      <c r="TIB63" s="27"/>
      <c r="TIC63" s="112"/>
      <c r="TID63" s="20"/>
      <c r="TIE63" s="106"/>
      <c r="TIF63" s="106"/>
      <c r="TIG63" s="106"/>
      <c r="TIH63" s="30"/>
      <c r="TII63" s="112"/>
      <c r="TIJ63" s="30"/>
      <c r="TIK63" s="112"/>
      <c r="TIL63" s="23"/>
      <c r="TIM63" s="112"/>
      <c r="TIN63" s="23"/>
      <c r="TIO63" s="112"/>
      <c r="TIP63" s="23"/>
      <c r="TIQ63" s="112"/>
      <c r="TIR63" s="23"/>
      <c r="TIS63" s="112"/>
      <c r="TIT63" s="23"/>
      <c r="TIU63" s="112"/>
      <c r="TIV63" s="23"/>
      <c r="TIW63" s="112"/>
      <c r="TIX63" s="23"/>
      <c r="TIY63" s="112"/>
      <c r="TIZ63" s="27"/>
      <c r="TJA63" s="112"/>
      <c r="TJB63" s="27"/>
      <c r="TJC63" s="112"/>
      <c r="TJD63" s="27"/>
      <c r="TJE63" s="112"/>
      <c r="TJF63" s="27"/>
      <c r="TJG63" s="112"/>
      <c r="TJH63" s="27"/>
      <c r="TJI63" s="112"/>
      <c r="TJJ63" s="27"/>
      <c r="TJK63" s="112"/>
      <c r="TJL63" s="27"/>
      <c r="TJM63" s="112"/>
      <c r="TJN63" s="27"/>
      <c r="TJO63" s="112"/>
      <c r="TJP63" s="27"/>
      <c r="TJQ63" s="112"/>
      <c r="TJR63" s="27"/>
      <c r="TJS63" s="112"/>
      <c r="TJT63" s="27"/>
      <c r="TJU63" s="113"/>
      <c r="TJV63" s="27"/>
      <c r="TJW63" s="112"/>
      <c r="TJX63" s="27"/>
      <c r="TJY63" s="112"/>
      <c r="TJZ63" s="27"/>
      <c r="TKA63" s="112"/>
      <c r="TKB63" s="27"/>
      <c r="TKC63" s="112"/>
      <c r="TKD63" s="27"/>
      <c r="TKE63" s="112"/>
      <c r="TKF63" s="27"/>
      <c r="TKG63" s="112"/>
      <c r="TKH63" s="27"/>
      <c r="TKI63" s="112"/>
      <c r="TKJ63" s="20"/>
      <c r="TKK63" s="112"/>
      <c r="TKL63" s="27"/>
      <c r="TKM63" s="112"/>
      <c r="TKN63" s="27"/>
      <c r="TKO63" s="112"/>
      <c r="TKP63" s="27"/>
      <c r="TKQ63" s="112"/>
      <c r="TKR63" s="27"/>
      <c r="TKS63" s="112"/>
      <c r="TKT63" s="20"/>
      <c r="TKU63" s="112"/>
      <c r="TKV63" s="27"/>
      <c r="TKW63" s="112"/>
      <c r="TKX63" s="27"/>
      <c r="TKY63" s="112"/>
      <c r="TKZ63" s="27"/>
      <c r="TLA63" s="112"/>
      <c r="TLB63" s="20"/>
      <c r="TLC63" s="106"/>
      <c r="TLD63" s="106"/>
      <c r="TLE63" s="106"/>
      <c r="TLF63" s="30"/>
      <c r="TLG63" s="112"/>
      <c r="TLH63" s="30"/>
      <c r="TLI63" s="112"/>
      <c r="TLJ63" s="23"/>
      <c r="TLK63" s="112"/>
      <c r="TLL63" s="23"/>
      <c r="TLM63" s="112"/>
      <c r="TLN63" s="23"/>
      <c r="TLO63" s="112"/>
      <c r="TLP63" s="23"/>
      <c r="TLQ63" s="112"/>
      <c r="TLR63" s="23"/>
      <c r="TLS63" s="112"/>
      <c r="TLT63" s="23"/>
      <c r="TLU63" s="112"/>
      <c r="TLV63" s="23"/>
      <c r="TLW63" s="112"/>
      <c r="TLX63" s="27"/>
      <c r="TLY63" s="112"/>
      <c r="TLZ63" s="27"/>
      <c r="TMA63" s="112"/>
      <c r="TMB63" s="27"/>
      <c r="TMC63" s="112"/>
      <c r="TMD63" s="27"/>
      <c r="TME63" s="112"/>
      <c r="TMF63" s="27"/>
      <c r="TMG63" s="112"/>
      <c r="TMH63" s="27"/>
      <c r="TMI63" s="112"/>
      <c r="TMJ63" s="27"/>
      <c r="TMK63" s="112"/>
      <c r="TML63" s="27"/>
      <c r="TMM63" s="112"/>
      <c r="TMN63" s="27"/>
      <c r="TMO63" s="112"/>
      <c r="TMP63" s="27"/>
      <c r="TMQ63" s="112"/>
      <c r="TMR63" s="27"/>
      <c r="TMS63" s="113"/>
      <c r="TMT63" s="27"/>
      <c r="TMU63" s="112"/>
      <c r="TMV63" s="27"/>
      <c r="TMW63" s="112"/>
      <c r="TMX63" s="27"/>
      <c r="TMY63" s="112"/>
      <c r="TMZ63" s="27"/>
      <c r="TNA63" s="112"/>
      <c r="TNB63" s="27"/>
      <c r="TNC63" s="112"/>
      <c r="TND63" s="27"/>
      <c r="TNE63" s="112"/>
      <c r="TNF63" s="27"/>
      <c r="TNG63" s="112"/>
      <c r="TNH63" s="20"/>
      <c r="TNI63" s="112"/>
      <c r="TNJ63" s="27"/>
      <c r="TNK63" s="112"/>
      <c r="TNL63" s="27"/>
      <c r="TNM63" s="112"/>
      <c r="TNN63" s="27"/>
      <c r="TNO63" s="112"/>
      <c r="TNP63" s="27"/>
      <c r="TNQ63" s="112"/>
      <c r="TNR63" s="20"/>
      <c r="TNS63" s="112"/>
      <c r="TNT63" s="27"/>
      <c r="TNU63" s="112"/>
      <c r="TNV63" s="27"/>
      <c r="TNW63" s="112"/>
      <c r="TNX63" s="27"/>
      <c r="TNY63" s="112"/>
      <c r="TNZ63" s="20"/>
      <c r="TOA63" s="106"/>
      <c r="TOB63" s="106"/>
      <c r="TOC63" s="106"/>
      <c r="TOD63" s="30"/>
      <c r="TOE63" s="112"/>
      <c r="TOF63" s="30"/>
      <c r="TOG63" s="112"/>
      <c r="TOH63" s="23"/>
      <c r="TOI63" s="112"/>
      <c r="TOJ63" s="23"/>
      <c r="TOK63" s="112"/>
      <c r="TOL63" s="23"/>
      <c r="TOM63" s="112"/>
      <c r="TON63" s="23"/>
      <c r="TOO63" s="112"/>
      <c r="TOP63" s="23"/>
      <c r="TOQ63" s="112"/>
      <c r="TOR63" s="23"/>
      <c r="TOS63" s="112"/>
      <c r="TOT63" s="23"/>
      <c r="TOU63" s="112"/>
      <c r="TOV63" s="27"/>
      <c r="TOW63" s="112"/>
      <c r="TOX63" s="27"/>
      <c r="TOY63" s="112"/>
      <c r="TOZ63" s="27"/>
      <c r="TPA63" s="112"/>
      <c r="TPB63" s="27"/>
      <c r="TPC63" s="112"/>
      <c r="TPD63" s="27"/>
      <c r="TPE63" s="112"/>
      <c r="TPF63" s="27"/>
      <c r="TPG63" s="112"/>
      <c r="TPH63" s="27"/>
      <c r="TPI63" s="112"/>
      <c r="TPJ63" s="27"/>
      <c r="TPK63" s="112"/>
      <c r="TPL63" s="27"/>
      <c r="TPM63" s="112"/>
      <c r="TPN63" s="27"/>
      <c r="TPO63" s="112"/>
      <c r="TPP63" s="27"/>
      <c r="TPQ63" s="113"/>
      <c r="TPR63" s="27"/>
      <c r="TPS63" s="112"/>
      <c r="TPT63" s="27"/>
      <c r="TPU63" s="112"/>
      <c r="TPV63" s="27"/>
      <c r="TPW63" s="112"/>
      <c r="TPX63" s="27"/>
      <c r="TPY63" s="112"/>
      <c r="TPZ63" s="27"/>
      <c r="TQA63" s="112"/>
      <c r="TQB63" s="27"/>
      <c r="TQC63" s="112"/>
      <c r="TQD63" s="27"/>
      <c r="TQE63" s="112"/>
      <c r="TQF63" s="20"/>
      <c r="TQG63" s="112"/>
      <c r="TQH63" s="27"/>
      <c r="TQI63" s="112"/>
      <c r="TQJ63" s="27"/>
      <c r="TQK63" s="112"/>
      <c r="TQL63" s="27"/>
      <c r="TQM63" s="112"/>
      <c r="TQN63" s="27"/>
      <c r="TQO63" s="112"/>
      <c r="TQP63" s="20"/>
      <c r="TQQ63" s="112"/>
      <c r="TQR63" s="27"/>
      <c r="TQS63" s="112"/>
      <c r="TQT63" s="27"/>
      <c r="TQU63" s="112"/>
      <c r="TQV63" s="27"/>
      <c r="TQW63" s="112"/>
      <c r="TQX63" s="20"/>
      <c r="TQY63" s="106"/>
      <c r="TQZ63" s="106"/>
      <c r="TRA63" s="106"/>
      <c r="TRB63" s="30"/>
      <c r="TRC63" s="112"/>
      <c r="TRD63" s="30"/>
      <c r="TRE63" s="112"/>
      <c r="TRF63" s="23"/>
      <c r="TRG63" s="112"/>
      <c r="TRH63" s="23"/>
      <c r="TRI63" s="112"/>
      <c r="TRJ63" s="23"/>
      <c r="TRK63" s="112"/>
      <c r="TRL63" s="23"/>
      <c r="TRM63" s="112"/>
      <c r="TRN63" s="23"/>
      <c r="TRO63" s="112"/>
      <c r="TRP63" s="23"/>
      <c r="TRQ63" s="112"/>
      <c r="TRR63" s="23"/>
      <c r="TRS63" s="112"/>
      <c r="TRT63" s="27"/>
      <c r="TRU63" s="112"/>
      <c r="TRV63" s="27"/>
      <c r="TRW63" s="112"/>
      <c r="TRX63" s="27"/>
      <c r="TRY63" s="112"/>
      <c r="TRZ63" s="27"/>
      <c r="TSA63" s="112"/>
      <c r="TSB63" s="27"/>
      <c r="TSC63" s="112"/>
      <c r="TSD63" s="27"/>
      <c r="TSE63" s="112"/>
      <c r="TSF63" s="27"/>
      <c r="TSG63" s="112"/>
      <c r="TSH63" s="27"/>
      <c r="TSI63" s="112"/>
      <c r="TSJ63" s="27"/>
      <c r="TSK63" s="112"/>
      <c r="TSL63" s="27"/>
      <c r="TSM63" s="112"/>
      <c r="TSN63" s="27"/>
      <c r="TSO63" s="113"/>
      <c r="TSP63" s="27"/>
      <c r="TSQ63" s="112"/>
      <c r="TSR63" s="27"/>
      <c r="TSS63" s="112"/>
      <c r="TST63" s="27"/>
      <c r="TSU63" s="112"/>
      <c r="TSV63" s="27"/>
      <c r="TSW63" s="112"/>
      <c r="TSX63" s="27"/>
      <c r="TSY63" s="112"/>
      <c r="TSZ63" s="27"/>
      <c r="TTA63" s="112"/>
      <c r="TTB63" s="27"/>
      <c r="TTC63" s="112"/>
      <c r="TTD63" s="20"/>
      <c r="TTE63" s="112"/>
      <c r="TTF63" s="27"/>
      <c r="TTG63" s="112"/>
      <c r="TTH63" s="27"/>
      <c r="TTI63" s="112"/>
      <c r="TTJ63" s="27"/>
      <c r="TTK63" s="112"/>
      <c r="TTL63" s="27"/>
      <c r="TTM63" s="112"/>
      <c r="TTN63" s="20"/>
      <c r="TTO63" s="112"/>
      <c r="TTP63" s="27"/>
      <c r="TTQ63" s="112"/>
      <c r="TTR63" s="27"/>
      <c r="TTS63" s="112"/>
      <c r="TTT63" s="27"/>
      <c r="TTU63" s="112"/>
      <c r="TTV63" s="20"/>
      <c r="TTW63" s="106"/>
      <c r="TTX63" s="106"/>
      <c r="TTY63" s="106"/>
      <c r="TTZ63" s="30"/>
      <c r="TUA63" s="112"/>
      <c r="TUB63" s="30"/>
      <c r="TUC63" s="112"/>
      <c r="TUD63" s="23"/>
      <c r="TUE63" s="112"/>
      <c r="TUF63" s="23"/>
      <c r="TUG63" s="112"/>
      <c r="TUH63" s="23"/>
      <c r="TUI63" s="112"/>
      <c r="TUJ63" s="23"/>
      <c r="TUK63" s="112"/>
      <c r="TUL63" s="23"/>
      <c r="TUM63" s="112"/>
      <c r="TUN63" s="23"/>
      <c r="TUO63" s="112"/>
      <c r="TUP63" s="23"/>
      <c r="TUQ63" s="112"/>
      <c r="TUR63" s="27"/>
      <c r="TUS63" s="112"/>
      <c r="TUT63" s="27"/>
      <c r="TUU63" s="112"/>
      <c r="TUV63" s="27"/>
      <c r="TUW63" s="112"/>
      <c r="TUX63" s="27"/>
      <c r="TUY63" s="112"/>
      <c r="TUZ63" s="27"/>
      <c r="TVA63" s="112"/>
      <c r="TVB63" s="27"/>
      <c r="TVC63" s="112"/>
      <c r="TVD63" s="27"/>
      <c r="TVE63" s="112"/>
      <c r="TVF63" s="27"/>
      <c r="TVG63" s="112"/>
      <c r="TVH63" s="27"/>
      <c r="TVI63" s="112"/>
      <c r="TVJ63" s="27"/>
      <c r="TVK63" s="112"/>
      <c r="TVL63" s="27"/>
      <c r="TVM63" s="113"/>
      <c r="TVN63" s="27"/>
      <c r="TVO63" s="112"/>
      <c r="TVP63" s="27"/>
      <c r="TVQ63" s="112"/>
      <c r="TVR63" s="27"/>
      <c r="TVS63" s="112"/>
      <c r="TVT63" s="27"/>
      <c r="TVU63" s="112"/>
      <c r="TVV63" s="27"/>
      <c r="TVW63" s="112"/>
      <c r="TVX63" s="27"/>
      <c r="TVY63" s="112"/>
      <c r="TVZ63" s="27"/>
      <c r="TWA63" s="112"/>
      <c r="TWB63" s="20"/>
      <c r="TWC63" s="112"/>
      <c r="TWD63" s="27"/>
      <c r="TWE63" s="112"/>
      <c r="TWF63" s="27"/>
      <c r="TWG63" s="112"/>
      <c r="TWH63" s="27"/>
      <c r="TWI63" s="112"/>
      <c r="TWJ63" s="27"/>
      <c r="TWK63" s="112"/>
      <c r="TWL63" s="20"/>
      <c r="TWM63" s="112"/>
      <c r="TWN63" s="27"/>
      <c r="TWO63" s="112"/>
      <c r="TWP63" s="27"/>
      <c r="TWQ63" s="112"/>
      <c r="TWR63" s="27"/>
      <c r="TWS63" s="112"/>
      <c r="TWT63" s="20"/>
      <c r="TWU63" s="106"/>
      <c r="TWV63" s="106"/>
      <c r="TWW63" s="106"/>
      <c r="TWX63" s="30"/>
      <c r="TWY63" s="112"/>
      <c r="TWZ63" s="30"/>
      <c r="TXA63" s="112"/>
      <c r="TXB63" s="23"/>
      <c r="TXC63" s="112"/>
      <c r="TXD63" s="23"/>
      <c r="TXE63" s="112"/>
      <c r="TXF63" s="23"/>
      <c r="TXG63" s="112"/>
      <c r="TXH63" s="23"/>
      <c r="TXI63" s="112"/>
      <c r="TXJ63" s="23"/>
      <c r="TXK63" s="112"/>
      <c r="TXL63" s="23"/>
      <c r="TXM63" s="112"/>
      <c r="TXN63" s="23"/>
      <c r="TXO63" s="112"/>
      <c r="TXP63" s="27"/>
      <c r="TXQ63" s="112"/>
      <c r="TXR63" s="27"/>
      <c r="TXS63" s="112"/>
      <c r="TXT63" s="27"/>
      <c r="TXU63" s="112"/>
      <c r="TXV63" s="27"/>
      <c r="TXW63" s="112"/>
      <c r="TXX63" s="27"/>
      <c r="TXY63" s="112"/>
      <c r="TXZ63" s="27"/>
      <c r="TYA63" s="112"/>
      <c r="TYB63" s="27"/>
      <c r="TYC63" s="112"/>
      <c r="TYD63" s="27"/>
      <c r="TYE63" s="112"/>
      <c r="TYF63" s="27"/>
      <c r="TYG63" s="112"/>
      <c r="TYH63" s="27"/>
      <c r="TYI63" s="112"/>
      <c r="TYJ63" s="27"/>
      <c r="TYK63" s="113"/>
      <c r="TYL63" s="27"/>
      <c r="TYM63" s="112"/>
      <c r="TYN63" s="27"/>
      <c r="TYO63" s="112"/>
      <c r="TYP63" s="27"/>
      <c r="TYQ63" s="112"/>
      <c r="TYR63" s="27"/>
      <c r="TYS63" s="112"/>
      <c r="TYT63" s="27"/>
      <c r="TYU63" s="112"/>
      <c r="TYV63" s="27"/>
      <c r="TYW63" s="112"/>
      <c r="TYX63" s="27"/>
      <c r="TYY63" s="112"/>
      <c r="TYZ63" s="20"/>
      <c r="TZA63" s="112"/>
      <c r="TZB63" s="27"/>
      <c r="TZC63" s="112"/>
      <c r="TZD63" s="27"/>
      <c r="TZE63" s="112"/>
      <c r="TZF63" s="27"/>
      <c r="TZG63" s="112"/>
      <c r="TZH63" s="27"/>
      <c r="TZI63" s="112"/>
      <c r="TZJ63" s="20"/>
      <c r="TZK63" s="112"/>
      <c r="TZL63" s="27"/>
      <c r="TZM63" s="112"/>
      <c r="TZN63" s="27"/>
      <c r="TZO63" s="112"/>
      <c r="TZP63" s="27"/>
      <c r="TZQ63" s="112"/>
      <c r="TZR63" s="20"/>
      <c r="TZS63" s="106"/>
      <c r="TZT63" s="106"/>
      <c r="TZU63" s="106"/>
      <c r="TZV63" s="30"/>
      <c r="TZW63" s="112"/>
      <c r="TZX63" s="30"/>
      <c r="TZY63" s="112"/>
      <c r="TZZ63" s="23"/>
      <c r="UAA63" s="112"/>
      <c r="UAB63" s="23"/>
      <c r="UAC63" s="112"/>
      <c r="UAD63" s="23"/>
      <c r="UAE63" s="112"/>
      <c r="UAF63" s="23"/>
      <c r="UAG63" s="112"/>
      <c r="UAH63" s="23"/>
      <c r="UAI63" s="112"/>
      <c r="UAJ63" s="23"/>
      <c r="UAK63" s="112"/>
      <c r="UAL63" s="23"/>
      <c r="UAM63" s="112"/>
      <c r="UAN63" s="27"/>
      <c r="UAO63" s="112"/>
      <c r="UAP63" s="27"/>
      <c r="UAQ63" s="112"/>
      <c r="UAR63" s="27"/>
      <c r="UAS63" s="112"/>
      <c r="UAT63" s="27"/>
      <c r="UAU63" s="112"/>
      <c r="UAV63" s="27"/>
      <c r="UAW63" s="112"/>
      <c r="UAX63" s="27"/>
      <c r="UAY63" s="112"/>
      <c r="UAZ63" s="27"/>
      <c r="UBA63" s="112"/>
      <c r="UBB63" s="27"/>
      <c r="UBC63" s="112"/>
      <c r="UBD63" s="27"/>
      <c r="UBE63" s="112"/>
      <c r="UBF63" s="27"/>
      <c r="UBG63" s="112"/>
      <c r="UBH63" s="27"/>
      <c r="UBI63" s="113"/>
      <c r="UBJ63" s="27"/>
      <c r="UBK63" s="112"/>
      <c r="UBL63" s="27"/>
      <c r="UBM63" s="112"/>
      <c r="UBN63" s="27"/>
      <c r="UBO63" s="112"/>
      <c r="UBP63" s="27"/>
      <c r="UBQ63" s="112"/>
      <c r="UBR63" s="27"/>
      <c r="UBS63" s="112"/>
      <c r="UBT63" s="27"/>
      <c r="UBU63" s="112"/>
      <c r="UBV63" s="27"/>
      <c r="UBW63" s="112"/>
      <c r="UBX63" s="20"/>
      <c r="UBY63" s="112"/>
      <c r="UBZ63" s="27"/>
      <c r="UCA63" s="112"/>
      <c r="UCB63" s="27"/>
      <c r="UCC63" s="112"/>
      <c r="UCD63" s="27"/>
      <c r="UCE63" s="112"/>
      <c r="UCF63" s="27"/>
      <c r="UCG63" s="112"/>
      <c r="UCH63" s="20"/>
      <c r="UCI63" s="112"/>
      <c r="UCJ63" s="27"/>
      <c r="UCK63" s="112"/>
      <c r="UCL63" s="27"/>
      <c r="UCM63" s="112"/>
      <c r="UCN63" s="27"/>
      <c r="UCO63" s="112"/>
      <c r="UCP63" s="20"/>
      <c r="UCQ63" s="106"/>
      <c r="UCR63" s="106"/>
      <c r="UCS63" s="106"/>
      <c r="UCT63" s="30"/>
      <c r="UCU63" s="112"/>
      <c r="UCV63" s="30"/>
      <c r="UCW63" s="112"/>
      <c r="UCX63" s="23"/>
      <c r="UCY63" s="112"/>
      <c r="UCZ63" s="23"/>
      <c r="UDA63" s="112"/>
      <c r="UDB63" s="23"/>
      <c r="UDC63" s="112"/>
      <c r="UDD63" s="23"/>
      <c r="UDE63" s="112"/>
      <c r="UDF63" s="23"/>
      <c r="UDG63" s="112"/>
      <c r="UDH63" s="23"/>
      <c r="UDI63" s="112"/>
      <c r="UDJ63" s="23"/>
      <c r="UDK63" s="112"/>
      <c r="UDL63" s="27"/>
      <c r="UDM63" s="112"/>
      <c r="UDN63" s="27"/>
      <c r="UDO63" s="112"/>
      <c r="UDP63" s="27"/>
      <c r="UDQ63" s="112"/>
      <c r="UDR63" s="27"/>
      <c r="UDS63" s="112"/>
      <c r="UDT63" s="27"/>
      <c r="UDU63" s="112"/>
      <c r="UDV63" s="27"/>
      <c r="UDW63" s="112"/>
      <c r="UDX63" s="27"/>
      <c r="UDY63" s="112"/>
      <c r="UDZ63" s="27"/>
      <c r="UEA63" s="112"/>
      <c r="UEB63" s="27"/>
      <c r="UEC63" s="112"/>
      <c r="UED63" s="27"/>
      <c r="UEE63" s="112"/>
      <c r="UEF63" s="27"/>
      <c r="UEG63" s="113"/>
      <c r="UEH63" s="27"/>
      <c r="UEI63" s="112"/>
      <c r="UEJ63" s="27"/>
      <c r="UEK63" s="112"/>
      <c r="UEL63" s="27"/>
      <c r="UEM63" s="112"/>
      <c r="UEN63" s="27"/>
      <c r="UEO63" s="112"/>
      <c r="UEP63" s="27"/>
      <c r="UEQ63" s="112"/>
      <c r="UER63" s="27"/>
      <c r="UES63" s="112"/>
      <c r="UET63" s="27"/>
      <c r="UEU63" s="112"/>
      <c r="UEV63" s="20"/>
      <c r="UEW63" s="112"/>
      <c r="UEX63" s="27"/>
      <c r="UEY63" s="112"/>
      <c r="UEZ63" s="27"/>
      <c r="UFA63" s="112"/>
      <c r="UFB63" s="27"/>
      <c r="UFC63" s="112"/>
      <c r="UFD63" s="27"/>
      <c r="UFE63" s="112"/>
      <c r="UFF63" s="20"/>
      <c r="UFG63" s="112"/>
      <c r="UFH63" s="27"/>
      <c r="UFI63" s="112"/>
      <c r="UFJ63" s="27"/>
      <c r="UFK63" s="112"/>
      <c r="UFL63" s="27"/>
      <c r="UFM63" s="112"/>
      <c r="UFN63" s="20"/>
      <c r="UFO63" s="106"/>
      <c r="UFP63" s="106"/>
      <c r="UFQ63" s="106"/>
      <c r="UFR63" s="30"/>
      <c r="UFS63" s="112"/>
      <c r="UFT63" s="30"/>
      <c r="UFU63" s="112"/>
      <c r="UFV63" s="23"/>
      <c r="UFW63" s="112"/>
      <c r="UFX63" s="23"/>
      <c r="UFY63" s="112"/>
      <c r="UFZ63" s="23"/>
      <c r="UGA63" s="112"/>
      <c r="UGB63" s="23"/>
      <c r="UGC63" s="112"/>
      <c r="UGD63" s="23"/>
      <c r="UGE63" s="112"/>
      <c r="UGF63" s="23"/>
      <c r="UGG63" s="112"/>
      <c r="UGH63" s="23"/>
      <c r="UGI63" s="112"/>
      <c r="UGJ63" s="27"/>
      <c r="UGK63" s="112"/>
      <c r="UGL63" s="27"/>
      <c r="UGM63" s="112"/>
      <c r="UGN63" s="27"/>
      <c r="UGO63" s="112"/>
      <c r="UGP63" s="27"/>
      <c r="UGQ63" s="112"/>
      <c r="UGR63" s="27"/>
      <c r="UGS63" s="112"/>
      <c r="UGT63" s="27"/>
      <c r="UGU63" s="112"/>
      <c r="UGV63" s="27"/>
      <c r="UGW63" s="112"/>
      <c r="UGX63" s="27"/>
      <c r="UGY63" s="112"/>
      <c r="UGZ63" s="27"/>
      <c r="UHA63" s="112"/>
      <c r="UHB63" s="27"/>
      <c r="UHC63" s="112"/>
      <c r="UHD63" s="27"/>
      <c r="UHE63" s="113"/>
      <c r="UHF63" s="27"/>
      <c r="UHG63" s="112"/>
      <c r="UHH63" s="27"/>
      <c r="UHI63" s="112"/>
      <c r="UHJ63" s="27"/>
      <c r="UHK63" s="112"/>
      <c r="UHL63" s="27"/>
      <c r="UHM63" s="112"/>
      <c r="UHN63" s="27"/>
      <c r="UHO63" s="112"/>
      <c r="UHP63" s="27"/>
      <c r="UHQ63" s="112"/>
      <c r="UHR63" s="27"/>
      <c r="UHS63" s="112"/>
      <c r="UHT63" s="20"/>
      <c r="UHU63" s="112"/>
      <c r="UHV63" s="27"/>
      <c r="UHW63" s="112"/>
      <c r="UHX63" s="27"/>
      <c r="UHY63" s="112"/>
      <c r="UHZ63" s="27"/>
      <c r="UIA63" s="112"/>
      <c r="UIB63" s="27"/>
      <c r="UIC63" s="112"/>
      <c r="UID63" s="20"/>
      <c r="UIE63" s="112"/>
      <c r="UIF63" s="27"/>
      <c r="UIG63" s="112"/>
      <c r="UIH63" s="27"/>
      <c r="UII63" s="112"/>
      <c r="UIJ63" s="27"/>
      <c r="UIK63" s="112"/>
      <c r="UIL63" s="20"/>
      <c r="UIM63" s="106"/>
      <c r="UIN63" s="106"/>
      <c r="UIO63" s="106"/>
      <c r="UIP63" s="30"/>
      <c r="UIQ63" s="112"/>
      <c r="UIR63" s="30"/>
      <c r="UIS63" s="112"/>
      <c r="UIT63" s="23"/>
      <c r="UIU63" s="112"/>
      <c r="UIV63" s="23"/>
      <c r="UIW63" s="112"/>
      <c r="UIX63" s="23"/>
      <c r="UIY63" s="112"/>
      <c r="UIZ63" s="23"/>
      <c r="UJA63" s="112"/>
      <c r="UJB63" s="23"/>
      <c r="UJC63" s="112"/>
      <c r="UJD63" s="23"/>
      <c r="UJE63" s="112"/>
      <c r="UJF63" s="23"/>
      <c r="UJG63" s="112"/>
      <c r="UJH63" s="27"/>
      <c r="UJI63" s="112"/>
      <c r="UJJ63" s="27"/>
      <c r="UJK63" s="112"/>
      <c r="UJL63" s="27"/>
      <c r="UJM63" s="112"/>
      <c r="UJN63" s="27"/>
      <c r="UJO63" s="112"/>
      <c r="UJP63" s="27"/>
      <c r="UJQ63" s="112"/>
      <c r="UJR63" s="27"/>
      <c r="UJS63" s="112"/>
      <c r="UJT63" s="27"/>
      <c r="UJU63" s="112"/>
      <c r="UJV63" s="27"/>
      <c r="UJW63" s="112"/>
      <c r="UJX63" s="27"/>
      <c r="UJY63" s="112"/>
      <c r="UJZ63" s="27"/>
      <c r="UKA63" s="112"/>
      <c r="UKB63" s="27"/>
      <c r="UKC63" s="113"/>
      <c r="UKD63" s="27"/>
      <c r="UKE63" s="112"/>
      <c r="UKF63" s="27"/>
      <c r="UKG63" s="112"/>
      <c r="UKH63" s="27"/>
      <c r="UKI63" s="112"/>
      <c r="UKJ63" s="27"/>
      <c r="UKK63" s="112"/>
      <c r="UKL63" s="27"/>
      <c r="UKM63" s="112"/>
      <c r="UKN63" s="27"/>
      <c r="UKO63" s="112"/>
      <c r="UKP63" s="27"/>
      <c r="UKQ63" s="112"/>
      <c r="UKR63" s="20"/>
      <c r="UKS63" s="112"/>
      <c r="UKT63" s="27"/>
      <c r="UKU63" s="112"/>
      <c r="UKV63" s="27"/>
      <c r="UKW63" s="112"/>
      <c r="UKX63" s="27"/>
      <c r="UKY63" s="112"/>
      <c r="UKZ63" s="27"/>
      <c r="ULA63" s="112"/>
      <c r="ULB63" s="20"/>
      <c r="ULC63" s="112"/>
      <c r="ULD63" s="27"/>
      <c r="ULE63" s="112"/>
      <c r="ULF63" s="27"/>
      <c r="ULG63" s="112"/>
      <c r="ULH63" s="27"/>
      <c r="ULI63" s="112"/>
      <c r="ULJ63" s="20"/>
      <c r="ULK63" s="106"/>
      <c r="ULL63" s="106"/>
      <c r="ULM63" s="106"/>
      <c r="ULN63" s="30"/>
      <c r="ULO63" s="112"/>
      <c r="ULP63" s="30"/>
      <c r="ULQ63" s="112"/>
      <c r="ULR63" s="23"/>
      <c r="ULS63" s="112"/>
      <c r="ULT63" s="23"/>
      <c r="ULU63" s="112"/>
      <c r="ULV63" s="23"/>
      <c r="ULW63" s="112"/>
      <c r="ULX63" s="23"/>
      <c r="ULY63" s="112"/>
      <c r="ULZ63" s="23"/>
      <c r="UMA63" s="112"/>
      <c r="UMB63" s="23"/>
      <c r="UMC63" s="112"/>
      <c r="UMD63" s="23"/>
      <c r="UME63" s="112"/>
      <c r="UMF63" s="27"/>
      <c r="UMG63" s="112"/>
      <c r="UMH63" s="27"/>
      <c r="UMI63" s="112"/>
      <c r="UMJ63" s="27"/>
      <c r="UMK63" s="112"/>
      <c r="UML63" s="27"/>
      <c r="UMM63" s="112"/>
      <c r="UMN63" s="27"/>
      <c r="UMO63" s="112"/>
      <c r="UMP63" s="27"/>
      <c r="UMQ63" s="112"/>
      <c r="UMR63" s="27"/>
      <c r="UMS63" s="112"/>
      <c r="UMT63" s="27"/>
      <c r="UMU63" s="112"/>
      <c r="UMV63" s="27"/>
      <c r="UMW63" s="112"/>
      <c r="UMX63" s="27"/>
      <c r="UMY63" s="112"/>
      <c r="UMZ63" s="27"/>
      <c r="UNA63" s="113"/>
      <c r="UNB63" s="27"/>
      <c r="UNC63" s="112"/>
      <c r="UND63" s="27"/>
      <c r="UNE63" s="112"/>
      <c r="UNF63" s="27"/>
      <c r="UNG63" s="112"/>
      <c r="UNH63" s="27"/>
      <c r="UNI63" s="112"/>
      <c r="UNJ63" s="27"/>
      <c r="UNK63" s="112"/>
      <c r="UNL63" s="27"/>
      <c r="UNM63" s="112"/>
      <c r="UNN63" s="27"/>
      <c r="UNO63" s="112"/>
      <c r="UNP63" s="20"/>
      <c r="UNQ63" s="112"/>
      <c r="UNR63" s="27"/>
      <c r="UNS63" s="112"/>
      <c r="UNT63" s="27"/>
      <c r="UNU63" s="112"/>
      <c r="UNV63" s="27"/>
      <c r="UNW63" s="112"/>
      <c r="UNX63" s="27"/>
      <c r="UNY63" s="112"/>
      <c r="UNZ63" s="20"/>
      <c r="UOA63" s="112"/>
      <c r="UOB63" s="27"/>
      <c r="UOC63" s="112"/>
      <c r="UOD63" s="27"/>
      <c r="UOE63" s="112"/>
      <c r="UOF63" s="27"/>
      <c r="UOG63" s="112"/>
      <c r="UOH63" s="20"/>
      <c r="UOI63" s="106"/>
      <c r="UOJ63" s="106"/>
      <c r="UOK63" s="106"/>
      <c r="UOL63" s="30"/>
      <c r="UOM63" s="112"/>
      <c r="UON63" s="30"/>
      <c r="UOO63" s="112"/>
      <c r="UOP63" s="23"/>
      <c r="UOQ63" s="112"/>
      <c r="UOR63" s="23"/>
      <c r="UOS63" s="112"/>
      <c r="UOT63" s="23"/>
      <c r="UOU63" s="112"/>
      <c r="UOV63" s="23"/>
      <c r="UOW63" s="112"/>
      <c r="UOX63" s="23"/>
      <c r="UOY63" s="112"/>
      <c r="UOZ63" s="23"/>
      <c r="UPA63" s="112"/>
      <c r="UPB63" s="23"/>
      <c r="UPC63" s="112"/>
      <c r="UPD63" s="27"/>
      <c r="UPE63" s="112"/>
      <c r="UPF63" s="27"/>
      <c r="UPG63" s="112"/>
      <c r="UPH63" s="27"/>
      <c r="UPI63" s="112"/>
      <c r="UPJ63" s="27"/>
      <c r="UPK63" s="112"/>
      <c r="UPL63" s="27"/>
      <c r="UPM63" s="112"/>
      <c r="UPN63" s="27"/>
      <c r="UPO63" s="112"/>
      <c r="UPP63" s="27"/>
      <c r="UPQ63" s="112"/>
      <c r="UPR63" s="27"/>
      <c r="UPS63" s="112"/>
      <c r="UPT63" s="27"/>
      <c r="UPU63" s="112"/>
      <c r="UPV63" s="27"/>
      <c r="UPW63" s="112"/>
      <c r="UPX63" s="27"/>
      <c r="UPY63" s="113"/>
      <c r="UPZ63" s="27"/>
      <c r="UQA63" s="112"/>
      <c r="UQB63" s="27"/>
      <c r="UQC63" s="112"/>
      <c r="UQD63" s="27"/>
      <c r="UQE63" s="112"/>
      <c r="UQF63" s="27"/>
      <c r="UQG63" s="112"/>
      <c r="UQH63" s="27"/>
      <c r="UQI63" s="112"/>
      <c r="UQJ63" s="27"/>
      <c r="UQK63" s="112"/>
      <c r="UQL63" s="27"/>
      <c r="UQM63" s="112"/>
      <c r="UQN63" s="20"/>
      <c r="UQO63" s="112"/>
      <c r="UQP63" s="27"/>
      <c r="UQQ63" s="112"/>
      <c r="UQR63" s="27"/>
      <c r="UQS63" s="112"/>
      <c r="UQT63" s="27"/>
      <c r="UQU63" s="112"/>
      <c r="UQV63" s="27"/>
      <c r="UQW63" s="112"/>
      <c r="UQX63" s="20"/>
      <c r="UQY63" s="112"/>
      <c r="UQZ63" s="27"/>
      <c r="URA63" s="112"/>
      <c r="URB63" s="27"/>
      <c r="URC63" s="112"/>
      <c r="URD63" s="27"/>
      <c r="URE63" s="112"/>
      <c r="URF63" s="20"/>
      <c r="URG63" s="106"/>
      <c r="URH63" s="106"/>
      <c r="URI63" s="106"/>
      <c r="URJ63" s="30"/>
      <c r="URK63" s="112"/>
      <c r="URL63" s="30"/>
      <c r="URM63" s="112"/>
      <c r="URN63" s="23"/>
      <c r="URO63" s="112"/>
      <c r="URP63" s="23"/>
      <c r="URQ63" s="112"/>
      <c r="URR63" s="23"/>
      <c r="URS63" s="112"/>
      <c r="URT63" s="23"/>
      <c r="URU63" s="112"/>
      <c r="URV63" s="23"/>
      <c r="URW63" s="112"/>
      <c r="URX63" s="23"/>
      <c r="URY63" s="112"/>
      <c r="URZ63" s="23"/>
      <c r="USA63" s="112"/>
      <c r="USB63" s="27"/>
      <c r="USC63" s="112"/>
      <c r="USD63" s="27"/>
      <c r="USE63" s="112"/>
      <c r="USF63" s="27"/>
      <c r="USG63" s="112"/>
      <c r="USH63" s="27"/>
      <c r="USI63" s="112"/>
      <c r="USJ63" s="27"/>
      <c r="USK63" s="112"/>
      <c r="USL63" s="27"/>
      <c r="USM63" s="112"/>
      <c r="USN63" s="27"/>
      <c r="USO63" s="112"/>
      <c r="USP63" s="27"/>
      <c r="USQ63" s="112"/>
      <c r="USR63" s="27"/>
      <c r="USS63" s="112"/>
      <c r="UST63" s="27"/>
      <c r="USU63" s="112"/>
      <c r="USV63" s="27"/>
      <c r="USW63" s="113"/>
      <c r="USX63" s="27"/>
      <c r="USY63" s="112"/>
      <c r="USZ63" s="27"/>
      <c r="UTA63" s="112"/>
      <c r="UTB63" s="27"/>
      <c r="UTC63" s="112"/>
      <c r="UTD63" s="27"/>
      <c r="UTE63" s="112"/>
      <c r="UTF63" s="27"/>
      <c r="UTG63" s="112"/>
      <c r="UTH63" s="27"/>
      <c r="UTI63" s="112"/>
      <c r="UTJ63" s="27"/>
      <c r="UTK63" s="112"/>
      <c r="UTL63" s="20"/>
      <c r="UTM63" s="112"/>
      <c r="UTN63" s="27"/>
      <c r="UTO63" s="112"/>
      <c r="UTP63" s="27"/>
      <c r="UTQ63" s="112"/>
      <c r="UTR63" s="27"/>
      <c r="UTS63" s="112"/>
      <c r="UTT63" s="27"/>
      <c r="UTU63" s="112"/>
      <c r="UTV63" s="20"/>
      <c r="UTW63" s="112"/>
      <c r="UTX63" s="27"/>
      <c r="UTY63" s="112"/>
      <c r="UTZ63" s="27"/>
      <c r="UUA63" s="112"/>
      <c r="UUB63" s="27"/>
      <c r="UUC63" s="112"/>
      <c r="UUD63" s="20"/>
      <c r="UUE63" s="106"/>
      <c r="UUF63" s="106"/>
      <c r="UUG63" s="106"/>
      <c r="UUH63" s="30"/>
      <c r="UUI63" s="112"/>
      <c r="UUJ63" s="30"/>
      <c r="UUK63" s="112"/>
      <c r="UUL63" s="23"/>
      <c r="UUM63" s="112"/>
      <c r="UUN63" s="23"/>
      <c r="UUO63" s="112"/>
      <c r="UUP63" s="23"/>
      <c r="UUQ63" s="112"/>
      <c r="UUR63" s="23"/>
      <c r="UUS63" s="112"/>
      <c r="UUT63" s="23"/>
      <c r="UUU63" s="112"/>
      <c r="UUV63" s="23"/>
      <c r="UUW63" s="112"/>
      <c r="UUX63" s="23"/>
      <c r="UUY63" s="112"/>
      <c r="UUZ63" s="27"/>
      <c r="UVA63" s="112"/>
      <c r="UVB63" s="27"/>
      <c r="UVC63" s="112"/>
      <c r="UVD63" s="27"/>
      <c r="UVE63" s="112"/>
      <c r="UVF63" s="27"/>
      <c r="UVG63" s="112"/>
      <c r="UVH63" s="27"/>
      <c r="UVI63" s="112"/>
      <c r="UVJ63" s="27"/>
      <c r="UVK63" s="112"/>
      <c r="UVL63" s="27"/>
      <c r="UVM63" s="112"/>
      <c r="UVN63" s="27"/>
      <c r="UVO63" s="112"/>
      <c r="UVP63" s="27"/>
      <c r="UVQ63" s="112"/>
      <c r="UVR63" s="27"/>
      <c r="UVS63" s="112"/>
      <c r="UVT63" s="27"/>
      <c r="UVU63" s="113"/>
      <c r="UVV63" s="27"/>
      <c r="UVW63" s="112"/>
      <c r="UVX63" s="27"/>
      <c r="UVY63" s="112"/>
      <c r="UVZ63" s="27"/>
      <c r="UWA63" s="112"/>
      <c r="UWB63" s="27"/>
      <c r="UWC63" s="112"/>
      <c r="UWD63" s="27"/>
      <c r="UWE63" s="112"/>
      <c r="UWF63" s="27"/>
      <c r="UWG63" s="112"/>
      <c r="UWH63" s="27"/>
      <c r="UWI63" s="112"/>
      <c r="UWJ63" s="20"/>
      <c r="UWK63" s="112"/>
      <c r="UWL63" s="27"/>
      <c r="UWM63" s="112"/>
      <c r="UWN63" s="27"/>
      <c r="UWO63" s="112"/>
      <c r="UWP63" s="27"/>
      <c r="UWQ63" s="112"/>
      <c r="UWR63" s="27"/>
      <c r="UWS63" s="112"/>
      <c r="UWT63" s="20"/>
      <c r="UWU63" s="112"/>
      <c r="UWV63" s="27"/>
      <c r="UWW63" s="112"/>
      <c r="UWX63" s="27"/>
      <c r="UWY63" s="112"/>
      <c r="UWZ63" s="27"/>
      <c r="UXA63" s="112"/>
      <c r="UXB63" s="20"/>
      <c r="UXC63" s="106"/>
      <c r="UXD63" s="106"/>
      <c r="UXE63" s="106"/>
      <c r="UXF63" s="30"/>
      <c r="UXG63" s="112"/>
      <c r="UXH63" s="30"/>
      <c r="UXI63" s="112"/>
      <c r="UXJ63" s="23"/>
      <c r="UXK63" s="112"/>
      <c r="UXL63" s="23"/>
      <c r="UXM63" s="112"/>
      <c r="UXN63" s="23"/>
      <c r="UXO63" s="112"/>
      <c r="UXP63" s="23"/>
      <c r="UXQ63" s="112"/>
      <c r="UXR63" s="23"/>
      <c r="UXS63" s="112"/>
      <c r="UXT63" s="23"/>
      <c r="UXU63" s="112"/>
      <c r="UXV63" s="23"/>
      <c r="UXW63" s="112"/>
      <c r="UXX63" s="27"/>
      <c r="UXY63" s="112"/>
      <c r="UXZ63" s="27"/>
      <c r="UYA63" s="112"/>
      <c r="UYB63" s="27"/>
      <c r="UYC63" s="112"/>
      <c r="UYD63" s="27"/>
      <c r="UYE63" s="112"/>
      <c r="UYF63" s="27"/>
      <c r="UYG63" s="112"/>
      <c r="UYH63" s="27"/>
      <c r="UYI63" s="112"/>
      <c r="UYJ63" s="27"/>
      <c r="UYK63" s="112"/>
      <c r="UYL63" s="27"/>
      <c r="UYM63" s="112"/>
      <c r="UYN63" s="27"/>
      <c r="UYO63" s="112"/>
      <c r="UYP63" s="27"/>
      <c r="UYQ63" s="112"/>
      <c r="UYR63" s="27"/>
      <c r="UYS63" s="113"/>
      <c r="UYT63" s="27"/>
      <c r="UYU63" s="112"/>
      <c r="UYV63" s="27"/>
      <c r="UYW63" s="112"/>
      <c r="UYX63" s="27"/>
      <c r="UYY63" s="112"/>
      <c r="UYZ63" s="27"/>
      <c r="UZA63" s="112"/>
      <c r="UZB63" s="27"/>
      <c r="UZC63" s="112"/>
      <c r="UZD63" s="27"/>
      <c r="UZE63" s="112"/>
      <c r="UZF63" s="27"/>
      <c r="UZG63" s="112"/>
      <c r="UZH63" s="20"/>
      <c r="UZI63" s="112"/>
      <c r="UZJ63" s="27"/>
      <c r="UZK63" s="112"/>
      <c r="UZL63" s="27"/>
      <c r="UZM63" s="112"/>
      <c r="UZN63" s="27"/>
      <c r="UZO63" s="112"/>
      <c r="UZP63" s="27"/>
      <c r="UZQ63" s="112"/>
      <c r="UZR63" s="20"/>
      <c r="UZS63" s="112"/>
      <c r="UZT63" s="27"/>
      <c r="UZU63" s="112"/>
      <c r="UZV63" s="27"/>
      <c r="UZW63" s="112"/>
      <c r="UZX63" s="27"/>
      <c r="UZY63" s="112"/>
      <c r="UZZ63" s="20"/>
      <c r="VAA63" s="106"/>
      <c r="VAB63" s="106"/>
      <c r="VAC63" s="106"/>
      <c r="VAD63" s="30"/>
      <c r="VAE63" s="112"/>
      <c r="VAF63" s="30"/>
      <c r="VAG63" s="112"/>
      <c r="VAH63" s="23"/>
      <c r="VAI63" s="112"/>
      <c r="VAJ63" s="23"/>
      <c r="VAK63" s="112"/>
      <c r="VAL63" s="23"/>
      <c r="VAM63" s="112"/>
      <c r="VAN63" s="23"/>
      <c r="VAO63" s="112"/>
      <c r="VAP63" s="23"/>
      <c r="VAQ63" s="112"/>
      <c r="VAR63" s="23"/>
      <c r="VAS63" s="112"/>
      <c r="VAT63" s="23"/>
      <c r="VAU63" s="112"/>
      <c r="VAV63" s="27"/>
      <c r="VAW63" s="112"/>
      <c r="VAX63" s="27"/>
      <c r="VAY63" s="112"/>
      <c r="VAZ63" s="27"/>
      <c r="VBA63" s="112"/>
      <c r="VBB63" s="27"/>
      <c r="VBC63" s="112"/>
      <c r="VBD63" s="27"/>
      <c r="VBE63" s="112"/>
      <c r="VBF63" s="27"/>
      <c r="VBG63" s="112"/>
      <c r="VBH63" s="27"/>
      <c r="VBI63" s="112"/>
      <c r="VBJ63" s="27"/>
      <c r="VBK63" s="112"/>
      <c r="VBL63" s="27"/>
      <c r="VBM63" s="112"/>
      <c r="VBN63" s="27"/>
      <c r="VBO63" s="112"/>
      <c r="VBP63" s="27"/>
      <c r="VBQ63" s="113"/>
      <c r="VBR63" s="27"/>
      <c r="VBS63" s="112"/>
      <c r="VBT63" s="27"/>
      <c r="VBU63" s="112"/>
      <c r="VBV63" s="27"/>
      <c r="VBW63" s="112"/>
      <c r="VBX63" s="27"/>
      <c r="VBY63" s="112"/>
      <c r="VBZ63" s="27"/>
      <c r="VCA63" s="112"/>
      <c r="VCB63" s="27"/>
      <c r="VCC63" s="112"/>
      <c r="VCD63" s="27"/>
      <c r="VCE63" s="112"/>
      <c r="VCF63" s="20"/>
      <c r="VCG63" s="112"/>
      <c r="VCH63" s="27"/>
      <c r="VCI63" s="112"/>
      <c r="VCJ63" s="27"/>
      <c r="VCK63" s="112"/>
      <c r="VCL63" s="27"/>
      <c r="VCM63" s="112"/>
      <c r="VCN63" s="27"/>
      <c r="VCO63" s="112"/>
      <c r="VCP63" s="20"/>
      <c r="VCQ63" s="112"/>
      <c r="VCR63" s="27"/>
      <c r="VCS63" s="112"/>
      <c r="VCT63" s="27"/>
      <c r="VCU63" s="112"/>
      <c r="VCV63" s="27"/>
      <c r="VCW63" s="112"/>
      <c r="VCX63" s="20"/>
      <c r="VCY63" s="106"/>
      <c r="VCZ63" s="106"/>
      <c r="VDA63" s="106"/>
      <c r="VDB63" s="30"/>
      <c r="VDC63" s="112"/>
      <c r="VDD63" s="30"/>
      <c r="VDE63" s="112"/>
      <c r="VDF63" s="23"/>
      <c r="VDG63" s="112"/>
      <c r="VDH63" s="23"/>
      <c r="VDI63" s="112"/>
      <c r="VDJ63" s="23"/>
      <c r="VDK63" s="112"/>
      <c r="VDL63" s="23"/>
      <c r="VDM63" s="112"/>
      <c r="VDN63" s="23"/>
      <c r="VDO63" s="112"/>
      <c r="VDP63" s="23"/>
      <c r="VDQ63" s="112"/>
      <c r="VDR63" s="23"/>
      <c r="VDS63" s="112"/>
      <c r="VDT63" s="27"/>
      <c r="VDU63" s="112"/>
      <c r="VDV63" s="27"/>
      <c r="VDW63" s="112"/>
      <c r="VDX63" s="27"/>
      <c r="VDY63" s="112"/>
      <c r="VDZ63" s="27"/>
      <c r="VEA63" s="112"/>
      <c r="VEB63" s="27"/>
      <c r="VEC63" s="112"/>
      <c r="VED63" s="27"/>
      <c r="VEE63" s="112"/>
      <c r="VEF63" s="27"/>
      <c r="VEG63" s="112"/>
      <c r="VEH63" s="27"/>
      <c r="VEI63" s="112"/>
      <c r="VEJ63" s="27"/>
      <c r="VEK63" s="112"/>
      <c r="VEL63" s="27"/>
      <c r="VEM63" s="112"/>
      <c r="VEN63" s="27"/>
      <c r="VEO63" s="113"/>
      <c r="VEP63" s="27"/>
      <c r="VEQ63" s="112"/>
      <c r="VER63" s="27"/>
      <c r="VES63" s="112"/>
      <c r="VET63" s="27"/>
      <c r="VEU63" s="112"/>
      <c r="VEV63" s="27"/>
      <c r="VEW63" s="112"/>
      <c r="VEX63" s="27"/>
      <c r="VEY63" s="112"/>
      <c r="VEZ63" s="27"/>
      <c r="VFA63" s="112"/>
      <c r="VFB63" s="27"/>
      <c r="VFC63" s="112"/>
      <c r="VFD63" s="20"/>
      <c r="VFE63" s="112"/>
      <c r="VFF63" s="27"/>
      <c r="VFG63" s="112"/>
      <c r="VFH63" s="27"/>
      <c r="VFI63" s="112"/>
      <c r="VFJ63" s="27"/>
      <c r="VFK63" s="112"/>
      <c r="VFL63" s="27"/>
      <c r="VFM63" s="112"/>
      <c r="VFN63" s="20"/>
      <c r="VFO63" s="112"/>
      <c r="VFP63" s="27"/>
      <c r="VFQ63" s="112"/>
      <c r="VFR63" s="27"/>
      <c r="VFS63" s="112"/>
      <c r="VFT63" s="27"/>
      <c r="VFU63" s="112"/>
      <c r="VFV63" s="20"/>
      <c r="VFW63" s="106"/>
      <c r="VFX63" s="106"/>
      <c r="VFY63" s="106"/>
      <c r="VFZ63" s="30"/>
      <c r="VGA63" s="112"/>
      <c r="VGB63" s="30"/>
      <c r="VGC63" s="112"/>
      <c r="VGD63" s="23"/>
      <c r="VGE63" s="112"/>
      <c r="VGF63" s="23"/>
      <c r="VGG63" s="112"/>
      <c r="VGH63" s="23"/>
      <c r="VGI63" s="112"/>
      <c r="VGJ63" s="23"/>
      <c r="VGK63" s="112"/>
      <c r="VGL63" s="23"/>
      <c r="VGM63" s="112"/>
      <c r="VGN63" s="23"/>
      <c r="VGO63" s="112"/>
      <c r="VGP63" s="23"/>
      <c r="VGQ63" s="112"/>
      <c r="VGR63" s="27"/>
      <c r="VGS63" s="112"/>
      <c r="VGT63" s="27"/>
      <c r="VGU63" s="112"/>
      <c r="VGV63" s="27"/>
      <c r="VGW63" s="112"/>
      <c r="VGX63" s="27"/>
      <c r="VGY63" s="112"/>
      <c r="VGZ63" s="27"/>
      <c r="VHA63" s="112"/>
      <c r="VHB63" s="27"/>
      <c r="VHC63" s="112"/>
      <c r="VHD63" s="27"/>
      <c r="VHE63" s="112"/>
      <c r="VHF63" s="27"/>
      <c r="VHG63" s="112"/>
      <c r="VHH63" s="27"/>
      <c r="VHI63" s="112"/>
      <c r="VHJ63" s="27"/>
      <c r="VHK63" s="112"/>
      <c r="VHL63" s="27"/>
      <c r="VHM63" s="113"/>
      <c r="VHN63" s="27"/>
      <c r="VHO63" s="112"/>
      <c r="VHP63" s="27"/>
      <c r="VHQ63" s="112"/>
      <c r="VHR63" s="27"/>
      <c r="VHS63" s="112"/>
      <c r="VHT63" s="27"/>
      <c r="VHU63" s="112"/>
      <c r="VHV63" s="27"/>
      <c r="VHW63" s="112"/>
      <c r="VHX63" s="27"/>
      <c r="VHY63" s="112"/>
      <c r="VHZ63" s="27"/>
      <c r="VIA63" s="112"/>
      <c r="VIB63" s="20"/>
      <c r="VIC63" s="112"/>
      <c r="VID63" s="27"/>
      <c r="VIE63" s="112"/>
      <c r="VIF63" s="27"/>
      <c r="VIG63" s="112"/>
      <c r="VIH63" s="27"/>
      <c r="VII63" s="112"/>
      <c r="VIJ63" s="27"/>
      <c r="VIK63" s="112"/>
      <c r="VIL63" s="20"/>
      <c r="VIM63" s="112"/>
      <c r="VIN63" s="27"/>
      <c r="VIO63" s="112"/>
      <c r="VIP63" s="27"/>
      <c r="VIQ63" s="112"/>
      <c r="VIR63" s="27"/>
      <c r="VIS63" s="112"/>
      <c r="VIT63" s="20"/>
      <c r="VIU63" s="106"/>
      <c r="VIV63" s="106"/>
      <c r="VIW63" s="106"/>
      <c r="VIX63" s="30"/>
      <c r="VIY63" s="112"/>
      <c r="VIZ63" s="30"/>
      <c r="VJA63" s="112"/>
      <c r="VJB63" s="23"/>
      <c r="VJC63" s="112"/>
      <c r="VJD63" s="23"/>
      <c r="VJE63" s="112"/>
      <c r="VJF63" s="23"/>
      <c r="VJG63" s="112"/>
      <c r="VJH63" s="23"/>
      <c r="VJI63" s="112"/>
      <c r="VJJ63" s="23"/>
      <c r="VJK63" s="112"/>
      <c r="VJL63" s="23"/>
      <c r="VJM63" s="112"/>
      <c r="VJN63" s="23"/>
      <c r="VJO63" s="112"/>
      <c r="VJP63" s="27"/>
      <c r="VJQ63" s="112"/>
      <c r="VJR63" s="27"/>
      <c r="VJS63" s="112"/>
      <c r="VJT63" s="27"/>
      <c r="VJU63" s="112"/>
      <c r="VJV63" s="27"/>
      <c r="VJW63" s="112"/>
      <c r="VJX63" s="27"/>
      <c r="VJY63" s="112"/>
      <c r="VJZ63" s="27"/>
      <c r="VKA63" s="112"/>
      <c r="VKB63" s="27"/>
      <c r="VKC63" s="112"/>
      <c r="VKD63" s="27"/>
      <c r="VKE63" s="112"/>
      <c r="VKF63" s="27"/>
      <c r="VKG63" s="112"/>
      <c r="VKH63" s="27"/>
      <c r="VKI63" s="112"/>
      <c r="VKJ63" s="27"/>
      <c r="VKK63" s="113"/>
      <c r="VKL63" s="27"/>
      <c r="VKM63" s="112"/>
      <c r="VKN63" s="27"/>
      <c r="VKO63" s="112"/>
      <c r="VKP63" s="27"/>
      <c r="VKQ63" s="112"/>
      <c r="VKR63" s="27"/>
      <c r="VKS63" s="112"/>
      <c r="VKT63" s="27"/>
      <c r="VKU63" s="112"/>
      <c r="VKV63" s="27"/>
      <c r="VKW63" s="112"/>
      <c r="VKX63" s="27"/>
      <c r="VKY63" s="112"/>
      <c r="VKZ63" s="20"/>
      <c r="VLA63" s="112"/>
      <c r="VLB63" s="27"/>
      <c r="VLC63" s="112"/>
      <c r="VLD63" s="27"/>
      <c r="VLE63" s="112"/>
      <c r="VLF63" s="27"/>
      <c r="VLG63" s="112"/>
      <c r="VLH63" s="27"/>
      <c r="VLI63" s="112"/>
      <c r="VLJ63" s="20"/>
      <c r="VLK63" s="112"/>
      <c r="VLL63" s="27"/>
      <c r="VLM63" s="112"/>
      <c r="VLN63" s="27"/>
      <c r="VLO63" s="112"/>
      <c r="VLP63" s="27"/>
      <c r="VLQ63" s="112"/>
      <c r="VLR63" s="20"/>
      <c r="VLS63" s="106"/>
      <c r="VLT63" s="106"/>
      <c r="VLU63" s="106"/>
      <c r="VLV63" s="30"/>
      <c r="VLW63" s="112"/>
      <c r="VLX63" s="30"/>
      <c r="VLY63" s="112"/>
      <c r="VLZ63" s="23"/>
      <c r="VMA63" s="112"/>
      <c r="VMB63" s="23"/>
      <c r="VMC63" s="112"/>
      <c r="VMD63" s="23"/>
      <c r="VME63" s="112"/>
      <c r="VMF63" s="23"/>
      <c r="VMG63" s="112"/>
      <c r="VMH63" s="23"/>
      <c r="VMI63" s="112"/>
      <c r="VMJ63" s="23"/>
      <c r="VMK63" s="112"/>
      <c r="VML63" s="23"/>
      <c r="VMM63" s="112"/>
      <c r="VMN63" s="27"/>
      <c r="VMO63" s="112"/>
      <c r="VMP63" s="27"/>
      <c r="VMQ63" s="112"/>
      <c r="VMR63" s="27"/>
      <c r="VMS63" s="112"/>
      <c r="VMT63" s="27"/>
      <c r="VMU63" s="112"/>
      <c r="VMV63" s="27"/>
      <c r="VMW63" s="112"/>
      <c r="VMX63" s="27"/>
      <c r="VMY63" s="112"/>
      <c r="VMZ63" s="27"/>
      <c r="VNA63" s="112"/>
      <c r="VNB63" s="27"/>
      <c r="VNC63" s="112"/>
      <c r="VND63" s="27"/>
      <c r="VNE63" s="112"/>
      <c r="VNF63" s="27"/>
      <c r="VNG63" s="112"/>
      <c r="VNH63" s="27"/>
      <c r="VNI63" s="113"/>
      <c r="VNJ63" s="27"/>
      <c r="VNK63" s="112"/>
      <c r="VNL63" s="27"/>
      <c r="VNM63" s="112"/>
      <c r="VNN63" s="27"/>
      <c r="VNO63" s="112"/>
      <c r="VNP63" s="27"/>
      <c r="VNQ63" s="112"/>
      <c r="VNR63" s="27"/>
      <c r="VNS63" s="112"/>
      <c r="VNT63" s="27"/>
      <c r="VNU63" s="112"/>
      <c r="VNV63" s="27"/>
      <c r="VNW63" s="112"/>
      <c r="VNX63" s="20"/>
      <c r="VNY63" s="112"/>
      <c r="VNZ63" s="27"/>
      <c r="VOA63" s="112"/>
      <c r="VOB63" s="27"/>
      <c r="VOC63" s="112"/>
      <c r="VOD63" s="27"/>
      <c r="VOE63" s="112"/>
      <c r="VOF63" s="27"/>
      <c r="VOG63" s="112"/>
      <c r="VOH63" s="20"/>
      <c r="VOI63" s="112"/>
      <c r="VOJ63" s="27"/>
      <c r="VOK63" s="112"/>
      <c r="VOL63" s="27"/>
      <c r="VOM63" s="112"/>
      <c r="VON63" s="27"/>
      <c r="VOO63" s="112"/>
      <c r="VOP63" s="20"/>
      <c r="VOQ63" s="106"/>
      <c r="VOR63" s="106"/>
      <c r="VOS63" s="106"/>
      <c r="VOT63" s="30"/>
      <c r="VOU63" s="112"/>
      <c r="VOV63" s="30"/>
      <c r="VOW63" s="112"/>
      <c r="VOX63" s="23"/>
      <c r="VOY63" s="112"/>
      <c r="VOZ63" s="23"/>
      <c r="VPA63" s="112"/>
      <c r="VPB63" s="23"/>
      <c r="VPC63" s="112"/>
      <c r="VPD63" s="23"/>
      <c r="VPE63" s="112"/>
      <c r="VPF63" s="23"/>
      <c r="VPG63" s="112"/>
      <c r="VPH63" s="23"/>
      <c r="VPI63" s="112"/>
      <c r="VPJ63" s="23"/>
      <c r="VPK63" s="112"/>
      <c r="VPL63" s="27"/>
      <c r="VPM63" s="112"/>
      <c r="VPN63" s="27"/>
      <c r="VPO63" s="112"/>
      <c r="VPP63" s="27"/>
      <c r="VPQ63" s="112"/>
      <c r="VPR63" s="27"/>
      <c r="VPS63" s="112"/>
      <c r="VPT63" s="27"/>
      <c r="VPU63" s="112"/>
      <c r="VPV63" s="27"/>
      <c r="VPW63" s="112"/>
      <c r="VPX63" s="27"/>
      <c r="VPY63" s="112"/>
      <c r="VPZ63" s="27"/>
      <c r="VQA63" s="112"/>
      <c r="VQB63" s="27"/>
      <c r="VQC63" s="112"/>
      <c r="VQD63" s="27"/>
      <c r="VQE63" s="112"/>
      <c r="VQF63" s="27"/>
      <c r="VQG63" s="113"/>
      <c r="VQH63" s="27"/>
      <c r="VQI63" s="112"/>
      <c r="VQJ63" s="27"/>
      <c r="VQK63" s="112"/>
      <c r="VQL63" s="27"/>
      <c r="VQM63" s="112"/>
      <c r="VQN63" s="27"/>
      <c r="VQO63" s="112"/>
      <c r="VQP63" s="27"/>
      <c r="VQQ63" s="112"/>
      <c r="VQR63" s="27"/>
      <c r="VQS63" s="112"/>
      <c r="VQT63" s="27"/>
      <c r="VQU63" s="112"/>
      <c r="VQV63" s="20"/>
      <c r="VQW63" s="112"/>
      <c r="VQX63" s="27"/>
      <c r="VQY63" s="112"/>
      <c r="VQZ63" s="27"/>
      <c r="VRA63" s="112"/>
      <c r="VRB63" s="27"/>
      <c r="VRC63" s="112"/>
      <c r="VRD63" s="27"/>
      <c r="VRE63" s="112"/>
      <c r="VRF63" s="20"/>
      <c r="VRG63" s="112"/>
      <c r="VRH63" s="27"/>
      <c r="VRI63" s="112"/>
      <c r="VRJ63" s="27"/>
      <c r="VRK63" s="112"/>
      <c r="VRL63" s="27"/>
      <c r="VRM63" s="112"/>
      <c r="VRN63" s="20"/>
      <c r="VRO63" s="106"/>
      <c r="VRP63" s="106"/>
      <c r="VRQ63" s="106"/>
      <c r="VRR63" s="30"/>
      <c r="VRS63" s="112"/>
      <c r="VRT63" s="30"/>
      <c r="VRU63" s="112"/>
      <c r="VRV63" s="23"/>
      <c r="VRW63" s="112"/>
      <c r="VRX63" s="23"/>
      <c r="VRY63" s="112"/>
      <c r="VRZ63" s="23"/>
      <c r="VSA63" s="112"/>
      <c r="VSB63" s="23"/>
      <c r="VSC63" s="112"/>
      <c r="VSD63" s="23"/>
      <c r="VSE63" s="112"/>
      <c r="VSF63" s="23"/>
      <c r="VSG63" s="112"/>
      <c r="VSH63" s="23"/>
      <c r="VSI63" s="112"/>
      <c r="VSJ63" s="27"/>
      <c r="VSK63" s="112"/>
      <c r="VSL63" s="27"/>
      <c r="VSM63" s="112"/>
      <c r="VSN63" s="27"/>
      <c r="VSO63" s="112"/>
      <c r="VSP63" s="27"/>
      <c r="VSQ63" s="112"/>
      <c r="VSR63" s="27"/>
      <c r="VSS63" s="112"/>
      <c r="VST63" s="27"/>
      <c r="VSU63" s="112"/>
      <c r="VSV63" s="27"/>
      <c r="VSW63" s="112"/>
      <c r="VSX63" s="27"/>
      <c r="VSY63" s="112"/>
      <c r="VSZ63" s="27"/>
      <c r="VTA63" s="112"/>
      <c r="VTB63" s="27"/>
      <c r="VTC63" s="112"/>
      <c r="VTD63" s="27"/>
      <c r="VTE63" s="113"/>
      <c r="VTF63" s="27"/>
      <c r="VTG63" s="112"/>
      <c r="VTH63" s="27"/>
      <c r="VTI63" s="112"/>
      <c r="VTJ63" s="27"/>
      <c r="VTK63" s="112"/>
      <c r="VTL63" s="27"/>
      <c r="VTM63" s="112"/>
      <c r="VTN63" s="27"/>
      <c r="VTO63" s="112"/>
      <c r="VTP63" s="27"/>
      <c r="VTQ63" s="112"/>
      <c r="VTR63" s="27"/>
      <c r="VTS63" s="112"/>
      <c r="VTT63" s="20"/>
      <c r="VTU63" s="112"/>
      <c r="VTV63" s="27"/>
      <c r="VTW63" s="112"/>
      <c r="VTX63" s="27"/>
      <c r="VTY63" s="112"/>
      <c r="VTZ63" s="27"/>
      <c r="VUA63" s="112"/>
      <c r="VUB63" s="27"/>
      <c r="VUC63" s="112"/>
      <c r="VUD63" s="20"/>
      <c r="VUE63" s="112"/>
      <c r="VUF63" s="27"/>
      <c r="VUG63" s="112"/>
      <c r="VUH63" s="27"/>
      <c r="VUI63" s="112"/>
      <c r="VUJ63" s="27"/>
      <c r="VUK63" s="112"/>
      <c r="VUL63" s="20"/>
      <c r="VUM63" s="106"/>
      <c r="VUN63" s="106"/>
      <c r="VUO63" s="106"/>
      <c r="VUP63" s="30"/>
      <c r="VUQ63" s="112"/>
      <c r="VUR63" s="30"/>
      <c r="VUS63" s="112"/>
      <c r="VUT63" s="23"/>
      <c r="VUU63" s="112"/>
      <c r="VUV63" s="23"/>
      <c r="VUW63" s="112"/>
      <c r="VUX63" s="23"/>
      <c r="VUY63" s="112"/>
      <c r="VUZ63" s="23"/>
      <c r="VVA63" s="112"/>
      <c r="VVB63" s="23"/>
      <c r="VVC63" s="112"/>
      <c r="VVD63" s="23"/>
      <c r="VVE63" s="112"/>
      <c r="VVF63" s="23"/>
      <c r="VVG63" s="112"/>
      <c r="VVH63" s="27"/>
      <c r="VVI63" s="112"/>
      <c r="VVJ63" s="27"/>
      <c r="VVK63" s="112"/>
      <c r="VVL63" s="27"/>
      <c r="VVM63" s="112"/>
      <c r="VVN63" s="27"/>
      <c r="VVO63" s="112"/>
      <c r="VVP63" s="27"/>
      <c r="VVQ63" s="112"/>
      <c r="VVR63" s="27"/>
      <c r="VVS63" s="112"/>
      <c r="VVT63" s="27"/>
      <c r="VVU63" s="112"/>
      <c r="VVV63" s="27"/>
      <c r="VVW63" s="112"/>
      <c r="VVX63" s="27"/>
      <c r="VVY63" s="112"/>
      <c r="VVZ63" s="27"/>
      <c r="VWA63" s="112"/>
      <c r="VWB63" s="27"/>
      <c r="VWC63" s="113"/>
      <c r="VWD63" s="27"/>
      <c r="VWE63" s="112"/>
      <c r="VWF63" s="27"/>
      <c r="VWG63" s="112"/>
      <c r="VWH63" s="27"/>
      <c r="VWI63" s="112"/>
      <c r="VWJ63" s="27"/>
      <c r="VWK63" s="112"/>
      <c r="VWL63" s="27"/>
      <c r="VWM63" s="112"/>
      <c r="VWN63" s="27"/>
      <c r="VWO63" s="112"/>
      <c r="VWP63" s="27"/>
      <c r="VWQ63" s="112"/>
      <c r="VWR63" s="20"/>
      <c r="VWS63" s="112"/>
      <c r="VWT63" s="27"/>
      <c r="VWU63" s="112"/>
      <c r="VWV63" s="27"/>
      <c r="VWW63" s="112"/>
      <c r="VWX63" s="27"/>
      <c r="VWY63" s="112"/>
      <c r="VWZ63" s="27"/>
      <c r="VXA63" s="112"/>
      <c r="VXB63" s="20"/>
      <c r="VXC63" s="112"/>
      <c r="VXD63" s="27"/>
      <c r="VXE63" s="112"/>
      <c r="VXF63" s="27"/>
      <c r="VXG63" s="112"/>
      <c r="VXH63" s="27"/>
      <c r="VXI63" s="112"/>
      <c r="VXJ63" s="20"/>
      <c r="VXK63" s="106"/>
      <c r="VXL63" s="106"/>
      <c r="VXM63" s="106"/>
      <c r="VXN63" s="30"/>
      <c r="VXO63" s="112"/>
      <c r="VXP63" s="30"/>
      <c r="VXQ63" s="112"/>
      <c r="VXR63" s="23"/>
      <c r="VXS63" s="112"/>
      <c r="VXT63" s="23"/>
      <c r="VXU63" s="112"/>
      <c r="VXV63" s="23"/>
      <c r="VXW63" s="112"/>
      <c r="VXX63" s="23"/>
      <c r="VXY63" s="112"/>
      <c r="VXZ63" s="23"/>
      <c r="VYA63" s="112"/>
      <c r="VYB63" s="23"/>
      <c r="VYC63" s="112"/>
      <c r="VYD63" s="23"/>
      <c r="VYE63" s="112"/>
      <c r="VYF63" s="27"/>
      <c r="VYG63" s="112"/>
      <c r="VYH63" s="27"/>
      <c r="VYI63" s="112"/>
      <c r="VYJ63" s="27"/>
      <c r="VYK63" s="112"/>
      <c r="VYL63" s="27"/>
      <c r="VYM63" s="112"/>
      <c r="VYN63" s="27"/>
      <c r="VYO63" s="112"/>
      <c r="VYP63" s="27"/>
      <c r="VYQ63" s="112"/>
      <c r="VYR63" s="27"/>
      <c r="VYS63" s="112"/>
      <c r="VYT63" s="27"/>
      <c r="VYU63" s="112"/>
      <c r="VYV63" s="27"/>
      <c r="VYW63" s="112"/>
      <c r="VYX63" s="27"/>
      <c r="VYY63" s="112"/>
      <c r="VYZ63" s="27"/>
      <c r="VZA63" s="113"/>
      <c r="VZB63" s="27"/>
      <c r="VZC63" s="112"/>
      <c r="VZD63" s="27"/>
      <c r="VZE63" s="112"/>
      <c r="VZF63" s="27"/>
      <c r="VZG63" s="112"/>
      <c r="VZH63" s="27"/>
      <c r="VZI63" s="112"/>
      <c r="VZJ63" s="27"/>
      <c r="VZK63" s="112"/>
      <c r="VZL63" s="27"/>
      <c r="VZM63" s="112"/>
      <c r="VZN63" s="27"/>
      <c r="VZO63" s="112"/>
      <c r="VZP63" s="20"/>
      <c r="VZQ63" s="112"/>
      <c r="VZR63" s="27"/>
      <c r="VZS63" s="112"/>
      <c r="VZT63" s="27"/>
      <c r="VZU63" s="112"/>
      <c r="VZV63" s="27"/>
      <c r="VZW63" s="112"/>
      <c r="VZX63" s="27"/>
      <c r="VZY63" s="112"/>
      <c r="VZZ63" s="20"/>
      <c r="WAA63" s="112"/>
      <c r="WAB63" s="27"/>
      <c r="WAC63" s="112"/>
      <c r="WAD63" s="27"/>
      <c r="WAE63" s="112"/>
      <c r="WAF63" s="27"/>
      <c r="WAG63" s="112"/>
      <c r="WAH63" s="20"/>
      <c r="WAI63" s="106"/>
      <c r="WAJ63" s="106"/>
      <c r="WAK63" s="106"/>
      <c r="WAL63" s="30"/>
      <c r="WAM63" s="112"/>
      <c r="WAN63" s="30"/>
      <c r="WAO63" s="112"/>
      <c r="WAP63" s="23"/>
      <c r="WAQ63" s="112"/>
      <c r="WAR63" s="23"/>
      <c r="WAS63" s="112"/>
      <c r="WAT63" s="23"/>
      <c r="WAU63" s="112"/>
      <c r="WAV63" s="23"/>
      <c r="WAW63" s="112"/>
      <c r="WAX63" s="23"/>
      <c r="WAY63" s="112"/>
      <c r="WAZ63" s="23"/>
      <c r="WBA63" s="112"/>
      <c r="WBB63" s="23"/>
      <c r="WBC63" s="112"/>
      <c r="WBD63" s="27"/>
      <c r="WBE63" s="112"/>
      <c r="WBF63" s="27"/>
      <c r="WBG63" s="112"/>
      <c r="WBH63" s="27"/>
      <c r="WBI63" s="112"/>
      <c r="WBJ63" s="27"/>
      <c r="WBK63" s="112"/>
      <c r="WBL63" s="27"/>
      <c r="WBM63" s="112"/>
      <c r="WBN63" s="27"/>
      <c r="WBO63" s="112"/>
      <c r="WBP63" s="27"/>
      <c r="WBQ63" s="112"/>
      <c r="WBR63" s="27"/>
      <c r="WBS63" s="112"/>
      <c r="WBT63" s="27"/>
      <c r="WBU63" s="112"/>
      <c r="WBV63" s="27"/>
      <c r="WBW63" s="112"/>
      <c r="WBX63" s="27"/>
      <c r="WBY63" s="113"/>
      <c r="WBZ63" s="27"/>
      <c r="WCA63" s="112"/>
      <c r="WCB63" s="27"/>
      <c r="WCC63" s="112"/>
      <c r="WCD63" s="27"/>
      <c r="WCE63" s="112"/>
      <c r="WCF63" s="27"/>
      <c r="WCG63" s="112"/>
      <c r="WCH63" s="27"/>
      <c r="WCI63" s="112"/>
      <c r="WCJ63" s="27"/>
      <c r="WCK63" s="112"/>
      <c r="WCL63" s="27"/>
      <c r="WCM63" s="112"/>
      <c r="WCN63" s="20"/>
      <c r="WCO63" s="112"/>
      <c r="WCP63" s="27"/>
      <c r="WCQ63" s="112"/>
      <c r="WCR63" s="27"/>
      <c r="WCS63" s="112"/>
      <c r="WCT63" s="27"/>
      <c r="WCU63" s="112"/>
      <c r="WCV63" s="27"/>
      <c r="WCW63" s="112"/>
      <c r="WCX63" s="20"/>
      <c r="WCY63" s="112"/>
      <c r="WCZ63" s="27"/>
      <c r="WDA63" s="112"/>
      <c r="WDB63" s="27"/>
      <c r="WDC63" s="112"/>
      <c r="WDD63" s="27"/>
      <c r="WDE63" s="112"/>
      <c r="WDF63" s="20"/>
      <c r="WDG63" s="106"/>
      <c r="WDH63" s="106"/>
      <c r="WDI63" s="106"/>
      <c r="WDJ63" s="30"/>
      <c r="WDK63" s="112"/>
      <c r="WDL63" s="30"/>
      <c r="WDM63" s="112"/>
      <c r="WDN63" s="23"/>
      <c r="WDO63" s="112"/>
      <c r="WDP63" s="23"/>
      <c r="WDQ63" s="112"/>
      <c r="WDR63" s="23"/>
      <c r="WDS63" s="112"/>
      <c r="WDT63" s="23"/>
      <c r="WDU63" s="112"/>
      <c r="WDV63" s="23"/>
      <c r="WDW63" s="112"/>
      <c r="WDX63" s="23"/>
      <c r="WDY63" s="112"/>
      <c r="WDZ63" s="23"/>
      <c r="WEA63" s="112"/>
      <c r="WEB63" s="27"/>
      <c r="WEC63" s="112"/>
      <c r="WED63" s="27"/>
      <c r="WEE63" s="112"/>
      <c r="WEF63" s="27"/>
      <c r="WEG63" s="112"/>
      <c r="WEH63" s="27"/>
      <c r="WEI63" s="112"/>
      <c r="WEJ63" s="27"/>
      <c r="WEK63" s="112"/>
      <c r="WEL63" s="27"/>
      <c r="WEM63" s="112"/>
      <c r="WEN63" s="27"/>
      <c r="WEO63" s="112"/>
      <c r="WEP63" s="27"/>
      <c r="WEQ63" s="112"/>
      <c r="WER63" s="27"/>
      <c r="WES63" s="112"/>
      <c r="WET63" s="27"/>
      <c r="WEU63" s="112"/>
      <c r="WEV63" s="27"/>
      <c r="WEW63" s="113"/>
      <c r="WEX63" s="27"/>
      <c r="WEY63" s="112"/>
      <c r="WEZ63" s="27"/>
      <c r="WFA63" s="112"/>
      <c r="WFB63" s="27"/>
      <c r="WFC63" s="112"/>
      <c r="WFD63" s="27"/>
      <c r="WFE63" s="112"/>
      <c r="WFF63" s="27"/>
      <c r="WFG63" s="112"/>
      <c r="WFH63" s="27"/>
      <c r="WFI63" s="112"/>
      <c r="WFJ63" s="27"/>
      <c r="WFK63" s="112"/>
      <c r="WFL63" s="20"/>
      <c r="WFM63" s="112"/>
      <c r="WFN63" s="27"/>
      <c r="WFO63" s="112"/>
      <c r="WFP63" s="27"/>
      <c r="WFQ63" s="112"/>
      <c r="WFR63" s="27"/>
      <c r="WFS63" s="112"/>
      <c r="WFT63" s="27"/>
      <c r="WFU63" s="112"/>
      <c r="WFV63" s="20"/>
      <c r="WFW63" s="112"/>
      <c r="WFX63" s="27"/>
      <c r="WFY63" s="112"/>
      <c r="WFZ63" s="27"/>
      <c r="WGA63" s="112"/>
      <c r="WGB63" s="27"/>
      <c r="WGC63" s="112"/>
      <c r="WGD63" s="20"/>
      <c r="WGE63" s="106"/>
      <c r="WGF63" s="106"/>
      <c r="WGG63" s="106"/>
      <c r="WGH63" s="30"/>
      <c r="WGI63" s="112"/>
      <c r="WGJ63" s="30"/>
      <c r="WGK63" s="112"/>
      <c r="WGL63" s="23"/>
      <c r="WGM63" s="112"/>
      <c r="WGN63" s="23"/>
      <c r="WGO63" s="112"/>
      <c r="WGP63" s="23"/>
      <c r="WGQ63" s="112"/>
      <c r="WGR63" s="23"/>
      <c r="WGS63" s="112"/>
      <c r="WGT63" s="23"/>
      <c r="WGU63" s="112"/>
      <c r="WGV63" s="23"/>
      <c r="WGW63" s="112"/>
      <c r="WGX63" s="23"/>
      <c r="WGY63" s="112"/>
      <c r="WGZ63" s="27"/>
      <c r="WHA63" s="112"/>
      <c r="WHB63" s="27"/>
      <c r="WHC63" s="112"/>
      <c r="WHD63" s="27"/>
      <c r="WHE63" s="112"/>
      <c r="WHF63" s="27"/>
      <c r="WHG63" s="112"/>
      <c r="WHH63" s="27"/>
      <c r="WHI63" s="112"/>
      <c r="WHJ63" s="27"/>
      <c r="WHK63" s="112"/>
      <c r="WHL63" s="27"/>
      <c r="WHM63" s="112"/>
      <c r="WHN63" s="27"/>
      <c r="WHO63" s="112"/>
      <c r="WHP63" s="27"/>
      <c r="WHQ63" s="112"/>
      <c r="WHR63" s="27"/>
      <c r="WHS63" s="112"/>
      <c r="WHT63" s="27"/>
      <c r="WHU63" s="113"/>
      <c r="WHV63" s="27"/>
      <c r="WHW63" s="112"/>
      <c r="WHX63" s="27"/>
      <c r="WHY63" s="112"/>
      <c r="WHZ63" s="27"/>
      <c r="WIA63" s="112"/>
      <c r="WIB63" s="27"/>
      <c r="WIC63" s="112"/>
      <c r="WID63" s="27"/>
      <c r="WIE63" s="112"/>
      <c r="WIF63" s="27"/>
      <c r="WIG63" s="112"/>
      <c r="WIH63" s="27"/>
      <c r="WII63" s="112"/>
      <c r="WIJ63" s="20"/>
      <c r="WIK63" s="112"/>
      <c r="WIL63" s="27"/>
      <c r="WIM63" s="112"/>
      <c r="WIN63" s="27"/>
      <c r="WIO63" s="112"/>
      <c r="WIP63" s="27"/>
      <c r="WIQ63" s="112"/>
      <c r="WIR63" s="27"/>
      <c r="WIS63" s="112"/>
      <c r="WIT63" s="20"/>
      <c r="WIU63" s="112"/>
      <c r="WIV63" s="27"/>
      <c r="WIW63" s="112"/>
      <c r="WIX63" s="27"/>
      <c r="WIY63" s="112"/>
      <c r="WIZ63" s="27"/>
      <c r="WJA63" s="112"/>
      <c r="WJB63" s="20"/>
      <c r="WJC63" s="106"/>
      <c r="WJD63" s="106"/>
      <c r="WJE63" s="106"/>
      <c r="WJF63" s="30"/>
      <c r="WJG63" s="112"/>
      <c r="WJH63" s="30"/>
      <c r="WJI63" s="112"/>
      <c r="WJJ63" s="23"/>
      <c r="WJK63" s="112"/>
      <c r="WJL63" s="23"/>
      <c r="WJM63" s="112"/>
      <c r="WJN63" s="23"/>
      <c r="WJO63" s="112"/>
      <c r="WJP63" s="23"/>
      <c r="WJQ63" s="112"/>
      <c r="WJR63" s="23"/>
      <c r="WJS63" s="112"/>
      <c r="WJT63" s="23"/>
      <c r="WJU63" s="112"/>
      <c r="WJV63" s="23"/>
      <c r="WJW63" s="112"/>
      <c r="WJX63" s="27"/>
      <c r="WJY63" s="112"/>
      <c r="WJZ63" s="27"/>
      <c r="WKA63" s="112"/>
      <c r="WKB63" s="27"/>
      <c r="WKC63" s="112"/>
      <c r="WKD63" s="27"/>
      <c r="WKE63" s="112"/>
      <c r="WKF63" s="27"/>
      <c r="WKG63" s="112"/>
      <c r="WKH63" s="27"/>
      <c r="WKI63" s="112"/>
      <c r="WKJ63" s="27"/>
      <c r="WKK63" s="112"/>
      <c r="WKL63" s="27"/>
      <c r="WKM63" s="112"/>
      <c r="WKN63" s="27"/>
      <c r="WKO63" s="112"/>
      <c r="WKP63" s="27"/>
      <c r="WKQ63" s="112"/>
      <c r="WKR63" s="27"/>
      <c r="WKS63" s="113"/>
      <c r="WKT63" s="27"/>
      <c r="WKU63" s="112"/>
      <c r="WKV63" s="27"/>
      <c r="WKW63" s="112"/>
      <c r="WKX63" s="27"/>
      <c r="WKY63" s="112"/>
      <c r="WKZ63" s="27"/>
      <c r="WLA63" s="112"/>
      <c r="WLB63" s="27"/>
      <c r="WLC63" s="112"/>
      <c r="WLD63" s="27"/>
      <c r="WLE63" s="112"/>
      <c r="WLF63" s="27"/>
      <c r="WLG63" s="112"/>
      <c r="WLH63" s="20"/>
      <c r="WLI63" s="112"/>
      <c r="WLJ63" s="27"/>
      <c r="WLK63" s="112"/>
      <c r="WLL63" s="27"/>
      <c r="WLM63" s="112"/>
      <c r="WLN63" s="27"/>
      <c r="WLO63" s="112"/>
      <c r="WLP63" s="27"/>
      <c r="WLQ63" s="112"/>
      <c r="WLR63" s="20"/>
      <c r="WLS63" s="112"/>
      <c r="WLT63" s="27"/>
      <c r="WLU63" s="112"/>
      <c r="WLV63" s="27"/>
      <c r="WLW63" s="112"/>
      <c r="WLX63" s="27"/>
      <c r="WLY63" s="112"/>
      <c r="WLZ63" s="20"/>
      <c r="WMA63" s="106"/>
      <c r="WMB63" s="106"/>
      <c r="WMC63" s="106"/>
      <c r="WMD63" s="30"/>
      <c r="WME63" s="112"/>
      <c r="WMF63" s="30"/>
      <c r="WMG63" s="112"/>
      <c r="WMH63" s="23"/>
      <c r="WMI63" s="112"/>
      <c r="WMJ63" s="23"/>
      <c r="WMK63" s="112"/>
      <c r="WML63" s="23"/>
      <c r="WMM63" s="112"/>
      <c r="WMN63" s="23"/>
      <c r="WMO63" s="112"/>
      <c r="WMP63" s="23"/>
      <c r="WMQ63" s="112"/>
      <c r="WMR63" s="23"/>
      <c r="WMS63" s="112"/>
      <c r="WMT63" s="23"/>
      <c r="WMU63" s="112"/>
      <c r="WMV63" s="27"/>
      <c r="WMW63" s="112"/>
      <c r="WMX63" s="27"/>
      <c r="WMY63" s="112"/>
      <c r="WMZ63" s="27"/>
      <c r="WNA63" s="112"/>
      <c r="WNB63" s="27"/>
      <c r="WNC63" s="112"/>
      <c r="WND63" s="27"/>
      <c r="WNE63" s="112"/>
      <c r="WNF63" s="27"/>
      <c r="WNG63" s="112"/>
      <c r="WNH63" s="27"/>
      <c r="WNI63" s="112"/>
      <c r="WNJ63" s="27"/>
      <c r="WNK63" s="112"/>
      <c r="WNL63" s="27"/>
      <c r="WNM63" s="112"/>
      <c r="WNN63" s="27"/>
      <c r="WNO63" s="112"/>
      <c r="WNP63" s="27"/>
      <c r="WNQ63" s="113"/>
      <c r="WNR63" s="27"/>
      <c r="WNS63" s="112"/>
      <c r="WNT63" s="27"/>
      <c r="WNU63" s="112"/>
      <c r="WNV63" s="27"/>
      <c r="WNW63" s="112"/>
      <c r="WNX63" s="27"/>
      <c r="WNY63" s="112"/>
      <c r="WNZ63" s="27"/>
      <c r="WOA63" s="112"/>
      <c r="WOB63" s="27"/>
      <c r="WOC63" s="112"/>
      <c r="WOD63" s="27"/>
      <c r="WOE63" s="112"/>
      <c r="WOF63" s="20"/>
      <c r="WOG63" s="112"/>
      <c r="WOH63" s="27"/>
      <c r="WOI63" s="112"/>
      <c r="WOJ63" s="27"/>
      <c r="WOK63" s="112"/>
      <c r="WOL63" s="27"/>
      <c r="WOM63" s="112"/>
      <c r="WON63" s="27"/>
      <c r="WOO63" s="112"/>
      <c r="WOP63" s="20"/>
      <c r="WOQ63" s="112"/>
      <c r="WOR63" s="27"/>
      <c r="WOS63" s="112"/>
      <c r="WOT63" s="27"/>
      <c r="WOU63" s="112"/>
      <c r="WOV63" s="27"/>
      <c r="WOW63" s="112"/>
      <c r="WOX63" s="20"/>
      <c r="WOY63" s="106"/>
      <c r="WOZ63" s="106"/>
      <c r="WPA63" s="106"/>
      <c r="WPB63" s="30"/>
      <c r="WPC63" s="112"/>
      <c r="WPD63" s="30"/>
      <c r="WPE63" s="112"/>
      <c r="WPF63" s="23"/>
      <c r="WPG63" s="112"/>
      <c r="WPH63" s="23"/>
      <c r="WPI63" s="112"/>
      <c r="WPJ63" s="23"/>
      <c r="WPK63" s="112"/>
      <c r="WPL63" s="23"/>
      <c r="WPM63" s="112"/>
      <c r="WPN63" s="23"/>
      <c r="WPO63" s="112"/>
      <c r="WPP63" s="23"/>
      <c r="WPQ63" s="112"/>
      <c r="WPR63" s="23"/>
      <c r="WPS63" s="112"/>
      <c r="WPT63" s="27"/>
      <c r="WPU63" s="112"/>
      <c r="WPV63" s="27"/>
      <c r="WPW63" s="112"/>
      <c r="WPX63" s="27"/>
      <c r="WPY63" s="112"/>
      <c r="WPZ63" s="27"/>
      <c r="WQA63" s="112"/>
      <c r="WQB63" s="27"/>
      <c r="WQC63" s="112"/>
      <c r="WQD63" s="27"/>
      <c r="WQE63" s="112"/>
      <c r="WQF63" s="27"/>
      <c r="WQG63" s="112"/>
      <c r="WQH63" s="27"/>
      <c r="WQI63" s="112"/>
      <c r="WQJ63" s="27"/>
      <c r="WQK63" s="112"/>
      <c r="WQL63" s="27"/>
      <c r="WQM63" s="112"/>
      <c r="WQN63" s="27"/>
      <c r="WQO63" s="113"/>
      <c r="WQP63" s="27"/>
      <c r="WQQ63" s="112"/>
      <c r="WQR63" s="27"/>
      <c r="WQS63" s="112"/>
      <c r="WQT63" s="27"/>
      <c r="WQU63" s="112"/>
      <c r="WQV63" s="27"/>
      <c r="WQW63" s="112"/>
      <c r="WQX63" s="27"/>
      <c r="WQY63" s="112"/>
      <c r="WQZ63" s="27"/>
      <c r="WRA63" s="112"/>
      <c r="WRB63" s="27"/>
      <c r="WRC63" s="112"/>
      <c r="WRD63" s="20"/>
      <c r="WRE63" s="112"/>
      <c r="WRF63" s="27"/>
      <c r="WRG63" s="112"/>
      <c r="WRH63" s="27"/>
      <c r="WRI63" s="112"/>
      <c r="WRJ63" s="27"/>
      <c r="WRK63" s="112"/>
      <c r="WRL63" s="27"/>
      <c r="WRM63" s="112"/>
      <c r="WRN63" s="20"/>
      <c r="WRO63" s="112"/>
      <c r="WRP63" s="27"/>
      <c r="WRQ63" s="112"/>
      <c r="WRR63" s="27"/>
      <c r="WRS63" s="112"/>
      <c r="WRT63" s="27"/>
      <c r="WRU63" s="112"/>
      <c r="WRV63" s="20"/>
      <c r="WRW63" s="106"/>
      <c r="WRX63" s="106"/>
      <c r="WRY63" s="106"/>
      <c r="WRZ63" s="30"/>
      <c r="WSA63" s="112"/>
      <c r="WSB63" s="30"/>
      <c r="WSC63" s="112"/>
      <c r="WSD63" s="23"/>
      <c r="WSE63" s="112"/>
      <c r="WSF63" s="23"/>
      <c r="WSG63" s="112"/>
      <c r="WSH63" s="23"/>
      <c r="WSI63" s="112"/>
      <c r="WSJ63" s="23"/>
      <c r="WSK63" s="112"/>
      <c r="WSL63" s="23"/>
      <c r="WSM63" s="112"/>
      <c r="WSN63" s="23"/>
      <c r="WSO63" s="112"/>
      <c r="WSP63" s="23"/>
      <c r="WSQ63" s="112"/>
      <c r="WSR63" s="27"/>
      <c r="WSS63" s="112"/>
      <c r="WST63" s="27"/>
      <c r="WSU63" s="112"/>
      <c r="WSV63" s="27"/>
      <c r="WSW63" s="112"/>
      <c r="WSX63" s="27"/>
      <c r="WSY63" s="112"/>
      <c r="WSZ63" s="27"/>
      <c r="WTA63" s="112"/>
      <c r="WTB63" s="27"/>
      <c r="WTC63" s="112"/>
      <c r="WTD63" s="27"/>
      <c r="WTE63" s="112"/>
      <c r="WTF63" s="27"/>
      <c r="WTG63" s="112"/>
      <c r="WTH63" s="27"/>
      <c r="WTI63" s="112"/>
      <c r="WTJ63" s="27"/>
      <c r="WTK63" s="112"/>
      <c r="WTL63" s="27"/>
      <c r="WTM63" s="113"/>
      <c r="WTN63" s="27"/>
      <c r="WTO63" s="112"/>
      <c r="WTP63" s="27"/>
      <c r="WTQ63" s="112"/>
      <c r="WTR63" s="27"/>
      <c r="WTS63" s="112"/>
      <c r="WTT63" s="27"/>
      <c r="WTU63" s="112"/>
      <c r="WTV63" s="27"/>
      <c r="WTW63" s="112"/>
      <c r="WTX63" s="27"/>
      <c r="WTY63" s="112"/>
      <c r="WTZ63" s="27"/>
      <c r="WUA63" s="112"/>
      <c r="WUB63" s="20"/>
      <c r="WUC63" s="112"/>
      <c r="WUD63" s="27"/>
      <c r="WUE63" s="112"/>
      <c r="WUF63" s="27"/>
      <c r="WUG63" s="112"/>
      <c r="WUH63" s="27"/>
      <c r="WUI63" s="112"/>
      <c r="WUJ63" s="27"/>
      <c r="WUK63" s="112"/>
      <c r="WUL63" s="20"/>
      <c r="WUM63" s="112"/>
      <c r="WUN63" s="27"/>
      <c r="WUO63" s="112"/>
      <c r="WUP63" s="27"/>
      <c r="WUQ63" s="112"/>
      <c r="WUR63" s="27"/>
      <c r="WUS63" s="112"/>
      <c r="WUT63" s="20"/>
      <c r="WUU63" s="106"/>
      <c r="WUV63" s="106"/>
      <c r="WUW63" s="106"/>
      <c r="WUX63" s="30"/>
      <c r="WUY63" s="112"/>
      <c r="WUZ63" s="30"/>
      <c r="WVA63" s="112"/>
      <c r="WVB63" s="23"/>
      <c r="WVC63" s="112"/>
      <c r="WVD63" s="23"/>
      <c r="WVE63" s="112"/>
      <c r="WVF63" s="23"/>
      <c r="WVG63" s="112"/>
      <c r="WVH63" s="23"/>
      <c r="WVI63" s="112"/>
      <c r="WVJ63" s="23"/>
      <c r="WVK63" s="112"/>
      <c r="WVL63" s="23"/>
      <c r="WVM63" s="112"/>
      <c r="WVN63" s="23"/>
      <c r="WVO63" s="112"/>
      <c r="WVP63" s="27"/>
      <c r="WVQ63" s="112"/>
      <c r="WVR63" s="27"/>
      <c r="WVS63" s="112"/>
      <c r="WVT63" s="27"/>
      <c r="WVU63" s="112"/>
      <c r="WVV63" s="27"/>
      <c r="WVW63" s="112"/>
      <c r="WVX63" s="27"/>
      <c r="WVY63" s="112"/>
      <c r="WVZ63" s="27"/>
      <c r="WWA63" s="112"/>
      <c r="WWB63" s="27"/>
      <c r="WWC63" s="112"/>
      <c r="WWD63" s="27"/>
      <c r="WWE63" s="112"/>
      <c r="WWF63" s="27"/>
      <c r="WWG63" s="112"/>
      <c r="WWH63" s="27"/>
      <c r="WWI63" s="112"/>
      <c r="WWJ63" s="27"/>
      <c r="WWK63" s="113"/>
      <c r="WWL63" s="27"/>
      <c r="WWM63" s="112"/>
      <c r="WWN63" s="27"/>
      <c r="WWO63" s="112"/>
      <c r="WWP63" s="27"/>
      <c r="WWQ63" s="112"/>
      <c r="WWR63" s="27"/>
      <c r="WWS63" s="112"/>
      <c r="WWT63" s="27"/>
      <c r="WWU63" s="112"/>
      <c r="WWV63" s="27"/>
      <c r="WWW63" s="112"/>
      <c r="WWX63" s="27"/>
      <c r="WWY63" s="112"/>
      <c r="WWZ63" s="20"/>
      <c r="WXA63" s="112"/>
      <c r="WXB63" s="27"/>
      <c r="WXC63" s="112"/>
      <c r="WXD63" s="27"/>
      <c r="WXE63" s="112"/>
      <c r="WXF63" s="27"/>
      <c r="WXG63" s="112"/>
      <c r="WXH63" s="27"/>
      <c r="WXI63" s="112"/>
      <c r="WXJ63" s="20"/>
      <c r="WXK63" s="112"/>
      <c r="WXL63" s="27"/>
      <c r="WXM63" s="112"/>
      <c r="WXN63" s="27"/>
      <c r="WXO63" s="112"/>
      <c r="WXP63" s="27"/>
      <c r="WXQ63" s="112"/>
      <c r="WXR63" s="20"/>
      <c r="WXS63" s="106"/>
      <c r="WXT63" s="106"/>
      <c r="WXU63" s="106"/>
      <c r="WXV63" s="30"/>
      <c r="WXW63" s="112"/>
      <c r="WXX63" s="30"/>
      <c r="WXY63" s="112"/>
      <c r="WXZ63" s="23"/>
      <c r="WYA63" s="112"/>
      <c r="WYB63" s="23"/>
      <c r="WYC63" s="112"/>
      <c r="WYD63" s="23"/>
      <c r="WYE63" s="112"/>
      <c r="WYF63" s="23"/>
      <c r="WYG63" s="112"/>
      <c r="WYH63" s="23"/>
      <c r="WYI63" s="112"/>
      <c r="WYJ63" s="23"/>
      <c r="WYK63" s="112"/>
      <c r="WYL63" s="23"/>
      <c r="WYM63" s="112"/>
      <c r="WYN63" s="27"/>
      <c r="WYO63" s="112"/>
      <c r="WYP63" s="27"/>
      <c r="WYQ63" s="112"/>
      <c r="WYR63" s="27"/>
      <c r="WYS63" s="112"/>
      <c r="WYT63" s="27"/>
      <c r="WYU63" s="112"/>
      <c r="WYV63" s="27"/>
      <c r="WYW63" s="112"/>
      <c r="WYX63" s="27"/>
      <c r="WYY63" s="112"/>
      <c r="WYZ63" s="27"/>
      <c r="WZA63" s="112"/>
      <c r="WZB63" s="27"/>
      <c r="WZC63" s="112"/>
      <c r="WZD63" s="27"/>
      <c r="WZE63" s="112"/>
      <c r="WZF63" s="27"/>
      <c r="WZG63" s="112"/>
      <c r="WZH63" s="27"/>
      <c r="WZI63" s="113"/>
      <c r="WZJ63" s="27"/>
      <c r="WZK63" s="112"/>
      <c r="WZL63" s="27"/>
      <c r="WZM63" s="112"/>
      <c r="WZN63" s="27"/>
      <c r="WZO63" s="112"/>
      <c r="WZP63" s="27"/>
      <c r="WZQ63" s="112"/>
      <c r="WZR63" s="27"/>
      <c r="WZS63" s="112"/>
      <c r="WZT63" s="27"/>
      <c r="WZU63" s="112"/>
      <c r="WZV63" s="27"/>
      <c r="WZW63" s="112"/>
      <c r="WZX63" s="20"/>
      <c r="WZY63" s="112"/>
      <c r="WZZ63" s="27"/>
      <c r="XAA63" s="112"/>
      <c r="XAB63" s="27"/>
      <c r="XAC63" s="112"/>
      <c r="XAD63" s="27"/>
      <c r="XAE63" s="112"/>
      <c r="XAF63" s="27"/>
      <c r="XAG63" s="112"/>
      <c r="XAH63" s="20"/>
      <c r="XAI63" s="112"/>
      <c r="XAJ63" s="27"/>
      <c r="XAK63" s="112"/>
      <c r="XAL63" s="27"/>
      <c r="XAM63" s="112"/>
      <c r="XAN63" s="27"/>
      <c r="XAO63" s="112"/>
      <c r="XAP63" s="20"/>
      <c r="XAQ63" s="106"/>
      <c r="XAR63" s="106"/>
      <c r="XAS63" s="106"/>
      <c r="XAT63" s="30"/>
      <c r="XAU63" s="112"/>
      <c r="XAV63" s="30"/>
      <c r="XAW63" s="112"/>
      <c r="XAX63" s="23"/>
      <c r="XAY63" s="112"/>
      <c r="XAZ63" s="23"/>
      <c r="XBA63" s="112"/>
      <c r="XBB63" s="23"/>
      <c r="XBC63" s="112"/>
      <c r="XBD63" s="23"/>
      <c r="XBE63" s="112"/>
      <c r="XBF63" s="23"/>
      <c r="XBG63" s="112"/>
      <c r="XBH63" s="23"/>
      <c r="XBI63" s="112"/>
      <c r="XBJ63" s="23"/>
      <c r="XBK63" s="112"/>
      <c r="XBL63" s="27"/>
      <c r="XBM63" s="112"/>
      <c r="XBN63" s="27"/>
      <c r="XBO63" s="112"/>
      <c r="XBP63" s="27"/>
      <c r="XBQ63" s="112"/>
      <c r="XBR63" s="27"/>
      <c r="XBS63" s="112"/>
      <c r="XBT63" s="27"/>
      <c r="XBU63" s="112"/>
      <c r="XBV63" s="27"/>
      <c r="XBW63" s="112"/>
      <c r="XBX63" s="27"/>
      <c r="XBY63" s="112"/>
      <c r="XBZ63" s="27"/>
      <c r="XCA63" s="112"/>
      <c r="XCB63" s="27"/>
      <c r="XCC63" s="112"/>
      <c r="XCD63" s="27"/>
      <c r="XCE63" s="112"/>
      <c r="XCF63" s="27"/>
      <c r="XCG63" s="113"/>
    </row>
    <row r="64" spans="1:16309" s="84" customFormat="1" ht="14.1" customHeight="1" x14ac:dyDescent="0.2">
      <c r="A64" s="141" t="s">
        <v>176</v>
      </c>
      <c r="B64" s="100"/>
      <c r="C64" s="94">
        <v>-13</v>
      </c>
      <c r="D64" s="95"/>
      <c r="E64" s="94">
        <v>-11</v>
      </c>
      <c r="F64" s="95"/>
      <c r="G64" s="94">
        <v>24</v>
      </c>
      <c r="H64" s="100"/>
      <c r="I64" s="94">
        <v>26</v>
      </c>
      <c r="J64" s="100"/>
      <c r="K64" s="94">
        <f t="shared" ref="K64" si="5">I64-M64-O64-Q64</f>
        <v>-5</v>
      </c>
      <c r="L64" s="100"/>
      <c r="M64" s="94">
        <v>9</v>
      </c>
      <c r="N64" s="104"/>
      <c r="O64" s="94">
        <v>15</v>
      </c>
      <c r="P64" s="104"/>
      <c r="Q64" s="94">
        <v>7</v>
      </c>
      <c r="R64" s="104"/>
      <c r="S64" s="94">
        <v>10</v>
      </c>
      <c r="T64" s="104"/>
      <c r="U64" s="94">
        <v>9</v>
      </c>
      <c r="V64" s="104"/>
      <c r="W64" s="94">
        <v>3</v>
      </c>
      <c r="X64" s="104"/>
      <c r="Y64" s="94">
        <v>1</v>
      </c>
      <c r="AA64" s="94">
        <v>-32</v>
      </c>
      <c r="AC64" s="94">
        <v>-21</v>
      </c>
      <c r="AE64" s="94">
        <v>-13</v>
      </c>
      <c r="AG64" s="94">
        <v>-14</v>
      </c>
      <c r="AI64" s="96">
        <v>4</v>
      </c>
      <c r="AJ64" s="101"/>
      <c r="AK64" s="94">
        <v>-3</v>
      </c>
      <c r="AM64" s="94">
        <v>-7</v>
      </c>
      <c r="AO64" s="94">
        <v>2</v>
      </c>
      <c r="AQ64" s="96">
        <v>12</v>
      </c>
      <c r="AR64" s="101"/>
      <c r="AS64" s="94">
        <v>12</v>
      </c>
      <c r="AU64" s="94">
        <v>11</v>
      </c>
      <c r="AW64" s="94">
        <v>4</v>
      </c>
      <c r="AY64" s="96">
        <v>2</v>
      </c>
      <c r="AZ64" s="101"/>
      <c r="BA64" s="94">
        <v>1</v>
      </c>
      <c r="BC64" s="94"/>
      <c r="BE64" s="94">
        <v>1</v>
      </c>
      <c r="BG64" s="96">
        <v>4</v>
      </c>
    </row>
    <row r="65" spans="1:16309" s="84" customFormat="1" ht="14.1" customHeight="1" x14ac:dyDescent="0.2">
      <c r="A65" s="107" t="s">
        <v>177</v>
      </c>
      <c r="B65" s="106"/>
      <c r="C65" s="31">
        <f>C63+C51+C35+C64</f>
        <v>-1239</v>
      </c>
      <c r="D65" s="112"/>
      <c r="E65" s="31">
        <f>E63+E51+E35+E64</f>
        <v>294</v>
      </c>
      <c r="F65" s="112"/>
      <c r="G65" s="31">
        <f>G63+G51+G35+G64</f>
        <v>684</v>
      </c>
      <c r="H65" s="30"/>
      <c r="I65" s="31">
        <f>I63+I51+I35+I64</f>
        <v>-1125</v>
      </c>
      <c r="J65" s="30"/>
      <c r="K65" s="31">
        <f>K63+K51+K35+K64</f>
        <v>-2824</v>
      </c>
      <c r="L65" s="23"/>
      <c r="M65" s="31">
        <f>M63+M51+M35+M64</f>
        <v>920</v>
      </c>
      <c r="N65" s="23"/>
      <c r="O65" s="31">
        <f>O63+O51+O35+O64</f>
        <v>-57</v>
      </c>
      <c r="P65" s="23"/>
      <c r="Q65" s="31">
        <f>Q63+Q51+Q35+Q64</f>
        <v>636</v>
      </c>
      <c r="R65" s="23"/>
      <c r="S65" s="31">
        <f>S63+S51+S35+S64</f>
        <v>1505</v>
      </c>
      <c r="T65" s="23"/>
      <c r="U65" s="31">
        <f>U63+U51+U35+U64</f>
        <v>417</v>
      </c>
      <c r="V65" s="23"/>
      <c r="W65" s="31">
        <f>W63+W51+W35+W64</f>
        <v>1075</v>
      </c>
      <c r="X65" s="23"/>
      <c r="Y65" s="31">
        <v>-184</v>
      </c>
      <c r="Z65" s="27"/>
      <c r="AA65" s="31">
        <v>596</v>
      </c>
      <c r="AB65" s="27"/>
      <c r="AC65" s="31">
        <v>662</v>
      </c>
      <c r="AD65" s="27"/>
      <c r="AE65" s="31">
        <v>-711</v>
      </c>
      <c r="AF65" s="27"/>
      <c r="AG65" s="31">
        <v>-425</v>
      </c>
      <c r="AH65" s="27"/>
      <c r="AI65" s="31">
        <v>989</v>
      </c>
      <c r="AJ65" s="27"/>
      <c r="AK65" s="31">
        <v>-370</v>
      </c>
      <c r="AL65" s="27"/>
      <c r="AM65" s="31">
        <v>2180</v>
      </c>
      <c r="AN65" s="27"/>
      <c r="AO65" s="31">
        <v>-346</v>
      </c>
      <c r="AP65" s="27"/>
      <c r="AQ65" s="31">
        <v>518</v>
      </c>
      <c r="AR65" s="27"/>
      <c r="AS65" s="31">
        <v>231</v>
      </c>
      <c r="AT65" s="27"/>
      <c r="AU65" s="31">
        <v>261</v>
      </c>
      <c r="AV65" s="27"/>
      <c r="AW65" s="31">
        <v>55</v>
      </c>
      <c r="AX65" s="27"/>
      <c r="AY65" s="31">
        <v>-52</v>
      </c>
      <c r="AZ65" s="27"/>
      <c r="BA65" s="31">
        <v>-390</v>
      </c>
      <c r="BB65" s="27"/>
      <c r="BC65" s="31">
        <v>-216</v>
      </c>
      <c r="BD65" s="27"/>
      <c r="BE65" s="31">
        <v>-544</v>
      </c>
      <c r="BF65" s="27"/>
      <c r="BG65" s="31">
        <v>1203</v>
      </c>
      <c r="BH65" s="20"/>
      <c r="BI65" s="112"/>
      <c r="BJ65" s="27"/>
      <c r="BK65" s="112"/>
      <c r="BL65" s="27"/>
      <c r="BM65" s="112"/>
      <c r="BN65" s="27"/>
      <c r="BO65" s="112"/>
      <c r="BP65" s="27"/>
      <c r="BQ65" s="112"/>
      <c r="BR65" s="20"/>
      <c r="BS65" s="112"/>
      <c r="BT65" s="27"/>
      <c r="BU65" s="112"/>
      <c r="BV65" s="27"/>
      <c r="BW65" s="112"/>
      <c r="BX65" s="27"/>
      <c r="BY65" s="112"/>
      <c r="BZ65" s="20"/>
      <c r="CA65" s="106"/>
      <c r="CB65" s="106"/>
      <c r="CC65" s="106"/>
      <c r="CD65" s="30"/>
      <c r="CE65" s="112"/>
      <c r="CF65" s="30"/>
      <c r="CG65" s="112"/>
      <c r="CH65" s="23"/>
      <c r="CI65" s="112"/>
      <c r="CJ65" s="23"/>
      <c r="CK65" s="112"/>
      <c r="CL65" s="23"/>
      <c r="CM65" s="112"/>
      <c r="CN65" s="23"/>
      <c r="CO65" s="112"/>
      <c r="CP65" s="23"/>
      <c r="CQ65" s="112"/>
      <c r="CR65" s="23"/>
      <c r="CS65" s="112"/>
      <c r="CT65" s="23"/>
      <c r="CU65" s="112"/>
      <c r="CV65" s="27"/>
      <c r="CW65" s="112"/>
      <c r="CX65" s="27"/>
      <c r="CY65" s="112"/>
      <c r="CZ65" s="27"/>
      <c r="DA65" s="112"/>
      <c r="DB65" s="27"/>
      <c r="DC65" s="112"/>
      <c r="DD65" s="27"/>
      <c r="DE65" s="112"/>
      <c r="DF65" s="27"/>
      <c r="DG65" s="112"/>
      <c r="DH65" s="27"/>
      <c r="DI65" s="112"/>
      <c r="DJ65" s="27"/>
      <c r="DK65" s="112"/>
      <c r="DL65" s="27"/>
      <c r="DM65" s="112"/>
      <c r="DN65" s="27"/>
      <c r="DO65" s="112"/>
      <c r="DP65" s="27"/>
      <c r="DQ65" s="113"/>
      <c r="DR65" s="27"/>
      <c r="DS65" s="112"/>
      <c r="DT65" s="27"/>
      <c r="DU65" s="112"/>
      <c r="DV65" s="27"/>
      <c r="DW65" s="112"/>
      <c r="DX65" s="27"/>
      <c r="DY65" s="112"/>
      <c r="DZ65" s="27"/>
      <c r="EA65" s="112"/>
      <c r="EB65" s="27"/>
      <c r="EC65" s="112"/>
      <c r="ED65" s="27"/>
      <c r="EE65" s="112"/>
      <c r="EF65" s="20"/>
      <c r="EG65" s="112"/>
      <c r="EH65" s="27"/>
      <c r="EI65" s="112"/>
      <c r="EJ65" s="27"/>
      <c r="EK65" s="112"/>
      <c r="EL65" s="27"/>
      <c r="EM65" s="112"/>
      <c r="EN65" s="27"/>
      <c r="EO65" s="112"/>
      <c r="EP65" s="20"/>
      <c r="EQ65" s="112"/>
      <c r="ER65" s="27"/>
      <c r="ES65" s="112"/>
      <c r="ET65" s="27"/>
      <c r="EU65" s="112"/>
      <c r="EV65" s="27"/>
      <c r="EW65" s="112"/>
      <c r="EX65" s="20"/>
      <c r="EY65" s="106"/>
      <c r="EZ65" s="106"/>
      <c r="FA65" s="106"/>
      <c r="FB65" s="30"/>
      <c r="FC65" s="112"/>
      <c r="FD65" s="30"/>
      <c r="FE65" s="112"/>
      <c r="FF65" s="23"/>
      <c r="FG65" s="112"/>
      <c r="FH65" s="23"/>
      <c r="FI65" s="112"/>
      <c r="FJ65" s="23"/>
      <c r="FK65" s="112"/>
      <c r="FL65" s="23"/>
      <c r="FM65" s="112"/>
      <c r="FN65" s="23"/>
      <c r="FO65" s="112"/>
      <c r="FP65" s="23"/>
      <c r="FQ65" s="112"/>
      <c r="FR65" s="23"/>
      <c r="FS65" s="112"/>
      <c r="FT65" s="27"/>
      <c r="FU65" s="112"/>
      <c r="FV65" s="27"/>
      <c r="FW65" s="112"/>
      <c r="FX65" s="27"/>
      <c r="FY65" s="112"/>
      <c r="FZ65" s="27"/>
      <c r="GA65" s="112"/>
      <c r="GB65" s="27"/>
      <c r="GC65" s="112"/>
      <c r="GD65" s="27"/>
      <c r="GE65" s="112"/>
      <c r="GF65" s="27"/>
      <c r="GG65" s="112"/>
      <c r="GH65" s="27"/>
      <c r="GI65" s="112"/>
      <c r="GJ65" s="27"/>
      <c r="GK65" s="112"/>
      <c r="GL65" s="27"/>
      <c r="GM65" s="112"/>
      <c r="GN65" s="27"/>
      <c r="GO65" s="113"/>
      <c r="GP65" s="27"/>
      <c r="GQ65" s="112"/>
      <c r="GR65" s="27"/>
      <c r="GS65" s="112"/>
      <c r="GT65" s="27"/>
      <c r="GU65" s="112"/>
      <c r="GV65" s="27"/>
      <c r="GW65" s="112"/>
      <c r="GX65" s="27"/>
      <c r="GY65" s="112"/>
      <c r="GZ65" s="27"/>
      <c r="HA65" s="112"/>
      <c r="HB65" s="27"/>
      <c r="HC65" s="112"/>
      <c r="HD65" s="20"/>
      <c r="HE65" s="112"/>
      <c r="HF65" s="27"/>
      <c r="HG65" s="112"/>
      <c r="HH65" s="27"/>
      <c r="HI65" s="112"/>
      <c r="HJ65" s="27"/>
      <c r="HK65" s="112"/>
      <c r="HL65" s="27"/>
      <c r="HM65" s="112"/>
      <c r="HN65" s="20"/>
      <c r="HO65" s="112"/>
      <c r="HP65" s="27"/>
      <c r="HQ65" s="112"/>
      <c r="HR65" s="27"/>
      <c r="HS65" s="112"/>
      <c r="HT65" s="27"/>
      <c r="HU65" s="112"/>
      <c r="HV65" s="20"/>
      <c r="HW65" s="106"/>
      <c r="HX65" s="106"/>
      <c r="HY65" s="106"/>
      <c r="HZ65" s="30"/>
      <c r="IA65" s="112"/>
      <c r="IB65" s="30"/>
      <c r="IC65" s="112"/>
      <c r="ID65" s="23"/>
      <c r="IE65" s="112"/>
      <c r="IF65" s="23"/>
      <c r="IG65" s="112"/>
      <c r="IH65" s="23"/>
      <c r="II65" s="112"/>
      <c r="IJ65" s="23"/>
      <c r="IK65" s="112"/>
      <c r="IL65" s="23"/>
      <c r="IM65" s="112"/>
      <c r="IN65" s="23"/>
      <c r="IO65" s="112"/>
      <c r="IP65" s="23"/>
      <c r="IQ65" s="112"/>
      <c r="IR65" s="27"/>
      <c r="IS65" s="112"/>
      <c r="IT65" s="27"/>
      <c r="IU65" s="112"/>
      <c r="IV65" s="27"/>
      <c r="IW65" s="112"/>
      <c r="IX65" s="27"/>
      <c r="IY65" s="112"/>
      <c r="IZ65" s="27"/>
      <c r="JA65" s="112"/>
      <c r="JB65" s="27"/>
      <c r="JC65" s="112"/>
      <c r="JD65" s="27"/>
      <c r="JE65" s="112"/>
      <c r="JF65" s="27"/>
      <c r="JG65" s="112"/>
      <c r="JH65" s="27"/>
      <c r="JI65" s="112"/>
      <c r="JJ65" s="27"/>
      <c r="JK65" s="112"/>
      <c r="JL65" s="27"/>
      <c r="JM65" s="113"/>
      <c r="JN65" s="27"/>
      <c r="JO65" s="112"/>
      <c r="JP65" s="27"/>
      <c r="JQ65" s="112"/>
      <c r="JR65" s="27"/>
      <c r="JS65" s="112"/>
      <c r="JT65" s="27"/>
      <c r="JU65" s="112"/>
      <c r="JV65" s="27"/>
      <c r="JW65" s="112"/>
      <c r="JX65" s="27"/>
      <c r="JY65" s="112"/>
      <c r="JZ65" s="27"/>
      <c r="KA65" s="112"/>
      <c r="KB65" s="20"/>
      <c r="KC65" s="112"/>
      <c r="KD65" s="27"/>
      <c r="KE65" s="112"/>
      <c r="KF65" s="27"/>
      <c r="KG65" s="112"/>
      <c r="KH65" s="27"/>
      <c r="KI65" s="112"/>
      <c r="KJ65" s="27"/>
      <c r="KK65" s="112"/>
      <c r="KL65" s="20"/>
      <c r="KM65" s="112"/>
      <c r="KN65" s="27"/>
      <c r="KO65" s="112"/>
      <c r="KP65" s="27"/>
      <c r="KQ65" s="112"/>
      <c r="KR65" s="27"/>
      <c r="KS65" s="112"/>
      <c r="KT65" s="20"/>
      <c r="KU65" s="106"/>
      <c r="KV65" s="106"/>
      <c r="KW65" s="106"/>
      <c r="KX65" s="30"/>
      <c r="KY65" s="112"/>
      <c r="KZ65" s="30"/>
      <c r="LA65" s="112"/>
      <c r="LB65" s="23"/>
      <c r="LC65" s="112"/>
      <c r="LD65" s="23"/>
      <c r="LE65" s="112"/>
      <c r="LF65" s="23"/>
      <c r="LG65" s="112"/>
      <c r="LH65" s="23"/>
      <c r="LI65" s="112"/>
      <c r="LJ65" s="23"/>
      <c r="LK65" s="112"/>
      <c r="LL65" s="23"/>
      <c r="LM65" s="112"/>
      <c r="LN65" s="23"/>
      <c r="LO65" s="112"/>
      <c r="LP65" s="27"/>
      <c r="LQ65" s="112"/>
      <c r="LR65" s="27"/>
      <c r="LS65" s="112"/>
      <c r="LT65" s="27"/>
      <c r="LU65" s="112"/>
      <c r="LV65" s="27"/>
      <c r="LW65" s="112"/>
      <c r="LX65" s="27"/>
      <c r="LY65" s="112"/>
      <c r="LZ65" s="27"/>
      <c r="MA65" s="112"/>
      <c r="MB65" s="27"/>
      <c r="MC65" s="112"/>
      <c r="MD65" s="27"/>
      <c r="ME65" s="112"/>
      <c r="MF65" s="27"/>
      <c r="MG65" s="112"/>
      <c r="MH65" s="27"/>
      <c r="MI65" s="112"/>
      <c r="MJ65" s="27"/>
      <c r="MK65" s="113"/>
      <c r="ML65" s="27"/>
      <c r="MM65" s="112"/>
      <c r="MN65" s="27"/>
      <c r="MO65" s="112"/>
      <c r="MP65" s="27"/>
      <c r="MQ65" s="112"/>
      <c r="MR65" s="27"/>
      <c r="MS65" s="112"/>
      <c r="MT65" s="27"/>
      <c r="MU65" s="112"/>
      <c r="MV65" s="27"/>
      <c r="MW65" s="112"/>
      <c r="MX65" s="27"/>
      <c r="MY65" s="112"/>
      <c r="MZ65" s="20"/>
      <c r="NA65" s="112"/>
      <c r="NB65" s="27"/>
      <c r="NC65" s="112"/>
      <c r="ND65" s="27"/>
      <c r="NE65" s="112"/>
      <c r="NF65" s="27"/>
      <c r="NG65" s="112"/>
      <c r="NH65" s="27"/>
      <c r="NI65" s="112"/>
      <c r="NJ65" s="20"/>
      <c r="NK65" s="112"/>
      <c r="NL65" s="27"/>
      <c r="NM65" s="112"/>
      <c r="NN65" s="27"/>
      <c r="NO65" s="112"/>
      <c r="NP65" s="27"/>
      <c r="NQ65" s="112"/>
      <c r="NR65" s="20"/>
      <c r="NS65" s="106"/>
      <c r="NT65" s="106"/>
      <c r="NU65" s="106"/>
      <c r="NV65" s="30"/>
      <c r="NW65" s="112"/>
      <c r="NX65" s="30"/>
      <c r="NY65" s="112"/>
      <c r="NZ65" s="23"/>
      <c r="OA65" s="112"/>
      <c r="OB65" s="23"/>
      <c r="OC65" s="112"/>
      <c r="OD65" s="23"/>
      <c r="OE65" s="112"/>
      <c r="OF65" s="23"/>
      <c r="OG65" s="112"/>
      <c r="OH65" s="23"/>
      <c r="OI65" s="112"/>
      <c r="OJ65" s="23"/>
      <c r="OK65" s="112"/>
      <c r="OL65" s="23"/>
      <c r="OM65" s="112"/>
      <c r="ON65" s="27"/>
      <c r="OO65" s="112"/>
      <c r="OP65" s="27"/>
      <c r="OQ65" s="112"/>
      <c r="OR65" s="27"/>
      <c r="OS65" s="112"/>
      <c r="OT65" s="27"/>
      <c r="OU65" s="112"/>
      <c r="OV65" s="27"/>
      <c r="OW65" s="112"/>
      <c r="OX65" s="27"/>
      <c r="OY65" s="112"/>
      <c r="OZ65" s="27"/>
      <c r="PA65" s="112"/>
      <c r="PB65" s="27"/>
      <c r="PC65" s="112"/>
      <c r="PD65" s="27"/>
      <c r="PE65" s="112"/>
      <c r="PF65" s="27"/>
      <c r="PG65" s="112"/>
      <c r="PH65" s="27"/>
      <c r="PI65" s="113"/>
      <c r="PJ65" s="27"/>
      <c r="PK65" s="112"/>
      <c r="PL65" s="27"/>
      <c r="PM65" s="112"/>
      <c r="PN65" s="27"/>
      <c r="PO65" s="112"/>
      <c r="PP65" s="27"/>
      <c r="PQ65" s="112"/>
      <c r="PR65" s="27"/>
      <c r="PS65" s="112"/>
      <c r="PT65" s="27"/>
      <c r="PU65" s="112"/>
      <c r="PV65" s="27"/>
      <c r="PW65" s="112"/>
      <c r="PX65" s="20"/>
      <c r="PY65" s="112"/>
      <c r="PZ65" s="27"/>
      <c r="QA65" s="112"/>
      <c r="QB65" s="27"/>
      <c r="QC65" s="112"/>
      <c r="QD65" s="27"/>
      <c r="QE65" s="112"/>
      <c r="QF65" s="27"/>
      <c r="QG65" s="112"/>
      <c r="QH65" s="20"/>
      <c r="QI65" s="112"/>
      <c r="QJ65" s="27"/>
      <c r="QK65" s="112"/>
      <c r="QL65" s="27"/>
      <c r="QM65" s="112"/>
      <c r="QN65" s="27"/>
      <c r="QO65" s="112"/>
      <c r="QP65" s="20"/>
      <c r="QQ65" s="106"/>
      <c r="QR65" s="106"/>
      <c r="QS65" s="106"/>
      <c r="QT65" s="30"/>
      <c r="QU65" s="112"/>
      <c r="QV65" s="30"/>
      <c r="QW65" s="112"/>
      <c r="QX65" s="23"/>
      <c r="QY65" s="112"/>
      <c r="QZ65" s="23"/>
      <c r="RA65" s="112"/>
      <c r="RB65" s="23"/>
      <c r="RC65" s="112"/>
      <c r="RD65" s="23"/>
      <c r="RE65" s="112"/>
      <c r="RF65" s="23"/>
      <c r="RG65" s="112"/>
      <c r="RH65" s="23"/>
      <c r="RI65" s="112"/>
      <c r="RJ65" s="23"/>
      <c r="RK65" s="112"/>
      <c r="RL65" s="27"/>
      <c r="RM65" s="112"/>
      <c r="RN65" s="27"/>
      <c r="RO65" s="112"/>
      <c r="RP65" s="27"/>
      <c r="RQ65" s="112"/>
      <c r="RR65" s="27"/>
      <c r="RS65" s="112"/>
      <c r="RT65" s="27"/>
      <c r="RU65" s="112"/>
      <c r="RV65" s="27"/>
      <c r="RW65" s="112"/>
      <c r="RX65" s="27"/>
      <c r="RY65" s="112"/>
      <c r="RZ65" s="27"/>
      <c r="SA65" s="112"/>
      <c r="SB65" s="27"/>
      <c r="SC65" s="112"/>
      <c r="SD65" s="27"/>
      <c r="SE65" s="112"/>
      <c r="SF65" s="27"/>
      <c r="SG65" s="113"/>
      <c r="SH65" s="27"/>
      <c r="SI65" s="112"/>
      <c r="SJ65" s="27"/>
      <c r="SK65" s="112"/>
      <c r="SL65" s="27"/>
      <c r="SM65" s="112"/>
      <c r="SN65" s="27"/>
      <c r="SO65" s="112"/>
      <c r="SP65" s="27"/>
      <c r="SQ65" s="112"/>
      <c r="SR65" s="27"/>
      <c r="SS65" s="112"/>
      <c r="ST65" s="27"/>
      <c r="SU65" s="112"/>
      <c r="SV65" s="20"/>
      <c r="SW65" s="112"/>
      <c r="SX65" s="27"/>
      <c r="SY65" s="112"/>
      <c r="SZ65" s="27"/>
      <c r="TA65" s="112"/>
      <c r="TB65" s="27"/>
      <c r="TC65" s="112"/>
      <c r="TD65" s="27"/>
      <c r="TE65" s="112"/>
      <c r="TF65" s="20"/>
      <c r="TG65" s="112"/>
      <c r="TH65" s="27"/>
      <c r="TI65" s="112"/>
      <c r="TJ65" s="27"/>
      <c r="TK65" s="112"/>
      <c r="TL65" s="27"/>
      <c r="TM65" s="112"/>
      <c r="TN65" s="20"/>
      <c r="TO65" s="106"/>
      <c r="TP65" s="106"/>
      <c r="TQ65" s="106"/>
      <c r="TR65" s="30"/>
      <c r="TS65" s="112"/>
      <c r="TT65" s="30"/>
      <c r="TU65" s="112"/>
      <c r="TV65" s="23"/>
      <c r="TW65" s="112"/>
      <c r="TX65" s="23"/>
      <c r="TY65" s="112"/>
      <c r="TZ65" s="23"/>
      <c r="UA65" s="112"/>
      <c r="UB65" s="23"/>
      <c r="UC65" s="112"/>
      <c r="UD65" s="23"/>
      <c r="UE65" s="112"/>
      <c r="UF65" s="23"/>
      <c r="UG65" s="112"/>
      <c r="UH65" s="23"/>
      <c r="UI65" s="112"/>
      <c r="UJ65" s="27"/>
      <c r="UK65" s="112"/>
      <c r="UL65" s="27"/>
      <c r="UM65" s="112"/>
      <c r="UN65" s="27"/>
      <c r="UO65" s="112"/>
      <c r="UP65" s="27"/>
      <c r="UQ65" s="112"/>
      <c r="UR65" s="27"/>
      <c r="US65" s="112"/>
      <c r="UT65" s="27"/>
      <c r="UU65" s="112"/>
      <c r="UV65" s="27"/>
      <c r="UW65" s="112"/>
      <c r="UX65" s="27"/>
      <c r="UY65" s="112"/>
      <c r="UZ65" s="27"/>
      <c r="VA65" s="112"/>
      <c r="VB65" s="27"/>
      <c r="VC65" s="112"/>
      <c r="VD65" s="27"/>
      <c r="VE65" s="113"/>
      <c r="VF65" s="27"/>
      <c r="VG65" s="112"/>
      <c r="VH65" s="27"/>
      <c r="VI65" s="112"/>
      <c r="VJ65" s="27"/>
      <c r="VK65" s="112"/>
      <c r="VL65" s="27"/>
      <c r="VM65" s="112"/>
      <c r="VN65" s="27"/>
      <c r="VO65" s="112"/>
      <c r="VP65" s="27"/>
      <c r="VQ65" s="112"/>
      <c r="VR65" s="27"/>
      <c r="VS65" s="112"/>
      <c r="VT65" s="20"/>
      <c r="VU65" s="112"/>
      <c r="VV65" s="27"/>
      <c r="VW65" s="112"/>
      <c r="VX65" s="27"/>
      <c r="VY65" s="112"/>
      <c r="VZ65" s="27"/>
      <c r="WA65" s="112"/>
      <c r="WB65" s="27"/>
      <c r="WC65" s="112"/>
      <c r="WD65" s="20"/>
      <c r="WE65" s="112"/>
      <c r="WF65" s="27"/>
      <c r="WG65" s="112"/>
      <c r="WH65" s="27"/>
      <c r="WI65" s="112"/>
      <c r="WJ65" s="27"/>
      <c r="WK65" s="112"/>
      <c r="WL65" s="20"/>
      <c r="WM65" s="106"/>
      <c r="WN65" s="106"/>
      <c r="WO65" s="106"/>
      <c r="WP65" s="30"/>
      <c r="WQ65" s="112"/>
      <c r="WR65" s="30"/>
      <c r="WS65" s="112"/>
      <c r="WT65" s="23"/>
      <c r="WU65" s="112"/>
      <c r="WV65" s="23"/>
      <c r="WW65" s="112"/>
      <c r="WX65" s="23"/>
      <c r="WY65" s="112"/>
      <c r="WZ65" s="23"/>
      <c r="XA65" s="112"/>
      <c r="XB65" s="23"/>
      <c r="XC65" s="112"/>
      <c r="XD65" s="23"/>
      <c r="XE65" s="112"/>
      <c r="XF65" s="23"/>
      <c r="XG65" s="112"/>
      <c r="XH65" s="27"/>
      <c r="XI65" s="112"/>
      <c r="XJ65" s="27"/>
      <c r="XK65" s="112"/>
      <c r="XL65" s="27"/>
      <c r="XM65" s="112"/>
      <c r="XN65" s="27"/>
      <c r="XO65" s="112"/>
      <c r="XP65" s="27"/>
      <c r="XQ65" s="112"/>
      <c r="XR65" s="27"/>
      <c r="XS65" s="112"/>
      <c r="XT65" s="27"/>
      <c r="XU65" s="112"/>
      <c r="XV65" s="27"/>
      <c r="XW65" s="112"/>
      <c r="XX65" s="27"/>
      <c r="XY65" s="112"/>
      <c r="XZ65" s="27"/>
      <c r="YA65" s="112"/>
      <c r="YB65" s="27"/>
      <c r="YC65" s="113"/>
      <c r="YD65" s="27"/>
      <c r="YE65" s="112"/>
      <c r="YF65" s="27"/>
      <c r="YG65" s="112"/>
      <c r="YH65" s="27"/>
      <c r="YI65" s="112"/>
      <c r="YJ65" s="27"/>
      <c r="YK65" s="112"/>
      <c r="YL65" s="27"/>
      <c r="YM65" s="112"/>
      <c r="YN65" s="27"/>
      <c r="YO65" s="112"/>
      <c r="YP65" s="27"/>
      <c r="YQ65" s="112"/>
      <c r="YR65" s="20"/>
      <c r="YS65" s="112"/>
      <c r="YT65" s="27"/>
      <c r="YU65" s="112"/>
      <c r="YV65" s="27"/>
      <c r="YW65" s="112"/>
      <c r="YX65" s="27"/>
      <c r="YY65" s="112"/>
      <c r="YZ65" s="27"/>
      <c r="ZA65" s="112"/>
      <c r="ZB65" s="20"/>
      <c r="ZC65" s="112"/>
      <c r="ZD65" s="27"/>
      <c r="ZE65" s="112"/>
      <c r="ZF65" s="27"/>
      <c r="ZG65" s="112"/>
      <c r="ZH65" s="27"/>
      <c r="ZI65" s="112"/>
      <c r="ZJ65" s="20"/>
      <c r="ZK65" s="106"/>
      <c r="ZL65" s="106"/>
      <c r="ZM65" s="106"/>
      <c r="ZN65" s="30"/>
      <c r="ZO65" s="112"/>
      <c r="ZP65" s="30"/>
      <c r="ZQ65" s="112"/>
      <c r="ZR65" s="23"/>
      <c r="ZS65" s="112"/>
      <c r="ZT65" s="23"/>
      <c r="ZU65" s="112"/>
      <c r="ZV65" s="23"/>
      <c r="ZW65" s="112"/>
      <c r="ZX65" s="23"/>
      <c r="ZY65" s="112"/>
      <c r="ZZ65" s="23"/>
      <c r="AAA65" s="112"/>
      <c r="AAB65" s="23"/>
      <c r="AAC65" s="112"/>
      <c r="AAD65" s="23"/>
      <c r="AAE65" s="112"/>
      <c r="AAF65" s="27"/>
      <c r="AAG65" s="112"/>
      <c r="AAH65" s="27"/>
      <c r="AAI65" s="112"/>
      <c r="AAJ65" s="27"/>
      <c r="AAK65" s="112"/>
      <c r="AAL65" s="27"/>
      <c r="AAM65" s="112"/>
      <c r="AAN65" s="27"/>
      <c r="AAO65" s="112"/>
      <c r="AAP65" s="27"/>
      <c r="AAQ65" s="112"/>
      <c r="AAR65" s="27"/>
      <c r="AAS65" s="112"/>
      <c r="AAT65" s="27"/>
      <c r="AAU65" s="112"/>
      <c r="AAV65" s="27"/>
      <c r="AAW65" s="112"/>
      <c r="AAX65" s="27"/>
      <c r="AAY65" s="112"/>
      <c r="AAZ65" s="27"/>
      <c r="ABA65" s="113"/>
      <c r="ABB65" s="27"/>
      <c r="ABC65" s="112"/>
      <c r="ABD65" s="27"/>
      <c r="ABE65" s="112"/>
      <c r="ABF65" s="27"/>
      <c r="ABG65" s="112"/>
      <c r="ABH65" s="27"/>
      <c r="ABI65" s="112"/>
      <c r="ABJ65" s="27"/>
      <c r="ABK65" s="112"/>
      <c r="ABL65" s="27"/>
      <c r="ABM65" s="112"/>
      <c r="ABN65" s="27"/>
      <c r="ABO65" s="112"/>
      <c r="ABP65" s="20"/>
      <c r="ABQ65" s="112"/>
      <c r="ABR65" s="27"/>
      <c r="ABS65" s="112"/>
      <c r="ABT65" s="27"/>
      <c r="ABU65" s="112"/>
      <c r="ABV65" s="27"/>
      <c r="ABW65" s="112"/>
      <c r="ABX65" s="27"/>
      <c r="ABY65" s="112"/>
      <c r="ABZ65" s="20"/>
      <c r="ACA65" s="112"/>
      <c r="ACB65" s="27"/>
      <c r="ACC65" s="112"/>
      <c r="ACD65" s="27"/>
      <c r="ACE65" s="112"/>
      <c r="ACF65" s="27"/>
      <c r="ACG65" s="112"/>
      <c r="ACH65" s="20"/>
      <c r="ACI65" s="106"/>
      <c r="ACJ65" s="106"/>
      <c r="ACK65" s="106"/>
      <c r="ACL65" s="30"/>
      <c r="ACM65" s="112"/>
      <c r="ACN65" s="30"/>
      <c r="ACO65" s="112"/>
      <c r="ACP65" s="23"/>
      <c r="ACQ65" s="112"/>
      <c r="ACR65" s="23"/>
      <c r="ACS65" s="112"/>
      <c r="ACT65" s="23"/>
      <c r="ACU65" s="112"/>
      <c r="ACV65" s="23"/>
      <c r="ACW65" s="112"/>
      <c r="ACX65" s="23"/>
      <c r="ACY65" s="112"/>
      <c r="ACZ65" s="23"/>
      <c r="ADA65" s="112"/>
      <c r="ADB65" s="23"/>
      <c r="ADC65" s="112"/>
      <c r="ADD65" s="27"/>
      <c r="ADE65" s="112"/>
      <c r="ADF65" s="27"/>
      <c r="ADG65" s="112"/>
      <c r="ADH65" s="27"/>
      <c r="ADI65" s="112"/>
      <c r="ADJ65" s="27"/>
      <c r="ADK65" s="112"/>
      <c r="ADL65" s="27"/>
      <c r="ADM65" s="112"/>
      <c r="ADN65" s="27"/>
      <c r="ADO65" s="112"/>
      <c r="ADP65" s="27"/>
      <c r="ADQ65" s="112"/>
      <c r="ADR65" s="27"/>
      <c r="ADS65" s="112"/>
      <c r="ADT65" s="27"/>
      <c r="ADU65" s="112"/>
      <c r="ADV65" s="27"/>
      <c r="ADW65" s="112"/>
      <c r="ADX65" s="27"/>
      <c r="ADY65" s="113"/>
      <c r="ADZ65" s="27"/>
      <c r="AEA65" s="112"/>
      <c r="AEB65" s="27"/>
      <c r="AEC65" s="112"/>
      <c r="AED65" s="27"/>
      <c r="AEE65" s="112"/>
      <c r="AEF65" s="27"/>
      <c r="AEG65" s="112"/>
      <c r="AEH65" s="27"/>
      <c r="AEI65" s="112"/>
      <c r="AEJ65" s="27"/>
      <c r="AEK65" s="112"/>
      <c r="AEL65" s="27"/>
      <c r="AEM65" s="112"/>
      <c r="AEN65" s="20"/>
      <c r="AEO65" s="112"/>
      <c r="AEP65" s="27"/>
      <c r="AEQ65" s="112"/>
      <c r="AER65" s="27"/>
      <c r="AES65" s="112"/>
      <c r="AET65" s="27"/>
      <c r="AEU65" s="112"/>
      <c r="AEV65" s="27"/>
      <c r="AEW65" s="112"/>
      <c r="AEX65" s="20"/>
      <c r="AEY65" s="112"/>
      <c r="AEZ65" s="27"/>
      <c r="AFA65" s="112"/>
      <c r="AFB65" s="27"/>
      <c r="AFC65" s="112"/>
      <c r="AFD65" s="27"/>
      <c r="AFE65" s="112"/>
      <c r="AFF65" s="20"/>
      <c r="AFG65" s="106"/>
      <c r="AFH65" s="106"/>
      <c r="AFI65" s="106"/>
      <c r="AFJ65" s="30"/>
      <c r="AFK65" s="112"/>
      <c r="AFL65" s="30"/>
      <c r="AFM65" s="112"/>
      <c r="AFN65" s="23"/>
      <c r="AFO65" s="112"/>
      <c r="AFP65" s="23"/>
      <c r="AFQ65" s="112"/>
      <c r="AFR65" s="23"/>
      <c r="AFS65" s="112"/>
      <c r="AFT65" s="23"/>
      <c r="AFU65" s="112"/>
      <c r="AFV65" s="23"/>
      <c r="AFW65" s="112"/>
      <c r="AFX65" s="23"/>
      <c r="AFY65" s="112"/>
      <c r="AFZ65" s="23"/>
      <c r="AGA65" s="112"/>
      <c r="AGB65" s="27"/>
      <c r="AGC65" s="112"/>
      <c r="AGD65" s="27"/>
      <c r="AGE65" s="112"/>
      <c r="AGF65" s="27"/>
      <c r="AGG65" s="112"/>
      <c r="AGH65" s="27"/>
      <c r="AGI65" s="112"/>
      <c r="AGJ65" s="27"/>
      <c r="AGK65" s="112"/>
      <c r="AGL65" s="27"/>
      <c r="AGM65" s="112"/>
      <c r="AGN65" s="27"/>
      <c r="AGO65" s="112"/>
      <c r="AGP65" s="27"/>
      <c r="AGQ65" s="112"/>
      <c r="AGR65" s="27"/>
      <c r="AGS65" s="112"/>
      <c r="AGT65" s="27"/>
      <c r="AGU65" s="112"/>
      <c r="AGV65" s="27"/>
      <c r="AGW65" s="113"/>
      <c r="AGX65" s="27"/>
      <c r="AGY65" s="112"/>
      <c r="AGZ65" s="27"/>
      <c r="AHA65" s="112"/>
      <c r="AHB65" s="27"/>
      <c r="AHC65" s="112"/>
      <c r="AHD65" s="27"/>
      <c r="AHE65" s="112"/>
      <c r="AHF65" s="27"/>
      <c r="AHG65" s="112"/>
      <c r="AHH65" s="27"/>
      <c r="AHI65" s="112"/>
      <c r="AHJ65" s="27"/>
      <c r="AHK65" s="112"/>
      <c r="AHL65" s="20"/>
      <c r="AHM65" s="112"/>
      <c r="AHN65" s="27"/>
      <c r="AHO65" s="112"/>
      <c r="AHP65" s="27"/>
      <c r="AHQ65" s="112"/>
      <c r="AHR65" s="27"/>
      <c r="AHS65" s="112"/>
      <c r="AHT65" s="27"/>
      <c r="AHU65" s="112"/>
      <c r="AHV65" s="20"/>
      <c r="AHW65" s="112"/>
      <c r="AHX65" s="27"/>
      <c r="AHY65" s="112"/>
      <c r="AHZ65" s="27"/>
      <c r="AIA65" s="112"/>
      <c r="AIB65" s="27"/>
      <c r="AIC65" s="112"/>
      <c r="AID65" s="20"/>
      <c r="AIE65" s="106"/>
      <c r="AIF65" s="106"/>
      <c r="AIG65" s="106"/>
      <c r="AIH65" s="30"/>
      <c r="AII65" s="112"/>
      <c r="AIJ65" s="30"/>
      <c r="AIK65" s="112"/>
      <c r="AIL65" s="23"/>
      <c r="AIM65" s="112"/>
      <c r="AIN65" s="23"/>
      <c r="AIO65" s="112"/>
      <c r="AIP65" s="23"/>
      <c r="AIQ65" s="112"/>
      <c r="AIR65" s="23"/>
      <c r="AIS65" s="112"/>
      <c r="AIT65" s="23"/>
      <c r="AIU65" s="112"/>
      <c r="AIV65" s="23"/>
      <c r="AIW65" s="112"/>
      <c r="AIX65" s="23"/>
      <c r="AIY65" s="112"/>
      <c r="AIZ65" s="27"/>
      <c r="AJA65" s="112"/>
      <c r="AJB65" s="27"/>
      <c r="AJC65" s="112"/>
      <c r="AJD65" s="27"/>
      <c r="AJE65" s="112"/>
      <c r="AJF65" s="27"/>
      <c r="AJG65" s="112"/>
      <c r="AJH65" s="27"/>
      <c r="AJI65" s="112"/>
      <c r="AJJ65" s="27"/>
      <c r="AJK65" s="112"/>
      <c r="AJL65" s="27"/>
      <c r="AJM65" s="112"/>
      <c r="AJN65" s="27"/>
      <c r="AJO65" s="112"/>
      <c r="AJP65" s="27"/>
      <c r="AJQ65" s="112"/>
      <c r="AJR65" s="27"/>
      <c r="AJS65" s="112"/>
      <c r="AJT65" s="27"/>
      <c r="AJU65" s="113"/>
      <c r="AJV65" s="27"/>
      <c r="AJW65" s="112"/>
      <c r="AJX65" s="27"/>
      <c r="AJY65" s="112"/>
      <c r="AJZ65" s="27"/>
      <c r="AKA65" s="112"/>
      <c r="AKB65" s="27"/>
      <c r="AKC65" s="112"/>
      <c r="AKD65" s="27"/>
      <c r="AKE65" s="112"/>
      <c r="AKF65" s="27"/>
      <c r="AKG65" s="112"/>
      <c r="AKH65" s="27"/>
      <c r="AKI65" s="112"/>
      <c r="AKJ65" s="20"/>
      <c r="AKK65" s="112"/>
      <c r="AKL65" s="27"/>
      <c r="AKM65" s="112"/>
      <c r="AKN65" s="27"/>
      <c r="AKO65" s="112"/>
      <c r="AKP65" s="27"/>
      <c r="AKQ65" s="112"/>
      <c r="AKR65" s="27"/>
      <c r="AKS65" s="112"/>
      <c r="AKT65" s="20"/>
      <c r="AKU65" s="112"/>
      <c r="AKV65" s="27"/>
      <c r="AKW65" s="112"/>
      <c r="AKX65" s="27"/>
      <c r="AKY65" s="112"/>
      <c r="AKZ65" s="27"/>
      <c r="ALA65" s="112"/>
      <c r="ALB65" s="20"/>
      <c r="ALC65" s="106"/>
      <c r="ALD65" s="106"/>
      <c r="ALE65" s="106"/>
      <c r="ALF65" s="30"/>
      <c r="ALG65" s="112"/>
      <c r="ALH65" s="30"/>
      <c r="ALI65" s="112"/>
      <c r="ALJ65" s="23"/>
      <c r="ALK65" s="112"/>
      <c r="ALL65" s="23"/>
      <c r="ALM65" s="112"/>
      <c r="ALN65" s="23"/>
      <c r="ALO65" s="112"/>
      <c r="ALP65" s="23"/>
      <c r="ALQ65" s="112"/>
      <c r="ALR65" s="23"/>
      <c r="ALS65" s="112"/>
      <c r="ALT65" s="23"/>
      <c r="ALU65" s="112"/>
      <c r="ALV65" s="23"/>
      <c r="ALW65" s="112"/>
      <c r="ALX65" s="27"/>
      <c r="ALY65" s="112"/>
      <c r="ALZ65" s="27"/>
      <c r="AMA65" s="112"/>
      <c r="AMB65" s="27"/>
      <c r="AMC65" s="112"/>
      <c r="AMD65" s="27"/>
      <c r="AME65" s="112"/>
      <c r="AMF65" s="27"/>
      <c r="AMG65" s="112"/>
      <c r="AMH65" s="27"/>
      <c r="AMI65" s="112"/>
      <c r="AMJ65" s="27"/>
      <c r="AMK65" s="112"/>
      <c r="AML65" s="27"/>
      <c r="AMM65" s="112"/>
      <c r="AMN65" s="27"/>
      <c r="AMO65" s="112"/>
      <c r="AMP65" s="27"/>
      <c r="AMQ65" s="112"/>
      <c r="AMR65" s="27"/>
      <c r="AMS65" s="113"/>
      <c r="AMT65" s="27"/>
      <c r="AMU65" s="112"/>
      <c r="AMV65" s="27"/>
      <c r="AMW65" s="112"/>
      <c r="AMX65" s="27"/>
      <c r="AMY65" s="112"/>
      <c r="AMZ65" s="27"/>
      <c r="ANA65" s="112"/>
      <c r="ANB65" s="27"/>
      <c r="ANC65" s="112"/>
      <c r="AND65" s="27"/>
      <c r="ANE65" s="112"/>
      <c r="ANF65" s="27"/>
      <c r="ANG65" s="112"/>
      <c r="ANH65" s="20"/>
      <c r="ANI65" s="112"/>
      <c r="ANJ65" s="27"/>
      <c r="ANK65" s="112"/>
      <c r="ANL65" s="27"/>
      <c r="ANM65" s="112"/>
      <c r="ANN65" s="27"/>
      <c r="ANO65" s="112"/>
      <c r="ANP65" s="27"/>
      <c r="ANQ65" s="112"/>
      <c r="ANR65" s="20"/>
      <c r="ANS65" s="112"/>
      <c r="ANT65" s="27"/>
      <c r="ANU65" s="112"/>
      <c r="ANV65" s="27"/>
      <c r="ANW65" s="112"/>
      <c r="ANX65" s="27"/>
      <c r="ANY65" s="112"/>
      <c r="ANZ65" s="20"/>
      <c r="AOA65" s="106"/>
      <c r="AOB65" s="106"/>
      <c r="AOC65" s="106"/>
      <c r="AOD65" s="30"/>
      <c r="AOE65" s="112"/>
      <c r="AOF65" s="30"/>
      <c r="AOG65" s="112"/>
      <c r="AOH65" s="23"/>
      <c r="AOI65" s="112"/>
      <c r="AOJ65" s="23"/>
      <c r="AOK65" s="112"/>
      <c r="AOL65" s="23"/>
      <c r="AOM65" s="112"/>
      <c r="AON65" s="23"/>
      <c r="AOO65" s="112"/>
      <c r="AOP65" s="23"/>
      <c r="AOQ65" s="112"/>
      <c r="AOR65" s="23"/>
      <c r="AOS65" s="112"/>
      <c r="AOT65" s="23"/>
      <c r="AOU65" s="112"/>
      <c r="AOV65" s="27"/>
      <c r="AOW65" s="112"/>
      <c r="AOX65" s="27"/>
      <c r="AOY65" s="112"/>
      <c r="AOZ65" s="27"/>
      <c r="APA65" s="112"/>
      <c r="APB65" s="27"/>
      <c r="APC65" s="112"/>
      <c r="APD65" s="27"/>
      <c r="APE65" s="112"/>
      <c r="APF65" s="27"/>
      <c r="APG65" s="112"/>
      <c r="APH65" s="27"/>
      <c r="API65" s="112"/>
      <c r="APJ65" s="27"/>
      <c r="APK65" s="112"/>
      <c r="APL65" s="27"/>
      <c r="APM65" s="112"/>
      <c r="APN65" s="27"/>
      <c r="APO65" s="112"/>
      <c r="APP65" s="27"/>
      <c r="APQ65" s="113"/>
      <c r="APR65" s="27"/>
      <c r="APS65" s="112"/>
      <c r="APT65" s="27"/>
      <c r="APU65" s="112"/>
      <c r="APV65" s="27"/>
      <c r="APW65" s="112"/>
      <c r="APX65" s="27"/>
      <c r="APY65" s="112"/>
      <c r="APZ65" s="27"/>
      <c r="AQA65" s="112"/>
      <c r="AQB65" s="27"/>
      <c r="AQC65" s="112"/>
      <c r="AQD65" s="27"/>
      <c r="AQE65" s="112"/>
      <c r="AQF65" s="20"/>
      <c r="AQG65" s="112"/>
      <c r="AQH65" s="27"/>
      <c r="AQI65" s="112"/>
      <c r="AQJ65" s="27"/>
      <c r="AQK65" s="112"/>
      <c r="AQL65" s="27"/>
      <c r="AQM65" s="112"/>
      <c r="AQN65" s="27"/>
      <c r="AQO65" s="112"/>
      <c r="AQP65" s="20"/>
      <c r="AQQ65" s="112"/>
      <c r="AQR65" s="27"/>
      <c r="AQS65" s="112"/>
      <c r="AQT65" s="27"/>
      <c r="AQU65" s="112"/>
      <c r="AQV65" s="27"/>
      <c r="AQW65" s="112"/>
      <c r="AQX65" s="20"/>
      <c r="AQY65" s="106"/>
      <c r="AQZ65" s="106"/>
      <c r="ARA65" s="106"/>
      <c r="ARB65" s="30"/>
      <c r="ARC65" s="112"/>
      <c r="ARD65" s="30"/>
      <c r="ARE65" s="112"/>
      <c r="ARF65" s="23"/>
      <c r="ARG65" s="112"/>
      <c r="ARH65" s="23"/>
      <c r="ARI65" s="112"/>
      <c r="ARJ65" s="23"/>
      <c r="ARK65" s="112"/>
      <c r="ARL65" s="23"/>
      <c r="ARM65" s="112"/>
      <c r="ARN65" s="23"/>
      <c r="ARO65" s="112"/>
      <c r="ARP65" s="23"/>
      <c r="ARQ65" s="112"/>
      <c r="ARR65" s="23"/>
      <c r="ARS65" s="112"/>
      <c r="ART65" s="27"/>
      <c r="ARU65" s="112"/>
      <c r="ARV65" s="27"/>
      <c r="ARW65" s="112"/>
      <c r="ARX65" s="27"/>
      <c r="ARY65" s="112"/>
      <c r="ARZ65" s="27"/>
      <c r="ASA65" s="112"/>
      <c r="ASB65" s="27"/>
      <c r="ASC65" s="112"/>
      <c r="ASD65" s="27"/>
      <c r="ASE65" s="112"/>
      <c r="ASF65" s="27"/>
      <c r="ASG65" s="112"/>
      <c r="ASH65" s="27"/>
      <c r="ASI65" s="112"/>
      <c r="ASJ65" s="27"/>
      <c r="ASK65" s="112"/>
      <c r="ASL65" s="27"/>
      <c r="ASM65" s="112"/>
      <c r="ASN65" s="27"/>
      <c r="ASO65" s="113"/>
      <c r="ASP65" s="27"/>
      <c r="ASQ65" s="112"/>
      <c r="ASR65" s="27"/>
      <c r="ASS65" s="112"/>
      <c r="AST65" s="27"/>
      <c r="ASU65" s="112"/>
      <c r="ASV65" s="27"/>
      <c r="ASW65" s="112"/>
      <c r="ASX65" s="27"/>
      <c r="ASY65" s="112"/>
      <c r="ASZ65" s="27"/>
      <c r="ATA65" s="112"/>
      <c r="ATB65" s="27"/>
      <c r="ATC65" s="112"/>
      <c r="ATD65" s="20"/>
      <c r="ATE65" s="112"/>
      <c r="ATF65" s="27"/>
      <c r="ATG65" s="112"/>
      <c r="ATH65" s="27"/>
      <c r="ATI65" s="112"/>
      <c r="ATJ65" s="27"/>
      <c r="ATK65" s="112"/>
      <c r="ATL65" s="27"/>
      <c r="ATM65" s="112"/>
      <c r="ATN65" s="20"/>
      <c r="ATO65" s="112"/>
      <c r="ATP65" s="27"/>
      <c r="ATQ65" s="112"/>
      <c r="ATR65" s="27"/>
      <c r="ATS65" s="112"/>
      <c r="ATT65" s="27"/>
      <c r="ATU65" s="112"/>
      <c r="ATV65" s="20"/>
      <c r="ATW65" s="106"/>
      <c r="ATX65" s="106"/>
      <c r="ATY65" s="106"/>
      <c r="ATZ65" s="30"/>
      <c r="AUA65" s="112"/>
      <c r="AUB65" s="30"/>
      <c r="AUC65" s="112"/>
      <c r="AUD65" s="23"/>
      <c r="AUE65" s="112"/>
      <c r="AUF65" s="23"/>
      <c r="AUG65" s="112"/>
      <c r="AUH65" s="23"/>
      <c r="AUI65" s="112"/>
      <c r="AUJ65" s="23"/>
      <c r="AUK65" s="112"/>
      <c r="AUL65" s="23"/>
      <c r="AUM65" s="112"/>
      <c r="AUN65" s="23"/>
      <c r="AUO65" s="112"/>
      <c r="AUP65" s="23"/>
      <c r="AUQ65" s="112"/>
      <c r="AUR65" s="27"/>
      <c r="AUS65" s="112"/>
      <c r="AUT65" s="27"/>
      <c r="AUU65" s="112"/>
      <c r="AUV65" s="27"/>
      <c r="AUW65" s="112"/>
      <c r="AUX65" s="27"/>
      <c r="AUY65" s="112"/>
      <c r="AUZ65" s="27"/>
      <c r="AVA65" s="112"/>
      <c r="AVB65" s="27"/>
      <c r="AVC65" s="112"/>
      <c r="AVD65" s="27"/>
      <c r="AVE65" s="112"/>
      <c r="AVF65" s="27"/>
      <c r="AVG65" s="112"/>
      <c r="AVH65" s="27"/>
      <c r="AVI65" s="112"/>
      <c r="AVJ65" s="27"/>
      <c r="AVK65" s="112"/>
      <c r="AVL65" s="27"/>
      <c r="AVM65" s="113"/>
      <c r="AVN65" s="27"/>
      <c r="AVO65" s="112"/>
      <c r="AVP65" s="27"/>
      <c r="AVQ65" s="112"/>
      <c r="AVR65" s="27"/>
      <c r="AVS65" s="112"/>
      <c r="AVT65" s="27"/>
      <c r="AVU65" s="112"/>
      <c r="AVV65" s="27"/>
      <c r="AVW65" s="112"/>
      <c r="AVX65" s="27"/>
      <c r="AVY65" s="112"/>
      <c r="AVZ65" s="27"/>
      <c r="AWA65" s="112"/>
      <c r="AWB65" s="20"/>
      <c r="AWC65" s="112"/>
      <c r="AWD65" s="27"/>
      <c r="AWE65" s="112"/>
      <c r="AWF65" s="27"/>
      <c r="AWG65" s="112"/>
      <c r="AWH65" s="27"/>
      <c r="AWI65" s="112"/>
      <c r="AWJ65" s="27"/>
      <c r="AWK65" s="112"/>
      <c r="AWL65" s="20"/>
      <c r="AWM65" s="112"/>
      <c r="AWN65" s="27"/>
      <c r="AWO65" s="112"/>
      <c r="AWP65" s="27"/>
      <c r="AWQ65" s="112"/>
      <c r="AWR65" s="27"/>
      <c r="AWS65" s="112"/>
      <c r="AWT65" s="20"/>
      <c r="AWU65" s="106"/>
      <c r="AWV65" s="106"/>
      <c r="AWW65" s="106"/>
      <c r="AWX65" s="30"/>
      <c r="AWY65" s="112"/>
      <c r="AWZ65" s="30"/>
      <c r="AXA65" s="112"/>
      <c r="AXB65" s="23"/>
      <c r="AXC65" s="112"/>
      <c r="AXD65" s="23"/>
      <c r="AXE65" s="112"/>
      <c r="AXF65" s="23"/>
      <c r="AXG65" s="112"/>
      <c r="AXH65" s="23"/>
      <c r="AXI65" s="112"/>
      <c r="AXJ65" s="23"/>
      <c r="AXK65" s="112"/>
      <c r="AXL65" s="23"/>
      <c r="AXM65" s="112"/>
      <c r="AXN65" s="23"/>
      <c r="AXO65" s="112"/>
      <c r="AXP65" s="27"/>
      <c r="AXQ65" s="112"/>
      <c r="AXR65" s="27"/>
      <c r="AXS65" s="112"/>
      <c r="AXT65" s="27"/>
      <c r="AXU65" s="112"/>
      <c r="AXV65" s="27"/>
      <c r="AXW65" s="112"/>
      <c r="AXX65" s="27"/>
      <c r="AXY65" s="112"/>
      <c r="AXZ65" s="27"/>
      <c r="AYA65" s="112"/>
      <c r="AYB65" s="27"/>
      <c r="AYC65" s="112"/>
      <c r="AYD65" s="27"/>
      <c r="AYE65" s="112"/>
      <c r="AYF65" s="27"/>
      <c r="AYG65" s="112"/>
      <c r="AYH65" s="27"/>
      <c r="AYI65" s="112"/>
      <c r="AYJ65" s="27"/>
      <c r="AYK65" s="113"/>
      <c r="AYL65" s="27"/>
      <c r="AYM65" s="112"/>
      <c r="AYN65" s="27"/>
      <c r="AYO65" s="112"/>
      <c r="AYP65" s="27"/>
      <c r="AYQ65" s="112"/>
      <c r="AYR65" s="27"/>
      <c r="AYS65" s="112"/>
      <c r="AYT65" s="27"/>
      <c r="AYU65" s="112"/>
      <c r="AYV65" s="27"/>
      <c r="AYW65" s="112"/>
      <c r="AYX65" s="27"/>
      <c r="AYY65" s="112"/>
      <c r="AYZ65" s="20"/>
      <c r="AZA65" s="112"/>
      <c r="AZB65" s="27"/>
      <c r="AZC65" s="112"/>
      <c r="AZD65" s="27"/>
      <c r="AZE65" s="112"/>
      <c r="AZF65" s="27"/>
      <c r="AZG65" s="112"/>
      <c r="AZH65" s="27"/>
      <c r="AZI65" s="112"/>
      <c r="AZJ65" s="20"/>
      <c r="AZK65" s="112"/>
      <c r="AZL65" s="27"/>
      <c r="AZM65" s="112"/>
      <c r="AZN65" s="27"/>
      <c r="AZO65" s="112"/>
      <c r="AZP65" s="27"/>
      <c r="AZQ65" s="112"/>
      <c r="AZR65" s="20"/>
      <c r="AZS65" s="106"/>
      <c r="AZT65" s="106"/>
      <c r="AZU65" s="106"/>
      <c r="AZV65" s="30"/>
      <c r="AZW65" s="112"/>
      <c r="AZX65" s="30"/>
      <c r="AZY65" s="112"/>
      <c r="AZZ65" s="23"/>
      <c r="BAA65" s="112"/>
      <c r="BAB65" s="23"/>
      <c r="BAC65" s="112"/>
      <c r="BAD65" s="23"/>
      <c r="BAE65" s="112"/>
      <c r="BAF65" s="23"/>
      <c r="BAG65" s="112"/>
      <c r="BAH65" s="23"/>
      <c r="BAI65" s="112"/>
      <c r="BAJ65" s="23"/>
      <c r="BAK65" s="112"/>
      <c r="BAL65" s="23"/>
      <c r="BAM65" s="112"/>
      <c r="BAN65" s="27"/>
      <c r="BAO65" s="112"/>
      <c r="BAP65" s="27"/>
      <c r="BAQ65" s="112"/>
      <c r="BAR65" s="27"/>
      <c r="BAS65" s="112"/>
      <c r="BAT65" s="27"/>
      <c r="BAU65" s="112"/>
      <c r="BAV65" s="27"/>
      <c r="BAW65" s="112"/>
      <c r="BAX65" s="27"/>
      <c r="BAY65" s="112"/>
      <c r="BAZ65" s="27"/>
      <c r="BBA65" s="112"/>
      <c r="BBB65" s="27"/>
      <c r="BBC65" s="112"/>
      <c r="BBD65" s="27"/>
      <c r="BBE65" s="112"/>
      <c r="BBF65" s="27"/>
      <c r="BBG65" s="112"/>
      <c r="BBH65" s="27"/>
      <c r="BBI65" s="113"/>
      <c r="BBJ65" s="27"/>
      <c r="BBK65" s="112"/>
      <c r="BBL65" s="27"/>
      <c r="BBM65" s="112"/>
      <c r="BBN65" s="27"/>
      <c r="BBO65" s="112"/>
      <c r="BBP65" s="27"/>
      <c r="BBQ65" s="112"/>
      <c r="BBR65" s="27"/>
      <c r="BBS65" s="112"/>
      <c r="BBT65" s="27"/>
      <c r="BBU65" s="112"/>
      <c r="BBV65" s="27"/>
      <c r="BBW65" s="112"/>
      <c r="BBX65" s="20"/>
      <c r="BBY65" s="112"/>
      <c r="BBZ65" s="27"/>
      <c r="BCA65" s="112"/>
      <c r="BCB65" s="27"/>
      <c r="BCC65" s="112"/>
      <c r="BCD65" s="27"/>
      <c r="BCE65" s="112"/>
      <c r="BCF65" s="27"/>
      <c r="BCG65" s="112"/>
      <c r="BCH65" s="20"/>
      <c r="BCI65" s="112"/>
      <c r="BCJ65" s="27"/>
      <c r="BCK65" s="112"/>
      <c r="BCL65" s="27"/>
      <c r="BCM65" s="112"/>
      <c r="BCN65" s="27"/>
      <c r="BCO65" s="112"/>
      <c r="BCP65" s="20"/>
      <c r="BCQ65" s="106"/>
      <c r="BCR65" s="106"/>
      <c r="BCS65" s="106"/>
      <c r="BCT65" s="30"/>
      <c r="BCU65" s="112"/>
      <c r="BCV65" s="30"/>
      <c r="BCW65" s="112"/>
      <c r="BCX65" s="23"/>
      <c r="BCY65" s="112"/>
      <c r="BCZ65" s="23"/>
      <c r="BDA65" s="112"/>
      <c r="BDB65" s="23"/>
      <c r="BDC65" s="112"/>
      <c r="BDD65" s="23"/>
      <c r="BDE65" s="112"/>
      <c r="BDF65" s="23"/>
      <c r="BDG65" s="112"/>
      <c r="BDH65" s="23"/>
      <c r="BDI65" s="112"/>
      <c r="BDJ65" s="23"/>
      <c r="BDK65" s="112"/>
      <c r="BDL65" s="27"/>
      <c r="BDM65" s="112"/>
      <c r="BDN65" s="27"/>
      <c r="BDO65" s="112"/>
      <c r="BDP65" s="27"/>
      <c r="BDQ65" s="112"/>
      <c r="BDR65" s="27"/>
      <c r="BDS65" s="112"/>
      <c r="BDT65" s="27"/>
      <c r="BDU65" s="112"/>
      <c r="BDV65" s="27"/>
      <c r="BDW65" s="112"/>
      <c r="BDX65" s="27"/>
      <c r="BDY65" s="112"/>
      <c r="BDZ65" s="27"/>
      <c r="BEA65" s="112"/>
      <c r="BEB65" s="27"/>
      <c r="BEC65" s="112"/>
      <c r="BED65" s="27"/>
      <c r="BEE65" s="112"/>
      <c r="BEF65" s="27"/>
      <c r="BEG65" s="113"/>
      <c r="BEH65" s="27"/>
      <c r="BEI65" s="112"/>
      <c r="BEJ65" s="27"/>
      <c r="BEK65" s="112"/>
      <c r="BEL65" s="27"/>
      <c r="BEM65" s="112"/>
      <c r="BEN65" s="27"/>
      <c r="BEO65" s="112"/>
      <c r="BEP65" s="27"/>
      <c r="BEQ65" s="112"/>
      <c r="BER65" s="27"/>
      <c r="BES65" s="112"/>
      <c r="BET65" s="27"/>
      <c r="BEU65" s="112"/>
      <c r="BEV65" s="20"/>
      <c r="BEW65" s="112"/>
      <c r="BEX65" s="27"/>
      <c r="BEY65" s="112"/>
      <c r="BEZ65" s="27"/>
      <c r="BFA65" s="112"/>
      <c r="BFB65" s="27"/>
      <c r="BFC65" s="112"/>
      <c r="BFD65" s="27"/>
      <c r="BFE65" s="112"/>
      <c r="BFF65" s="20"/>
      <c r="BFG65" s="112"/>
      <c r="BFH65" s="27"/>
      <c r="BFI65" s="112"/>
      <c r="BFJ65" s="27"/>
      <c r="BFK65" s="112"/>
      <c r="BFL65" s="27"/>
      <c r="BFM65" s="112"/>
      <c r="BFN65" s="20"/>
      <c r="BFO65" s="106"/>
      <c r="BFP65" s="106"/>
      <c r="BFQ65" s="106"/>
      <c r="BFR65" s="30"/>
      <c r="BFS65" s="112"/>
      <c r="BFT65" s="30"/>
      <c r="BFU65" s="112"/>
      <c r="BFV65" s="23"/>
      <c r="BFW65" s="112"/>
      <c r="BFX65" s="23"/>
      <c r="BFY65" s="112"/>
      <c r="BFZ65" s="23"/>
      <c r="BGA65" s="112"/>
      <c r="BGB65" s="23"/>
      <c r="BGC65" s="112"/>
      <c r="BGD65" s="23"/>
      <c r="BGE65" s="112"/>
      <c r="BGF65" s="23"/>
      <c r="BGG65" s="112"/>
      <c r="BGH65" s="23"/>
      <c r="BGI65" s="112"/>
      <c r="BGJ65" s="27"/>
      <c r="BGK65" s="112"/>
      <c r="BGL65" s="27"/>
      <c r="BGM65" s="112"/>
      <c r="BGN65" s="27"/>
      <c r="BGO65" s="112"/>
      <c r="BGP65" s="27"/>
      <c r="BGQ65" s="112"/>
      <c r="BGR65" s="27"/>
      <c r="BGS65" s="112"/>
      <c r="BGT65" s="27"/>
      <c r="BGU65" s="112"/>
      <c r="BGV65" s="27"/>
      <c r="BGW65" s="112"/>
      <c r="BGX65" s="27"/>
      <c r="BGY65" s="112"/>
      <c r="BGZ65" s="27"/>
      <c r="BHA65" s="112"/>
      <c r="BHB65" s="27"/>
      <c r="BHC65" s="112"/>
      <c r="BHD65" s="27"/>
      <c r="BHE65" s="113"/>
      <c r="BHF65" s="27"/>
      <c r="BHG65" s="112"/>
      <c r="BHH65" s="27"/>
      <c r="BHI65" s="112"/>
      <c r="BHJ65" s="27"/>
      <c r="BHK65" s="112"/>
      <c r="BHL65" s="27"/>
      <c r="BHM65" s="112"/>
      <c r="BHN65" s="27"/>
      <c r="BHO65" s="112"/>
      <c r="BHP65" s="27"/>
      <c r="BHQ65" s="112"/>
      <c r="BHR65" s="27"/>
      <c r="BHS65" s="112"/>
      <c r="BHT65" s="20"/>
      <c r="BHU65" s="112"/>
      <c r="BHV65" s="27"/>
      <c r="BHW65" s="112"/>
      <c r="BHX65" s="27"/>
      <c r="BHY65" s="112"/>
      <c r="BHZ65" s="27"/>
      <c r="BIA65" s="112"/>
      <c r="BIB65" s="27"/>
      <c r="BIC65" s="112"/>
      <c r="BID65" s="20"/>
      <c r="BIE65" s="112"/>
      <c r="BIF65" s="27"/>
      <c r="BIG65" s="112"/>
      <c r="BIH65" s="27"/>
      <c r="BII65" s="112"/>
      <c r="BIJ65" s="27"/>
      <c r="BIK65" s="112"/>
      <c r="BIL65" s="20"/>
      <c r="BIM65" s="106"/>
      <c r="BIN65" s="106"/>
      <c r="BIO65" s="106"/>
      <c r="BIP65" s="30"/>
      <c r="BIQ65" s="112"/>
      <c r="BIR65" s="30"/>
      <c r="BIS65" s="112"/>
      <c r="BIT65" s="23"/>
      <c r="BIU65" s="112"/>
      <c r="BIV65" s="23"/>
      <c r="BIW65" s="112"/>
      <c r="BIX65" s="23"/>
      <c r="BIY65" s="112"/>
      <c r="BIZ65" s="23"/>
      <c r="BJA65" s="112"/>
      <c r="BJB65" s="23"/>
      <c r="BJC65" s="112"/>
      <c r="BJD65" s="23"/>
      <c r="BJE65" s="112"/>
      <c r="BJF65" s="23"/>
      <c r="BJG65" s="112"/>
      <c r="BJH65" s="27"/>
      <c r="BJI65" s="112"/>
      <c r="BJJ65" s="27"/>
      <c r="BJK65" s="112"/>
      <c r="BJL65" s="27"/>
      <c r="BJM65" s="112"/>
      <c r="BJN65" s="27"/>
      <c r="BJO65" s="112"/>
      <c r="BJP65" s="27"/>
      <c r="BJQ65" s="112"/>
      <c r="BJR65" s="27"/>
      <c r="BJS65" s="112"/>
      <c r="BJT65" s="27"/>
      <c r="BJU65" s="112"/>
      <c r="BJV65" s="27"/>
      <c r="BJW65" s="112"/>
      <c r="BJX65" s="27"/>
      <c r="BJY65" s="112"/>
      <c r="BJZ65" s="27"/>
      <c r="BKA65" s="112"/>
      <c r="BKB65" s="27"/>
      <c r="BKC65" s="113"/>
      <c r="BKD65" s="27"/>
      <c r="BKE65" s="112"/>
      <c r="BKF65" s="27"/>
      <c r="BKG65" s="112"/>
      <c r="BKH65" s="27"/>
      <c r="BKI65" s="112"/>
      <c r="BKJ65" s="27"/>
      <c r="BKK65" s="112"/>
      <c r="BKL65" s="27"/>
      <c r="BKM65" s="112"/>
      <c r="BKN65" s="27"/>
      <c r="BKO65" s="112"/>
      <c r="BKP65" s="27"/>
      <c r="BKQ65" s="112"/>
      <c r="BKR65" s="20"/>
      <c r="BKS65" s="112"/>
      <c r="BKT65" s="27"/>
      <c r="BKU65" s="112"/>
      <c r="BKV65" s="27"/>
      <c r="BKW65" s="112"/>
      <c r="BKX65" s="27"/>
      <c r="BKY65" s="112"/>
      <c r="BKZ65" s="27"/>
      <c r="BLA65" s="112"/>
      <c r="BLB65" s="20"/>
      <c r="BLC65" s="112"/>
      <c r="BLD65" s="27"/>
      <c r="BLE65" s="112"/>
      <c r="BLF65" s="27"/>
      <c r="BLG65" s="112"/>
      <c r="BLH65" s="27"/>
      <c r="BLI65" s="112"/>
      <c r="BLJ65" s="20"/>
      <c r="BLK65" s="106"/>
      <c r="BLL65" s="106"/>
      <c r="BLM65" s="106"/>
      <c r="BLN65" s="30"/>
      <c r="BLO65" s="112"/>
      <c r="BLP65" s="30"/>
      <c r="BLQ65" s="112"/>
      <c r="BLR65" s="23"/>
      <c r="BLS65" s="112"/>
      <c r="BLT65" s="23"/>
      <c r="BLU65" s="112"/>
      <c r="BLV65" s="23"/>
      <c r="BLW65" s="112"/>
      <c r="BLX65" s="23"/>
      <c r="BLY65" s="112"/>
      <c r="BLZ65" s="23"/>
      <c r="BMA65" s="112"/>
      <c r="BMB65" s="23"/>
      <c r="BMC65" s="112"/>
      <c r="BMD65" s="23"/>
      <c r="BME65" s="112"/>
      <c r="BMF65" s="27"/>
      <c r="BMG65" s="112"/>
      <c r="BMH65" s="27"/>
      <c r="BMI65" s="112"/>
      <c r="BMJ65" s="27"/>
      <c r="BMK65" s="112"/>
      <c r="BML65" s="27"/>
      <c r="BMM65" s="112"/>
      <c r="BMN65" s="27"/>
      <c r="BMO65" s="112"/>
      <c r="BMP65" s="27"/>
      <c r="BMQ65" s="112"/>
      <c r="BMR65" s="27"/>
      <c r="BMS65" s="112"/>
      <c r="BMT65" s="27"/>
      <c r="BMU65" s="112"/>
      <c r="BMV65" s="27"/>
      <c r="BMW65" s="112"/>
      <c r="BMX65" s="27"/>
      <c r="BMY65" s="112"/>
      <c r="BMZ65" s="27"/>
      <c r="BNA65" s="113"/>
      <c r="BNB65" s="27"/>
      <c r="BNC65" s="112"/>
      <c r="BND65" s="27"/>
      <c r="BNE65" s="112"/>
      <c r="BNF65" s="27"/>
      <c r="BNG65" s="112"/>
      <c r="BNH65" s="27"/>
      <c r="BNI65" s="112"/>
      <c r="BNJ65" s="27"/>
      <c r="BNK65" s="112"/>
      <c r="BNL65" s="27"/>
      <c r="BNM65" s="112"/>
      <c r="BNN65" s="27"/>
      <c r="BNO65" s="112"/>
      <c r="BNP65" s="20"/>
      <c r="BNQ65" s="112"/>
      <c r="BNR65" s="27"/>
      <c r="BNS65" s="112"/>
      <c r="BNT65" s="27"/>
      <c r="BNU65" s="112"/>
      <c r="BNV65" s="27"/>
      <c r="BNW65" s="112"/>
      <c r="BNX65" s="27"/>
      <c r="BNY65" s="112"/>
      <c r="BNZ65" s="20"/>
      <c r="BOA65" s="112"/>
      <c r="BOB65" s="27"/>
      <c r="BOC65" s="112"/>
      <c r="BOD65" s="27"/>
      <c r="BOE65" s="112"/>
      <c r="BOF65" s="27"/>
      <c r="BOG65" s="112"/>
      <c r="BOH65" s="20"/>
      <c r="BOI65" s="106"/>
      <c r="BOJ65" s="106"/>
      <c r="BOK65" s="106"/>
      <c r="BOL65" s="30"/>
      <c r="BOM65" s="112"/>
      <c r="BON65" s="30"/>
      <c r="BOO65" s="112"/>
      <c r="BOP65" s="23"/>
      <c r="BOQ65" s="112"/>
      <c r="BOR65" s="23"/>
      <c r="BOS65" s="112"/>
      <c r="BOT65" s="23"/>
      <c r="BOU65" s="112"/>
      <c r="BOV65" s="23"/>
      <c r="BOW65" s="112"/>
      <c r="BOX65" s="23"/>
      <c r="BOY65" s="112"/>
      <c r="BOZ65" s="23"/>
      <c r="BPA65" s="112"/>
      <c r="BPB65" s="23"/>
      <c r="BPC65" s="112"/>
      <c r="BPD65" s="27"/>
      <c r="BPE65" s="112"/>
      <c r="BPF65" s="27"/>
      <c r="BPG65" s="112"/>
      <c r="BPH65" s="27"/>
      <c r="BPI65" s="112"/>
      <c r="BPJ65" s="27"/>
      <c r="BPK65" s="112"/>
      <c r="BPL65" s="27"/>
      <c r="BPM65" s="112"/>
      <c r="BPN65" s="27"/>
      <c r="BPO65" s="112"/>
      <c r="BPP65" s="27"/>
      <c r="BPQ65" s="112"/>
      <c r="BPR65" s="27"/>
      <c r="BPS65" s="112"/>
      <c r="BPT65" s="27"/>
      <c r="BPU65" s="112"/>
      <c r="BPV65" s="27"/>
      <c r="BPW65" s="112"/>
      <c r="BPX65" s="27"/>
      <c r="BPY65" s="113"/>
      <c r="BPZ65" s="27"/>
      <c r="BQA65" s="112"/>
      <c r="BQB65" s="27"/>
      <c r="BQC65" s="112"/>
      <c r="BQD65" s="27"/>
      <c r="BQE65" s="112"/>
      <c r="BQF65" s="27"/>
      <c r="BQG65" s="112"/>
      <c r="BQH65" s="27"/>
      <c r="BQI65" s="112"/>
      <c r="BQJ65" s="27"/>
      <c r="BQK65" s="112"/>
      <c r="BQL65" s="27"/>
      <c r="BQM65" s="112"/>
      <c r="BQN65" s="20"/>
      <c r="BQO65" s="112"/>
      <c r="BQP65" s="27"/>
      <c r="BQQ65" s="112"/>
      <c r="BQR65" s="27"/>
      <c r="BQS65" s="112"/>
      <c r="BQT65" s="27"/>
      <c r="BQU65" s="112"/>
      <c r="BQV65" s="27"/>
      <c r="BQW65" s="112"/>
      <c r="BQX65" s="20"/>
      <c r="BQY65" s="112"/>
      <c r="BQZ65" s="27"/>
      <c r="BRA65" s="112"/>
      <c r="BRB65" s="27"/>
      <c r="BRC65" s="112"/>
      <c r="BRD65" s="27"/>
      <c r="BRE65" s="112"/>
      <c r="BRF65" s="20"/>
      <c r="BRG65" s="106"/>
      <c r="BRH65" s="106"/>
      <c r="BRI65" s="106"/>
      <c r="BRJ65" s="30"/>
      <c r="BRK65" s="112"/>
      <c r="BRL65" s="30"/>
      <c r="BRM65" s="112"/>
      <c r="BRN65" s="23"/>
      <c r="BRO65" s="112"/>
      <c r="BRP65" s="23"/>
      <c r="BRQ65" s="112"/>
      <c r="BRR65" s="23"/>
      <c r="BRS65" s="112"/>
      <c r="BRT65" s="23"/>
      <c r="BRU65" s="112"/>
      <c r="BRV65" s="23"/>
      <c r="BRW65" s="112"/>
      <c r="BRX65" s="23"/>
      <c r="BRY65" s="112"/>
      <c r="BRZ65" s="23"/>
      <c r="BSA65" s="112"/>
      <c r="BSB65" s="27"/>
      <c r="BSC65" s="112"/>
      <c r="BSD65" s="27"/>
      <c r="BSE65" s="112"/>
      <c r="BSF65" s="27"/>
      <c r="BSG65" s="112"/>
      <c r="BSH65" s="27"/>
      <c r="BSI65" s="112"/>
      <c r="BSJ65" s="27"/>
      <c r="BSK65" s="112"/>
      <c r="BSL65" s="27"/>
      <c r="BSM65" s="112"/>
      <c r="BSN65" s="27"/>
      <c r="BSO65" s="112"/>
      <c r="BSP65" s="27"/>
      <c r="BSQ65" s="112"/>
      <c r="BSR65" s="27"/>
      <c r="BSS65" s="112"/>
      <c r="BST65" s="27"/>
      <c r="BSU65" s="112"/>
      <c r="BSV65" s="27"/>
      <c r="BSW65" s="113"/>
      <c r="BSX65" s="27"/>
      <c r="BSY65" s="112"/>
      <c r="BSZ65" s="27"/>
      <c r="BTA65" s="112"/>
      <c r="BTB65" s="27"/>
      <c r="BTC65" s="112"/>
      <c r="BTD65" s="27"/>
      <c r="BTE65" s="112"/>
      <c r="BTF65" s="27"/>
      <c r="BTG65" s="112"/>
      <c r="BTH65" s="27"/>
      <c r="BTI65" s="112"/>
      <c r="BTJ65" s="27"/>
      <c r="BTK65" s="112"/>
      <c r="BTL65" s="20"/>
      <c r="BTM65" s="112"/>
      <c r="BTN65" s="27"/>
      <c r="BTO65" s="112"/>
      <c r="BTP65" s="27"/>
      <c r="BTQ65" s="112"/>
      <c r="BTR65" s="27"/>
      <c r="BTS65" s="112"/>
      <c r="BTT65" s="27"/>
      <c r="BTU65" s="112"/>
      <c r="BTV65" s="20"/>
      <c r="BTW65" s="112"/>
      <c r="BTX65" s="27"/>
      <c r="BTY65" s="112"/>
      <c r="BTZ65" s="27"/>
      <c r="BUA65" s="112"/>
      <c r="BUB65" s="27"/>
      <c r="BUC65" s="112"/>
      <c r="BUD65" s="20"/>
      <c r="BUE65" s="106"/>
      <c r="BUF65" s="106"/>
      <c r="BUG65" s="106"/>
      <c r="BUH65" s="30"/>
      <c r="BUI65" s="112"/>
      <c r="BUJ65" s="30"/>
      <c r="BUK65" s="112"/>
      <c r="BUL65" s="23"/>
      <c r="BUM65" s="112"/>
      <c r="BUN65" s="23"/>
      <c r="BUO65" s="112"/>
      <c r="BUP65" s="23"/>
      <c r="BUQ65" s="112"/>
      <c r="BUR65" s="23"/>
      <c r="BUS65" s="112"/>
      <c r="BUT65" s="23"/>
      <c r="BUU65" s="112"/>
      <c r="BUV65" s="23"/>
      <c r="BUW65" s="112"/>
      <c r="BUX65" s="23"/>
      <c r="BUY65" s="112"/>
      <c r="BUZ65" s="27"/>
      <c r="BVA65" s="112"/>
      <c r="BVB65" s="27"/>
      <c r="BVC65" s="112"/>
      <c r="BVD65" s="27"/>
      <c r="BVE65" s="112"/>
      <c r="BVF65" s="27"/>
      <c r="BVG65" s="112"/>
      <c r="BVH65" s="27"/>
      <c r="BVI65" s="112"/>
      <c r="BVJ65" s="27"/>
      <c r="BVK65" s="112"/>
      <c r="BVL65" s="27"/>
      <c r="BVM65" s="112"/>
      <c r="BVN65" s="27"/>
      <c r="BVO65" s="112"/>
      <c r="BVP65" s="27"/>
      <c r="BVQ65" s="112"/>
      <c r="BVR65" s="27"/>
      <c r="BVS65" s="112"/>
      <c r="BVT65" s="27"/>
      <c r="BVU65" s="113"/>
      <c r="BVV65" s="27"/>
      <c r="BVW65" s="112"/>
      <c r="BVX65" s="27"/>
      <c r="BVY65" s="112"/>
      <c r="BVZ65" s="27"/>
      <c r="BWA65" s="112"/>
      <c r="BWB65" s="27"/>
      <c r="BWC65" s="112"/>
      <c r="BWD65" s="27"/>
      <c r="BWE65" s="112"/>
      <c r="BWF65" s="27"/>
      <c r="BWG65" s="112"/>
      <c r="BWH65" s="27"/>
      <c r="BWI65" s="112"/>
      <c r="BWJ65" s="20"/>
      <c r="BWK65" s="112"/>
      <c r="BWL65" s="27"/>
      <c r="BWM65" s="112"/>
      <c r="BWN65" s="27"/>
      <c r="BWO65" s="112"/>
      <c r="BWP65" s="27"/>
      <c r="BWQ65" s="112"/>
      <c r="BWR65" s="27"/>
      <c r="BWS65" s="112"/>
      <c r="BWT65" s="20"/>
      <c r="BWU65" s="112"/>
      <c r="BWV65" s="27"/>
      <c r="BWW65" s="112"/>
      <c r="BWX65" s="27"/>
      <c r="BWY65" s="112"/>
      <c r="BWZ65" s="27"/>
      <c r="BXA65" s="112"/>
      <c r="BXB65" s="20"/>
      <c r="BXC65" s="106"/>
      <c r="BXD65" s="106"/>
      <c r="BXE65" s="106"/>
      <c r="BXF65" s="30"/>
      <c r="BXG65" s="112"/>
      <c r="BXH65" s="30"/>
      <c r="BXI65" s="112"/>
      <c r="BXJ65" s="23"/>
      <c r="BXK65" s="112"/>
      <c r="BXL65" s="23"/>
      <c r="BXM65" s="112"/>
      <c r="BXN65" s="23"/>
      <c r="BXO65" s="112"/>
      <c r="BXP65" s="23"/>
      <c r="BXQ65" s="112"/>
      <c r="BXR65" s="23"/>
      <c r="BXS65" s="112"/>
      <c r="BXT65" s="23"/>
      <c r="BXU65" s="112"/>
      <c r="BXV65" s="23"/>
      <c r="BXW65" s="112"/>
      <c r="BXX65" s="27"/>
      <c r="BXY65" s="112"/>
      <c r="BXZ65" s="27"/>
      <c r="BYA65" s="112"/>
      <c r="BYB65" s="27"/>
      <c r="BYC65" s="112"/>
      <c r="BYD65" s="27"/>
      <c r="BYE65" s="112"/>
      <c r="BYF65" s="27"/>
      <c r="BYG65" s="112"/>
      <c r="BYH65" s="27"/>
      <c r="BYI65" s="112"/>
      <c r="BYJ65" s="27"/>
      <c r="BYK65" s="112"/>
      <c r="BYL65" s="27"/>
      <c r="BYM65" s="112"/>
      <c r="BYN65" s="27"/>
      <c r="BYO65" s="112"/>
      <c r="BYP65" s="27"/>
      <c r="BYQ65" s="112"/>
      <c r="BYR65" s="27"/>
      <c r="BYS65" s="113"/>
      <c r="BYT65" s="27"/>
      <c r="BYU65" s="112"/>
      <c r="BYV65" s="27"/>
      <c r="BYW65" s="112"/>
      <c r="BYX65" s="27"/>
      <c r="BYY65" s="112"/>
      <c r="BYZ65" s="27"/>
      <c r="BZA65" s="112"/>
      <c r="BZB65" s="27"/>
      <c r="BZC65" s="112"/>
      <c r="BZD65" s="27"/>
      <c r="BZE65" s="112"/>
      <c r="BZF65" s="27"/>
      <c r="BZG65" s="112"/>
      <c r="BZH65" s="20"/>
      <c r="BZI65" s="112"/>
      <c r="BZJ65" s="27"/>
      <c r="BZK65" s="112"/>
      <c r="BZL65" s="27"/>
      <c r="BZM65" s="112"/>
      <c r="BZN65" s="27"/>
      <c r="BZO65" s="112"/>
      <c r="BZP65" s="27"/>
      <c r="BZQ65" s="112"/>
      <c r="BZR65" s="20"/>
      <c r="BZS65" s="112"/>
      <c r="BZT65" s="27"/>
      <c r="BZU65" s="112"/>
      <c r="BZV65" s="27"/>
      <c r="BZW65" s="112"/>
      <c r="BZX65" s="27"/>
      <c r="BZY65" s="112"/>
      <c r="BZZ65" s="20"/>
      <c r="CAA65" s="106"/>
      <c r="CAB65" s="106"/>
      <c r="CAC65" s="106"/>
      <c r="CAD65" s="30"/>
      <c r="CAE65" s="112"/>
      <c r="CAF65" s="30"/>
      <c r="CAG65" s="112"/>
      <c r="CAH65" s="23"/>
      <c r="CAI65" s="112"/>
      <c r="CAJ65" s="23"/>
      <c r="CAK65" s="112"/>
      <c r="CAL65" s="23"/>
      <c r="CAM65" s="112"/>
      <c r="CAN65" s="23"/>
      <c r="CAO65" s="112"/>
      <c r="CAP65" s="23"/>
      <c r="CAQ65" s="112"/>
      <c r="CAR65" s="23"/>
      <c r="CAS65" s="112"/>
      <c r="CAT65" s="23"/>
      <c r="CAU65" s="112"/>
      <c r="CAV65" s="27"/>
      <c r="CAW65" s="112"/>
      <c r="CAX65" s="27"/>
      <c r="CAY65" s="112"/>
      <c r="CAZ65" s="27"/>
      <c r="CBA65" s="112"/>
      <c r="CBB65" s="27"/>
      <c r="CBC65" s="112"/>
      <c r="CBD65" s="27"/>
      <c r="CBE65" s="112"/>
      <c r="CBF65" s="27"/>
      <c r="CBG65" s="112"/>
      <c r="CBH65" s="27"/>
      <c r="CBI65" s="112"/>
      <c r="CBJ65" s="27"/>
      <c r="CBK65" s="112"/>
      <c r="CBL65" s="27"/>
      <c r="CBM65" s="112"/>
      <c r="CBN65" s="27"/>
      <c r="CBO65" s="112"/>
      <c r="CBP65" s="27"/>
      <c r="CBQ65" s="113"/>
      <c r="CBR65" s="27"/>
      <c r="CBS65" s="112"/>
      <c r="CBT65" s="27"/>
      <c r="CBU65" s="112"/>
      <c r="CBV65" s="27"/>
      <c r="CBW65" s="112"/>
      <c r="CBX65" s="27"/>
      <c r="CBY65" s="112"/>
      <c r="CBZ65" s="27"/>
      <c r="CCA65" s="112"/>
      <c r="CCB65" s="27"/>
      <c r="CCC65" s="112"/>
      <c r="CCD65" s="27"/>
      <c r="CCE65" s="112"/>
      <c r="CCF65" s="20"/>
      <c r="CCG65" s="112"/>
      <c r="CCH65" s="27"/>
      <c r="CCI65" s="112"/>
      <c r="CCJ65" s="27"/>
      <c r="CCK65" s="112"/>
      <c r="CCL65" s="27"/>
      <c r="CCM65" s="112"/>
      <c r="CCN65" s="27"/>
      <c r="CCO65" s="112"/>
      <c r="CCP65" s="20"/>
      <c r="CCQ65" s="112"/>
      <c r="CCR65" s="27"/>
      <c r="CCS65" s="112"/>
      <c r="CCT65" s="27"/>
      <c r="CCU65" s="112"/>
      <c r="CCV65" s="27"/>
      <c r="CCW65" s="112"/>
      <c r="CCX65" s="20"/>
      <c r="CCY65" s="106"/>
      <c r="CCZ65" s="106"/>
      <c r="CDA65" s="106"/>
      <c r="CDB65" s="30"/>
      <c r="CDC65" s="112"/>
      <c r="CDD65" s="30"/>
      <c r="CDE65" s="112"/>
      <c r="CDF65" s="23"/>
      <c r="CDG65" s="112"/>
      <c r="CDH65" s="23"/>
      <c r="CDI65" s="112"/>
      <c r="CDJ65" s="23"/>
      <c r="CDK65" s="112"/>
      <c r="CDL65" s="23"/>
      <c r="CDM65" s="112"/>
      <c r="CDN65" s="23"/>
      <c r="CDO65" s="112"/>
      <c r="CDP65" s="23"/>
      <c r="CDQ65" s="112"/>
      <c r="CDR65" s="23"/>
      <c r="CDS65" s="112"/>
      <c r="CDT65" s="27"/>
      <c r="CDU65" s="112"/>
      <c r="CDV65" s="27"/>
      <c r="CDW65" s="112"/>
      <c r="CDX65" s="27"/>
      <c r="CDY65" s="112"/>
      <c r="CDZ65" s="27"/>
      <c r="CEA65" s="112"/>
      <c r="CEB65" s="27"/>
      <c r="CEC65" s="112"/>
      <c r="CED65" s="27"/>
      <c r="CEE65" s="112"/>
      <c r="CEF65" s="27"/>
      <c r="CEG65" s="112"/>
      <c r="CEH65" s="27"/>
      <c r="CEI65" s="112"/>
      <c r="CEJ65" s="27"/>
      <c r="CEK65" s="112"/>
      <c r="CEL65" s="27"/>
      <c r="CEM65" s="112"/>
      <c r="CEN65" s="27"/>
      <c r="CEO65" s="113"/>
      <c r="CEP65" s="27"/>
      <c r="CEQ65" s="112"/>
      <c r="CER65" s="27"/>
      <c r="CES65" s="112"/>
      <c r="CET65" s="27"/>
      <c r="CEU65" s="112"/>
      <c r="CEV65" s="27"/>
      <c r="CEW65" s="112"/>
      <c r="CEX65" s="27"/>
      <c r="CEY65" s="112"/>
      <c r="CEZ65" s="27"/>
      <c r="CFA65" s="112"/>
      <c r="CFB65" s="27"/>
      <c r="CFC65" s="112"/>
      <c r="CFD65" s="20"/>
      <c r="CFE65" s="112"/>
      <c r="CFF65" s="27"/>
      <c r="CFG65" s="112"/>
      <c r="CFH65" s="27"/>
      <c r="CFI65" s="112"/>
      <c r="CFJ65" s="27"/>
      <c r="CFK65" s="112"/>
      <c r="CFL65" s="27"/>
      <c r="CFM65" s="112"/>
      <c r="CFN65" s="20"/>
      <c r="CFO65" s="112"/>
      <c r="CFP65" s="27"/>
      <c r="CFQ65" s="112"/>
      <c r="CFR65" s="27"/>
      <c r="CFS65" s="112"/>
      <c r="CFT65" s="27"/>
      <c r="CFU65" s="112"/>
      <c r="CFV65" s="20"/>
      <c r="CFW65" s="106"/>
      <c r="CFX65" s="106"/>
      <c r="CFY65" s="106"/>
      <c r="CFZ65" s="30"/>
      <c r="CGA65" s="112"/>
      <c r="CGB65" s="30"/>
      <c r="CGC65" s="112"/>
      <c r="CGD65" s="23"/>
      <c r="CGE65" s="112"/>
      <c r="CGF65" s="23"/>
      <c r="CGG65" s="112"/>
      <c r="CGH65" s="23"/>
      <c r="CGI65" s="112"/>
      <c r="CGJ65" s="23"/>
      <c r="CGK65" s="112"/>
      <c r="CGL65" s="23"/>
      <c r="CGM65" s="112"/>
      <c r="CGN65" s="23"/>
      <c r="CGO65" s="112"/>
      <c r="CGP65" s="23"/>
      <c r="CGQ65" s="112"/>
      <c r="CGR65" s="27"/>
      <c r="CGS65" s="112"/>
      <c r="CGT65" s="27"/>
      <c r="CGU65" s="112"/>
      <c r="CGV65" s="27"/>
      <c r="CGW65" s="112"/>
      <c r="CGX65" s="27"/>
      <c r="CGY65" s="112"/>
      <c r="CGZ65" s="27"/>
      <c r="CHA65" s="112"/>
      <c r="CHB65" s="27"/>
      <c r="CHC65" s="112"/>
      <c r="CHD65" s="27"/>
      <c r="CHE65" s="112"/>
      <c r="CHF65" s="27"/>
      <c r="CHG65" s="112"/>
      <c r="CHH65" s="27"/>
      <c r="CHI65" s="112"/>
      <c r="CHJ65" s="27"/>
      <c r="CHK65" s="112"/>
      <c r="CHL65" s="27"/>
      <c r="CHM65" s="113"/>
      <c r="CHN65" s="27"/>
      <c r="CHO65" s="112"/>
      <c r="CHP65" s="27"/>
      <c r="CHQ65" s="112"/>
      <c r="CHR65" s="27"/>
      <c r="CHS65" s="112"/>
      <c r="CHT65" s="27"/>
      <c r="CHU65" s="112"/>
      <c r="CHV65" s="27"/>
      <c r="CHW65" s="112"/>
      <c r="CHX65" s="27"/>
      <c r="CHY65" s="112"/>
      <c r="CHZ65" s="27"/>
      <c r="CIA65" s="112"/>
      <c r="CIB65" s="20"/>
      <c r="CIC65" s="112"/>
      <c r="CID65" s="27"/>
      <c r="CIE65" s="112"/>
      <c r="CIF65" s="27"/>
      <c r="CIG65" s="112"/>
      <c r="CIH65" s="27"/>
      <c r="CII65" s="112"/>
      <c r="CIJ65" s="27"/>
      <c r="CIK65" s="112"/>
      <c r="CIL65" s="20"/>
      <c r="CIM65" s="112"/>
      <c r="CIN65" s="27"/>
      <c r="CIO65" s="112"/>
      <c r="CIP65" s="27"/>
      <c r="CIQ65" s="112"/>
      <c r="CIR65" s="27"/>
      <c r="CIS65" s="112"/>
      <c r="CIT65" s="20"/>
      <c r="CIU65" s="106"/>
      <c r="CIV65" s="106"/>
      <c r="CIW65" s="106"/>
      <c r="CIX65" s="30"/>
      <c r="CIY65" s="112"/>
      <c r="CIZ65" s="30"/>
      <c r="CJA65" s="112"/>
      <c r="CJB65" s="23"/>
      <c r="CJC65" s="112"/>
      <c r="CJD65" s="23"/>
      <c r="CJE65" s="112"/>
      <c r="CJF65" s="23"/>
      <c r="CJG65" s="112"/>
      <c r="CJH65" s="23"/>
      <c r="CJI65" s="112"/>
      <c r="CJJ65" s="23"/>
      <c r="CJK65" s="112"/>
      <c r="CJL65" s="23"/>
      <c r="CJM65" s="112"/>
      <c r="CJN65" s="23"/>
      <c r="CJO65" s="112"/>
      <c r="CJP65" s="27"/>
      <c r="CJQ65" s="112"/>
      <c r="CJR65" s="27"/>
      <c r="CJS65" s="112"/>
      <c r="CJT65" s="27"/>
      <c r="CJU65" s="112"/>
      <c r="CJV65" s="27"/>
      <c r="CJW65" s="112"/>
      <c r="CJX65" s="27"/>
      <c r="CJY65" s="112"/>
      <c r="CJZ65" s="27"/>
      <c r="CKA65" s="112"/>
      <c r="CKB65" s="27"/>
      <c r="CKC65" s="112"/>
      <c r="CKD65" s="27"/>
      <c r="CKE65" s="112"/>
      <c r="CKF65" s="27"/>
      <c r="CKG65" s="112"/>
      <c r="CKH65" s="27"/>
      <c r="CKI65" s="112"/>
      <c r="CKJ65" s="27"/>
      <c r="CKK65" s="113"/>
      <c r="CKL65" s="27"/>
      <c r="CKM65" s="112"/>
      <c r="CKN65" s="27"/>
      <c r="CKO65" s="112"/>
      <c r="CKP65" s="27"/>
      <c r="CKQ65" s="112"/>
      <c r="CKR65" s="27"/>
      <c r="CKS65" s="112"/>
      <c r="CKT65" s="27"/>
      <c r="CKU65" s="112"/>
      <c r="CKV65" s="27"/>
      <c r="CKW65" s="112"/>
      <c r="CKX65" s="27"/>
      <c r="CKY65" s="112"/>
      <c r="CKZ65" s="20"/>
      <c r="CLA65" s="112"/>
      <c r="CLB65" s="27"/>
      <c r="CLC65" s="112"/>
      <c r="CLD65" s="27"/>
      <c r="CLE65" s="112"/>
      <c r="CLF65" s="27"/>
      <c r="CLG65" s="112"/>
      <c r="CLH65" s="27"/>
      <c r="CLI65" s="112"/>
      <c r="CLJ65" s="20"/>
      <c r="CLK65" s="112"/>
      <c r="CLL65" s="27"/>
      <c r="CLM65" s="112"/>
      <c r="CLN65" s="27"/>
      <c r="CLO65" s="112"/>
      <c r="CLP65" s="27"/>
      <c r="CLQ65" s="112"/>
      <c r="CLR65" s="20"/>
      <c r="CLS65" s="106"/>
      <c r="CLT65" s="106"/>
      <c r="CLU65" s="106"/>
      <c r="CLV65" s="30"/>
      <c r="CLW65" s="112"/>
      <c r="CLX65" s="30"/>
      <c r="CLY65" s="112"/>
      <c r="CLZ65" s="23"/>
      <c r="CMA65" s="112"/>
      <c r="CMB65" s="23"/>
      <c r="CMC65" s="112"/>
      <c r="CMD65" s="23"/>
      <c r="CME65" s="112"/>
      <c r="CMF65" s="23"/>
      <c r="CMG65" s="112"/>
      <c r="CMH65" s="23"/>
      <c r="CMI65" s="112"/>
      <c r="CMJ65" s="23"/>
      <c r="CMK65" s="112"/>
      <c r="CML65" s="23"/>
      <c r="CMM65" s="112"/>
      <c r="CMN65" s="27"/>
      <c r="CMO65" s="112"/>
      <c r="CMP65" s="27"/>
      <c r="CMQ65" s="112"/>
      <c r="CMR65" s="27"/>
      <c r="CMS65" s="112"/>
      <c r="CMT65" s="27"/>
      <c r="CMU65" s="112"/>
      <c r="CMV65" s="27"/>
      <c r="CMW65" s="112"/>
      <c r="CMX65" s="27"/>
      <c r="CMY65" s="112"/>
      <c r="CMZ65" s="27"/>
      <c r="CNA65" s="112"/>
      <c r="CNB65" s="27"/>
      <c r="CNC65" s="112"/>
      <c r="CND65" s="27"/>
      <c r="CNE65" s="112"/>
      <c r="CNF65" s="27"/>
      <c r="CNG65" s="112"/>
      <c r="CNH65" s="27"/>
      <c r="CNI65" s="113"/>
      <c r="CNJ65" s="27"/>
      <c r="CNK65" s="112"/>
      <c r="CNL65" s="27"/>
      <c r="CNM65" s="112"/>
      <c r="CNN65" s="27"/>
      <c r="CNO65" s="112"/>
      <c r="CNP65" s="27"/>
      <c r="CNQ65" s="112"/>
      <c r="CNR65" s="27"/>
      <c r="CNS65" s="112"/>
      <c r="CNT65" s="27"/>
      <c r="CNU65" s="112"/>
      <c r="CNV65" s="27"/>
      <c r="CNW65" s="112"/>
      <c r="CNX65" s="20"/>
      <c r="CNY65" s="112"/>
      <c r="CNZ65" s="27"/>
      <c r="COA65" s="112"/>
      <c r="COB65" s="27"/>
      <c r="COC65" s="112"/>
      <c r="COD65" s="27"/>
      <c r="COE65" s="112"/>
      <c r="COF65" s="27"/>
      <c r="COG65" s="112"/>
      <c r="COH65" s="20"/>
      <c r="COI65" s="112"/>
      <c r="COJ65" s="27"/>
      <c r="COK65" s="112"/>
      <c r="COL65" s="27"/>
      <c r="COM65" s="112"/>
      <c r="CON65" s="27"/>
      <c r="COO65" s="112"/>
      <c r="COP65" s="20"/>
      <c r="COQ65" s="106"/>
      <c r="COR65" s="106"/>
      <c r="COS65" s="106"/>
      <c r="COT65" s="30"/>
      <c r="COU65" s="112"/>
      <c r="COV65" s="30"/>
      <c r="COW65" s="112"/>
      <c r="COX65" s="23"/>
      <c r="COY65" s="112"/>
      <c r="COZ65" s="23"/>
      <c r="CPA65" s="112"/>
      <c r="CPB65" s="23"/>
      <c r="CPC65" s="112"/>
      <c r="CPD65" s="23"/>
      <c r="CPE65" s="112"/>
      <c r="CPF65" s="23"/>
      <c r="CPG65" s="112"/>
      <c r="CPH65" s="23"/>
      <c r="CPI65" s="112"/>
      <c r="CPJ65" s="23"/>
      <c r="CPK65" s="112"/>
      <c r="CPL65" s="27"/>
      <c r="CPM65" s="112"/>
      <c r="CPN65" s="27"/>
      <c r="CPO65" s="112"/>
      <c r="CPP65" s="27"/>
      <c r="CPQ65" s="112"/>
      <c r="CPR65" s="27"/>
      <c r="CPS65" s="112"/>
      <c r="CPT65" s="27"/>
      <c r="CPU65" s="112"/>
      <c r="CPV65" s="27"/>
      <c r="CPW65" s="112"/>
      <c r="CPX65" s="27"/>
      <c r="CPY65" s="112"/>
      <c r="CPZ65" s="27"/>
      <c r="CQA65" s="112"/>
      <c r="CQB65" s="27"/>
      <c r="CQC65" s="112"/>
      <c r="CQD65" s="27"/>
      <c r="CQE65" s="112"/>
      <c r="CQF65" s="27"/>
      <c r="CQG65" s="113"/>
      <c r="CQH65" s="27"/>
      <c r="CQI65" s="112"/>
      <c r="CQJ65" s="27"/>
      <c r="CQK65" s="112"/>
      <c r="CQL65" s="27"/>
      <c r="CQM65" s="112"/>
      <c r="CQN65" s="27"/>
      <c r="CQO65" s="112"/>
      <c r="CQP65" s="27"/>
      <c r="CQQ65" s="112"/>
      <c r="CQR65" s="27"/>
      <c r="CQS65" s="112"/>
      <c r="CQT65" s="27"/>
      <c r="CQU65" s="112"/>
      <c r="CQV65" s="20"/>
      <c r="CQW65" s="112"/>
      <c r="CQX65" s="27"/>
      <c r="CQY65" s="112"/>
      <c r="CQZ65" s="27"/>
      <c r="CRA65" s="112"/>
      <c r="CRB65" s="27"/>
      <c r="CRC65" s="112"/>
      <c r="CRD65" s="27"/>
      <c r="CRE65" s="112"/>
      <c r="CRF65" s="20"/>
      <c r="CRG65" s="112"/>
      <c r="CRH65" s="27"/>
      <c r="CRI65" s="112"/>
      <c r="CRJ65" s="27"/>
      <c r="CRK65" s="112"/>
      <c r="CRL65" s="27"/>
      <c r="CRM65" s="112"/>
      <c r="CRN65" s="20"/>
      <c r="CRO65" s="106"/>
      <c r="CRP65" s="106"/>
      <c r="CRQ65" s="106"/>
      <c r="CRR65" s="30"/>
      <c r="CRS65" s="112"/>
      <c r="CRT65" s="30"/>
      <c r="CRU65" s="112"/>
      <c r="CRV65" s="23"/>
      <c r="CRW65" s="112"/>
      <c r="CRX65" s="23"/>
      <c r="CRY65" s="112"/>
      <c r="CRZ65" s="23"/>
      <c r="CSA65" s="112"/>
      <c r="CSB65" s="23"/>
      <c r="CSC65" s="112"/>
      <c r="CSD65" s="23"/>
      <c r="CSE65" s="112"/>
      <c r="CSF65" s="23"/>
      <c r="CSG65" s="112"/>
      <c r="CSH65" s="23"/>
      <c r="CSI65" s="112"/>
      <c r="CSJ65" s="27"/>
      <c r="CSK65" s="112"/>
      <c r="CSL65" s="27"/>
      <c r="CSM65" s="112"/>
      <c r="CSN65" s="27"/>
      <c r="CSO65" s="112"/>
      <c r="CSP65" s="27"/>
      <c r="CSQ65" s="112"/>
      <c r="CSR65" s="27"/>
      <c r="CSS65" s="112"/>
      <c r="CST65" s="27"/>
      <c r="CSU65" s="112"/>
      <c r="CSV65" s="27"/>
      <c r="CSW65" s="112"/>
      <c r="CSX65" s="27"/>
      <c r="CSY65" s="112"/>
      <c r="CSZ65" s="27"/>
      <c r="CTA65" s="112"/>
      <c r="CTB65" s="27"/>
      <c r="CTC65" s="112"/>
      <c r="CTD65" s="27"/>
      <c r="CTE65" s="113"/>
      <c r="CTF65" s="27"/>
      <c r="CTG65" s="112"/>
      <c r="CTH65" s="27"/>
      <c r="CTI65" s="112"/>
      <c r="CTJ65" s="27"/>
      <c r="CTK65" s="112"/>
      <c r="CTL65" s="27"/>
      <c r="CTM65" s="112"/>
      <c r="CTN65" s="27"/>
      <c r="CTO65" s="112"/>
      <c r="CTP65" s="27"/>
      <c r="CTQ65" s="112"/>
      <c r="CTR65" s="27"/>
      <c r="CTS65" s="112"/>
      <c r="CTT65" s="20"/>
      <c r="CTU65" s="112"/>
      <c r="CTV65" s="27"/>
      <c r="CTW65" s="112"/>
      <c r="CTX65" s="27"/>
      <c r="CTY65" s="112"/>
      <c r="CTZ65" s="27"/>
      <c r="CUA65" s="112"/>
      <c r="CUB65" s="27"/>
      <c r="CUC65" s="112"/>
      <c r="CUD65" s="20"/>
      <c r="CUE65" s="112"/>
      <c r="CUF65" s="27"/>
      <c r="CUG65" s="112"/>
      <c r="CUH65" s="27"/>
      <c r="CUI65" s="112"/>
      <c r="CUJ65" s="27"/>
      <c r="CUK65" s="112"/>
      <c r="CUL65" s="20"/>
      <c r="CUM65" s="106"/>
      <c r="CUN65" s="106"/>
      <c r="CUO65" s="106"/>
      <c r="CUP65" s="30"/>
      <c r="CUQ65" s="112"/>
      <c r="CUR65" s="30"/>
      <c r="CUS65" s="112"/>
      <c r="CUT65" s="23"/>
      <c r="CUU65" s="112"/>
      <c r="CUV65" s="23"/>
      <c r="CUW65" s="112"/>
      <c r="CUX65" s="23"/>
      <c r="CUY65" s="112"/>
      <c r="CUZ65" s="23"/>
      <c r="CVA65" s="112"/>
      <c r="CVB65" s="23"/>
      <c r="CVC65" s="112"/>
      <c r="CVD65" s="23"/>
      <c r="CVE65" s="112"/>
      <c r="CVF65" s="23"/>
      <c r="CVG65" s="112"/>
      <c r="CVH65" s="27"/>
      <c r="CVI65" s="112"/>
      <c r="CVJ65" s="27"/>
      <c r="CVK65" s="112"/>
      <c r="CVL65" s="27"/>
      <c r="CVM65" s="112"/>
      <c r="CVN65" s="27"/>
      <c r="CVO65" s="112"/>
      <c r="CVP65" s="27"/>
      <c r="CVQ65" s="112"/>
      <c r="CVR65" s="27"/>
      <c r="CVS65" s="112"/>
      <c r="CVT65" s="27"/>
      <c r="CVU65" s="112"/>
      <c r="CVV65" s="27"/>
      <c r="CVW65" s="112"/>
      <c r="CVX65" s="27"/>
      <c r="CVY65" s="112"/>
      <c r="CVZ65" s="27"/>
      <c r="CWA65" s="112"/>
      <c r="CWB65" s="27"/>
      <c r="CWC65" s="113"/>
      <c r="CWD65" s="27"/>
      <c r="CWE65" s="112"/>
      <c r="CWF65" s="27"/>
      <c r="CWG65" s="112"/>
      <c r="CWH65" s="27"/>
      <c r="CWI65" s="112"/>
      <c r="CWJ65" s="27"/>
      <c r="CWK65" s="112"/>
      <c r="CWL65" s="27"/>
      <c r="CWM65" s="112"/>
      <c r="CWN65" s="27"/>
      <c r="CWO65" s="112"/>
      <c r="CWP65" s="27"/>
      <c r="CWQ65" s="112"/>
      <c r="CWR65" s="20"/>
      <c r="CWS65" s="112"/>
      <c r="CWT65" s="27"/>
      <c r="CWU65" s="112"/>
      <c r="CWV65" s="27"/>
      <c r="CWW65" s="112"/>
      <c r="CWX65" s="27"/>
      <c r="CWY65" s="112"/>
      <c r="CWZ65" s="27"/>
      <c r="CXA65" s="112"/>
      <c r="CXB65" s="20"/>
      <c r="CXC65" s="112"/>
      <c r="CXD65" s="27"/>
      <c r="CXE65" s="112"/>
      <c r="CXF65" s="27"/>
      <c r="CXG65" s="112"/>
      <c r="CXH65" s="27"/>
      <c r="CXI65" s="112"/>
      <c r="CXJ65" s="20"/>
      <c r="CXK65" s="106"/>
      <c r="CXL65" s="106"/>
      <c r="CXM65" s="106"/>
      <c r="CXN65" s="30"/>
      <c r="CXO65" s="112"/>
      <c r="CXP65" s="30"/>
      <c r="CXQ65" s="112"/>
      <c r="CXR65" s="23"/>
      <c r="CXS65" s="112"/>
      <c r="CXT65" s="23"/>
      <c r="CXU65" s="112"/>
      <c r="CXV65" s="23"/>
      <c r="CXW65" s="112"/>
      <c r="CXX65" s="23"/>
      <c r="CXY65" s="112"/>
      <c r="CXZ65" s="23"/>
      <c r="CYA65" s="112"/>
      <c r="CYB65" s="23"/>
      <c r="CYC65" s="112"/>
      <c r="CYD65" s="23"/>
      <c r="CYE65" s="112"/>
      <c r="CYF65" s="27"/>
      <c r="CYG65" s="112"/>
      <c r="CYH65" s="27"/>
      <c r="CYI65" s="112"/>
      <c r="CYJ65" s="27"/>
      <c r="CYK65" s="112"/>
      <c r="CYL65" s="27"/>
      <c r="CYM65" s="112"/>
      <c r="CYN65" s="27"/>
      <c r="CYO65" s="112"/>
      <c r="CYP65" s="27"/>
      <c r="CYQ65" s="112"/>
      <c r="CYR65" s="27"/>
      <c r="CYS65" s="112"/>
      <c r="CYT65" s="27"/>
      <c r="CYU65" s="112"/>
      <c r="CYV65" s="27"/>
      <c r="CYW65" s="112"/>
      <c r="CYX65" s="27"/>
      <c r="CYY65" s="112"/>
      <c r="CYZ65" s="27"/>
      <c r="CZA65" s="113"/>
      <c r="CZB65" s="27"/>
      <c r="CZC65" s="112"/>
      <c r="CZD65" s="27"/>
      <c r="CZE65" s="112"/>
      <c r="CZF65" s="27"/>
      <c r="CZG65" s="112"/>
      <c r="CZH65" s="27"/>
      <c r="CZI65" s="112"/>
      <c r="CZJ65" s="27"/>
      <c r="CZK65" s="112"/>
      <c r="CZL65" s="27"/>
      <c r="CZM65" s="112"/>
      <c r="CZN65" s="27"/>
      <c r="CZO65" s="112"/>
      <c r="CZP65" s="20"/>
      <c r="CZQ65" s="112"/>
      <c r="CZR65" s="27"/>
      <c r="CZS65" s="112"/>
      <c r="CZT65" s="27"/>
      <c r="CZU65" s="112"/>
      <c r="CZV65" s="27"/>
      <c r="CZW65" s="112"/>
      <c r="CZX65" s="27"/>
      <c r="CZY65" s="112"/>
      <c r="CZZ65" s="20"/>
      <c r="DAA65" s="112"/>
      <c r="DAB65" s="27"/>
      <c r="DAC65" s="112"/>
      <c r="DAD65" s="27"/>
      <c r="DAE65" s="112"/>
      <c r="DAF65" s="27"/>
      <c r="DAG65" s="112"/>
      <c r="DAH65" s="20"/>
      <c r="DAI65" s="106"/>
      <c r="DAJ65" s="106"/>
      <c r="DAK65" s="106"/>
      <c r="DAL65" s="30"/>
      <c r="DAM65" s="112"/>
      <c r="DAN65" s="30"/>
      <c r="DAO65" s="112"/>
      <c r="DAP65" s="23"/>
      <c r="DAQ65" s="112"/>
      <c r="DAR65" s="23"/>
      <c r="DAS65" s="112"/>
      <c r="DAT65" s="23"/>
      <c r="DAU65" s="112"/>
      <c r="DAV65" s="23"/>
      <c r="DAW65" s="112"/>
      <c r="DAX65" s="23"/>
      <c r="DAY65" s="112"/>
      <c r="DAZ65" s="23"/>
      <c r="DBA65" s="112"/>
      <c r="DBB65" s="23"/>
      <c r="DBC65" s="112"/>
      <c r="DBD65" s="27"/>
      <c r="DBE65" s="112"/>
      <c r="DBF65" s="27"/>
      <c r="DBG65" s="112"/>
      <c r="DBH65" s="27"/>
      <c r="DBI65" s="112"/>
      <c r="DBJ65" s="27"/>
      <c r="DBK65" s="112"/>
      <c r="DBL65" s="27"/>
      <c r="DBM65" s="112"/>
      <c r="DBN65" s="27"/>
      <c r="DBO65" s="112"/>
      <c r="DBP65" s="27"/>
      <c r="DBQ65" s="112"/>
      <c r="DBR65" s="27"/>
      <c r="DBS65" s="112"/>
      <c r="DBT65" s="27"/>
      <c r="DBU65" s="112"/>
      <c r="DBV65" s="27"/>
      <c r="DBW65" s="112"/>
      <c r="DBX65" s="27"/>
      <c r="DBY65" s="113"/>
      <c r="DBZ65" s="27"/>
      <c r="DCA65" s="112"/>
      <c r="DCB65" s="27"/>
      <c r="DCC65" s="112"/>
      <c r="DCD65" s="27"/>
      <c r="DCE65" s="112"/>
      <c r="DCF65" s="27"/>
      <c r="DCG65" s="112"/>
      <c r="DCH65" s="27"/>
      <c r="DCI65" s="112"/>
      <c r="DCJ65" s="27"/>
      <c r="DCK65" s="112"/>
      <c r="DCL65" s="27"/>
      <c r="DCM65" s="112"/>
      <c r="DCN65" s="20"/>
      <c r="DCO65" s="112"/>
      <c r="DCP65" s="27"/>
      <c r="DCQ65" s="112"/>
      <c r="DCR65" s="27"/>
      <c r="DCS65" s="112"/>
      <c r="DCT65" s="27"/>
      <c r="DCU65" s="112"/>
      <c r="DCV65" s="27"/>
      <c r="DCW65" s="112"/>
      <c r="DCX65" s="20"/>
      <c r="DCY65" s="112"/>
      <c r="DCZ65" s="27"/>
      <c r="DDA65" s="112"/>
      <c r="DDB65" s="27"/>
      <c r="DDC65" s="112"/>
      <c r="DDD65" s="27"/>
      <c r="DDE65" s="112"/>
      <c r="DDF65" s="20"/>
      <c r="DDG65" s="106"/>
      <c r="DDH65" s="106"/>
      <c r="DDI65" s="106"/>
      <c r="DDJ65" s="30"/>
      <c r="DDK65" s="112"/>
      <c r="DDL65" s="30"/>
      <c r="DDM65" s="112"/>
      <c r="DDN65" s="23"/>
      <c r="DDO65" s="112"/>
      <c r="DDP65" s="23"/>
      <c r="DDQ65" s="112"/>
      <c r="DDR65" s="23"/>
      <c r="DDS65" s="112"/>
      <c r="DDT65" s="23"/>
      <c r="DDU65" s="112"/>
      <c r="DDV65" s="23"/>
      <c r="DDW65" s="112"/>
      <c r="DDX65" s="23"/>
      <c r="DDY65" s="112"/>
      <c r="DDZ65" s="23"/>
      <c r="DEA65" s="112"/>
      <c r="DEB65" s="27"/>
      <c r="DEC65" s="112"/>
      <c r="DED65" s="27"/>
      <c r="DEE65" s="112"/>
      <c r="DEF65" s="27"/>
      <c r="DEG65" s="112"/>
      <c r="DEH65" s="27"/>
      <c r="DEI65" s="112"/>
      <c r="DEJ65" s="27"/>
      <c r="DEK65" s="112"/>
      <c r="DEL65" s="27"/>
      <c r="DEM65" s="112"/>
      <c r="DEN65" s="27"/>
      <c r="DEO65" s="112"/>
      <c r="DEP65" s="27"/>
      <c r="DEQ65" s="112"/>
      <c r="DER65" s="27"/>
      <c r="DES65" s="112"/>
      <c r="DET65" s="27"/>
      <c r="DEU65" s="112"/>
      <c r="DEV65" s="27"/>
      <c r="DEW65" s="113"/>
      <c r="DEX65" s="27"/>
      <c r="DEY65" s="112"/>
      <c r="DEZ65" s="27"/>
      <c r="DFA65" s="112"/>
      <c r="DFB65" s="27"/>
      <c r="DFC65" s="112"/>
      <c r="DFD65" s="27"/>
      <c r="DFE65" s="112"/>
      <c r="DFF65" s="27"/>
      <c r="DFG65" s="112"/>
      <c r="DFH65" s="27"/>
      <c r="DFI65" s="112"/>
      <c r="DFJ65" s="27"/>
      <c r="DFK65" s="112"/>
      <c r="DFL65" s="20"/>
      <c r="DFM65" s="112"/>
      <c r="DFN65" s="27"/>
      <c r="DFO65" s="112"/>
      <c r="DFP65" s="27"/>
      <c r="DFQ65" s="112"/>
      <c r="DFR65" s="27"/>
      <c r="DFS65" s="112"/>
      <c r="DFT65" s="27"/>
      <c r="DFU65" s="112"/>
      <c r="DFV65" s="20"/>
      <c r="DFW65" s="112"/>
      <c r="DFX65" s="27"/>
      <c r="DFY65" s="112"/>
      <c r="DFZ65" s="27"/>
      <c r="DGA65" s="112"/>
      <c r="DGB65" s="27"/>
      <c r="DGC65" s="112"/>
      <c r="DGD65" s="20"/>
      <c r="DGE65" s="106"/>
      <c r="DGF65" s="106"/>
      <c r="DGG65" s="106"/>
      <c r="DGH65" s="30"/>
      <c r="DGI65" s="112"/>
      <c r="DGJ65" s="30"/>
      <c r="DGK65" s="112"/>
      <c r="DGL65" s="23"/>
      <c r="DGM65" s="112"/>
      <c r="DGN65" s="23"/>
      <c r="DGO65" s="112"/>
      <c r="DGP65" s="23"/>
      <c r="DGQ65" s="112"/>
      <c r="DGR65" s="23"/>
      <c r="DGS65" s="112"/>
      <c r="DGT65" s="23"/>
      <c r="DGU65" s="112"/>
      <c r="DGV65" s="23"/>
      <c r="DGW65" s="112"/>
      <c r="DGX65" s="23"/>
      <c r="DGY65" s="112"/>
      <c r="DGZ65" s="27"/>
      <c r="DHA65" s="112"/>
      <c r="DHB65" s="27"/>
      <c r="DHC65" s="112"/>
      <c r="DHD65" s="27"/>
      <c r="DHE65" s="112"/>
      <c r="DHF65" s="27"/>
      <c r="DHG65" s="112"/>
      <c r="DHH65" s="27"/>
      <c r="DHI65" s="112"/>
      <c r="DHJ65" s="27"/>
      <c r="DHK65" s="112"/>
      <c r="DHL65" s="27"/>
      <c r="DHM65" s="112"/>
      <c r="DHN65" s="27"/>
      <c r="DHO65" s="112"/>
      <c r="DHP65" s="27"/>
      <c r="DHQ65" s="112"/>
      <c r="DHR65" s="27"/>
      <c r="DHS65" s="112"/>
      <c r="DHT65" s="27"/>
      <c r="DHU65" s="113"/>
      <c r="DHV65" s="27"/>
      <c r="DHW65" s="112"/>
      <c r="DHX65" s="27"/>
      <c r="DHY65" s="112"/>
      <c r="DHZ65" s="27"/>
      <c r="DIA65" s="112"/>
      <c r="DIB65" s="27"/>
      <c r="DIC65" s="112"/>
      <c r="DID65" s="27"/>
      <c r="DIE65" s="112"/>
      <c r="DIF65" s="27"/>
      <c r="DIG65" s="112"/>
      <c r="DIH65" s="27"/>
      <c r="DII65" s="112"/>
      <c r="DIJ65" s="20"/>
      <c r="DIK65" s="112"/>
      <c r="DIL65" s="27"/>
      <c r="DIM65" s="112"/>
      <c r="DIN65" s="27"/>
      <c r="DIO65" s="112"/>
      <c r="DIP65" s="27"/>
      <c r="DIQ65" s="112"/>
      <c r="DIR65" s="27"/>
      <c r="DIS65" s="112"/>
      <c r="DIT65" s="20"/>
      <c r="DIU65" s="112"/>
      <c r="DIV65" s="27"/>
      <c r="DIW65" s="112"/>
      <c r="DIX65" s="27"/>
      <c r="DIY65" s="112"/>
      <c r="DIZ65" s="27"/>
      <c r="DJA65" s="112"/>
      <c r="DJB65" s="20"/>
      <c r="DJC65" s="106"/>
      <c r="DJD65" s="106"/>
      <c r="DJE65" s="106"/>
      <c r="DJF65" s="30"/>
      <c r="DJG65" s="112"/>
      <c r="DJH65" s="30"/>
      <c r="DJI65" s="112"/>
      <c r="DJJ65" s="23"/>
      <c r="DJK65" s="112"/>
      <c r="DJL65" s="23"/>
      <c r="DJM65" s="112"/>
      <c r="DJN65" s="23"/>
      <c r="DJO65" s="112"/>
      <c r="DJP65" s="23"/>
      <c r="DJQ65" s="112"/>
      <c r="DJR65" s="23"/>
      <c r="DJS65" s="112"/>
      <c r="DJT65" s="23"/>
      <c r="DJU65" s="112"/>
      <c r="DJV65" s="23"/>
      <c r="DJW65" s="112"/>
      <c r="DJX65" s="27"/>
      <c r="DJY65" s="112"/>
      <c r="DJZ65" s="27"/>
      <c r="DKA65" s="112"/>
      <c r="DKB65" s="27"/>
      <c r="DKC65" s="112"/>
      <c r="DKD65" s="27"/>
      <c r="DKE65" s="112"/>
      <c r="DKF65" s="27"/>
      <c r="DKG65" s="112"/>
      <c r="DKH65" s="27"/>
      <c r="DKI65" s="112"/>
      <c r="DKJ65" s="27"/>
      <c r="DKK65" s="112"/>
      <c r="DKL65" s="27"/>
      <c r="DKM65" s="112"/>
      <c r="DKN65" s="27"/>
      <c r="DKO65" s="112"/>
      <c r="DKP65" s="27"/>
      <c r="DKQ65" s="112"/>
      <c r="DKR65" s="27"/>
      <c r="DKS65" s="113"/>
      <c r="DKT65" s="27"/>
      <c r="DKU65" s="112"/>
      <c r="DKV65" s="27"/>
      <c r="DKW65" s="112"/>
      <c r="DKX65" s="27"/>
      <c r="DKY65" s="112"/>
      <c r="DKZ65" s="27"/>
      <c r="DLA65" s="112"/>
      <c r="DLB65" s="27"/>
      <c r="DLC65" s="112"/>
      <c r="DLD65" s="27"/>
      <c r="DLE65" s="112"/>
      <c r="DLF65" s="27"/>
      <c r="DLG65" s="112"/>
      <c r="DLH65" s="20"/>
      <c r="DLI65" s="112"/>
      <c r="DLJ65" s="27"/>
      <c r="DLK65" s="112"/>
      <c r="DLL65" s="27"/>
      <c r="DLM65" s="112"/>
      <c r="DLN65" s="27"/>
      <c r="DLO65" s="112"/>
      <c r="DLP65" s="27"/>
      <c r="DLQ65" s="112"/>
      <c r="DLR65" s="20"/>
      <c r="DLS65" s="112"/>
      <c r="DLT65" s="27"/>
      <c r="DLU65" s="112"/>
      <c r="DLV65" s="27"/>
      <c r="DLW65" s="112"/>
      <c r="DLX65" s="27"/>
      <c r="DLY65" s="112"/>
      <c r="DLZ65" s="20"/>
      <c r="DMA65" s="106"/>
      <c r="DMB65" s="106"/>
      <c r="DMC65" s="106"/>
      <c r="DMD65" s="30"/>
      <c r="DME65" s="112"/>
      <c r="DMF65" s="30"/>
      <c r="DMG65" s="112"/>
      <c r="DMH65" s="23"/>
      <c r="DMI65" s="112"/>
      <c r="DMJ65" s="23"/>
      <c r="DMK65" s="112"/>
      <c r="DML65" s="23"/>
      <c r="DMM65" s="112"/>
      <c r="DMN65" s="23"/>
      <c r="DMO65" s="112"/>
      <c r="DMP65" s="23"/>
      <c r="DMQ65" s="112"/>
      <c r="DMR65" s="23"/>
      <c r="DMS65" s="112"/>
      <c r="DMT65" s="23"/>
      <c r="DMU65" s="112"/>
      <c r="DMV65" s="27"/>
      <c r="DMW65" s="112"/>
      <c r="DMX65" s="27"/>
      <c r="DMY65" s="112"/>
      <c r="DMZ65" s="27"/>
      <c r="DNA65" s="112"/>
      <c r="DNB65" s="27"/>
      <c r="DNC65" s="112"/>
      <c r="DND65" s="27"/>
      <c r="DNE65" s="112"/>
      <c r="DNF65" s="27"/>
      <c r="DNG65" s="112"/>
      <c r="DNH65" s="27"/>
      <c r="DNI65" s="112"/>
      <c r="DNJ65" s="27"/>
      <c r="DNK65" s="112"/>
      <c r="DNL65" s="27"/>
      <c r="DNM65" s="112"/>
      <c r="DNN65" s="27"/>
      <c r="DNO65" s="112"/>
      <c r="DNP65" s="27"/>
      <c r="DNQ65" s="113"/>
      <c r="DNR65" s="27"/>
      <c r="DNS65" s="112"/>
      <c r="DNT65" s="27"/>
      <c r="DNU65" s="112"/>
      <c r="DNV65" s="27"/>
      <c r="DNW65" s="112"/>
      <c r="DNX65" s="27"/>
      <c r="DNY65" s="112"/>
      <c r="DNZ65" s="27"/>
      <c r="DOA65" s="112"/>
      <c r="DOB65" s="27"/>
      <c r="DOC65" s="112"/>
      <c r="DOD65" s="27"/>
      <c r="DOE65" s="112"/>
      <c r="DOF65" s="20"/>
      <c r="DOG65" s="112"/>
      <c r="DOH65" s="27"/>
      <c r="DOI65" s="112"/>
      <c r="DOJ65" s="27"/>
      <c r="DOK65" s="112"/>
      <c r="DOL65" s="27"/>
      <c r="DOM65" s="112"/>
      <c r="DON65" s="27"/>
      <c r="DOO65" s="112"/>
      <c r="DOP65" s="20"/>
      <c r="DOQ65" s="112"/>
      <c r="DOR65" s="27"/>
      <c r="DOS65" s="112"/>
      <c r="DOT65" s="27"/>
      <c r="DOU65" s="112"/>
      <c r="DOV65" s="27"/>
      <c r="DOW65" s="112"/>
      <c r="DOX65" s="20"/>
      <c r="DOY65" s="106"/>
      <c r="DOZ65" s="106"/>
      <c r="DPA65" s="106"/>
      <c r="DPB65" s="30"/>
      <c r="DPC65" s="112"/>
      <c r="DPD65" s="30"/>
      <c r="DPE65" s="112"/>
      <c r="DPF65" s="23"/>
      <c r="DPG65" s="112"/>
      <c r="DPH65" s="23"/>
      <c r="DPI65" s="112"/>
      <c r="DPJ65" s="23"/>
      <c r="DPK65" s="112"/>
      <c r="DPL65" s="23"/>
      <c r="DPM65" s="112"/>
      <c r="DPN65" s="23"/>
      <c r="DPO65" s="112"/>
      <c r="DPP65" s="23"/>
      <c r="DPQ65" s="112"/>
      <c r="DPR65" s="23"/>
      <c r="DPS65" s="112"/>
      <c r="DPT65" s="27"/>
      <c r="DPU65" s="112"/>
      <c r="DPV65" s="27"/>
      <c r="DPW65" s="112"/>
      <c r="DPX65" s="27"/>
      <c r="DPY65" s="112"/>
      <c r="DPZ65" s="27"/>
      <c r="DQA65" s="112"/>
      <c r="DQB65" s="27"/>
      <c r="DQC65" s="112"/>
      <c r="DQD65" s="27"/>
      <c r="DQE65" s="112"/>
      <c r="DQF65" s="27"/>
      <c r="DQG65" s="112"/>
      <c r="DQH65" s="27"/>
      <c r="DQI65" s="112"/>
      <c r="DQJ65" s="27"/>
      <c r="DQK65" s="112"/>
      <c r="DQL65" s="27"/>
      <c r="DQM65" s="112"/>
      <c r="DQN65" s="27"/>
      <c r="DQO65" s="113"/>
      <c r="DQP65" s="27"/>
      <c r="DQQ65" s="112"/>
      <c r="DQR65" s="27"/>
      <c r="DQS65" s="112"/>
      <c r="DQT65" s="27"/>
      <c r="DQU65" s="112"/>
      <c r="DQV65" s="27"/>
      <c r="DQW65" s="112"/>
      <c r="DQX65" s="27"/>
      <c r="DQY65" s="112"/>
      <c r="DQZ65" s="27"/>
      <c r="DRA65" s="112"/>
      <c r="DRB65" s="27"/>
      <c r="DRC65" s="112"/>
      <c r="DRD65" s="20"/>
      <c r="DRE65" s="112"/>
      <c r="DRF65" s="27"/>
      <c r="DRG65" s="112"/>
      <c r="DRH65" s="27"/>
      <c r="DRI65" s="112"/>
      <c r="DRJ65" s="27"/>
      <c r="DRK65" s="112"/>
      <c r="DRL65" s="27"/>
      <c r="DRM65" s="112"/>
      <c r="DRN65" s="20"/>
      <c r="DRO65" s="112"/>
      <c r="DRP65" s="27"/>
      <c r="DRQ65" s="112"/>
      <c r="DRR65" s="27"/>
      <c r="DRS65" s="112"/>
      <c r="DRT65" s="27"/>
      <c r="DRU65" s="112"/>
      <c r="DRV65" s="20"/>
      <c r="DRW65" s="106"/>
      <c r="DRX65" s="106"/>
      <c r="DRY65" s="106"/>
      <c r="DRZ65" s="30"/>
      <c r="DSA65" s="112"/>
      <c r="DSB65" s="30"/>
      <c r="DSC65" s="112"/>
      <c r="DSD65" s="23"/>
      <c r="DSE65" s="112"/>
      <c r="DSF65" s="23"/>
      <c r="DSG65" s="112"/>
      <c r="DSH65" s="23"/>
      <c r="DSI65" s="112"/>
      <c r="DSJ65" s="23"/>
      <c r="DSK65" s="112"/>
      <c r="DSL65" s="23"/>
      <c r="DSM65" s="112"/>
      <c r="DSN65" s="23"/>
      <c r="DSO65" s="112"/>
      <c r="DSP65" s="23"/>
      <c r="DSQ65" s="112"/>
      <c r="DSR65" s="27"/>
      <c r="DSS65" s="112"/>
      <c r="DST65" s="27"/>
      <c r="DSU65" s="112"/>
      <c r="DSV65" s="27"/>
      <c r="DSW65" s="112"/>
      <c r="DSX65" s="27"/>
      <c r="DSY65" s="112"/>
      <c r="DSZ65" s="27"/>
      <c r="DTA65" s="112"/>
      <c r="DTB65" s="27"/>
      <c r="DTC65" s="112"/>
      <c r="DTD65" s="27"/>
      <c r="DTE65" s="112"/>
      <c r="DTF65" s="27"/>
      <c r="DTG65" s="112"/>
      <c r="DTH65" s="27"/>
      <c r="DTI65" s="112"/>
      <c r="DTJ65" s="27"/>
      <c r="DTK65" s="112"/>
      <c r="DTL65" s="27"/>
      <c r="DTM65" s="113"/>
      <c r="DTN65" s="27"/>
      <c r="DTO65" s="112"/>
      <c r="DTP65" s="27"/>
      <c r="DTQ65" s="112"/>
      <c r="DTR65" s="27"/>
      <c r="DTS65" s="112"/>
      <c r="DTT65" s="27"/>
      <c r="DTU65" s="112"/>
      <c r="DTV65" s="27"/>
      <c r="DTW65" s="112"/>
      <c r="DTX65" s="27"/>
      <c r="DTY65" s="112"/>
      <c r="DTZ65" s="27"/>
      <c r="DUA65" s="112"/>
      <c r="DUB65" s="20"/>
      <c r="DUC65" s="112"/>
      <c r="DUD65" s="27"/>
      <c r="DUE65" s="112"/>
      <c r="DUF65" s="27"/>
      <c r="DUG65" s="112"/>
      <c r="DUH65" s="27"/>
      <c r="DUI65" s="112"/>
      <c r="DUJ65" s="27"/>
      <c r="DUK65" s="112"/>
      <c r="DUL65" s="20"/>
      <c r="DUM65" s="112"/>
      <c r="DUN65" s="27"/>
      <c r="DUO65" s="112"/>
      <c r="DUP65" s="27"/>
      <c r="DUQ65" s="112"/>
      <c r="DUR65" s="27"/>
      <c r="DUS65" s="112"/>
      <c r="DUT65" s="20"/>
      <c r="DUU65" s="106"/>
      <c r="DUV65" s="106"/>
      <c r="DUW65" s="106"/>
      <c r="DUX65" s="30"/>
      <c r="DUY65" s="112"/>
      <c r="DUZ65" s="30"/>
      <c r="DVA65" s="112"/>
      <c r="DVB65" s="23"/>
      <c r="DVC65" s="112"/>
      <c r="DVD65" s="23"/>
      <c r="DVE65" s="112"/>
      <c r="DVF65" s="23"/>
      <c r="DVG65" s="112"/>
      <c r="DVH65" s="23"/>
      <c r="DVI65" s="112"/>
      <c r="DVJ65" s="23"/>
      <c r="DVK65" s="112"/>
      <c r="DVL65" s="23"/>
      <c r="DVM65" s="112"/>
      <c r="DVN65" s="23"/>
      <c r="DVO65" s="112"/>
      <c r="DVP65" s="27"/>
      <c r="DVQ65" s="112"/>
      <c r="DVR65" s="27"/>
      <c r="DVS65" s="112"/>
      <c r="DVT65" s="27"/>
      <c r="DVU65" s="112"/>
      <c r="DVV65" s="27"/>
      <c r="DVW65" s="112"/>
      <c r="DVX65" s="27"/>
      <c r="DVY65" s="112"/>
      <c r="DVZ65" s="27"/>
      <c r="DWA65" s="112"/>
      <c r="DWB65" s="27"/>
      <c r="DWC65" s="112"/>
      <c r="DWD65" s="27"/>
      <c r="DWE65" s="112"/>
      <c r="DWF65" s="27"/>
      <c r="DWG65" s="112"/>
      <c r="DWH65" s="27"/>
      <c r="DWI65" s="112"/>
      <c r="DWJ65" s="27"/>
      <c r="DWK65" s="113"/>
      <c r="DWL65" s="27"/>
      <c r="DWM65" s="112"/>
      <c r="DWN65" s="27"/>
      <c r="DWO65" s="112"/>
      <c r="DWP65" s="27"/>
      <c r="DWQ65" s="112"/>
      <c r="DWR65" s="27"/>
      <c r="DWS65" s="112"/>
      <c r="DWT65" s="27"/>
      <c r="DWU65" s="112"/>
      <c r="DWV65" s="27"/>
      <c r="DWW65" s="112"/>
      <c r="DWX65" s="27"/>
      <c r="DWY65" s="112"/>
      <c r="DWZ65" s="20"/>
      <c r="DXA65" s="112"/>
      <c r="DXB65" s="27"/>
      <c r="DXC65" s="112"/>
      <c r="DXD65" s="27"/>
      <c r="DXE65" s="112"/>
      <c r="DXF65" s="27"/>
      <c r="DXG65" s="112"/>
      <c r="DXH65" s="27"/>
      <c r="DXI65" s="112"/>
      <c r="DXJ65" s="20"/>
      <c r="DXK65" s="112"/>
      <c r="DXL65" s="27"/>
      <c r="DXM65" s="112"/>
      <c r="DXN65" s="27"/>
      <c r="DXO65" s="112"/>
      <c r="DXP65" s="27"/>
      <c r="DXQ65" s="112"/>
      <c r="DXR65" s="20"/>
      <c r="DXS65" s="106"/>
      <c r="DXT65" s="106"/>
      <c r="DXU65" s="106"/>
      <c r="DXV65" s="30"/>
      <c r="DXW65" s="112"/>
      <c r="DXX65" s="30"/>
      <c r="DXY65" s="112"/>
      <c r="DXZ65" s="23"/>
      <c r="DYA65" s="112"/>
      <c r="DYB65" s="23"/>
      <c r="DYC65" s="112"/>
      <c r="DYD65" s="23"/>
      <c r="DYE65" s="112"/>
      <c r="DYF65" s="23"/>
      <c r="DYG65" s="112"/>
      <c r="DYH65" s="23"/>
      <c r="DYI65" s="112"/>
      <c r="DYJ65" s="23"/>
      <c r="DYK65" s="112"/>
      <c r="DYL65" s="23"/>
      <c r="DYM65" s="112"/>
      <c r="DYN65" s="27"/>
      <c r="DYO65" s="112"/>
      <c r="DYP65" s="27"/>
      <c r="DYQ65" s="112"/>
      <c r="DYR65" s="27"/>
      <c r="DYS65" s="112"/>
      <c r="DYT65" s="27"/>
      <c r="DYU65" s="112"/>
      <c r="DYV65" s="27"/>
      <c r="DYW65" s="112"/>
      <c r="DYX65" s="27"/>
      <c r="DYY65" s="112"/>
      <c r="DYZ65" s="27"/>
      <c r="DZA65" s="112"/>
      <c r="DZB65" s="27"/>
      <c r="DZC65" s="112"/>
      <c r="DZD65" s="27"/>
      <c r="DZE65" s="112"/>
      <c r="DZF65" s="27"/>
      <c r="DZG65" s="112"/>
      <c r="DZH65" s="27"/>
      <c r="DZI65" s="113"/>
      <c r="DZJ65" s="27"/>
      <c r="DZK65" s="112"/>
      <c r="DZL65" s="27"/>
      <c r="DZM65" s="112"/>
      <c r="DZN65" s="27"/>
      <c r="DZO65" s="112"/>
      <c r="DZP65" s="27"/>
      <c r="DZQ65" s="112"/>
      <c r="DZR65" s="27"/>
      <c r="DZS65" s="112"/>
      <c r="DZT65" s="27"/>
      <c r="DZU65" s="112"/>
      <c r="DZV65" s="27"/>
      <c r="DZW65" s="112"/>
      <c r="DZX65" s="20"/>
      <c r="DZY65" s="112"/>
      <c r="DZZ65" s="27"/>
      <c r="EAA65" s="112"/>
      <c r="EAB65" s="27"/>
      <c r="EAC65" s="112"/>
      <c r="EAD65" s="27"/>
      <c r="EAE65" s="112"/>
      <c r="EAF65" s="27"/>
      <c r="EAG65" s="112"/>
      <c r="EAH65" s="20"/>
      <c r="EAI65" s="112"/>
      <c r="EAJ65" s="27"/>
      <c r="EAK65" s="112"/>
      <c r="EAL65" s="27"/>
      <c r="EAM65" s="112"/>
      <c r="EAN65" s="27"/>
      <c r="EAO65" s="112"/>
      <c r="EAP65" s="20"/>
      <c r="EAQ65" s="106"/>
      <c r="EAR65" s="106"/>
      <c r="EAS65" s="106"/>
      <c r="EAT65" s="30"/>
      <c r="EAU65" s="112"/>
      <c r="EAV65" s="30"/>
      <c r="EAW65" s="112"/>
      <c r="EAX65" s="23"/>
      <c r="EAY65" s="112"/>
      <c r="EAZ65" s="23"/>
      <c r="EBA65" s="112"/>
      <c r="EBB65" s="23"/>
      <c r="EBC65" s="112"/>
      <c r="EBD65" s="23"/>
      <c r="EBE65" s="112"/>
      <c r="EBF65" s="23"/>
      <c r="EBG65" s="112"/>
      <c r="EBH65" s="23"/>
      <c r="EBI65" s="112"/>
      <c r="EBJ65" s="23"/>
      <c r="EBK65" s="112"/>
      <c r="EBL65" s="27"/>
      <c r="EBM65" s="112"/>
      <c r="EBN65" s="27"/>
      <c r="EBO65" s="112"/>
      <c r="EBP65" s="27"/>
      <c r="EBQ65" s="112"/>
      <c r="EBR65" s="27"/>
      <c r="EBS65" s="112"/>
      <c r="EBT65" s="27"/>
      <c r="EBU65" s="112"/>
      <c r="EBV65" s="27"/>
      <c r="EBW65" s="112"/>
      <c r="EBX65" s="27"/>
      <c r="EBY65" s="112"/>
      <c r="EBZ65" s="27"/>
      <c r="ECA65" s="112"/>
      <c r="ECB65" s="27"/>
      <c r="ECC65" s="112"/>
      <c r="ECD65" s="27"/>
      <c r="ECE65" s="112"/>
      <c r="ECF65" s="27"/>
      <c r="ECG65" s="113"/>
      <c r="ECH65" s="27"/>
      <c r="ECI65" s="112"/>
      <c r="ECJ65" s="27"/>
      <c r="ECK65" s="112"/>
      <c r="ECL65" s="27"/>
      <c r="ECM65" s="112"/>
      <c r="ECN65" s="27"/>
      <c r="ECO65" s="112"/>
      <c r="ECP65" s="27"/>
      <c r="ECQ65" s="112"/>
      <c r="ECR65" s="27"/>
      <c r="ECS65" s="112"/>
      <c r="ECT65" s="27"/>
      <c r="ECU65" s="112"/>
      <c r="ECV65" s="20"/>
      <c r="ECW65" s="112"/>
      <c r="ECX65" s="27"/>
      <c r="ECY65" s="112"/>
      <c r="ECZ65" s="27"/>
      <c r="EDA65" s="112"/>
      <c r="EDB65" s="27"/>
      <c r="EDC65" s="112"/>
      <c r="EDD65" s="27"/>
      <c r="EDE65" s="112"/>
      <c r="EDF65" s="20"/>
      <c r="EDG65" s="112"/>
      <c r="EDH65" s="27"/>
      <c r="EDI65" s="112"/>
      <c r="EDJ65" s="27"/>
      <c r="EDK65" s="112"/>
      <c r="EDL65" s="27"/>
      <c r="EDM65" s="112"/>
      <c r="EDN65" s="20"/>
      <c r="EDO65" s="106"/>
      <c r="EDP65" s="106"/>
      <c r="EDQ65" s="106"/>
      <c r="EDR65" s="30"/>
      <c r="EDS65" s="112"/>
      <c r="EDT65" s="30"/>
      <c r="EDU65" s="112"/>
      <c r="EDV65" s="23"/>
      <c r="EDW65" s="112"/>
      <c r="EDX65" s="23"/>
      <c r="EDY65" s="112"/>
      <c r="EDZ65" s="23"/>
      <c r="EEA65" s="112"/>
      <c r="EEB65" s="23"/>
      <c r="EEC65" s="112"/>
      <c r="EED65" s="23"/>
      <c r="EEE65" s="112"/>
      <c r="EEF65" s="23"/>
      <c r="EEG65" s="112"/>
      <c r="EEH65" s="23"/>
      <c r="EEI65" s="112"/>
      <c r="EEJ65" s="27"/>
      <c r="EEK65" s="112"/>
      <c r="EEL65" s="27"/>
      <c r="EEM65" s="112"/>
      <c r="EEN65" s="27"/>
      <c r="EEO65" s="112"/>
      <c r="EEP65" s="27"/>
      <c r="EEQ65" s="112"/>
      <c r="EER65" s="27"/>
      <c r="EES65" s="112"/>
      <c r="EET65" s="27"/>
      <c r="EEU65" s="112"/>
      <c r="EEV65" s="27"/>
      <c r="EEW65" s="112"/>
      <c r="EEX65" s="27"/>
      <c r="EEY65" s="112"/>
      <c r="EEZ65" s="27"/>
      <c r="EFA65" s="112"/>
      <c r="EFB65" s="27"/>
      <c r="EFC65" s="112"/>
      <c r="EFD65" s="27"/>
      <c r="EFE65" s="113"/>
      <c r="EFF65" s="27"/>
      <c r="EFG65" s="112"/>
      <c r="EFH65" s="27"/>
      <c r="EFI65" s="112"/>
      <c r="EFJ65" s="27"/>
      <c r="EFK65" s="112"/>
      <c r="EFL65" s="27"/>
      <c r="EFM65" s="112"/>
      <c r="EFN65" s="27"/>
      <c r="EFO65" s="112"/>
      <c r="EFP65" s="27"/>
      <c r="EFQ65" s="112"/>
      <c r="EFR65" s="27"/>
      <c r="EFS65" s="112"/>
      <c r="EFT65" s="20"/>
      <c r="EFU65" s="112"/>
      <c r="EFV65" s="27"/>
      <c r="EFW65" s="112"/>
      <c r="EFX65" s="27"/>
      <c r="EFY65" s="112"/>
      <c r="EFZ65" s="27"/>
      <c r="EGA65" s="112"/>
      <c r="EGB65" s="27"/>
      <c r="EGC65" s="112"/>
      <c r="EGD65" s="20"/>
      <c r="EGE65" s="112"/>
      <c r="EGF65" s="27"/>
      <c r="EGG65" s="112"/>
      <c r="EGH65" s="27"/>
      <c r="EGI65" s="112"/>
      <c r="EGJ65" s="27"/>
      <c r="EGK65" s="112"/>
      <c r="EGL65" s="20"/>
      <c r="EGM65" s="106"/>
      <c r="EGN65" s="106"/>
      <c r="EGO65" s="106"/>
      <c r="EGP65" s="30"/>
      <c r="EGQ65" s="112"/>
      <c r="EGR65" s="30"/>
      <c r="EGS65" s="112"/>
      <c r="EGT65" s="23"/>
      <c r="EGU65" s="112"/>
      <c r="EGV65" s="23"/>
      <c r="EGW65" s="112"/>
      <c r="EGX65" s="23"/>
      <c r="EGY65" s="112"/>
      <c r="EGZ65" s="23"/>
      <c r="EHA65" s="112"/>
      <c r="EHB65" s="23"/>
      <c r="EHC65" s="112"/>
      <c r="EHD65" s="23"/>
      <c r="EHE65" s="112"/>
      <c r="EHF65" s="23"/>
      <c r="EHG65" s="112"/>
      <c r="EHH65" s="27"/>
      <c r="EHI65" s="112"/>
      <c r="EHJ65" s="27"/>
      <c r="EHK65" s="112"/>
      <c r="EHL65" s="27"/>
      <c r="EHM65" s="112"/>
      <c r="EHN65" s="27"/>
      <c r="EHO65" s="112"/>
      <c r="EHP65" s="27"/>
      <c r="EHQ65" s="112"/>
      <c r="EHR65" s="27"/>
      <c r="EHS65" s="112"/>
      <c r="EHT65" s="27"/>
      <c r="EHU65" s="112"/>
      <c r="EHV65" s="27"/>
      <c r="EHW65" s="112"/>
      <c r="EHX65" s="27"/>
      <c r="EHY65" s="112"/>
      <c r="EHZ65" s="27"/>
      <c r="EIA65" s="112"/>
      <c r="EIB65" s="27"/>
      <c r="EIC65" s="113"/>
      <c r="EID65" s="27"/>
      <c r="EIE65" s="112"/>
      <c r="EIF65" s="27"/>
      <c r="EIG65" s="112"/>
      <c r="EIH65" s="27"/>
      <c r="EII65" s="112"/>
      <c r="EIJ65" s="27"/>
      <c r="EIK65" s="112"/>
      <c r="EIL65" s="27"/>
      <c r="EIM65" s="112"/>
      <c r="EIN65" s="27"/>
      <c r="EIO65" s="112"/>
      <c r="EIP65" s="27"/>
      <c r="EIQ65" s="112"/>
      <c r="EIR65" s="20"/>
      <c r="EIS65" s="112"/>
      <c r="EIT65" s="27"/>
      <c r="EIU65" s="112"/>
      <c r="EIV65" s="27"/>
      <c r="EIW65" s="112"/>
      <c r="EIX65" s="27"/>
      <c r="EIY65" s="112"/>
      <c r="EIZ65" s="27"/>
      <c r="EJA65" s="112"/>
      <c r="EJB65" s="20"/>
      <c r="EJC65" s="112"/>
      <c r="EJD65" s="27"/>
      <c r="EJE65" s="112"/>
      <c r="EJF65" s="27"/>
      <c r="EJG65" s="112"/>
      <c r="EJH65" s="27"/>
      <c r="EJI65" s="112"/>
      <c r="EJJ65" s="20"/>
      <c r="EJK65" s="106"/>
      <c r="EJL65" s="106"/>
      <c r="EJM65" s="106"/>
      <c r="EJN65" s="30"/>
      <c r="EJO65" s="112"/>
      <c r="EJP65" s="30"/>
      <c r="EJQ65" s="112"/>
      <c r="EJR65" s="23"/>
      <c r="EJS65" s="112"/>
      <c r="EJT65" s="23"/>
      <c r="EJU65" s="112"/>
      <c r="EJV65" s="23"/>
      <c r="EJW65" s="112"/>
      <c r="EJX65" s="23"/>
      <c r="EJY65" s="112"/>
      <c r="EJZ65" s="23"/>
      <c r="EKA65" s="112"/>
      <c r="EKB65" s="23"/>
      <c r="EKC65" s="112"/>
      <c r="EKD65" s="23"/>
      <c r="EKE65" s="112"/>
      <c r="EKF65" s="27"/>
      <c r="EKG65" s="112"/>
      <c r="EKH65" s="27"/>
      <c r="EKI65" s="112"/>
      <c r="EKJ65" s="27"/>
      <c r="EKK65" s="112"/>
      <c r="EKL65" s="27"/>
      <c r="EKM65" s="112"/>
      <c r="EKN65" s="27"/>
      <c r="EKO65" s="112"/>
      <c r="EKP65" s="27"/>
      <c r="EKQ65" s="112"/>
      <c r="EKR65" s="27"/>
      <c r="EKS65" s="112"/>
      <c r="EKT65" s="27"/>
      <c r="EKU65" s="112"/>
      <c r="EKV65" s="27"/>
      <c r="EKW65" s="112"/>
      <c r="EKX65" s="27"/>
      <c r="EKY65" s="112"/>
      <c r="EKZ65" s="27"/>
      <c r="ELA65" s="113"/>
      <c r="ELB65" s="27"/>
      <c r="ELC65" s="112"/>
      <c r="ELD65" s="27"/>
      <c r="ELE65" s="112"/>
      <c r="ELF65" s="27"/>
      <c r="ELG65" s="112"/>
      <c r="ELH65" s="27"/>
      <c r="ELI65" s="112"/>
      <c r="ELJ65" s="27"/>
      <c r="ELK65" s="112"/>
      <c r="ELL65" s="27"/>
      <c r="ELM65" s="112"/>
      <c r="ELN65" s="27"/>
      <c r="ELO65" s="112"/>
      <c r="ELP65" s="20"/>
      <c r="ELQ65" s="112"/>
      <c r="ELR65" s="27"/>
      <c r="ELS65" s="112"/>
      <c r="ELT65" s="27"/>
      <c r="ELU65" s="112"/>
      <c r="ELV65" s="27"/>
      <c r="ELW65" s="112"/>
      <c r="ELX65" s="27"/>
      <c r="ELY65" s="112"/>
      <c r="ELZ65" s="20"/>
      <c r="EMA65" s="112"/>
      <c r="EMB65" s="27"/>
      <c r="EMC65" s="112"/>
      <c r="EMD65" s="27"/>
      <c r="EME65" s="112"/>
      <c r="EMF65" s="27"/>
      <c r="EMG65" s="112"/>
      <c r="EMH65" s="20"/>
      <c r="EMI65" s="106"/>
      <c r="EMJ65" s="106"/>
      <c r="EMK65" s="106"/>
      <c r="EML65" s="30"/>
      <c r="EMM65" s="112"/>
      <c r="EMN65" s="30"/>
      <c r="EMO65" s="112"/>
      <c r="EMP65" s="23"/>
      <c r="EMQ65" s="112"/>
      <c r="EMR65" s="23"/>
      <c r="EMS65" s="112"/>
      <c r="EMT65" s="23"/>
      <c r="EMU65" s="112"/>
      <c r="EMV65" s="23"/>
      <c r="EMW65" s="112"/>
      <c r="EMX65" s="23"/>
      <c r="EMY65" s="112"/>
      <c r="EMZ65" s="23"/>
      <c r="ENA65" s="112"/>
      <c r="ENB65" s="23"/>
      <c r="ENC65" s="112"/>
      <c r="END65" s="27"/>
      <c r="ENE65" s="112"/>
      <c r="ENF65" s="27"/>
      <c r="ENG65" s="112"/>
      <c r="ENH65" s="27"/>
      <c r="ENI65" s="112"/>
      <c r="ENJ65" s="27"/>
      <c r="ENK65" s="112"/>
      <c r="ENL65" s="27"/>
      <c r="ENM65" s="112"/>
      <c r="ENN65" s="27"/>
      <c r="ENO65" s="112"/>
      <c r="ENP65" s="27"/>
      <c r="ENQ65" s="112"/>
      <c r="ENR65" s="27"/>
      <c r="ENS65" s="112"/>
      <c r="ENT65" s="27"/>
      <c r="ENU65" s="112"/>
      <c r="ENV65" s="27"/>
      <c r="ENW65" s="112"/>
      <c r="ENX65" s="27"/>
      <c r="ENY65" s="113"/>
      <c r="ENZ65" s="27"/>
      <c r="EOA65" s="112"/>
      <c r="EOB65" s="27"/>
      <c r="EOC65" s="112"/>
      <c r="EOD65" s="27"/>
      <c r="EOE65" s="112"/>
      <c r="EOF65" s="27"/>
      <c r="EOG65" s="112"/>
      <c r="EOH65" s="27"/>
      <c r="EOI65" s="112"/>
      <c r="EOJ65" s="27"/>
      <c r="EOK65" s="112"/>
      <c r="EOL65" s="27"/>
      <c r="EOM65" s="112"/>
      <c r="EON65" s="20"/>
      <c r="EOO65" s="112"/>
      <c r="EOP65" s="27"/>
      <c r="EOQ65" s="112"/>
      <c r="EOR65" s="27"/>
      <c r="EOS65" s="112"/>
      <c r="EOT65" s="27"/>
      <c r="EOU65" s="112"/>
      <c r="EOV65" s="27"/>
      <c r="EOW65" s="112"/>
      <c r="EOX65" s="20"/>
      <c r="EOY65" s="112"/>
      <c r="EOZ65" s="27"/>
      <c r="EPA65" s="112"/>
      <c r="EPB65" s="27"/>
      <c r="EPC65" s="112"/>
      <c r="EPD65" s="27"/>
      <c r="EPE65" s="112"/>
      <c r="EPF65" s="20"/>
      <c r="EPG65" s="106"/>
      <c r="EPH65" s="106"/>
      <c r="EPI65" s="106"/>
      <c r="EPJ65" s="30"/>
      <c r="EPK65" s="112"/>
      <c r="EPL65" s="30"/>
      <c r="EPM65" s="112"/>
      <c r="EPN65" s="23"/>
      <c r="EPO65" s="112"/>
      <c r="EPP65" s="23"/>
      <c r="EPQ65" s="112"/>
      <c r="EPR65" s="23"/>
      <c r="EPS65" s="112"/>
      <c r="EPT65" s="23"/>
      <c r="EPU65" s="112"/>
      <c r="EPV65" s="23"/>
      <c r="EPW65" s="112"/>
      <c r="EPX65" s="23"/>
      <c r="EPY65" s="112"/>
      <c r="EPZ65" s="23"/>
      <c r="EQA65" s="112"/>
      <c r="EQB65" s="27"/>
      <c r="EQC65" s="112"/>
      <c r="EQD65" s="27"/>
      <c r="EQE65" s="112"/>
      <c r="EQF65" s="27"/>
      <c r="EQG65" s="112"/>
      <c r="EQH65" s="27"/>
      <c r="EQI65" s="112"/>
      <c r="EQJ65" s="27"/>
      <c r="EQK65" s="112"/>
      <c r="EQL65" s="27"/>
      <c r="EQM65" s="112"/>
      <c r="EQN65" s="27"/>
      <c r="EQO65" s="112"/>
      <c r="EQP65" s="27"/>
      <c r="EQQ65" s="112"/>
      <c r="EQR65" s="27"/>
      <c r="EQS65" s="112"/>
      <c r="EQT65" s="27"/>
      <c r="EQU65" s="112"/>
      <c r="EQV65" s="27"/>
      <c r="EQW65" s="113"/>
      <c r="EQX65" s="27"/>
      <c r="EQY65" s="112"/>
      <c r="EQZ65" s="27"/>
      <c r="ERA65" s="112"/>
      <c r="ERB65" s="27"/>
      <c r="ERC65" s="112"/>
      <c r="ERD65" s="27"/>
      <c r="ERE65" s="112"/>
      <c r="ERF65" s="27"/>
      <c r="ERG65" s="112"/>
      <c r="ERH65" s="27"/>
      <c r="ERI65" s="112"/>
      <c r="ERJ65" s="27"/>
      <c r="ERK65" s="112"/>
      <c r="ERL65" s="20"/>
      <c r="ERM65" s="112"/>
      <c r="ERN65" s="27"/>
      <c r="ERO65" s="112"/>
      <c r="ERP65" s="27"/>
      <c r="ERQ65" s="112"/>
      <c r="ERR65" s="27"/>
      <c r="ERS65" s="112"/>
      <c r="ERT65" s="27"/>
      <c r="ERU65" s="112"/>
      <c r="ERV65" s="20"/>
      <c r="ERW65" s="112"/>
      <c r="ERX65" s="27"/>
      <c r="ERY65" s="112"/>
      <c r="ERZ65" s="27"/>
      <c r="ESA65" s="112"/>
      <c r="ESB65" s="27"/>
      <c r="ESC65" s="112"/>
      <c r="ESD65" s="20"/>
      <c r="ESE65" s="106"/>
      <c r="ESF65" s="106"/>
      <c r="ESG65" s="106"/>
      <c r="ESH65" s="30"/>
      <c r="ESI65" s="112"/>
      <c r="ESJ65" s="30"/>
      <c r="ESK65" s="112"/>
      <c r="ESL65" s="23"/>
      <c r="ESM65" s="112"/>
      <c r="ESN65" s="23"/>
      <c r="ESO65" s="112"/>
      <c r="ESP65" s="23"/>
      <c r="ESQ65" s="112"/>
      <c r="ESR65" s="23"/>
      <c r="ESS65" s="112"/>
      <c r="EST65" s="23"/>
      <c r="ESU65" s="112"/>
      <c r="ESV65" s="23"/>
      <c r="ESW65" s="112"/>
      <c r="ESX65" s="23"/>
      <c r="ESY65" s="112"/>
      <c r="ESZ65" s="27"/>
      <c r="ETA65" s="112"/>
      <c r="ETB65" s="27"/>
      <c r="ETC65" s="112"/>
      <c r="ETD65" s="27"/>
      <c r="ETE65" s="112"/>
      <c r="ETF65" s="27"/>
      <c r="ETG65" s="112"/>
      <c r="ETH65" s="27"/>
      <c r="ETI65" s="112"/>
      <c r="ETJ65" s="27"/>
      <c r="ETK65" s="112"/>
      <c r="ETL65" s="27"/>
      <c r="ETM65" s="112"/>
      <c r="ETN65" s="27"/>
      <c r="ETO65" s="112"/>
      <c r="ETP65" s="27"/>
      <c r="ETQ65" s="112"/>
      <c r="ETR65" s="27"/>
      <c r="ETS65" s="112"/>
      <c r="ETT65" s="27"/>
      <c r="ETU65" s="113"/>
      <c r="ETV65" s="27"/>
      <c r="ETW65" s="112"/>
      <c r="ETX65" s="27"/>
      <c r="ETY65" s="112"/>
      <c r="ETZ65" s="27"/>
      <c r="EUA65" s="112"/>
      <c r="EUB65" s="27"/>
      <c r="EUC65" s="112"/>
      <c r="EUD65" s="27"/>
      <c r="EUE65" s="112"/>
      <c r="EUF65" s="27"/>
      <c r="EUG65" s="112"/>
      <c r="EUH65" s="27"/>
      <c r="EUI65" s="112"/>
      <c r="EUJ65" s="20"/>
      <c r="EUK65" s="112"/>
      <c r="EUL65" s="27"/>
      <c r="EUM65" s="112"/>
      <c r="EUN65" s="27"/>
      <c r="EUO65" s="112"/>
      <c r="EUP65" s="27"/>
      <c r="EUQ65" s="112"/>
      <c r="EUR65" s="27"/>
      <c r="EUS65" s="112"/>
      <c r="EUT65" s="20"/>
      <c r="EUU65" s="112"/>
      <c r="EUV65" s="27"/>
      <c r="EUW65" s="112"/>
      <c r="EUX65" s="27"/>
      <c r="EUY65" s="112"/>
      <c r="EUZ65" s="27"/>
      <c r="EVA65" s="112"/>
      <c r="EVB65" s="20"/>
      <c r="EVC65" s="106"/>
      <c r="EVD65" s="106"/>
      <c r="EVE65" s="106"/>
      <c r="EVF65" s="30"/>
      <c r="EVG65" s="112"/>
      <c r="EVH65" s="30"/>
      <c r="EVI65" s="112"/>
      <c r="EVJ65" s="23"/>
      <c r="EVK65" s="112"/>
      <c r="EVL65" s="23"/>
      <c r="EVM65" s="112"/>
      <c r="EVN65" s="23"/>
      <c r="EVO65" s="112"/>
      <c r="EVP65" s="23"/>
      <c r="EVQ65" s="112"/>
      <c r="EVR65" s="23"/>
      <c r="EVS65" s="112"/>
      <c r="EVT65" s="23"/>
      <c r="EVU65" s="112"/>
      <c r="EVV65" s="23"/>
      <c r="EVW65" s="112"/>
      <c r="EVX65" s="27"/>
      <c r="EVY65" s="112"/>
      <c r="EVZ65" s="27"/>
      <c r="EWA65" s="112"/>
      <c r="EWB65" s="27"/>
      <c r="EWC65" s="112"/>
      <c r="EWD65" s="27"/>
      <c r="EWE65" s="112"/>
      <c r="EWF65" s="27"/>
      <c r="EWG65" s="112"/>
      <c r="EWH65" s="27"/>
      <c r="EWI65" s="112"/>
      <c r="EWJ65" s="27"/>
      <c r="EWK65" s="112"/>
      <c r="EWL65" s="27"/>
      <c r="EWM65" s="112"/>
      <c r="EWN65" s="27"/>
      <c r="EWO65" s="112"/>
      <c r="EWP65" s="27"/>
      <c r="EWQ65" s="112"/>
      <c r="EWR65" s="27"/>
      <c r="EWS65" s="113"/>
      <c r="EWT65" s="27"/>
      <c r="EWU65" s="112"/>
      <c r="EWV65" s="27"/>
      <c r="EWW65" s="112"/>
      <c r="EWX65" s="27"/>
      <c r="EWY65" s="112"/>
      <c r="EWZ65" s="27"/>
      <c r="EXA65" s="112"/>
      <c r="EXB65" s="27"/>
      <c r="EXC65" s="112"/>
      <c r="EXD65" s="27"/>
      <c r="EXE65" s="112"/>
      <c r="EXF65" s="27"/>
      <c r="EXG65" s="112"/>
      <c r="EXH65" s="20"/>
      <c r="EXI65" s="112"/>
      <c r="EXJ65" s="27"/>
      <c r="EXK65" s="112"/>
      <c r="EXL65" s="27"/>
      <c r="EXM65" s="112"/>
      <c r="EXN65" s="27"/>
      <c r="EXO65" s="112"/>
      <c r="EXP65" s="27"/>
      <c r="EXQ65" s="112"/>
      <c r="EXR65" s="20"/>
      <c r="EXS65" s="112"/>
      <c r="EXT65" s="27"/>
      <c r="EXU65" s="112"/>
      <c r="EXV65" s="27"/>
      <c r="EXW65" s="112"/>
      <c r="EXX65" s="27"/>
      <c r="EXY65" s="112"/>
      <c r="EXZ65" s="20"/>
      <c r="EYA65" s="106"/>
      <c r="EYB65" s="106"/>
      <c r="EYC65" s="106"/>
      <c r="EYD65" s="30"/>
      <c r="EYE65" s="112"/>
      <c r="EYF65" s="30"/>
      <c r="EYG65" s="112"/>
      <c r="EYH65" s="23"/>
      <c r="EYI65" s="112"/>
      <c r="EYJ65" s="23"/>
      <c r="EYK65" s="112"/>
      <c r="EYL65" s="23"/>
      <c r="EYM65" s="112"/>
      <c r="EYN65" s="23"/>
      <c r="EYO65" s="112"/>
      <c r="EYP65" s="23"/>
      <c r="EYQ65" s="112"/>
      <c r="EYR65" s="23"/>
      <c r="EYS65" s="112"/>
      <c r="EYT65" s="23"/>
      <c r="EYU65" s="112"/>
      <c r="EYV65" s="27"/>
      <c r="EYW65" s="112"/>
      <c r="EYX65" s="27"/>
      <c r="EYY65" s="112"/>
      <c r="EYZ65" s="27"/>
      <c r="EZA65" s="112"/>
      <c r="EZB65" s="27"/>
      <c r="EZC65" s="112"/>
      <c r="EZD65" s="27"/>
      <c r="EZE65" s="112"/>
      <c r="EZF65" s="27"/>
      <c r="EZG65" s="112"/>
      <c r="EZH65" s="27"/>
      <c r="EZI65" s="112"/>
      <c r="EZJ65" s="27"/>
      <c r="EZK65" s="112"/>
      <c r="EZL65" s="27"/>
      <c r="EZM65" s="112"/>
      <c r="EZN65" s="27"/>
      <c r="EZO65" s="112"/>
      <c r="EZP65" s="27"/>
      <c r="EZQ65" s="113"/>
      <c r="EZR65" s="27"/>
      <c r="EZS65" s="112"/>
      <c r="EZT65" s="27"/>
      <c r="EZU65" s="112"/>
      <c r="EZV65" s="27"/>
      <c r="EZW65" s="112"/>
      <c r="EZX65" s="27"/>
      <c r="EZY65" s="112"/>
      <c r="EZZ65" s="27"/>
      <c r="FAA65" s="112"/>
      <c r="FAB65" s="27"/>
      <c r="FAC65" s="112"/>
      <c r="FAD65" s="27"/>
      <c r="FAE65" s="112"/>
      <c r="FAF65" s="20"/>
      <c r="FAG65" s="112"/>
      <c r="FAH65" s="27"/>
      <c r="FAI65" s="112"/>
      <c r="FAJ65" s="27"/>
      <c r="FAK65" s="112"/>
      <c r="FAL65" s="27"/>
      <c r="FAM65" s="112"/>
      <c r="FAN65" s="27"/>
      <c r="FAO65" s="112"/>
      <c r="FAP65" s="20"/>
      <c r="FAQ65" s="112"/>
      <c r="FAR65" s="27"/>
      <c r="FAS65" s="112"/>
      <c r="FAT65" s="27"/>
      <c r="FAU65" s="112"/>
      <c r="FAV65" s="27"/>
      <c r="FAW65" s="112"/>
      <c r="FAX65" s="20"/>
      <c r="FAY65" s="106"/>
      <c r="FAZ65" s="106"/>
      <c r="FBA65" s="106"/>
      <c r="FBB65" s="30"/>
      <c r="FBC65" s="112"/>
      <c r="FBD65" s="30"/>
      <c r="FBE65" s="112"/>
      <c r="FBF65" s="23"/>
      <c r="FBG65" s="112"/>
      <c r="FBH65" s="23"/>
      <c r="FBI65" s="112"/>
      <c r="FBJ65" s="23"/>
      <c r="FBK65" s="112"/>
      <c r="FBL65" s="23"/>
      <c r="FBM65" s="112"/>
      <c r="FBN65" s="23"/>
      <c r="FBO65" s="112"/>
      <c r="FBP65" s="23"/>
      <c r="FBQ65" s="112"/>
      <c r="FBR65" s="23"/>
      <c r="FBS65" s="112"/>
      <c r="FBT65" s="27"/>
      <c r="FBU65" s="112"/>
      <c r="FBV65" s="27"/>
      <c r="FBW65" s="112"/>
      <c r="FBX65" s="27"/>
      <c r="FBY65" s="112"/>
      <c r="FBZ65" s="27"/>
      <c r="FCA65" s="112"/>
      <c r="FCB65" s="27"/>
      <c r="FCC65" s="112"/>
      <c r="FCD65" s="27"/>
      <c r="FCE65" s="112"/>
      <c r="FCF65" s="27"/>
      <c r="FCG65" s="112"/>
      <c r="FCH65" s="27"/>
      <c r="FCI65" s="112"/>
      <c r="FCJ65" s="27"/>
      <c r="FCK65" s="112"/>
      <c r="FCL65" s="27"/>
      <c r="FCM65" s="112"/>
      <c r="FCN65" s="27"/>
      <c r="FCO65" s="113"/>
      <c r="FCP65" s="27"/>
      <c r="FCQ65" s="112"/>
      <c r="FCR65" s="27"/>
      <c r="FCS65" s="112"/>
      <c r="FCT65" s="27"/>
      <c r="FCU65" s="112"/>
      <c r="FCV65" s="27"/>
      <c r="FCW65" s="112"/>
      <c r="FCX65" s="27"/>
      <c r="FCY65" s="112"/>
      <c r="FCZ65" s="27"/>
      <c r="FDA65" s="112"/>
      <c r="FDB65" s="27"/>
      <c r="FDC65" s="112"/>
      <c r="FDD65" s="20"/>
      <c r="FDE65" s="112"/>
      <c r="FDF65" s="27"/>
      <c r="FDG65" s="112"/>
      <c r="FDH65" s="27"/>
      <c r="FDI65" s="112"/>
      <c r="FDJ65" s="27"/>
      <c r="FDK65" s="112"/>
      <c r="FDL65" s="27"/>
      <c r="FDM65" s="112"/>
      <c r="FDN65" s="20"/>
      <c r="FDO65" s="112"/>
      <c r="FDP65" s="27"/>
      <c r="FDQ65" s="112"/>
      <c r="FDR65" s="27"/>
      <c r="FDS65" s="112"/>
      <c r="FDT65" s="27"/>
      <c r="FDU65" s="112"/>
      <c r="FDV65" s="20"/>
      <c r="FDW65" s="106"/>
      <c r="FDX65" s="106"/>
      <c r="FDY65" s="106"/>
      <c r="FDZ65" s="30"/>
      <c r="FEA65" s="112"/>
      <c r="FEB65" s="30"/>
      <c r="FEC65" s="112"/>
      <c r="FED65" s="23"/>
      <c r="FEE65" s="112"/>
      <c r="FEF65" s="23"/>
      <c r="FEG65" s="112"/>
      <c r="FEH65" s="23"/>
      <c r="FEI65" s="112"/>
      <c r="FEJ65" s="23"/>
      <c r="FEK65" s="112"/>
      <c r="FEL65" s="23"/>
      <c r="FEM65" s="112"/>
      <c r="FEN65" s="23"/>
      <c r="FEO65" s="112"/>
      <c r="FEP65" s="23"/>
      <c r="FEQ65" s="112"/>
      <c r="FER65" s="27"/>
      <c r="FES65" s="112"/>
      <c r="FET65" s="27"/>
      <c r="FEU65" s="112"/>
      <c r="FEV65" s="27"/>
      <c r="FEW65" s="112"/>
      <c r="FEX65" s="27"/>
      <c r="FEY65" s="112"/>
      <c r="FEZ65" s="27"/>
      <c r="FFA65" s="112"/>
      <c r="FFB65" s="27"/>
      <c r="FFC65" s="112"/>
      <c r="FFD65" s="27"/>
      <c r="FFE65" s="112"/>
      <c r="FFF65" s="27"/>
      <c r="FFG65" s="112"/>
      <c r="FFH65" s="27"/>
      <c r="FFI65" s="112"/>
      <c r="FFJ65" s="27"/>
      <c r="FFK65" s="112"/>
      <c r="FFL65" s="27"/>
      <c r="FFM65" s="113"/>
      <c r="FFN65" s="27"/>
      <c r="FFO65" s="112"/>
      <c r="FFP65" s="27"/>
      <c r="FFQ65" s="112"/>
      <c r="FFR65" s="27"/>
      <c r="FFS65" s="112"/>
      <c r="FFT65" s="27"/>
      <c r="FFU65" s="112"/>
      <c r="FFV65" s="27"/>
      <c r="FFW65" s="112"/>
      <c r="FFX65" s="27"/>
      <c r="FFY65" s="112"/>
      <c r="FFZ65" s="27"/>
      <c r="FGA65" s="112"/>
      <c r="FGB65" s="20"/>
      <c r="FGC65" s="112"/>
      <c r="FGD65" s="27"/>
      <c r="FGE65" s="112"/>
      <c r="FGF65" s="27"/>
      <c r="FGG65" s="112"/>
      <c r="FGH65" s="27"/>
      <c r="FGI65" s="112"/>
      <c r="FGJ65" s="27"/>
      <c r="FGK65" s="112"/>
      <c r="FGL65" s="20"/>
      <c r="FGM65" s="112"/>
      <c r="FGN65" s="27"/>
      <c r="FGO65" s="112"/>
      <c r="FGP65" s="27"/>
      <c r="FGQ65" s="112"/>
      <c r="FGR65" s="27"/>
      <c r="FGS65" s="112"/>
      <c r="FGT65" s="20"/>
      <c r="FGU65" s="106"/>
      <c r="FGV65" s="106"/>
      <c r="FGW65" s="106"/>
      <c r="FGX65" s="30"/>
      <c r="FGY65" s="112"/>
      <c r="FGZ65" s="30"/>
      <c r="FHA65" s="112"/>
      <c r="FHB65" s="23"/>
      <c r="FHC65" s="112"/>
      <c r="FHD65" s="23"/>
      <c r="FHE65" s="112"/>
      <c r="FHF65" s="23"/>
      <c r="FHG65" s="112"/>
      <c r="FHH65" s="23"/>
      <c r="FHI65" s="112"/>
      <c r="FHJ65" s="23"/>
      <c r="FHK65" s="112"/>
      <c r="FHL65" s="23"/>
      <c r="FHM65" s="112"/>
      <c r="FHN65" s="23"/>
      <c r="FHO65" s="112"/>
      <c r="FHP65" s="27"/>
      <c r="FHQ65" s="112"/>
      <c r="FHR65" s="27"/>
      <c r="FHS65" s="112"/>
      <c r="FHT65" s="27"/>
      <c r="FHU65" s="112"/>
      <c r="FHV65" s="27"/>
      <c r="FHW65" s="112"/>
      <c r="FHX65" s="27"/>
      <c r="FHY65" s="112"/>
      <c r="FHZ65" s="27"/>
      <c r="FIA65" s="112"/>
      <c r="FIB65" s="27"/>
      <c r="FIC65" s="112"/>
      <c r="FID65" s="27"/>
      <c r="FIE65" s="112"/>
      <c r="FIF65" s="27"/>
      <c r="FIG65" s="112"/>
      <c r="FIH65" s="27"/>
      <c r="FII65" s="112"/>
      <c r="FIJ65" s="27"/>
      <c r="FIK65" s="113"/>
      <c r="FIL65" s="27"/>
      <c r="FIM65" s="112"/>
      <c r="FIN65" s="27"/>
      <c r="FIO65" s="112"/>
      <c r="FIP65" s="27"/>
      <c r="FIQ65" s="112"/>
      <c r="FIR65" s="27"/>
      <c r="FIS65" s="112"/>
      <c r="FIT65" s="27"/>
      <c r="FIU65" s="112"/>
      <c r="FIV65" s="27"/>
      <c r="FIW65" s="112"/>
      <c r="FIX65" s="27"/>
      <c r="FIY65" s="112"/>
      <c r="FIZ65" s="20"/>
      <c r="FJA65" s="112"/>
      <c r="FJB65" s="27"/>
      <c r="FJC65" s="112"/>
      <c r="FJD65" s="27"/>
      <c r="FJE65" s="112"/>
      <c r="FJF65" s="27"/>
      <c r="FJG65" s="112"/>
      <c r="FJH65" s="27"/>
      <c r="FJI65" s="112"/>
      <c r="FJJ65" s="20"/>
      <c r="FJK65" s="112"/>
      <c r="FJL65" s="27"/>
      <c r="FJM65" s="112"/>
      <c r="FJN65" s="27"/>
      <c r="FJO65" s="112"/>
      <c r="FJP65" s="27"/>
      <c r="FJQ65" s="112"/>
      <c r="FJR65" s="20"/>
      <c r="FJS65" s="106"/>
      <c r="FJT65" s="106"/>
      <c r="FJU65" s="106"/>
      <c r="FJV65" s="30"/>
      <c r="FJW65" s="112"/>
      <c r="FJX65" s="30"/>
      <c r="FJY65" s="112"/>
      <c r="FJZ65" s="23"/>
      <c r="FKA65" s="112"/>
      <c r="FKB65" s="23"/>
      <c r="FKC65" s="112"/>
      <c r="FKD65" s="23"/>
      <c r="FKE65" s="112"/>
      <c r="FKF65" s="23"/>
      <c r="FKG65" s="112"/>
      <c r="FKH65" s="23"/>
      <c r="FKI65" s="112"/>
      <c r="FKJ65" s="23"/>
      <c r="FKK65" s="112"/>
      <c r="FKL65" s="23"/>
      <c r="FKM65" s="112"/>
      <c r="FKN65" s="27"/>
      <c r="FKO65" s="112"/>
      <c r="FKP65" s="27"/>
      <c r="FKQ65" s="112"/>
      <c r="FKR65" s="27"/>
      <c r="FKS65" s="112"/>
      <c r="FKT65" s="27"/>
      <c r="FKU65" s="112"/>
      <c r="FKV65" s="27"/>
      <c r="FKW65" s="112"/>
      <c r="FKX65" s="27"/>
      <c r="FKY65" s="112"/>
      <c r="FKZ65" s="27"/>
      <c r="FLA65" s="112"/>
      <c r="FLB65" s="27"/>
      <c r="FLC65" s="112"/>
      <c r="FLD65" s="27"/>
      <c r="FLE65" s="112"/>
      <c r="FLF65" s="27"/>
      <c r="FLG65" s="112"/>
      <c r="FLH65" s="27"/>
      <c r="FLI65" s="113"/>
      <c r="FLJ65" s="27"/>
      <c r="FLK65" s="112"/>
      <c r="FLL65" s="27"/>
      <c r="FLM65" s="112"/>
      <c r="FLN65" s="27"/>
      <c r="FLO65" s="112"/>
      <c r="FLP65" s="27"/>
      <c r="FLQ65" s="112"/>
      <c r="FLR65" s="27"/>
      <c r="FLS65" s="112"/>
      <c r="FLT65" s="27"/>
      <c r="FLU65" s="112"/>
      <c r="FLV65" s="27"/>
      <c r="FLW65" s="112"/>
      <c r="FLX65" s="20"/>
      <c r="FLY65" s="112"/>
      <c r="FLZ65" s="27"/>
      <c r="FMA65" s="112"/>
      <c r="FMB65" s="27"/>
      <c r="FMC65" s="112"/>
      <c r="FMD65" s="27"/>
      <c r="FME65" s="112"/>
      <c r="FMF65" s="27"/>
      <c r="FMG65" s="112"/>
      <c r="FMH65" s="20"/>
      <c r="FMI65" s="112"/>
      <c r="FMJ65" s="27"/>
      <c r="FMK65" s="112"/>
      <c r="FML65" s="27"/>
      <c r="FMM65" s="112"/>
      <c r="FMN65" s="27"/>
      <c r="FMO65" s="112"/>
      <c r="FMP65" s="20"/>
      <c r="FMQ65" s="106"/>
      <c r="FMR65" s="106"/>
      <c r="FMS65" s="106"/>
      <c r="FMT65" s="30"/>
      <c r="FMU65" s="112"/>
      <c r="FMV65" s="30"/>
      <c r="FMW65" s="112"/>
      <c r="FMX65" s="23"/>
      <c r="FMY65" s="112"/>
      <c r="FMZ65" s="23"/>
      <c r="FNA65" s="112"/>
      <c r="FNB65" s="23"/>
      <c r="FNC65" s="112"/>
      <c r="FND65" s="23"/>
      <c r="FNE65" s="112"/>
      <c r="FNF65" s="23"/>
      <c r="FNG65" s="112"/>
      <c r="FNH65" s="23"/>
      <c r="FNI65" s="112"/>
      <c r="FNJ65" s="23"/>
      <c r="FNK65" s="112"/>
      <c r="FNL65" s="27"/>
      <c r="FNM65" s="112"/>
      <c r="FNN65" s="27"/>
      <c r="FNO65" s="112"/>
      <c r="FNP65" s="27"/>
      <c r="FNQ65" s="112"/>
      <c r="FNR65" s="27"/>
      <c r="FNS65" s="112"/>
      <c r="FNT65" s="27"/>
      <c r="FNU65" s="112"/>
      <c r="FNV65" s="27"/>
      <c r="FNW65" s="112"/>
      <c r="FNX65" s="27"/>
      <c r="FNY65" s="112"/>
      <c r="FNZ65" s="27"/>
      <c r="FOA65" s="112"/>
      <c r="FOB65" s="27"/>
      <c r="FOC65" s="112"/>
      <c r="FOD65" s="27"/>
      <c r="FOE65" s="112"/>
      <c r="FOF65" s="27"/>
      <c r="FOG65" s="113"/>
      <c r="FOH65" s="27"/>
      <c r="FOI65" s="112"/>
      <c r="FOJ65" s="27"/>
      <c r="FOK65" s="112"/>
      <c r="FOL65" s="27"/>
      <c r="FOM65" s="112"/>
      <c r="FON65" s="27"/>
      <c r="FOO65" s="112"/>
      <c r="FOP65" s="27"/>
      <c r="FOQ65" s="112"/>
      <c r="FOR65" s="27"/>
      <c r="FOS65" s="112"/>
      <c r="FOT65" s="27"/>
      <c r="FOU65" s="112"/>
      <c r="FOV65" s="20"/>
      <c r="FOW65" s="112"/>
      <c r="FOX65" s="27"/>
      <c r="FOY65" s="112"/>
      <c r="FOZ65" s="27"/>
      <c r="FPA65" s="112"/>
      <c r="FPB65" s="27"/>
      <c r="FPC65" s="112"/>
      <c r="FPD65" s="27"/>
      <c r="FPE65" s="112"/>
      <c r="FPF65" s="20"/>
      <c r="FPG65" s="112"/>
      <c r="FPH65" s="27"/>
      <c r="FPI65" s="112"/>
      <c r="FPJ65" s="27"/>
      <c r="FPK65" s="112"/>
      <c r="FPL65" s="27"/>
      <c r="FPM65" s="112"/>
      <c r="FPN65" s="20"/>
      <c r="FPO65" s="106"/>
      <c r="FPP65" s="106"/>
      <c r="FPQ65" s="106"/>
      <c r="FPR65" s="30"/>
      <c r="FPS65" s="112"/>
      <c r="FPT65" s="30"/>
      <c r="FPU65" s="112"/>
      <c r="FPV65" s="23"/>
      <c r="FPW65" s="112"/>
      <c r="FPX65" s="23"/>
      <c r="FPY65" s="112"/>
      <c r="FPZ65" s="23"/>
      <c r="FQA65" s="112"/>
      <c r="FQB65" s="23"/>
      <c r="FQC65" s="112"/>
      <c r="FQD65" s="23"/>
      <c r="FQE65" s="112"/>
      <c r="FQF65" s="23"/>
      <c r="FQG65" s="112"/>
      <c r="FQH65" s="23"/>
      <c r="FQI65" s="112"/>
      <c r="FQJ65" s="27"/>
      <c r="FQK65" s="112"/>
      <c r="FQL65" s="27"/>
      <c r="FQM65" s="112"/>
      <c r="FQN65" s="27"/>
      <c r="FQO65" s="112"/>
      <c r="FQP65" s="27"/>
      <c r="FQQ65" s="112"/>
      <c r="FQR65" s="27"/>
      <c r="FQS65" s="112"/>
      <c r="FQT65" s="27"/>
      <c r="FQU65" s="112"/>
      <c r="FQV65" s="27"/>
      <c r="FQW65" s="112"/>
      <c r="FQX65" s="27"/>
      <c r="FQY65" s="112"/>
      <c r="FQZ65" s="27"/>
      <c r="FRA65" s="112"/>
      <c r="FRB65" s="27"/>
      <c r="FRC65" s="112"/>
      <c r="FRD65" s="27"/>
      <c r="FRE65" s="113"/>
      <c r="FRF65" s="27"/>
      <c r="FRG65" s="112"/>
      <c r="FRH65" s="27"/>
      <c r="FRI65" s="112"/>
      <c r="FRJ65" s="27"/>
      <c r="FRK65" s="112"/>
      <c r="FRL65" s="27"/>
      <c r="FRM65" s="112"/>
      <c r="FRN65" s="27"/>
      <c r="FRO65" s="112"/>
      <c r="FRP65" s="27"/>
      <c r="FRQ65" s="112"/>
      <c r="FRR65" s="27"/>
      <c r="FRS65" s="112"/>
      <c r="FRT65" s="20"/>
      <c r="FRU65" s="112"/>
      <c r="FRV65" s="27"/>
      <c r="FRW65" s="112"/>
      <c r="FRX65" s="27"/>
      <c r="FRY65" s="112"/>
      <c r="FRZ65" s="27"/>
      <c r="FSA65" s="112"/>
      <c r="FSB65" s="27"/>
      <c r="FSC65" s="112"/>
      <c r="FSD65" s="20"/>
      <c r="FSE65" s="112"/>
      <c r="FSF65" s="27"/>
      <c r="FSG65" s="112"/>
      <c r="FSH65" s="27"/>
      <c r="FSI65" s="112"/>
      <c r="FSJ65" s="27"/>
      <c r="FSK65" s="112"/>
      <c r="FSL65" s="20"/>
      <c r="FSM65" s="106"/>
      <c r="FSN65" s="106"/>
      <c r="FSO65" s="106"/>
      <c r="FSP65" s="30"/>
      <c r="FSQ65" s="112"/>
      <c r="FSR65" s="30"/>
      <c r="FSS65" s="112"/>
      <c r="FST65" s="23"/>
      <c r="FSU65" s="112"/>
      <c r="FSV65" s="23"/>
      <c r="FSW65" s="112"/>
      <c r="FSX65" s="23"/>
      <c r="FSY65" s="112"/>
      <c r="FSZ65" s="23"/>
      <c r="FTA65" s="112"/>
      <c r="FTB65" s="23"/>
      <c r="FTC65" s="112"/>
      <c r="FTD65" s="23"/>
      <c r="FTE65" s="112"/>
      <c r="FTF65" s="23"/>
      <c r="FTG65" s="112"/>
      <c r="FTH65" s="27"/>
      <c r="FTI65" s="112"/>
      <c r="FTJ65" s="27"/>
      <c r="FTK65" s="112"/>
      <c r="FTL65" s="27"/>
      <c r="FTM65" s="112"/>
      <c r="FTN65" s="27"/>
      <c r="FTO65" s="112"/>
      <c r="FTP65" s="27"/>
      <c r="FTQ65" s="112"/>
      <c r="FTR65" s="27"/>
      <c r="FTS65" s="112"/>
      <c r="FTT65" s="27"/>
      <c r="FTU65" s="112"/>
      <c r="FTV65" s="27"/>
      <c r="FTW65" s="112"/>
      <c r="FTX65" s="27"/>
      <c r="FTY65" s="112"/>
      <c r="FTZ65" s="27"/>
      <c r="FUA65" s="112"/>
      <c r="FUB65" s="27"/>
      <c r="FUC65" s="113"/>
      <c r="FUD65" s="27"/>
      <c r="FUE65" s="112"/>
      <c r="FUF65" s="27"/>
      <c r="FUG65" s="112"/>
      <c r="FUH65" s="27"/>
      <c r="FUI65" s="112"/>
      <c r="FUJ65" s="27"/>
      <c r="FUK65" s="112"/>
      <c r="FUL65" s="27"/>
      <c r="FUM65" s="112"/>
      <c r="FUN65" s="27"/>
      <c r="FUO65" s="112"/>
      <c r="FUP65" s="27"/>
      <c r="FUQ65" s="112"/>
      <c r="FUR65" s="20"/>
      <c r="FUS65" s="112"/>
      <c r="FUT65" s="27"/>
      <c r="FUU65" s="112"/>
      <c r="FUV65" s="27"/>
      <c r="FUW65" s="112"/>
      <c r="FUX65" s="27"/>
      <c r="FUY65" s="112"/>
      <c r="FUZ65" s="27"/>
      <c r="FVA65" s="112"/>
      <c r="FVB65" s="20"/>
      <c r="FVC65" s="112"/>
      <c r="FVD65" s="27"/>
      <c r="FVE65" s="112"/>
      <c r="FVF65" s="27"/>
      <c r="FVG65" s="112"/>
      <c r="FVH65" s="27"/>
      <c r="FVI65" s="112"/>
      <c r="FVJ65" s="20"/>
      <c r="FVK65" s="106"/>
      <c r="FVL65" s="106"/>
      <c r="FVM65" s="106"/>
      <c r="FVN65" s="30"/>
      <c r="FVO65" s="112"/>
      <c r="FVP65" s="30"/>
      <c r="FVQ65" s="112"/>
      <c r="FVR65" s="23"/>
      <c r="FVS65" s="112"/>
      <c r="FVT65" s="23"/>
      <c r="FVU65" s="112"/>
      <c r="FVV65" s="23"/>
      <c r="FVW65" s="112"/>
      <c r="FVX65" s="23"/>
      <c r="FVY65" s="112"/>
      <c r="FVZ65" s="23"/>
      <c r="FWA65" s="112"/>
      <c r="FWB65" s="23"/>
      <c r="FWC65" s="112"/>
      <c r="FWD65" s="23"/>
      <c r="FWE65" s="112"/>
      <c r="FWF65" s="27"/>
      <c r="FWG65" s="112"/>
      <c r="FWH65" s="27"/>
      <c r="FWI65" s="112"/>
      <c r="FWJ65" s="27"/>
      <c r="FWK65" s="112"/>
      <c r="FWL65" s="27"/>
      <c r="FWM65" s="112"/>
      <c r="FWN65" s="27"/>
      <c r="FWO65" s="112"/>
      <c r="FWP65" s="27"/>
      <c r="FWQ65" s="112"/>
      <c r="FWR65" s="27"/>
      <c r="FWS65" s="112"/>
      <c r="FWT65" s="27"/>
      <c r="FWU65" s="112"/>
      <c r="FWV65" s="27"/>
      <c r="FWW65" s="112"/>
      <c r="FWX65" s="27"/>
      <c r="FWY65" s="112"/>
      <c r="FWZ65" s="27"/>
      <c r="FXA65" s="113"/>
      <c r="FXB65" s="27"/>
      <c r="FXC65" s="112"/>
      <c r="FXD65" s="27"/>
      <c r="FXE65" s="112"/>
      <c r="FXF65" s="27"/>
      <c r="FXG65" s="112"/>
      <c r="FXH65" s="27"/>
      <c r="FXI65" s="112"/>
      <c r="FXJ65" s="27"/>
      <c r="FXK65" s="112"/>
      <c r="FXL65" s="27"/>
      <c r="FXM65" s="112"/>
      <c r="FXN65" s="27"/>
      <c r="FXO65" s="112"/>
      <c r="FXP65" s="20"/>
      <c r="FXQ65" s="112"/>
      <c r="FXR65" s="27"/>
      <c r="FXS65" s="112"/>
      <c r="FXT65" s="27"/>
      <c r="FXU65" s="112"/>
      <c r="FXV65" s="27"/>
      <c r="FXW65" s="112"/>
      <c r="FXX65" s="27"/>
      <c r="FXY65" s="112"/>
      <c r="FXZ65" s="20"/>
      <c r="FYA65" s="112"/>
      <c r="FYB65" s="27"/>
      <c r="FYC65" s="112"/>
      <c r="FYD65" s="27"/>
      <c r="FYE65" s="112"/>
      <c r="FYF65" s="27"/>
      <c r="FYG65" s="112"/>
      <c r="FYH65" s="20"/>
      <c r="FYI65" s="106"/>
      <c r="FYJ65" s="106"/>
      <c r="FYK65" s="106"/>
      <c r="FYL65" s="30"/>
      <c r="FYM65" s="112"/>
      <c r="FYN65" s="30"/>
      <c r="FYO65" s="112"/>
      <c r="FYP65" s="23"/>
      <c r="FYQ65" s="112"/>
      <c r="FYR65" s="23"/>
      <c r="FYS65" s="112"/>
      <c r="FYT65" s="23"/>
      <c r="FYU65" s="112"/>
      <c r="FYV65" s="23"/>
      <c r="FYW65" s="112"/>
      <c r="FYX65" s="23"/>
      <c r="FYY65" s="112"/>
      <c r="FYZ65" s="23"/>
      <c r="FZA65" s="112"/>
      <c r="FZB65" s="23"/>
      <c r="FZC65" s="112"/>
      <c r="FZD65" s="27"/>
      <c r="FZE65" s="112"/>
      <c r="FZF65" s="27"/>
      <c r="FZG65" s="112"/>
      <c r="FZH65" s="27"/>
      <c r="FZI65" s="112"/>
      <c r="FZJ65" s="27"/>
      <c r="FZK65" s="112"/>
      <c r="FZL65" s="27"/>
      <c r="FZM65" s="112"/>
      <c r="FZN65" s="27"/>
      <c r="FZO65" s="112"/>
      <c r="FZP65" s="27"/>
      <c r="FZQ65" s="112"/>
      <c r="FZR65" s="27"/>
      <c r="FZS65" s="112"/>
      <c r="FZT65" s="27"/>
      <c r="FZU65" s="112"/>
      <c r="FZV65" s="27"/>
      <c r="FZW65" s="112"/>
      <c r="FZX65" s="27"/>
      <c r="FZY65" s="113"/>
      <c r="FZZ65" s="27"/>
      <c r="GAA65" s="112"/>
      <c r="GAB65" s="27"/>
      <c r="GAC65" s="112"/>
      <c r="GAD65" s="27"/>
      <c r="GAE65" s="112"/>
      <c r="GAF65" s="27"/>
      <c r="GAG65" s="112"/>
      <c r="GAH65" s="27"/>
      <c r="GAI65" s="112"/>
      <c r="GAJ65" s="27"/>
      <c r="GAK65" s="112"/>
      <c r="GAL65" s="27"/>
      <c r="GAM65" s="112"/>
      <c r="GAN65" s="20"/>
      <c r="GAO65" s="112"/>
      <c r="GAP65" s="27"/>
      <c r="GAQ65" s="112"/>
      <c r="GAR65" s="27"/>
      <c r="GAS65" s="112"/>
      <c r="GAT65" s="27"/>
      <c r="GAU65" s="112"/>
      <c r="GAV65" s="27"/>
      <c r="GAW65" s="112"/>
      <c r="GAX65" s="20"/>
      <c r="GAY65" s="112"/>
      <c r="GAZ65" s="27"/>
      <c r="GBA65" s="112"/>
      <c r="GBB65" s="27"/>
      <c r="GBC65" s="112"/>
      <c r="GBD65" s="27"/>
      <c r="GBE65" s="112"/>
      <c r="GBF65" s="20"/>
      <c r="GBG65" s="106"/>
      <c r="GBH65" s="106"/>
      <c r="GBI65" s="106"/>
      <c r="GBJ65" s="30"/>
      <c r="GBK65" s="112"/>
      <c r="GBL65" s="30"/>
      <c r="GBM65" s="112"/>
      <c r="GBN65" s="23"/>
      <c r="GBO65" s="112"/>
      <c r="GBP65" s="23"/>
      <c r="GBQ65" s="112"/>
      <c r="GBR65" s="23"/>
      <c r="GBS65" s="112"/>
      <c r="GBT65" s="23"/>
      <c r="GBU65" s="112"/>
      <c r="GBV65" s="23"/>
      <c r="GBW65" s="112"/>
      <c r="GBX65" s="23"/>
      <c r="GBY65" s="112"/>
      <c r="GBZ65" s="23"/>
      <c r="GCA65" s="112"/>
      <c r="GCB65" s="27"/>
      <c r="GCC65" s="112"/>
      <c r="GCD65" s="27"/>
      <c r="GCE65" s="112"/>
      <c r="GCF65" s="27"/>
      <c r="GCG65" s="112"/>
      <c r="GCH65" s="27"/>
      <c r="GCI65" s="112"/>
      <c r="GCJ65" s="27"/>
      <c r="GCK65" s="112"/>
      <c r="GCL65" s="27"/>
      <c r="GCM65" s="112"/>
      <c r="GCN65" s="27"/>
      <c r="GCO65" s="112"/>
      <c r="GCP65" s="27"/>
      <c r="GCQ65" s="112"/>
      <c r="GCR65" s="27"/>
      <c r="GCS65" s="112"/>
      <c r="GCT65" s="27"/>
      <c r="GCU65" s="112"/>
      <c r="GCV65" s="27"/>
      <c r="GCW65" s="113"/>
      <c r="GCX65" s="27"/>
      <c r="GCY65" s="112"/>
      <c r="GCZ65" s="27"/>
      <c r="GDA65" s="112"/>
      <c r="GDB65" s="27"/>
      <c r="GDC65" s="112"/>
      <c r="GDD65" s="27"/>
      <c r="GDE65" s="112"/>
      <c r="GDF65" s="27"/>
      <c r="GDG65" s="112"/>
      <c r="GDH65" s="27"/>
      <c r="GDI65" s="112"/>
      <c r="GDJ65" s="27"/>
      <c r="GDK65" s="112"/>
      <c r="GDL65" s="20"/>
      <c r="GDM65" s="112"/>
      <c r="GDN65" s="27"/>
      <c r="GDO65" s="112"/>
      <c r="GDP65" s="27"/>
      <c r="GDQ65" s="112"/>
      <c r="GDR65" s="27"/>
      <c r="GDS65" s="112"/>
      <c r="GDT65" s="27"/>
      <c r="GDU65" s="112"/>
      <c r="GDV65" s="20"/>
      <c r="GDW65" s="112"/>
      <c r="GDX65" s="27"/>
      <c r="GDY65" s="112"/>
      <c r="GDZ65" s="27"/>
      <c r="GEA65" s="112"/>
      <c r="GEB65" s="27"/>
      <c r="GEC65" s="112"/>
      <c r="GED65" s="20"/>
      <c r="GEE65" s="106"/>
      <c r="GEF65" s="106"/>
      <c r="GEG65" s="106"/>
      <c r="GEH65" s="30"/>
      <c r="GEI65" s="112"/>
      <c r="GEJ65" s="30"/>
      <c r="GEK65" s="112"/>
      <c r="GEL65" s="23"/>
      <c r="GEM65" s="112"/>
      <c r="GEN65" s="23"/>
      <c r="GEO65" s="112"/>
      <c r="GEP65" s="23"/>
      <c r="GEQ65" s="112"/>
      <c r="GER65" s="23"/>
      <c r="GES65" s="112"/>
      <c r="GET65" s="23"/>
      <c r="GEU65" s="112"/>
      <c r="GEV65" s="23"/>
      <c r="GEW65" s="112"/>
      <c r="GEX65" s="23"/>
      <c r="GEY65" s="112"/>
      <c r="GEZ65" s="27"/>
      <c r="GFA65" s="112"/>
      <c r="GFB65" s="27"/>
      <c r="GFC65" s="112"/>
      <c r="GFD65" s="27"/>
      <c r="GFE65" s="112"/>
      <c r="GFF65" s="27"/>
      <c r="GFG65" s="112"/>
      <c r="GFH65" s="27"/>
      <c r="GFI65" s="112"/>
      <c r="GFJ65" s="27"/>
      <c r="GFK65" s="112"/>
      <c r="GFL65" s="27"/>
      <c r="GFM65" s="112"/>
      <c r="GFN65" s="27"/>
      <c r="GFO65" s="112"/>
      <c r="GFP65" s="27"/>
      <c r="GFQ65" s="112"/>
      <c r="GFR65" s="27"/>
      <c r="GFS65" s="112"/>
      <c r="GFT65" s="27"/>
      <c r="GFU65" s="113"/>
      <c r="GFV65" s="27"/>
      <c r="GFW65" s="112"/>
      <c r="GFX65" s="27"/>
      <c r="GFY65" s="112"/>
      <c r="GFZ65" s="27"/>
      <c r="GGA65" s="112"/>
      <c r="GGB65" s="27"/>
      <c r="GGC65" s="112"/>
      <c r="GGD65" s="27"/>
      <c r="GGE65" s="112"/>
      <c r="GGF65" s="27"/>
      <c r="GGG65" s="112"/>
      <c r="GGH65" s="27"/>
      <c r="GGI65" s="112"/>
      <c r="GGJ65" s="20"/>
      <c r="GGK65" s="112"/>
      <c r="GGL65" s="27"/>
      <c r="GGM65" s="112"/>
      <c r="GGN65" s="27"/>
      <c r="GGO65" s="112"/>
      <c r="GGP65" s="27"/>
      <c r="GGQ65" s="112"/>
      <c r="GGR65" s="27"/>
      <c r="GGS65" s="112"/>
      <c r="GGT65" s="20"/>
      <c r="GGU65" s="112"/>
      <c r="GGV65" s="27"/>
      <c r="GGW65" s="112"/>
      <c r="GGX65" s="27"/>
      <c r="GGY65" s="112"/>
      <c r="GGZ65" s="27"/>
      <c r="GHA65" s="112"/>
      <c r="GHB65" s="20"/>
      <c r="GHC65" s="106"/>
      <c r="GHD65" s="106"/>
      <c r="GHE65" s="106"/>
      <c r="GHF65" s="30"/>
      <c r="GHG65" s="112"/>
      <c r="GHH65" s="30"/>
      <c r="GHI65" s="112"/>
      <c r="GHJ65" s="23"/>
      <c r="GHK65" s="112"/>
      <c r="GHL65" s="23"/>
      <c r="GHM65" s="112"/>
      <c r="GHN65" s="23"/>
      <c r="GHO65" s="112"/>
      <c r="GHP65" s="23"/>
      <c r="GHQ65" s="112"/>
      <c r="GHR65" s="23"/>
      <c r="GHS65" s="112"/>
      <c r="GHT65" s="23"/>
      <c r="GHU65" s="112"/>
      <c r="GHV65" s="23"/>
      <c r="GHW65" s="112"/>
      <c r="GHX65" s="27"/>
      <c r="GHY65" s="112"/>
      <c r="GHZ65" s="27"/>
      <c r="GIA65" s="112"/>
      <c r="GIB65" s="27"/>
      <c r="GIC65" s="112"/>
      <c r="GID65" s="27"/>
      <c r="GIE65" s="112"/>
      <c r="GIF65" s="27"/>
      <c r="GIG65" s="112"/>
      <c r="GIH65" s="27"/>
      <c r="GII65" s="112"/>
      <c r="GIJ65" s="27"/>
      <c r="GIK65" s="112"/>
      <c r="GIL65" s="27"/>
      <c r="GIM65" s="112"/>
      <c r="GIN65" s="27"/>
      <c r="GIO65" s="112"/>
      <c r="GIP65" s="27"/>
      <c r="GIQ65" s="112"/>
      <c r="GIR65" s="27"/>
      <c r="GIS65" s="113"/>
      <c r="GIT65" s="27"/>
      <c r="GIU65" s="112"/>
      <c r="GIV65" s="27"/>
      <c r="GIW65" s="112"/>
      <c r="GIX65" s="27"/>
      <c r="GIY65" s="112"/>
      <c r="GIZ65" s="27"/>
      <c r="GJA65" s="112"/>
      <c r="GJB65" s="27"/>
      <c r="GJC65" s="112"/>
      <c r="GJD65" s="27"/>
      <c r="GJE65" s="112"/>
      <c r="GJF65" s="27"/>
      <c r="GJG65" s="112"/>
      <c r="GJH65" s="20"/>
      <c r="GJI65" s="112"/>
      <c r="GJJ65" s="27"/>
      <c r="GJK65" s="112"/>
      <c r="GJL65" s="27"/>
      <c r="GJM65" s="112"/>
      <c r="GJN65" s="27"/>
      <c r="GJO65" s="112"/>
      <c r="GJP65" s="27"/>
      <c r="GJQ65" s="112"/>
      <c r="GJR65" s="20"/>
      <c r="GJS65" s="112"/>
      <c r="GJT65" s="27"/>
      <c r="GJU65" s="112"/>
      <c r="GJV65" s="27"/>
      <c r="GJW65" s="112"/>
      <c r="GJX65" s="27"/>
      <c r="GJY65" s="112"/>
      <c r="GJZ65" s="20"/>
      <c r="GKA65" s="106"/>
      <c r="GKB65" s="106"/>
      <c r="GKC65" s="106"/>
      <c r="GKD65" s="30"/>
      <c r="GKE65" s="112"/>
      <c r="GKF65" s="30"/>
      <c r="GKG65" s="112"/>
      <c r="GKH65" s="23"/>
      <c r="GKI65" s="112"/>
      <c r="GKJ65" s="23"/>
      <c r="GKK65" s="112"/>
      <c r="GKL65" s="23"/>
      <c r="GKM65" s="112"/>
      <c r="GKN65" s="23"/>
      <c r="GKO65" s="112"/>
      <c r="GKP65" s="23"/>
      <c r="GKQ65" s="112"/>
      <c r="GKR65" s="23"/>
      <c r="GKS65" s="112"/>
      <c r="GKT65" s="23"/>
      <c r="GKU65" s="112"/>
      <c r="GKV65" s="27"/>
      <c r="GKW65" s="112"/>
      <c r="GKX65" s="27"/>
      <c r="GKY65" s="112"/>
      <c r="GKZ65" s="27"/>
      <c r="GLA65" s="112"/>
      <c r="GLB65" s="27"/>
      <c r="GLC65" s="112"/>
      <c r="GLD65" s="27"/>
      <c r="GLE65" s="112"/>
      <c r="GLF65" s="27"/>
      <c r="GLG65" s="112"/>
      <c r="GLH65" s="27"/>
      <c r="GLI65" s="112"/>
      <c r="GLJ65" s="27"/>
      <c r="GLK65" s="112"/>
      <c r="GLL65" s="27"/>
      <c r="GLM65" s="112"/>
      <c r="GLN65" s="27"/>
      <c r="GLO65" s="112"/>
      <c r="GLP65" s="27"/>
      <c r="GLQ65" s="113"/>
      <c r="GLR65" s="27"/>
      <c r="GLS65" s="112"/>
      <c r="GLT65" s="27"/>
      <c r="GLU65" s="112"/>
      <c r="GLV65" s="27"/>
      <c r="GLW65" s="112"/>
      <c r="GLX65" s="27"/>
      <c r="GLY65" s="112"/>
      <c r="GLZ65" s="27"/>
      <c r="GMA65" s="112"/>
      <c r="GMB65" s="27"/>
      <c r="GMC65" s="112"/>
      <c r="GMD65" s="27"/>
      <c r="GME65" s="112"/>
      <c r="GMF65" s="20"/>
      <c r="GMG65" s="112"/>
      <c r="GMH65" s="27"/>
      <c r="GMI65" s="112"/>
      <c r="GMJ65" s="27"/>
      <c r="GMK65" s="112"/>
      <c r="GML65" s="27"/>
      <c r="GMM65" s="112"/>
      <c r="GMN65" s="27"/>
      <c r="GMO65" s="112"/>
      <c r="GMP65" s="20"/>
      <c r="GMQ65" s="112"/>
      <c r="GMR65" s="27"/>
      <c r="GMS65" s="112"/>
      <c r="GMT65" s="27"/>
      <c r="GMU65" s="112"/>
      <c r="GMV65" s="27"/>
      <c r="GMW65" s="112"/>
      <c r="GMX65" s="20"/>
      <c r="GMY65" s="106"/>
      <c r="GMZ65" s="106"/>
      <c r="GNA65" s="106"/>
      <c r="GNB65" s="30"/>
      <c r="GNC65" s="112"/>
      <c r="GND65" s="30"/>
      <c r="GNE65" s="112"/>
      <c r="GNF65" s="23"/>
      <c r="GNG65" s="112"/>
      <c r="GNH65" s="23"/>
      <c r="GNI65" s="112"/>
      <c r="GNJ65" s="23"/>
      <c r="GNK65" s="112"/>
      <c r="GNL65" s="23"/>
      <c r="GNM65" s="112"/>
      <c r="GNN65" s="23"/>
      <c r="GNO65" s="112"/>
      <c r="GNP65" s="23"/>
      <c r="GNQ65" s="112"/>
      <c r="GNR65" s="23"/>
      <c r="GNS65" s="112"/>
      <c r="GNT65" s="27"/>
      <c r="GNU65" s="112"/>
      <c r="GNV65" s="27"/>
      <c r="GNW65" s="112"/>
      <c r="GNX65" s="27"/>
      <c r="GNY65" s="112"/>
      <c r="GNZ65" s="27"/>
      <c r="GOA65" s="112"/>
      <c r="GOB65" s="27"/>
      <c r="GOC65" s="112"/>
      <c r="GOD65" s="27"/>
      <c r="GOE65" s="112"/>
      <c r="GOF65" s="27"/>
      <c r="GOG65" s="112"/>
      <c r="GOH65" s="27"/>
      <c r="GOI65" s="112"/>
      <c r="GOJ65" s="27"/>
      <c r="GOK65" s="112"/>
      <c r="GOL65" s="27"/>
      <c r="GOM65" s="112"/>
      <c r="GON65" s="27"/>
      <c r="GOO65" s="113"/>
      <c r="GOP65" s="27"/>
      <c r="GOQ65" s="112"/>
      <c r="GOR65" s="27"/>
      <c r="GOS65" s="112"/>
      <c r="GOT65" s="27"/>
      <c r="GOU65" s="112"/>
      <c r="GOV65" s="27"/>
      <c r="GOW65" s="112"/>
      <c r="GOX65" s="27"/>
      <c r="GOY65" s="112"/>
      <c r="GOZ65" s="27"/>
      <c r="GPA65" s="112"/>
      <c r="GPB65" s="27"/>
      <c r="GPC65" s="112"/>
      <c r="GPD65" s="20"/>
      <c r="GPE65" s="112"/>
      <c r="GPF65" s="27"/>
      <c r="GPG65" s="112"/>
      <c r="GPH65" s="27"/>
      <c r="GPI65" s="112"/>
      <c r="GPJ65" s="27"/>
      <c r="GPK65" s="112"/>
      <c r="GPL65" s="27"/>
      <c r="GPM65" s="112"/>
      <c r="GPN65" s="20"/>
      <c r="GPO65" s="112"/>
      <c r="GPP65" s="27"/>
      <c r="GPQ65" s="112"/>
      <c r="GPR65" s="27"/>
      <c r="GPS65" s="112"/>
      <c r="GPT65" s="27"/>
      <c r="GPU65" s="112"/>
      <c r="GPV65" s="20"/>
      <c r="GPW65" s="106"/>
      <c r="GPX65" s="106"/>
      <c r="GPY65" s="106"/>
      <c r="GPZ65" s="30"/>
      <c r="GQA65" s="112"/>
      <c r="GQB65" s="30"/>
      <c r="GQC65" s="112"/>
      <c r="GQD65" s="23"/>
      <c r="GQE65" s="112"/>
      <c r="GQF65" s="23"/>
      <c r="GQG65" s="112"/>
      <c r="GQH65" s="23"/>
      <c r="GQI65" s="112"/>
      <c r="GQJ65" s="23"/>
      <c r="GQK65" s="112"/>
      <c r="GQL65" s="23"/>
      <c r="GQM65" s="112"/>
      <c r="GQN65" s="23"/>
      <c r="GQO65" s="112"/>
      <c r="GQP65" s="23"/>
      <c r="GQQ65" s="112"/>
      <c r="GQR65" s="27"/>
      <c r="GQS65" s="112"/>
      <c r="GQT65" s="27"/>
      <c r="GQU65" s="112"/>
      <c r="GQV65" s="27"/>
      <c r="GQW65" s="112"/>
      <c r="GQX65" s="27"/>
      <c r="GQY65" s="112"/>
      <c r="GQZ65" s="27"/>
      <c r="GRA65" s="112"/>
      <c r="GRB65" s="27"/>
      <c r="GRC65" s="112"/>
      <c r="GRD65" s="27"/>
      <c r="GRE65" s="112"/>
      <c r="GRF65" s="27"/>
      <c r="GRG65" s="112"/>
      <c r="GRH65" s="27"/>
      <c r="GRI65" s="112"/>
      <c r="GRJ65" s="27"/>
      <c r="GRK65" s="112"/>
      <c r="GRL65" s="27"/>
      <c r="GRM65" s="113"/>
      <c r="GRN65" s="27"/>
      <c r="GRO65" s="112"/>
      <c r="GRP65" s="27"/>
      <c r="GRQ65" s="112"/>
      <c r="GRR65" s="27"/>
      <c r="GRS65" s="112"/>
      <c r="GRT65" s="27"/>
      <c r="GRU65" s="112"/>
      <c r="GRV65" s="27"/>
      <c r="GRW65" s="112"/>
      <c r="GRX65" s="27"/>
      <c r="GRY65" s="112"/>
      <c r="GRZ65" s="27"/>
      <c r="GSA65" s="112"/>
      <c r="GSB65" s="20"/>
      <c r="GSC65" s="112"/>
      <c r="GSD65" s="27"/>
      <c r="GSE65" s="112"/>
      <c r="GSF65" s="27"/>
      <c r="GSG65" s="112"/>
      <c r="GSH65" s="27"/>
      <c r="GSI65" s="112"/>
      <c r="GSJ65" s="27"/>
      <c r="GSK65" s="112"/>
      <c r="GSL65" s="20"/>
      <c r="GSM65" s="112"/>
      <c r="GSN65" s="27"/>
      <c r="GSO65" s="112"/>
      <c r="GSP65" s="27"/>
      <c r="GSQ65" s="112"/>
      <c r="GSR65" s="27"/>
      <c r="GSS65" s="112"/>
      <c r="GST65" s="20"/>
      <c r="GSU65" s="106"/>
      <c r="GSV65" s="106"/>
      <c r="GSW65" s="106"/>
      <c r="GSX65" s="30"/>
      <c r="GSY65" s="112"/>
      <c r="GSZ65" s="30"/>
      <c r="GTA65" s="112"/>
      <c r="GTB65" s="23"/>
      <c r="GTC65" s="112"/>
      <c r="GTD65" s="23"/>
      <c r="GTE65" s="112"/>
      <c r="GTF65" s="23"/>
      <c r="GTG65" s="112"/>
      <c r="GTH65" s="23"/>
      <c r="GTI65" s="112"/>
      <c r="GTJ65" s="23"/>
      <c r="GTK65" s="112"/>
      <c r="GTL65" s="23"/>
      <c r="GTM65" s="112"/>
      <c r="GTN65" s="23"/>
      <c r="GTO65" s="112"/>
      <c r="GTP65" s="27"/>
      <c r="GTQ65" s="112"/>
      <c r="GTR65" s="27"/>
      <c r="GTS65" s="112"/>
      <c r="GTT65" s="27"/>
      <c r="GTU65" s="112"/>
      <c r="GTV65" s="27"/>
      <c r="GTW65" s="112"/>
      <c r="GTX65" s="27"/>
      <c r="GTY65" s="112"/>
      <c r="GTZ65" s="27"/>
      <c r="GUA65" s="112"/>
      <c r="GUB65" s="27"/>
      <c r="GUC65" s="112"/>
      <c r="GUD65" s="27"/>
      <c r="GUE65" s="112"/>
      <c r="GUF65" s="27"/>
      <c r="GUG65" s="112"/>
      <c r="GUH65" s="27"/>
      <c r="GUI65" s="112"/>
      <c r="GUJ65" s="27"/>
      <c r="GUK65" s="113"/>
      <c r="GUL65" s="27"/>
      <c r="GUM65" s="112"/>
      <c r="GUN65" s="27"/>
      <c r="GUO65" s="112"/>
      <c r="GUP65" s="27"/>
      <c r="GUQ65" s="112"/>
      <c r="GUR65" s="27"/>
      <c r="GUS65" s="112"/>
      <c r="GUT65" s="27"/>
      <c r="GUU65" s="112"/>
      <c r="GUV65" s="27"/>
      <c r="GUW65" s="112"/>
      <c r="GUX65" s="27"/>
      <c r="GUY65" s="112"/>
      <c r="GUZ65" s="20"/>
      <c r="GVA65" s="112"/>
      <c r="GVB65" s="27"/>
      <c r="GVC65" s="112"/>
      <c r="GVD65" s="27"/>
      <c r="GVE65" s="112"/>
      <c r="GVF65" s="27"/>
      <c r="GVG65" s="112"/>
      <c r="GVH65" s="27"/>
      <c r="GVI65" s="112"/>
      <c r="GVJ65" s="20"/>
      <c r="GVK65" s="112"/>
      <c r="GVL65" s="27"/>
      <c r="GVM65" s="112"/>
      <c r="GVN65" s="27"/>
      <c r="GVO65" s="112"/>
      <c r="GVP65" s="27"/>
      <c r="GVQ65" s="112"/>
      <c r="GVR65" s="20"/>
      <c r="GVS65" s="106"/>
      <c r="GVT65" s="106"/>
      <c r="GVU65" s="106"/>
      <c r="GVV65" s="30"/>
      <c r="GVW65" s="112"/>
      <c r="GVX65" s="30"/>
      <c r="GVY65" s="112"/>
      <c r="GVZ65" s="23"/>
      <c r="GWA65" s="112"/>
      <c r="GWB65" s="23"/>
      <c r="GWC65" s="112"/>
      <c r="GWD65" s="23"/>
      <c r="GWE65" s="112"/>
      <c r="GWF65" s="23"/>
      <c r="GWG65" s="112"/>
      <c r="GWH65" s="23"/>
      <c r="GWI65" s="112"/>
      <c r="GWJ65" s="23"/>
      <c r="GWK65" s="112"/>
      <c r="GWL65" s="23"/>
      <c r="GWM65" s="112"/>
      <c r="GWN65" s="27"/>
      <c r="GWO65" s="112"/>
      <c r="GWP65" s="27"/>
      <c r="GWQ65" s="112"/>
      <c r="GWR65" s="27"/>
      <c r="GWS65" s="112"/>
      <c r="GWT65" s="27"/>
      <c r="GWU65" s="112"/>
      <c r="GWV65" s="27"/>
      <c r="GWW65" s="112"/>
      <c r="GWX65" s="27"/>
      <c r="GWY65" s="112"/>
      <c r="GWZ65" s="27"/>
      <c r="GXA65" s="112"/>
      <c r="GXB65" s="27"/>
      <c r="GXC65" s="112"/>
      <c r="GXD65" s="27"/>
      <c r="GXE65" s="112"/>
      <c r="GXF65" s="27"/>
      <c r="GXG65" s="112"/>
      <c r="GXH65" s="27"/>
      <c r="GXI65" s="113"/>
      <c r="GXJ65" s="27"/>
      <c r="GXK65" s="112"/>
      <c r="GXL65" s="27"/>
      <c r="GXM65" s="112"/>
      <c r="GXN65" s="27"/>
      <c r="GXO65" s="112"/>
      <c r="GXP65" s="27"/>
      <c r="GXQ65" s="112"/>
      <c r="GXR65" s="27"/>
      <c r="GXS65" s="112"/>
      <c r="GXT65" s="27"/>
      <c r="GXU65" s="112"/>
      <c r="GXV65" s="27"/>
      <c r="GXW65" s="112"/>
      <c r="GXX65" s="20"/>
      <c r="GXY65" s="112"/>
      <c r="GXZ65" s="27"/>
      <c r="GYA65" s="112"/>
      <c r="GYB65" s="27"/>
      <c r="GYC65" s="112"/>
      <c r="GYD65" s="27"/>
      <c r="GYE65" s="112"/>
      <c r="GYF65" s="27"/>
      <c r="GYG65" s="112"/>
      <c r="GYH65" s="20"/>
      <c r="GYI65" s="112"/>
      <c r="GYJ65" s="27"/>
      <c r="GYK65" s="112"/>
      <c r="GYL65" s="27"/>
      <c r="GYM65" s="112"/>
      <c r="GYN65" s="27"/>
      <c r="GYO65" s="112"/>
      <c r="GYP65" s="20"/>
      <c r="GYQ65" s="106"/>
      <c r="GYR65" s="106"/>
      <c r="GYS65" s="106"/>
      <c r="GYT65" s="30"/>
      <c r="GYU65" s="112"/>
      <c r="GYV65" s="30"/>
      <c r="GYW65" s="112"/>
      <c r="GYX65" s="23"/>
      <c r="GYY65" s="112"/>
      <c r="GYZ65" s="23"/>
      <c r="GZA65" s="112"/>
      <c r="GZB65" s="23"/>
      <c r="GZC65" s="112"/>
      <c r="GZD65" s="23"/>
      <c r="GZE65" s="112"/>
      <c r="GZF65" s="23"/>
      <c r="GZG65" s="112"/>
      <c r="GZH65" s="23"/>
      <c r="GZI65" s="112"/>
      <c r="GZJ65" s="23"/>
      <c r="GZK65" s="112"/>
      <c r="GZL65" s="27"/>
      <c r="GZM65" s="112"/>
      <c r="GZN65" s="27"/>
      <c r="GZO65" s="112"/>
      <c r="GZP65" s="27"/>
      <c r="GZQ65" s="112"/>
      <c r="GZR65" s="27"/>
      <c r="GZS65" s="112"/>
      <c r="GZT65" s="27"/>
      <c r="GZU65" s="112"/>
      <c r="GZV65" s="27"/>
      <c r="GZW65" s="112"/>
      <c r="GZX65" s="27"/>
      <c r="GZY65" s="112"/>
      <c r="GZZ65" s="27"/>
      <c r="HAA65" s="112"/>
      <c r="HAB65" s="27"/>
      <c r="HAC65" s="112"/>
      <c r="HAD65" s="27"/>
      <c r="HAE65" s="112"/>
      <c r="HAF65" s="27"/>
      <c r="HAG65" s="113"/>
      <c r="HAH65" s="27"/>
      <c r="HAI65" s="112"/>
      <c r="HAJ65" s="27"/>
      <c r="HAK65" s="112"/>
      <c r="HAL65" s="27"/>
      <c r="HAM65" s="112"/>
      <c r="HAN65" s="27"/>
      <c r="HAO65" s="112"/>
      <c r="HAP65" s="27"/>
      <c r="HAQ65" s="112"/>
      <c r="HAR65" s="27"/>
      <c r="HAS65" s="112"/>
      <c r="HAT65" s="27"/>
      <c r="HAU65" s="112"/>
      <c r="HAV65" s="20"/>
      <c r="HAW65" s="112"/>
      <c r="HAX65" s="27"/>
      <c r="HAY65" s="112"/>
      <c r="HAZ65" s="27"/>
      <c r="HBA65" s="112"/>
      <c r="HBB65" s="27"/>
      <c r="HBC65" s="112"/>
      <c r="HBD65" s="27"/>
      <c r="HBE65" s="112"/>
      <c r="HBF65" s="20"/>
      <c r="HBG65" s="112"/>
      <c r="HBH65" s="27"/>
      <c r="HBI65" s="112"/>
      <c r="HBJ65" s="27"/>
      <c r="HBK65" s="112"/>
      <c r="HBL65" s="27"/>
      <c r="HBM65" s="112"/>
      <c r="HBN65" s="20"/>
      <c r="HBO65" s="106"/>
      <c r="HBP65" s="106"/>
      <c r="HBQ65" s="106"/>
      <c r="HBR65" s="30"/>
      <c r="HBS65" s="112"/>
      <c r="HBT65" s="30"/>
      <c r="HBU65" s="112"/>
      <c r="HBV65" s="23"/>
      <c r="HBW65" s="112"/>
      <c r="HBX65" s="23"/>
      <c r="HBY65" s="112"/>
      <c r="HBZ65" s="23"/>
      <c r="HCA65" s="112"/>
      <c r="HCB65" s="23"/>
      <c r="HCC65" s="112"/>
      <c r="HCD65" s="23"/>
      <c r="HCE65" s="112"/>
      <c r="HCF65" s="23"/>
      <c r="HCG65" s="112"/>
      <c r="HCH65" s="23"/>
      <c r="HCI65" s="112"/>
      <c r="HCJ65" s="27"/>
      <c r="HCK65" s="112"/>
      <c r="HCL65" s="27"/>
      <c r="HCM65" s="112"/>
      <c r="HCN65" s="27"/>
      <c r="HCO65" s="112"/>
      <c r="HCP65" s="27"/>
      <c r="HCQ65" s="112"/>
      <c r="HCR65" s="27"/>
      <c r="HCS65" s="112"/>
      <c r="HCT65" s="27"/>
      <c r="HCU65" s="112"/>
      <c r="HCV65" s="27"/>
      <c r="HCW65" s="112"/>
      <c r="HCX65" s="27"/>
      <c r="HCY65" s="112"/>
      <c r="HCZ65" s="27"/>
      <c r="HDA65" s="112"/>
      <c r="HDB65" s="27"/>
      <c r="HDC65" s="112"/>
      <c r="HDD65" s="27"/>
      <c r="HDE65" s="113"/>
      <c r="HDF65" s="27"/>
      <c r="HDG65" s="112"/>
      <c r="HDH65" s="27"/>
      <c r="HDI65" s="112"/>
      <c r="HDJ65" s="27"/>
      <c r="HDK65" s="112"/>
      <c r="HDL65" s="27"/>
      <c r="HDM65" s="112"/>
      <c r="HDN65" s="27"/>
      <c r="HDO65" s="112"/>
      <c r="HDP65" s="27"/>
      <c r="HDQ65" s="112"/>
      <c r="HDR65" s="27"/>
      <c r="HDS65" s="112"/>
      <c r="HDT65" s="20"/>
      <c r="HDU65" s="112"/>
      <c r="HDV65" s="27"/>
      <c r="HDW65" s="112"/>
      <c r="HDX65" s="27"/>
      <c r="HDY65" s="112"/>
      <c r="HDZ65" s="27"/>
      <c r="HEA65" s="112"/>
      <c r="HEB65" s="27"/>
      <c r="HEC65" s="112"/>
      <c r="HED65" s="20"/>
      <c r="HEE65" s="112"/>
      <c r="HEF65" s="27"/>
      <c r="HEG65" s="112"/>
      <c r="HEH65" s="27"/>
      <c r="HEI65" s="112"/>
      <c r="HEJ65" s="27"/>
      <c r="HEK65" s="112"/>
      <c r="HEL65" s="20"/>
      <c r="HEM65" s="106"/>
      <c r="HEN65" s="106"/>
      <c r="HEO65" s="106"/>
      <c r="HEP65" s="30"/>
      <c r="HEQ65" s="112"/>
      <c r="HER65" s="30"/>
      <c r="HES65" s="112"/>
      <c r="HET65" s="23"/>
      <c r="HEU65" s="112"/>
      <c r="HEV65" s="23"/>
      <c r="HEW65" s="112"/>
      <c r="HEX65" s="23"/>
      <c r="HEY65" s="112"/>
      <c r="HEZ65" s="23"/>
      <c r="HFA65" s="112"/>
      <c r="HFB65" s="23"/>
      <c r="HFC65" s="112"/>
      <c r="HFD65" s="23"/>
      <c r="HFE65" s="112"/>
      <c r="HFF65" s="23"/>
      <c r="HFG65" s="112"/>
      <c r="HFH65" s="27"/>
      <c r="HFI65" s="112"/>
      <c r="HFJ65" s="27"/>
      <c r="HFK65" s="112"/>
      <c r="HFL65" s="27"/>
      <c r="HFM65" s="112"/>
      <c r="HFN65" s="27"/>
      <c r="HFO65" s="112"/>
      <c r="HFP65" s="27"/>
      <c r="HFQ65" s="112"/>
      <c r="HFR65" s="27"/>
      <c r="HFS65" s="112"/>
      <c r="HFT65" s="27"/>
      <c r="HFU65" s="112"/>
      <c r="HFV65" s="27"/>
      <c r="HFW65" s="112"/>
      <c r="HFX65" s="27"/>
      <c r="HFY65" s="112"/>
      <c r="HFZ65" s="27"/>
      <c r="HGA65" s="112"/>
      <c r="HGB65" s="27"/>
      <c r="HGC65" s="113"/>
      <c r="HGD65" s="27"/>
      <c r="HGE65" s="112"/>
      <c r="HGF65" s="27"/>
      <c r="HGG65" s="112"/>
      <c r="HGH65" s="27"/>
      <c r="HGI65" s="112"/>
      <c r="HGJ65" s="27"/>
      <c r="HGK65" s="112"/>
      <c r="HGL65" s="27"/>
      <c r="HGM65" s="112"/>
      <c r="HGN65" s="27"/>
      <c r="HGO65" s="112"/>
      <c r="HGP65" s="27"/>
      <c r="HGQ65" s="112"/>
      <c r="HGR65" s="20"/>
      <c r="HGS65" s="112"/>
      <c r="HGT65" s="27"/>
      <c r="HGU65" s="112"/>
      <c r="HGV65" s="27"/>
      <c r="HGW65" s="112"/>
      <c r="HGX65" s="27"/>
      <c r="HGY65" s="112"/>
      <c r="HGZ65" s="27"/>
      <c r="HHA65" s="112"/>
      <c r="HHB65" s="20"/>
      <c r="HHC65" s="112"/>
      <c r="HHD65" s="27"/>
      <c r="HHE65" s="112"/>
      <c r="HHF65" s="27"/>
      <c r="HHG65" s="112"/>
      <c r="HHH65" s="27"/>
      <c r="HHI65" s="112"/>
      <c r="HHJ65" s="20"/>
      <c r="HHK65" s="106"/>
      <c r="HHL65" s="106"/>
      <c r="HHM65" s="106"/>
      <c r="HHN65" s="30"/>
      <c r="HHO65" s="112"/>
      <c r="HHP65" s="30"/>
      <c r="HHQ65" s="112"/>
      <c r="HHR65" s="23"/>
      <c r="HHS65" s="112"/>
      <c r="HHT65" s="23"/>
      <c r="HHU65" s="112"/>
      <c r="HHV65" s="23"/>
      <c r="HHW65" s="112"/>
      <c r="HHX65" s="23"/>
      <c r="HHY65" s="112"/>
      <c r="HHZ65" s="23"/>
      <c r="HIA65" s="112"/>
      <c r="HIB65" s="23"/>
      <c r="HIC65" s="112"/>
      <c r="HID65" s="23"/>
      <c r="HIE65" s="112"/>
      <c r="HIF65" s="27"/>
      <c r="HIG65" s="112"/>
      <c r="HIH65" s="27"/>
      <c r="HII65" s="112"/>
      <c r="HIJ65" s="27"/>
      <c r="HIK65" s="112"/>
      <c r="HIL65" s="27"/>
      <c r="HIM65" s="112"/>
      <c r="HIN65" s="27"/>
      <c r="HIO65" s="112"/>
      <c r="HIP65" s="27"/>
      <c r="HIQ65" s="112"/>
      <c r="HIR65" s="27"/>
      <c r="HIS65" s="112"/>
      <c r="HIT65" s="27"/>
      <c r="HIU65" s="112"/>
      <c r="HIV65" s="27"/>
      <c r="HIW65" s="112"/>
      <c r="HIX65" s="27"/>
      <c r="HIY65" s="112"/>
      <c r="HIZ65" s="27"/>
      <c r="HJA65" s="113"/>
      <c r="HJB65" s="27"/>
      <c r="HJC65" s="112"/>
      <c r="HJD65" s="27"/>
      <c r="HJE65" s="112"/>
      <c r="HJF65" s="27"/>
      <c r="HJG65" s="112"/>
      <c r="HJH65" s="27"/>
      <c r="HJI65" s="112"/>
      <c r="HJJ65" s="27"/>
      <c r="HJK65" s="112"/>
      <c r="HJL65" s="27"/>
      <c r="HJM65" s="112"/>
      <c r="HJN65" s="27"/>
      <c r="HJO65" s="112"/>
      <c r="HJP65" s="20"/>
      <c r="HJQ65" s="112"/>
      <c r="HJR65" s="27"/>
      <c r="HJS65" s="112"/>
      <c r="HJT65" s="27"/>
      <c r="HJU65" s="112"/>
      <c r="HJV65" s="27"/>
      <c r="HJW65" s="112"/>
      <c r="HJX65" s="27"/>
      <c r="HJY65" s="112"/>
      <c r="HJZ65" s="20"/>
      <c r="HKA65" s="112"/>
      <c r="HKB65" s="27"/>
      <c r="HKC65" s="112"/>
      <c r="HKD65" s="27"/>
      <c r="HKE65" s="112"/>
      <c r="HKF65" s="27"/>
      <c r="HKG65" s="112"/>
      <c r="HKH65" s="20"/>
      <c r="HKI65" s="106"/>
      <c r="HKJ65" s="106"/>
      <c r="HKK65" s="106"/>
      <c r="HKL65" s="30"/>
      <c r="HKM65" s="112"/>
      <c r="HKN65" s="30"/>
      <c r="HKO65" s="112"/>
      <c r="HKP65" s="23"/>
      <c r="HKQ65" s="112"/>
      <c r="HKR65" s="23"/>
      <c r="HKS65" s="112"/>
      <c r="HKT65" s="23"/>
      <c r="HKU65" s="112"/>
      <c r="HKV65" s="23"/>
      <c r="HKW65" s="112"/>
      <c r="HKX65" s="23"/>
      <c r="HKY65" s="112"/>
      <c r="HKZ65" s="23"/>
      <c r="HLA65" s="112"/>
      <c r="HLB65" s="23"/>
      <c r="HLC65" s="112"/>
      <c r="HLD65" s="27"/>
      <c r="HLE65" s="112"/>
      <c r="HLF65" s="27"/>
      <c r="HLG65" s="112"/>
      <c r="HLH65" s="27"/>
      <c r="HLI65" s="112"/>
      <c r="HLJ65" s="27"/>
      <c r="HLK65" s="112"/>
      <c r="HLL65" s="27"/>
      <c r="HLM65" s="112"/>
      <c r="HLN65" s="27"/>
      <c r="HLO65" s="112"/>
      <c r="HLP65" s="27"/>
      <c r="HLQ65" s="112"/>
      <c r="HLR65" s="27"/>
      <c r="HLS65" s="112"/>
      <c r="HLT65" s="27"/>
      <c r="HLU65" s="112"/>
      <c r="HLV65" s="27"/>
      <c r="HLW65" s="112"/>
      <c r="HLX65" s="27"/>
      <c r="HLY65" s="113"/>
      <c r="HLZ65" s="27"/>
      <c r="HMA65" s="112"/>
      <c r="HMB65" s="27"/>
      <c r="HMC65" s="112"/>
      <c r="HMD65" s="27"/>
      <c r="HME65" s="112"/>
      <c r="HMF65" s="27"/>
      <c r="HMG65" s="112"/>
      <c r="HMH65" s="27"/>
      <c r="HMI65" s="112"/>
      <c r="HMJ65" s="27"/>
      <c r="HMK65" s="112"/>
      <c r="HML65" s="27"/>
      <c r="HMM65" s="112"/>
      <c r="HMN65" s="20"/>
      <c r="HMO65" s="112"/>
      <c r="HMP65" s="27"/>
      <c r="HMQ65" s="112"/>
      <c r="HMR65" s="27"/>
      <c r="HMS65" s="112"/>
      <c r="HMT65" s="27"/>
      <c r="HMU65" s="112"/>
      <c r="HMV65" s="27"/>
      <c r="HMW65" s="112"/>
      <c r="HMX65" s="20"/>
      <c r="HMY65" s="112"/>
      <c r="HMZ65" s="27"/>
      <c r="HNA65" s="112"/>
      <c r="HNB65" s="27"/>
      <c r="HNC65" s="112"/>
      <c r="HND65" s="27"/>
      <c r="HNE65" s="112"/>
      <c r="HNF65" s="20"/>
      <c r="HNG65" s="106"/>
      <c r="HNH65" s="106"/>
      <c r="HNI65" s="106"/>
      <c r="HNJ65" s="30"/>
      <c r="HNK65" s="112"/>
      <c r="HNL65" s="30"/>
      <c r="HNM65" s="112"/>
      <c r="HNN65" s="23"/>
      <c r="HNO65" s="112"/>
      <c r="HNP65" s="23"/>
      <c r="HNQ65" s="112"/>
      <c r="HNR65" s="23"/>
      <c r="HNS65" s="112"/>
      <c r="HNT65" s="23"/>
      <c r="HNU65" s="112"/>
      <c r="HNV65" s="23"/>
      <c r="HNW65" s="112"/>
      <c r="HNX65" s="23"/>
      <c r="HNY65" s="112"/>
      <c r="HNZ65" s="23"/>
      <c r="HOA65" s="112"/>
      <c r="HOB65" s="27"/>
      <c r="HOC65" s="112"/>
      <c r="HOD65" s="27"/>
      <c r="HOE65" s="112"/>
      <c r="HOF65" s="27"/>
      <c r="HOG65" s="112"/>
      <c r="HOH65" s="27"/>
      <c r="HOI65" s="112"/>
      <c r="HOJ65" s="27"/>
      <c r="HOK65" s="112"/>
      <c r="HOL65" s="27"/>
      <c r="HOM65" s="112"/>
      <c r="HON65" s="27"/>
      <c r="HOO65" s="112"/>
      <c r="HOP65" s="27"/>
      <c r="HOQ65" s="112"/>
      <c r="HOR65" s="27"/>
      <c r="HOS65" s="112"/>
      <c r="HOT65" s="27"/>
      <c r="HOU65" s="112"/>
      <c r="HOV65" s="27"/>
      <c r="HOW65" s="113"/>
      <c r="HOX65" s="27"/>
      <c r="HOY65" s="112"/>
      <c r="HOZ65" s="27"/>
      <c r="HPA65" s="112"/>
      <c r="HPB65" s="27"/>
      <c r="HPC65" s="112"/>
      <c r="HPD65" s="27"/>
      <c r="HPE65" s="112"/>
      <c r="HPF65" s="27"/>
      <c r="HPG65" s="112"/>
      <c r="HPH65" s="27"/>
      <c r="HPI65" s="112"/>
      <c r="HPJ65" s="27"/>
      <c r="HPK65" s="112"/>
      <c r="HPL65" s="20"/>
      <c r="HPM65" s="112"/>
      <c r="HPN65" s="27"/>
      <c r="HPO65" s="112"/>
      <c r="HPP65" s="27"/>
      <c r="HPQ65" s="112"/>
      <c r="HPR65" s="27"/>
      <c r="HPS65" s="112"/>
      <c r="HPT65" s="27"/>
      <c r="HPU65" s="112"/>
      <c r="HPV65" s="20"/>
      <c r="HPW65" s="112"/>
      <c r="HPX65" s="27"/>
      <c r="HPY65" s="112"/>
      <c r="HPZ65" s="27"/>
      <c r="HQA65" s="112"/>
      <c r="HQB65" s="27"/>
      <c r="HQC65" s="112"/>
      <c r="HQD65" s="20"/>
      <c r="HQE65" s="106"/>
      <c r="HQF65" s="106"/>
      <c r="HQG65" s="106"/>
      <c r="HQH65" s="30"/>
      <c r="HQI65" s="112"/>
      <c r="HQJ65" s="30"/>
      <c r="HQK65" s="112"/>
      <c r="HQL65" s="23"/>
      <c r="HQM65" s="112"/>
      <c r="HQN65" s="23"/>
      <c r="HQO65" s="112"/>
      <c r="HQP65" s="23"/>
      <c r="HQQ65" s="112"/>
      <c r="HQR65" s="23"/>
      <c r="HQS65" s="112"/>
      <c r="HQT65" s="23"/>
      <c r="HQU65" s="112"/>
      <c r="HQV65" s="23"/>
      <c r="HQW65" s="112"/>
      <c r="HQX65" s="23"/>
      <c r="HQY65" s="112"/>
      <c r="HQZ65" s="27"/>
      <c r="HRA65" s="112"/>
      <c r="HRB65" s="27"/>
      <c r="HRC65" s="112"/>
      <c r="HRD65" s="27"/>
      <c r="HRE65" s="112"/>
      <c r="HRF65" s="27"/>
      <c r="HRG65" s="112"/>
      <c r="HRH65" s="27"/>
      <c r="HRI65" s="112"/>
      <c r="HRJ65" s="27"/>
      <c r="HRK65" s="112"/>
      <c r="HRL65" s="27"/>
      <c r="HRM65" s="112"/>
      <c r="HRN65" s="27"/>
      <c r="HRO65" s="112"/>
      <c r="HRP65" s="27"/>
      <c r="HRQ65" s="112"/>
      <c r="HRR65" s="27"/>
      <c r="HRS65" s="112"/>
      <c r="HRT65" s="27"/>
      <c r="HRU65" s="113"/>
      <c r="HRV65" s="27"/>
      <c r="HRW65" s="112"/>
      <c r="HRX65" s="27"/>
      <c r="HRY65" s="112"/>
      <c r="HRZ65" s="27"/>
      <c r="HSA65" s="112"/>
      <c r="HSB65" s="27"/>
      <c r="HSC65" s="112"/>
      <c r="HSD65" s="27"/>
      <c r="HSE65" s="112"/>
      <c r="HSF65" s="27"/>
      <c r="HSG65" s="112"/>
      <c r="HSH65" s="27"/>
      <c r="HSI65" s="112"/>
      <c r="HSJ65" s="20"/>
      <c r="HSK65" s="112"/>
      <c r="HSL65" s="27"/>
      <c r="HSM65" s="112"/>
      <c r="HSN65" s="27"/>
      <c r="HSO65" s="112"/>
      <c r="HSP65" s="27"/>
      <c r="HSQ65" s="112"/>
      <c r="HSR65" s="27"/>
      <c r="HSS65" s="112"/>
      <c r="HST65" s="20"/>
      <c r="HSU65" s="112"/>
      <c r="HSV65" s="27"/>
      <c r="HSW65" s="112"/>
      <c r="HSX65" s="27"/>
      <c r="HSY65" s="112"/>
      <c r="HSZ65" s="27"/>
      <c r="HTA65" s="112"/>
      <c r="HTB65" s="20"/>
      <c r="HTC65" s="106"/>
      <c r="HTD65" s="106"/>
      <c r="HTE65" s="106"/>
      <c r="HTF65" s="30"/>
      <c r="HTG65" s="112"/>
      <c r="HTH65" s="30"/>
      <c r="HTI65" s="112"/>
      <c r="HTJ65" s="23"/>
      <c r="HTK65" s="112"/>
      <c r="HTL65" s="23"/>
      <c r="HTM65" s="112"/>
      <c r="HTN65" s="23"/>
      <c r="HTO65" s="112"/>
      <c r="HTP65" s="23"/>
      <c r="HTQ65" s="112"/>
      <c r="HTR65" s="23"/>
      <c r="HTS65" s="112"/>
      <c r="HTT65" s="23"/>
      <c r="HTU65" s="112"/>
      <c r="HTV65" s="23"/>
      <c r="HTW65" s="112"/>
      <c r="HTX65" s="27"/>
      <c r="HTY65" s="112"/>
      <c r="HTZ65" s="27"/>
      <c r="HUA65" s="112"/>
      <c r="HUB65" s="27"/>
      <c r="HUC65" s="112"/>
      <c r="HUD65" s="27"/>
      <c r="HUE65" s="112"/>
      <c r="HUF65" s="27"/>
      <c r="HUG65" s="112"/>
      <c r="HUH65" s="27"/>
      <c r="HUI65" s="112"/>
      <c r="HUJ65" s="27"/>
      <c r="HUK65" s="112"/>
      <c r="HUL65" s="27"/>
      <c r="HUM65" s="112"/>
      <c r="HUN65" s="27"/>
      <c r="HUO65" s="112"/>
      <c r="HUP65" s="27"/>
      <c r="HUQ65" s="112"/>
      <c r="HUR65" s="27"/>
      <c r="HUS65" s="113"/>
      <c r="HUT65" s="27"/>
      <c r="HUU65" s="112"/>
      <c r="HUV65" s="27"/>
      <c r="HUW65" s="112"/>
      <c r="HUX65" s="27"/>
      <c r="HUY65" s="112"/>
      <c r="HUZ65" s="27"/>
      <c r="HVA65" s="112"/>
      <c r="HVB65" s="27"/>
      <c r="HVC65" s="112"/>
      <c r="HVD65" s="27"/>
      <c r="HVE65" s="112"/>
      <c r="HVF65" s="27"/>
      <c r="HVG65" s="112"/>
      <c r="HVH65" s="20"/>
      <c r="HVI65" s="112"/>
      <c r="HVJ65" s="27"/>
      <c r="HVK65" s="112"/>
      <c r="HVL65" s="27"/>
      <c r="HVM65" s="112"/>
      <c r="HVN65" s="27"/>
      <c r="HVO65" s="112"/>
      <c r="HVP65" s="27"/>
      <c r="HVQ65" s="112"/>
      <c r="HVR65" s="20"/>
      <c r="HVS65" s="112"/>
      <c r="HVT65" s="27"/>
      <c r="HVU65" s="112"/>
      <c r="HVV65" s="27"/>
      <c r="HVW65" s="112"/>
      <c r="HVX65" s="27"/>
      <c r="HVY65" s="112"/>
      <c r="HVZ65" s="20"/>
      <c r="HWA65" s="106"/>
      <c r="HWB65" s="106"/>
      <c r="HWC65" s="106"/>
      <c r="HWD65" s="30"/>
      <c r="HWE65" s="112"/>
      <c r="HWF65" s="30"/>
      <c r="HWG65" s="112"/>
      <c r="HWH65" s="23"/>
      <c r="HWI65" s="112"/>
      <c r="HWJ65" s="23"/>
      <c r="HWK65" s="112"/>
      <c r="HWL65" s="23"/>
      <c r="HWM65" s="112"/>
      <c r="HWN65" s="23"/>
      <c r="HWO65" s="112"/>
      <c r="HWP65" s="23"/>
      <c r="HWQ65" s="112"/>
      <c r="HWR65" s="23"/>
      <c r="HWS65" s="112"/>
      <c r="HWT65" s="23"/>
      <c r="HWU65" s="112"/>
      <c r="HWV65" s="27"/>
      <c r="HWW65" s="112"/>
      <c r="HWX65" s="27"/>
      <c r="HWY65" s="112"/>
      <c r="HWZ65" s="27"/>
      <c r="HXA65" s="112"/>
      <c r="HXB65" s="27"/>
      <c r="HXC65" s="112"/>
      <c r="HXD65" s="27"/>
      <c r="HXE65" s="112"/>
      <c r="HXF65" s="27"/>
      <c r="HXG65" s="112"/>
      <c r="HXH65" s="27"/>
      <c r="HXI65" s="112"/>
      <c r="HXJ65" s="27"/>
      <c r="HXK65" s="112"/>
      <c r="HXL65" s="27"/>
      <c r="HXM65" s="112"/>
      <c r="HXN65" s="27"/>
      <c r="HXO65" s="112"/>
      <c r="HXP65" s="27"/>
      <c r="HXQ65" s="113"/>
      <c r="HXR65" s="27"/>
      <c r="HXS65" s="112"/>
      <c r="HXT65" s="27"/>
      <c r="HXU65" s="112"/>
      <c r="HXV65" s="27"/>
      <c r="HXW65" s="112"/>
      <c r="HXX65" s="27"/>
      <c r="HXY65" s="112"/>
      <c r="HXZ65" s="27"/>
      <c r="HYA65" s="112"/>
      <c r="HYB65" s="27"/>
      <c r="HYC65" s="112"/>
      <c r="HYD65" s="27"/>
      <c r="HYE65" s="112"/>
      <c r="HYF65" s="20"/>
      <c r="HYG65" s="112"/>
      <c r="HYH65" s="27"/>
      <c r="HYI65" s="112"/>
      <c r="HYJ65" s="27"/>
      <c r="HYK65" s="112"/>
      <c r="HYL65" s="27"/>
      <c r="HYM65" s="112"/>
      <c r="HYN65" s="27"/>
      <c r="HYO65" s="112"/>
      <c r="HYP65" s="20"/>
      <c r="HYQ65" s="112"/>
      <c r="HYR65" s="27"/>
      <c r="HYS65" s="112"/>
      <c r="HYT65" s="27"/>
      <c r="HYU65" s="112"/>
      <c r="HYV65" s="27"/>
      <c r="HYW65" s="112"/>
      <c r="HYX65" s="20"/>
      <c r="HYY65" s="106"/>
      <c r="HYZ65" s="106"/>
      <c r="HZA65" s="106"/>
      <c r="HZB65" s="30"/>
      <c r="HZC65" s="112"/>
      <c r="HZD65" s="30"/>
      <c r="HZE65" s="112"/>
      <c r="HZF65" s="23"/>
      <c r="HZG65" s="112"/>
      <c r="HZH65" s="23"/>
      <c r="HZI65" s="112"/>
      <c r="HZJ65" s="23"/>
      <c r="HZK65" s="112"/>
      <c r="HZL65" s="23"/>
      <c r="HZM65" s="112"/>
      <c r="HZN65" s="23"/>
      <c r="HZO65" s="112"/>
      <c r="HZP65" s="23"/>
      <c r="HZQ65" s="112"/>
      <c r="HZR65" s="23"/>
      <c r="HZS65" s="112"/>
      <c r="HZT65" s="27"/>
      <c r="HZU65" s="112"/>
      <c r="HZV65" s="27"/>
      <c r="HZW65" s="112"/>
      <c r="HZX65" s="27"/>
      <c r="HZY65" s="112"/>
      <c r="HZZ65" s="27"/>
      <c r="IAA65" s="112"/>
      <c r="IAB65" s="27"/>
      <c r="IAC65" s="112"/>
      <c r="IAD65" s="27"/>
      <c r="IAE65" s="112"/>
      <c r="IAF65" s="27"/>
      <c r="IAG65" s="112"/>
      <c r="IAH65" s="27"/>
      <c r="IAI65" s="112"/>
      <c r="IAJ65" s="27"/>
      <c r="IAK65" s="112"/>
      <c r="IAL65" s="27"/>
      <c r="IAM65" s="112"/>
      <c r="IAN65" s="27"/>
      <c r="IAO65" s="113"/>
      <c r="IAP65" s="27"/>
      <c r="IAQ65" s="112"/>
      <c r="IAR65" s="27"/>
      <c r="IAS65" s="112"/>
      <c r="IAT65" s="27"/>
      <c r="IAU65" s="112"/>
      <c r="IAV65" s="27"/>
      <c r="IAW65" s="112"/>
      <c r="IAX65" s="27"/>
      <c r="IAY65" s="112"/>
      <c r="IAZ65" s="27"/>
      <c r="IBA65" s="112"/>
      <c r="IBB65" s="27"/>
      <c r="IBC65" s="112"/>
      <c r="IBD65" s="20"/>
      <c r="IBE65" s="112"/>
      <c r="IBF65" s="27"/>
      <c r="IBG65" s="112"/>
      <c r="IBH65" s="27"/>
      <c r="IBI65" s="112"/>
      <c r="IBJ65" s="27"/>
      <c r="IBK65" s="112"/>
      <c r="IBL65" s="27"/>
      <c r="IBM65" s="112"/>
      <c r="IBN65" s="20"/>
      <c r="IBO65" s="112"/>
      <c r="IBP65" s="27"/>
      <c r="IBQ65" s="112"/>
      <c r="IBR65" s="27"/>
      <c r="IBS65" s="112"/>
      <c r="IBT65" s="27"/>
      <c r="IBU65" s="112"/>
      <c r="IBV65" s="20"/>
      <c r="IBW65" s="106"/>
      <c r="IBX65" s="106"/>
      <c r="IBY65" s="106"/>
      <c r="IBZ65" s="30"/>
      <c r="ICA65" s="112"/>
      <c r="ICB65" s="30"/>
      <c r="ICC65" s="112"/>
      <c r="ICD65" s="23"/>
      <c r="ICE65" s="112"/>
      <c r="ICF65" s="23"/>
      <c r="ICG65" s="112"/>
      <c r="ICH65" s="23"/>
      <c r="ICI65" s="112"/>
      <c r="ICJ65" s="23"/>
      <c r="ICK65" s="112"/>
      <c r="ICL65" s="23"/>
      <c r="ICM65" s="112"/>
      <c r="ICN65" s="23"/>
      <c r="ICO65" s="112"/>
      <c r="ICP65" s="23"/>
      <c r="ICQ65" s="112"/>
      <c r="ICR65" s="27"/>
      <c r="ICS65" s="112"/>
      <c r="ICT65" s="27"/>
      <c r="ICU65" s="112"/>
      <c r="ICV65" s="27"/>
      <c r="ICW65" s="112"/>
      <c r="ICX65" s="27"/>
      <c r="ICY65" s="112"/>
      <c r="ICZ65" s="27"/>
      <c r="IDA65" s="112"/>
      <c r="IDB65" s="27"/>
      <c r="IDC65" s="112"/>
      <c r="IDD65" s="27"/>
      <c r="IDE65" s="112"/>
      <c r="IDF65" s="27"/>
      <c r="IDG65" s="112"/>
      <c r="IDH65" s="27"/>
      <c r="IDI65" s="112"/>
      <c r="IDJ65" s="27"/>
      <c r="IDK65" s="112"/>
      <c r="IDL65" s="27"/>
      <c r="IDM65" s="113"/>
      <c r="IDN65" s="27"/>
      <c r="IDO65" s="112"/>
      <c r="IDP65" s="27"/>
      <c r="IDQ65" s="112"/>
      <c r="IDR65" s="27"/>
      <c r="IDS65" s="112"/>
      <c r="IDT65" s="27"/>
      <c r="IDU65" s="112"/>
      <c r="IDV65" s="27"/>
      <c r="IDW65" s="112"/>
      <c r="IDX65" s="27"/>
      <c r="IDY65" s="112"/>
      <c r="IDZ65" s="27"/>
      <c r="IEA65" s="112"/>
      <c r="IEB65" s="20"/>
      <c r="IEC65" s="112"/>
      <c r="IED65" s="27"/>
      <c r="IEE65" s="112"/>
      <c r="IEF65" s="27"/>
      <c r="IEG65" s="112"/>
      <c r="IEH65" s="27"/>
      <c r="IEI65" s="112"/>
      <c r="IEJ65" s="27"/>
      <c r="IEK65" s="112"/>
      <c r="IEL65" s="20"/>
      <c r="IEM65" s="112"/>
      <c r="IEN65" s="27"/>
      <c r="IEO65" s="112"/>
      <c r="IEP65" s="27"/>
      <c r="IEQ65" s="112"/>
      <c r="IER65" s="27"/>
      <c r="IES65" s="112"/>
      <c r="IET65" s="20"/>
      <c r="IEU65" s="106"/>
      <c r="IEV65" s="106"/>
      <c r="IEW65" s="106"/>
      <c r="IEX65" s="30"/>
      <c r="IEY65" s="112"/>
      <c r="IEZ65" s="30"/>
      <c r="IFA65" s="112"/>
      <c r="IFB65" s="23"/>
      <c r="IFC65" s="112"/>
      <c r="IFD65" s="23"/>
      <c r="IFE65" s="112"/>
      <c r="IFF65" s="23"/>
      <c r="IFG65" s="112"/>
      <c r="IFH65" s="23"/>
      <c r="IFI65" s="112"/>
      <c r="IFJ65" s="23"/>
      <c r="IFK65" s="112"/>
      <c r="IFL65" s="23"/>
      <c r="IFM65" s="112"/>
      <c r="IFN65" s="23"/>
      <c r="IFO65" s="112"/>
      <c r="IFP65" s="27"/>
      <c r="IFQ65" s="112"/>
      <c r="IFR65" s="27"/>
      <c r="IFS65" s="112"/>
      <c r="IFT65" s="27"/>
      <c r="IFU65" s="112"/>
      <c r="IFV65" s="27"/>
      <c r="IFW65" s="112"/>
      <c r="IFX65" s="27"/>
      <c r="IFY65" s="112"/>
      <c r="IFZ65" s="27"/>
      <c r="IGA65" s="112"/>
      <c r="IGB65" s="27"/>
      <c r="IGC65" s="112"/>
      <c r="IGD65" s="27"/>
      <c r="IGE65" s="112"/>
      <c r="IGF65" s="27"/>
      <c r="IGG65" s="112"/>
      <c r="IGH65" s="27"/>
      <c r="IGI65" s="112"/>
      <c r="IGJ65" s="27"/>
      <c r="IGK65" s="113"/>
      <c r="IGL65" s="27"/>
      <c r="IGM65" s="112"/>
      <c r="IGN65" s="27"/>
      <c r="IGO65" s="112"/>
      <c r="IGP65" s="27"/>
      <c r="IGQ65" s="112"/>
      <c r="IGR65" s="27"/>
      <c r="IGS65" s="112"/>
      <c r="IGT65" s="27"/>
      <c r="IGU65" s="112"/>
      <c r="IGV65" s="27"/>
      <c r="IGW65" s="112"/>
      <c r="IGX65" s="27"/>
      <c r="IGY65" s="112"/>
      <c r="IGZ65" s="20"/>
      <c r="IHA65" s="112"/>
      <c r="IHB65" s="27"/>
      <c r="IHC65" s="112"/>
      <c r="IHD65" s="27"/>
      <c r="IHE65" s="112"/>
      <c r="IHF65" s="27"/>
      <c r="IHG65" s="112"/>
      <c r="IHH65" s="27"/>
      <c r="IHI65" s="112"/>
      <c r="IHJ65" s="20"/>
      <c r="IHK65" s="112"/>
      <c r="IHL65" s="27"/>
      <c r="IHM65" s="112"/>
      <c r="IHN65" s="27"/>
      <c r="IHO65" s="112"/>
      <c r="IHP65" s="27"/>
      <c r="IHQ65" s="112"/>
      <c r="IHR65" s="20"/>
      <c r="IHS65" s="106"/>
      <c r="IHT65" s="106"/>
      <c r="IHU65" s="106"/>
      <c r="IHV65" s="30"/>
      <c r="IHW65" s="112"/>
      <c r="IHX65" s="30"/>
      <c r="IHY65" s="112"/>
      <c r="IHZ65" s="23"/>
      <c r="IIA65" s="112"/>
      <c r="IIB65" s="23"/>
      <c r="IIC65" s="112"/>
      <c r="IID65" s="23"/>
      <c r="IIE65" s="112"/>
      <c r="IIF65" s="23"/>
      <c r="IIG65" s="112"/>
      <c r="IIH65" s="23"/>
      <c r="III65" s="112"/>
      <c r="IIJ65" s="23"/>
      <c r="IIK65" s="112"/>
      <c r="IIL65" s="23"/>
      <c r="IIM65" s="112"/>
      <c r="IIN65" s="27"/>
      <c r="IIO65" s="112"/>
      <c r="IIP65" s="27"/>
      <c r="IIQ65" s="112"/>
      <c r="IIR65" s="27"/>
      <c r="IIS65" s="112"/>
      <c r="IIT65" s="27"/>
      <c r="IIU65" s="112"/>
      <c r="IIV65" s="27"/>
      <c r="IIW65" s="112"/>
      <c r="IIX65" s="27"/>
      <c r="IIY65" s="112"/>
      <c r="IIZ65" s="27"/>
      <c r="IJA65" s="112"/>
      <c r="IJB65" s="27"/>
      <c r="IJC65" s="112"/>
      <c r="IJD65" s="27"/>
      <c r="IJE65" s="112"/>
      <c r="IJF65" s="27"/>
      <c r="IJG65" s="112"/>
      <c r="IJH65" s="27"/>
      <c r="IJI65" s="113"/>
      <c r="IJJ65" s="27"/>
      <c r="IJK65" s="112"/>
      <c r="IJL65" s="27"/>
      <c r="IJM65" s="112"/>
      <c r="IJN65" s="27"/>
      <c r="IJO65" s="112"/>
      <c r="IJP65" s="27"/>
      <c r="IJQ65" s="112"/>
      <c r="IJR65" s="27"/>
      <c r="IJS65" s="112"/>
      <c r="IJT65" s="27"/>
      <c r="IJU65" s="112"/>
      <c r="IJV65" s="27"/>
      <c r="IJW65" s="112"/>
      <c r="IJX65" s="20"/>
      <c r="IJY65" s="112"/>
      <c r="IJZ65" s="27"/>
      <c r="IKA65" s="112"/>
      <c r="IKB65" s="27"/>
      <c r="IKC65" s="112"/>
      <c r="IKD65" s="27"/>
      <c r="IKE65" s="112"/>
      <c r="IKF65" s="27"/>
      <c r="IKG65" s="112"/>
      <c r="IKH65" s="20"/>
      <c r="IKI65" s="112"/>
      <c r="IKJ65" s="27"/>
      <c r="IKK65" s="112"/>
      <c r="IKL65" s="27"/>
      <c r="IKM65" s="112"/>
      <c r="IKN65" s="27"/>
      <c r="IKO65" s="112"/>
      <c r="IKP65" s="20"/>
      <c r="IKQ65" s="106"/>
      <c r="IKR65" s="106"/>
      <c r="IKS65" s="106"/>
      <c r="IKT65" s="30"/>
      <c r="IKU65" s="112"/>
      <c r="IKV65" s="30"/>
      <c r="IKW65" s="112"/>
      <c r="IKX65" s="23"/>
      <c r="IKY65" s="112"/>
      <c r="IKZ65" s="23"/>
      <c r="ILA65" s="112"/>
      <c r="ILB65" s="23"/>
      <c r="ILC65" s="112"/>
      <c r="ILD65" s="23"/>
      <c r="ILE65" s="112"/>
      <c r="ILF65" s="23"/>
      <c r="ILG65" s="112"/>
      <c r="ILH65" s="23"/>
      <c r="ILI65" s="112"/>
      <c r="ILJ65" s="23"/>
      <c r="ILK65" s="112"/>
      <c r="ILL65" s="27"/>
      <c r="ILM65" s="112"/>
      <c r="ILN65" s="27"/>
      <c r="ILO65" s="112"/>
      <c r="ILP65" s="27"/>
      <c r="ILQ65" s="112"/>
      <c r="ILR65" s="27"/>
      <c r="ILS65" s="112"/>
      <c r="ILT65" s="27"/>
      <c r="ILU65" s="112"/>
      <c r="ILV65" s="27"/>
      <c r="ILW65" s="112"/>
      <c r="ILX65" s="27"/>
      <c r="ILY65" s="112"/>
      <c r="ILZ65" s="27"/>
      <c r="IMA65" s="112"/>
      <c r="IMB65" s="27"/>
      <c r="IMC65" s="112"/>
      <c r="IMD65" s="27"/>
      <c r="IME65" s="112"/>
      <c r="IMF65" s="27"/>
      <c r="IMG65" s="113"/>
      <c r="IMH65" s="27"/>
      <c r="IMI65" s="112"/>
      <c r="IMJ65" s="27"/>
      <c r="IMK65" s="112"/>
      <c r="IML65" s="27"/>
      <c r="IMM65" s="112"/>
      <c r="IMN65" s="27"/>
      <c r="IMO65" s="112"/>
      <c r="IMP65" s="27"/>
      <c r="IMQ65" s="112"/>
      <c r="IMR65" s="27"/>
      <c r="IMS65" s="112"/>
      <c r="IMT65" s="27"/>
      <c r="IMU65" s="112"/>
      <c r="IMV65" s="20"/>
      <c r="IMW65" s="112"/>
      <c r="IMX65" s="27"/>
      <c r="IMY65" s="112"/>
      <c r="IMZ65" s="27"/>
      <c r="INA65" s="112"/>
      <c r="INB65" s="27"/>
      <c r="INC65" s="112"/>
      <c r="IND65" s="27"/>
      <c r="INE65" s="112"/>
      <c r="INF65" s="20"/>
      <c r="ING65" s="112"/>
      <c r="INH65" s="27"/>
      <c r="INI65" s="112"/>
      <c r="INJ65" s="27"/>
      <c r="INK65" s="112"/>
      <c r="INL65" s="27"/>
      <c r="INM65" s="112"/>
      <c r="INN65" s="20"/>
      <c r="INO65" s="106"/>
      <c r="INP65" s="106"/>
      <c r="INQ65" s="106"/>
      <c r="INR65" s="30"/>
      <c r="INS65" s="112"/>
      <c r="INT65" s="30"/>
      <c r="INU65" s="112"/>
      <c r="INV65" s="23"/>
      <c r="INW65" s="112"/>
      <c r="INX65" s="23"/>
      <c r="INY65" s="112"/>
      <c r="INZ65" s="23"/>
      <c r="IOA65" s="112"/>
      <c r="IOB65" s="23"/>
      <c r="IOC65" s="112"/>
      <c r="IOD65" s="23"/>
      <c r="IOE65" s="112"/>
      <c r="IOF65" s="23"/>
      <c r="IOG65" s="112"/>
      <c r="IOH65" s="23"/>
      <c r="IOI65" s="112"/>
      <c r="IOJ65" s="27"/>
      <c r="IOK65" s="112"/>
      <c r="IOL65" s="27"/>
      <c r="IOM65" s="112"/>
      <c r="ION65" s="27"/>
      <c r="IOO65" s="112"/>
      <c r="IOP65" s="27"/>
      <c r="IOQ65" s="112"/>
      <c r="IOR65" s="27"/>
      <c r="IOS65" s="112"/>
      <c r="IOT65" s="27"/>
      <c r="IOU65" s="112"/>
      <c r="IOV65" s="27"/>
      <c r="IOW65" s="112"/>
      <c r="IOX65" s="27"/>
      <c r="IOY65" s="112"/>
      <c r="IOZ65" s="27"/>
      <c r="IPA65" s="112"/>
      <c r="IPB65" s="27"/>
      <c r="IPC65" s="112"/>
      <c r="IPD65" s="27"/>
      <c r="IPE65" s="113"/>
      <c r="IPF65" s="27"/>
      <c r="IPG65" s="112"/>
      <c r="IPH65" s="27"/>
      <c r="IPI65" s="112"/>
      <c r="IPJ65" s="27"/>
      <c r="IPK65" s="112"/>
      <c r="IPL65" s="27"/>
      <c r="IPM65" s="112"/>
      <c r="IPN65" s="27"/>
      <c r="IPO65" s="112"/>
      <c r="IPP65" s="27"/>
      <c r="IPQ65" s="112"/>
      <c r="IPR65" s="27"/>
      <c r="IPS65" s="112"/>
      <c r="IPT65" s="20"/>
      <c r="IPU65" s="112"/>
      <c r="IPV65" s="27"/>
      <c r="IPW65" s="112"/>
      <c r="IPX65" s="27"/>
      <c r="IPY65" s="112"/>
      <c r="IPZ65" s="27"/>
      <c r="IQA65" s="112"/>
      <c r="IQB65" s="27"/>
      <c r="IQC65" s="112"/>
      <c r="IQD65" s="20"/>
      <c r="IQE65" s="112"/>
      <c r="IQF65" s="27"/>
      <c r="IQG65" s="112"/>
      <c r="IQH65" s="27"/>
      <c r="IQI65" s="112"/>
      <c r="IQJ65" s="27"/>
      <c r="IQK65" s="112"/>
      <c r="IQL65" s="20"/>
      <c r="IQM65" s="106"/>
      <c r="IQN65" s="106"/>
      <c r="IQO65" s="106"/>
      <c r="IQP65" s="30"/>
      <c r="IQQ65" s="112"/>
      <c r="IQR65" s="30"/>
      <c r="IQS65" s="112"/>
      <c r="IQT65" s="23"/>
      <c r="IQU65" s="112"/>
      <c r="IQV65" s="23"/>
      <c r="IQW65" s="112"/>
      <c r="IQX65" s="23"/>
      <c r="IQY65" s="112"/>
      <c r="IQZ65" s="23"/>
      <c r="IRA65" s="112"/>
      <c r="IRB65" s="23"/>
      <c r="IRC65" s="112"/>
      <c r="IRD65" s="23"/>
      <c r="IRE65" s="112"/>
      <c r="IRF65" s="23"/>
      <c r="IRG65" s="112"/>
      <c r="IRH65" s="27"/>
      <c r="IRI65" s="112"/>
      <c r="IRJ65" s="27"/>
      <c r="IRK65" s="112"/>
      <c r="IRL65" s="27"/>
      <c r="IRM65" s="112"/>
      <c r="IRN65" s="27"/>
      <c r="IRO65" s="112"/>
      <c r="IRP65" s="27"/>
      <c r="IRQ65" s="112"/>
      <c r="IRR65" s="27"/>
      <c r="IRS65" s="112"/>
      <c r="IRT65" s="27"/>
      <c r="IRU65" s="112"/>
      <c r="IRV65" s="27"/>
      <c r="IRW65" s="112"/>
      <c r="IRX65" s="27"/>
      <c r="IRY65" s="112"/>
      <c r="IRZ65" s="27"/>
      <c r="ISA65" s="112"/>
      <c r="ISB65" s="27"/>
      <c r="ISC65" s="113"/>
      <c r="ISD65" s="27"/>
      <c r="ISE65" s="112"/>
      <c r="ISF65" s="27"/>
      <c r="ISG65" s="112"/>
      <c r="ISH65" s="27"/>
      <c r="ISI65" s="112"/>
      <c r="ISJ65" s="27"/>
      <c r="ISK65" s="112"/>
      <c r="ISL65" s="27"/>
      <c r="ISM65" s="112"/>
      <c r="ISN65" s="27"/>
      <c r="ISO65" s="112"/>
      <c r="ISP65" s="27"/>
      <c r="ISQ65" s="112"/>
      <c r="ISR65" s="20"/>
      <c r="ISS65" s="112"/>
      <c r="IST65" s="27"/>
      <c r="ISU65" s="112"/>
      <c r="ISV65" s="27"/>
      <c r="ISW65" s="112"/>
      <c r="ISX65" s="27"/>
      <c r="ISY65" s="112"/>
      <c r="ISZ65" s="27"/>
      <c r="ITA65" s="112"/>
      <c r="ITB65" s="20"/>
      <c r="ITC65" s="112"/>
      <c r="ITD65" s="27"/>
      <c r="ITE65" s="112"/>
      <c r="ITF65" s="27"/>
      <c r="ITG65" s="112"/>
      <c r="ITH65" s="27"/>
      <c r="ITI65" s="112"/>
      <c r="ITJ65" s="20"/>
      <c r="ITK65" s="106"/>
      <c r="ITL65" s="106"/>
      <c r="ITM65" s="106"/>
      <c r="ITN65" s="30"/>
      <c r="ITO65" s="112"/>
      <c r="ITP65" s="30"/>
      <c r="ITQ65" s="112"/>
      <c r="ITR65" s="23"/>
      <c r="ITS65" s="112"/>
      <c r="ITT65" s="23"/>
      <c r="ITU65" s="112"/>
      <c r="ITV65" s="23"/>
      <c r="ITW65" s="112"/>
      <c r="ITX65" s="23"/>
      <c r="ITY65" s="112"/>
      <c r="ITZ65" s="23"/>
      <c r="IUA65" s="112"/>
      <c r="IUB65" s="23"/>
      <c r="IUC65" s="112"/>
      <c r="IUD65" s="23"/>
      <c r="IUE65" s="112"/>
      <c r="IUF65" s="27"/>
      <c r="IUG65" s="112"/>
      <c r="IUH65" s="27"/>
      <c r="IUI65" s="112"/>
      <c r="IUJ65" s="27"/>
      <c r="IUK65" s="112"/>
      <c r="IUL65" s="27"/>
      <c r="IUM65" s="112"/>
      <c r="IUN65" s="27"/>
      <c r="IUO65" s="112"/>
      <c r="IUP65" s="27"/>
      <c r="IUQ65" s="112"/>
      <c r="IUR65" s="27"/>
      <c r="IUS65" s="112"/>
      <c r="IUT65" s="27"/>
      <c r="IUU65" s="112"/>
      <c r="IUV65" s="27"/>
      <c r="IUW65" s="112"/>
      <c r="IUX65" s="27"/>
      <c r="IUY65" s="112"/>
      <c r="IUZ65" s="27"/>
      <c r="IVA65" s="113"/>
      <c r="IVB65" s="27"/>
      <c r="IVC65" s="112"/>
      <c r="IVD65" s="27"/>
      <c r="IVE65" s="112"/>
      <c r="IVF65" s="27"/>
      <c r="IVG65" s="112"/>
      <c r="IVH65" s="27"/>
      <c r="IVI65" s="112"/>
      <c r="IVJ65" s="27"/>
      <c r="IVK65" s="112"/>
      <c r="IVL65" s="27"/>
      <c r="IVM65" s="112"/>
      <c r="IVN65" s="27"/>
      <c r="IVO65" s="112"/>
      <c r="IVP65" s="20"/>
      <c r="IVQ65" s="112"/>
      <c r="IVR65" s="27"/>
      <c r="IVS65" s="112"/>
      <c r="IVT65" s="27"/>
      <c r="IVU65" s="112"/>
      <c r="IVV65" s="27"/>
      <c r="IVW65" s="112"/>
      <c r="IVX65" s="27"/>
      <c r="IVY65" s="112"/>
      <c r="IVZ65" s="20"/>
      <c r="IWA65" s="112"/>
      <c r="IWB65" s="27"/>
      <c r="IWC65" s="112"/>
      <c r="IWD65" s="27"/>
      <c r="IWE65" s="112"/>
      <c r="IWF65" s="27"/>
      <c r="IWG65" s="112"/>
      <c r="IWH65" s="20"/>
      <c r="IWI65" s="106"/>
      <c r="IWJ65" s="106"/>
      <c r="IWK65" s="106"/>
      <c r="IWL65" s="30"/>
      <c r="IWM65" s="112"/>
      <c r="IWN65" s="30"/>
      <c r="IWO65" s="112"/>
      <c r="IWP65" s="23"/>
      <c r="IWQ65" s="112"/>
      <c r="IWR65" s="23"/>
      <c r="IWS65" s="112"/>
      <c r="IWT65" s="23"/>
      <c r="IWU65" s="112"/>
      <c r="IWV65" s="23"/>
      <c r="IWW65" s="112"/>
      <c r="IWX65" s="23"/>
      <c r="IWY65" s="112"/>
      <c r="IWZ65" s="23"/>
      <c r="IXA65" s="112"/>
      <c r="IXB65" s="23"/>
      <c r="IXC65" s="112"/>
      <c r="IXD65" s="27"/>
      <c r="IXE65" s="112"/>
      <c r="IXF65" s="27"/>
      <c r="IXG65" s="112"/>
      <c r="IXH65" s="27"/>
      <c r="IXI65" s="112"/>
      <c r="IXJ65" s="27"/>
      <c r="IXK65" s="112"/>
      <c r="IXL65" s="27"/>
      <c r="IXM65" s="112"/>
      <c r="IXN65" s="27"/>
      <c r="IXO65" s="112"/>
      <c r="IXP65" s="27"/>
      <c r="IXQ65" s="112"/>
      <c r="IXR65" s="27"/>
      <c r="IXS65" s="112"/>
      <c r="IXT65" s="27"/>
      <c r="IXU65" s="112"/>
      <c r="IXV65" s="27"/>
      <c r="IXW65" s="112"/>
      <c r="IXX65" s="27"/>
      <c r="IXY65" s="113"/>
      <c r="IXZ65" s="27"/>
      <c r="IYA65" s="112"/>
      <c r="IYB65" s="27"/>
      <c r="IYC65" s="112"/>
      <c r="IYD65" s="27"/>
      <c r="IYE65" s="112"/>
      <c r="IYF65" s="27"/>
      <c r="IYG65" s="112"/>
      <c r="IYH65" s="27"/>
      <c r="IYI65" s="112"/>
      <c r="IYJ65" s="27"/>
      <c r="IYK65" s="112"/>
      <c r="IYL65" s="27"/>
      <c r="IYM65" s="112"/>
      <c r="IYN65" s="20"/>
      <c r="IYO65" s="112"/>
      <c r="IYP65" s="27"/>
      <c r="IYQ65" s="112"/>
      <c r="IYR65" s="27"/>
      <c r="IYS65" s="112"/>
      <c r="IYT65" s="27"/>
      <c r="IYU65" s="112"/>
      <c r="IYV65" s="27"/>
      <c r="IYW65" s="112"/>
      <c r="IYX65" s="20"/>
      <c r="IYY65" s="112"/>
      <c r="IYZ65" s="27"/>
      <c r="IZA65" s="112"/>
      <c r="IZB65" s="27"/>
      <c r="IZC65" s="112"/>
      <c r="IZD65" s="27"/>
      <c r="IZE65" s="112"/>
      <c r="IZF65" s="20"/>
      <c r="IZG65" s="106"/>
      <c r="IZH65" s="106"/>
      <c r="IZI65" s="106"/>
      <c r="IZJ65" s="30"/>
      <c r="IZK65" s="112"/>
      <c r="IZL65" s="30"/>
      <c r="IZM65" s="112"/>
      <c r="IZN65" s="23"/>
      <c r="IZO65" s="112"/>
      <c r="IZP65" s="23"/>
      <c r="IZQ65" s="112"/>
      <c r="IZR65" s="23"/>
      <c r="IZS65" s="112"/>
      <c r="IZT65" s="23"/>
      <c r="IZU65" s="112"/>
      <c r="IZV65" s="23"/>
      <c r="IZW65" s="112"/>
      <c r="IZX65" s="23"/>
      <c r="IZY65" s="112"/>
      <c r="IZZ65" s="23"/>
      <c r="JAA65" s="112"/>
      <c r="JAB65" s="27"/>
      <c r="JAC65" s="112"/>
      <c r="JAD65" s="27"/>
      <c r="JAE65" s="112"/>
      <c r="JAF65" s="27"/>
      <c r="JAG65" s="112"/>
      <c r="JAH65" s="27"/>
      <c r="JAI65" s="112"/>
      <c r="JAJ65" s="27"/>
      <c r="JAK65" s="112"/>
      <c r="JAL65" s="27"/>
      <c r="JAM65" s="112"/>
      <c r="JAN65" s="27"/>
      <c r="JAO65" s="112"/>
      <c r="JAP65" s="27"/>
      <c r="JAQ65" s="112"/>
      <c r="JAR65" s="27"/>
      <c r="JAS65" s="112"/>
      <c r="JAT65" s="27"/>
      <c r="JAU65" s="112"/>
      <c r="JAV65" s="27"/>
      <c r="JAW65" s="113"/>
      <c r="JAX65" s="27"/>
      <c r="JAY65" s="112"/>
      <c r="JAZ65" s="27"/>
      <c r="JBA65" s="112"/>
      <c r="JBB65" s="27"/>
      <c r="JBC65" s="112"/>
      <c r="JBD65" s="27"/>
      <c r="JBE65" s="112"/>
      <c r="JBF65" s="27"/>
      <c r="JBG65" s="112"/>
      <c r="JBH65" s="27"/>
      <c r="JBI65" s="112"/>
      <c r="JBJ65" s="27"/>
      <c r="JBK65" s="112"/>
      <c r="JBL65" s="20"/>
      <c r="JBM65" s="112"/>
      <c r="JBN65" s="27"/>
      <c r="JBO65" s="112"/>
      <c r="JBP65" s="27"/>
      <c r="JBQ65" s="112"/>
      <c r="JBR65" s="27"/>
      <c r="JBS65" s="112"/>
      <c r="JBT65" s="27"/>
      <c r="JBU65" s="112"/>
      <c r="JBV65" s="20"/>
      <c r="JBW65" s="112"/>
      <c r="JBX65" s="27"/>
      <c r="JBY65" s="112"/>
      <c r="JBZ65" s="27"/>
      <c r="JCA65" s="112"/>
      <c r="JCB65" s="27"/>
      <c r="JCC65" s="112"/>
      <c r="JCD65" s="20"/>
      <c r="JCE65" s="106"/>
      <c r="JCF65" s="106"/>
      <c r="JCG65" s="106"/>
      <c r="JCH65" s="30"/>
      <c r="JCI65" s="112"/>
      <c r="JCJ65" s="30"/>
      <c r="JCK65" s="112"/>
      <c r="JCL65" s="23"/>
      <c r="JCM65" s="112"/>
      <c r="JCN65" s="23"/>
      <c r="JCO65" s="112"/>
      <c r="JCP65" s="23"/>
      <c r="JCQ65" s="112"/>
      <c r="JCR65" s="23"/>
      <c r="JCS65" s="112"/>
      <c r="JCT65" s="23"/>
      <c r="JCU65" s="112"/>
      <c r="JCV65" s="23"/>
      <c r="JCW65" s="112"/>
      <c r="JCX65" s="23"/>
      <c r="JCY65" s="112"/>
      <c r="JCZ65" s="27"/>
      <c r="JDA65" s="112"/>
      <c r="JDB65" s="27"/>
      <c r="JDC65" s="112"/>
      <c r="JDD65" s="27"/>
      <c r="JDE65" s="112"/>
      <c r="JDF65" s="27"/>
      <c r="JDG65" s="112"/>
      <c r="JDH65" s="27"/>
      <c r="JDI65" s="112"/>
      <c r="JDJ65" s="27"/>
      <c r="JDK65" s="112"/>
      <c r="JDL65" s="27"/>
      <c r="JDM65" s="112"/>
      <c r="JDN65" s="27"/>
      <c r="JDO65" s="112"/>
      <c r="JDP65" s="27"/>
      <c r="JDQ65" s="112"/>
      <c r="JDR65" s="27"/>
      <c r="JDS65" s="112"/>
      <c r="JDT65" s="27"/>
      <c r="JDU65" s="113"/>
      <c r="JDV65" s="27"/>
      <c r="JDW65" s="112"/>
      <c r="JDX65" s="27"/>
      <c r="JDY65" s="112"/>
      <c r="JDZ65" s="27"/>
      <c r="JEA65" s="112"/>
      <c r="JEB65" s="27"/>
      <c r="JEC65" s="112"/>
      <c r="JED65" s="27"/>
      <c r="JEE65" s="112"/>
      <c r="JEF65" s="27"/>
      <c r="JEG65" s="112"/>
      <c r="JEH65" s="27"/>
      <c r="JEI65" s="112"/>
      <c r="JEJ65" s="20"/>
      <c r="JEK65" s="112"/>
      <c r="JEL65" s="27"/>
      <c r="JEM65" s="112"/>
      <c r="JEN65" s="27"/>
      <c r="JEO65" s="112"/>
      <c r="JEP65" s="27"/>
      <c r="JEQ65" s="112"/>
      <c r="JER65" s="27"/>
      <c r="JES65" s="112"/>
      <c r="JET65" s="20"/>
      <c r="JEU65" s="112"/>
      <c r="JEV65" s="27"/>
      <c r="JEW65" s="112"/>
      <c r="JEX65" s="27"/>
      <c r="JEY65" s="112"/>
      <c r="JEZ65" s="27"/>
      <c r="JFA65" s="112"/>
      <c r="JFB65" s="20"/>
      <c r="JFC65" s="106"/>
      <c r="JFD65" s="106"/>
      <c r="JFE65" s="106"/>
      <c r="JFF65" s="30"/>
      <c r="JFG65" s="112"/>
      <c r="JFH65" s="30"/>
      <c r="JFI65" s="112"/>
      <c r="JFJ65" s="23"/>
      <c r="JFK65" s="112"/>
      <c r="JFL65" s="23"/>
      <c r="JFM65" s="112"/>
      <c r="JFN65" s="23"/>
      <c r="JFO65" s="112"/>
      <c r="JFP65" s="23"/>
      <c r="JFQ65" s="112"/>
      <c r="JFR65" s="23"/>
      <c r="JFS65" s="112"/>
      <c r="JFT65" s="23"/>
      <c r="JFU65" s="112"/>
      <c r="JFV65" s="23"/>
      <c r="JFW65" s="112"/>
      <c r="JFX65" s="27"/>
      <c r="JFY65" s="112"/>
      <c r="JFZ65" s="27"/>
      <c r="JGA65" s="112"/>
      <c r="JGB65" s="27"/>
      <c r="JGC65" s="112"/>
      <c r="JGD65" s="27"/>
      <c r="JGE65" s="112"/>
      <c r="JGF65" s="27"/>
      <c r="JGG65" s="112"/>
      <c r="JGH65" s="27"/>
      <c r="JGI65" s="112"/>
      <c r="JGJ65" s="27"/>
      <c r="JGK65" s="112"/>
      <c r="JGL65" s="27"/>
      <c r="JGM65" s="112"/>
      <c r="JGN65" s="27"/>
      <c r="JGO65" s="112"/>
      <c r="JGP65" s="27"/>
      <c r="JGQ65" s="112"/>
      <c r="JGR65" s="27"/>
      <c r="JGS65" s="113"/>
      <c r="JGT65" s="27"/>
      <c r="JGU65" s="112"/>
      <c r="JGV65" s="27"/>
      <c r="JGW65" s="112"/>
      <c r="JGX65" s="27"/>
      <c r="JGY65" s="112"/>
      <c r="JGZ65" s="27"/>
      <c r="JHA65" s="112"/>
      <c r="JHB65" s="27"/>
      <c r="JHC65" s="112"/>
      <c r="JHD65" s="27"/>
      <c r="JHE65" s="112"/>
      <c r="JHF65" s="27"/>
      <c r="JHG65" s="112"/>
      <c r="JHH65" s="20"/>
      <c r="JHI65" s="112"/>
      <c r="JHJ65" s="27"/>
      <c r="JHK65" s="112"/>
      <c r="JHL65" s="27"/>
      <c r="JHM65" s="112"/>
      <c r="JHN65" s="27"/>
      <c r="JHO65" s="112"/>
      <c r="JHP65" s="27"/>
      <c r="JHQ65" s="112"/>
      <c r="JHR65" s="20"/>
      <c r="JHS65" s="112"/>
      <c r="JHT65" s="27"/>
      <c r="JHU65" s="112"/>
      <c r="JHV65" s="27"/>
      <c r="JHW65" s="112"/>
      <c r="JHX65" s="27"/>
      <c r="JHY65" s="112"/>
      <c r="JHZ65" s="20"/>
      <c r="JIA65" s="106"/>
      <c r="JIB65" s="106"/>
      <c r="JIC65" s="106"/>
      <c r="JID65" s="30"/>
      <c r="JIE65" s="112"/>
      <c r="JIF65" s="30"/>
      <c r="JIG65" s="112"/>
      <c r="JIH65" s="23"/>
      <c r="JII65" s="112"/>
      <c r="JIJ65" s="23"/>
      <c r="JIK65" s="112"/>
      <c r="JIL65" s="23"/>
      <c r="JIM65" s="112"/>
      <c r="JIN65" s="23"/>
      <c r="JIO65" s="112"/>
      <c r="JIP65" s="23"/>
      <c r="JIQ65" s="112"/>
      <c r="JIR65" s="23"/>
      <c r="JIS65" s="112"/>
      <c r="JIT65" s="23"/>
      <c r="JIU65" s="112"/>
      <c r="JIV65" s="27"/>
      <c r="JIW65" s="112"/>
      <c r="JIX65" s="27"/>
      <c r="JIY65" s="112"/>
      <c r="JIZ65" s="27"/>
      <c r="JJA65" s="112"/>
      <c r="JJB65" s="27"/>
      <c r="JJC65" s="112"/>
      <c r="JJD65" s="27"/>
      <c r="JJE65" s="112"/>
      <c r="JJF65" s="27"/>
      <c r="JJG65" s="112"/>
      <c r="JJH65" s="27"/>
      <c r="JJI65" s="112"/>
      <c r="JJJ65" s="27"/>
      <c r="JJK65" s="112"/>
      <c r="JJL65" s="27"/>
      <c r="JJM65" s="112"/>
      <c r="JJN65" s="27"/>
      <c r="JJO65" s="112"/>
      <c r="JJP65" s="27"/>
      <c r="JJQ65" s="113"/>
      <c r="JJR65" s="27"/>
      <c r="JJS65" s="112"/>
      <c r="JJT65" s="27"/>
      <c r="JJU65" s="112"/>
      <c r="JJV65" s="27"/>
      <c r="JJW65" s="112"/>
      <c r="JJX65" s="27"/>
      <c r="JJY65" s="112"/>
      <c r="JJZ65" s="27"/>
      <c r="JKA65" s="112"/>
      <c r="JKB65" s="27"/>
      <c r="JKC65" s="112"/>
      <c r="JKD65" s="27"/>
      <c r="JKE65" s="112"/>
      <c r="JKF65" s="20"/>
      <c r="JKG65" s="112"/>
      <c r="JKH65" s="27"/>
      <c r="JKI65" s="112"/>
      <c r="JKJ65" s="27"/>
      <c r="JKK65" s="112"/>
      <c r="JKL65" s="27"/>
      <c r="JKM65" s="112"/>
      <c r="JKN65" s="27"/>
      <c r="JKO65" s="112"/>
      <c r="JKP65" s="20"/>
      <c r="JKQ65" s="112"/>
      <c r="JKR65" s="27"/>
      <c r="JKS65" s="112"/>
      <c r="JKT65" s="27"/>
      <c r="JKU65" s="112"/>
      <c r="JKV65" s="27"/>
      <c r="JKW65" s="112"/>
      <c r="JKX65" s="20"/>
      <c r="JKY65" s="106"/>
      <c r="JKZ65" s="106"/>
      <c r="JLA65" s="106"/>
      <c r="JLB65" s="30"/>
      <c r="JLC65" s="112"/>
      <c r="JLD65" s="30"/>
      <c r="JLE65" s="112"/>
      <c r="JLF65" s="23"/>
      <c r="JLG65" s="112"/>
      <c r="JLH65" s="23"/>
      <c r="JLI65" s="112"/>
      <c r="JLJ65" s="23"/>
      <c r="JLK65" s="112"/>
      <c r="JLL65" s="23"/>
      <c r="JLM65" s="112"/>
      <c r="JLN65" s="23"/>
      <c r="JLO65" s="112"/>
      <c r="JLP65" s="23"/>
      <c r="JLQ65" s="112"/>
      <c r="JLR65" s="23"/>
      <c r="JLS65" s="112"/>
      <c r="JLT65" s="27"/>
      <c r="JLU65" s="112"/>
      <c r="JLV65" s="27"/>
      <c r="JLW65" s="112"/>
      <c r="JLX65" s="27"/>
      <c r="JLY65" s="112"/>
      <c r="JLZ65" s="27"/>
      <c r="JMA65" s="112"/>
      <c r="JMB65" s="27"/>
      <c r="JMC65" s="112"/>
      <c r="JMD65" s="27"/>
      <c r="JME65" s="112"/>
      <c r="JMF65" s="27"/>
      <c r="JMG65" s="112"/>
      <c r="JMH65" s="27"/>
      <c r="JMI65" s="112"/>
      <c r="JMJ65" s="27"/>
      <c r="JMK65" s="112"/>
      <c r="JML65" s="27"/>
      <c r="JMM65" s="112"/>
      <c r="JMN65" s="27"/>
      <c r="JMO65" s="113"/>
      <c r="JMP65" s="27"/>
      <c r="JMQ65" s="112"/>
      <c r="JMR65" s="27"/>
      <c r="JMS65" s="112"/>
      <c r="JMT65" s="27"/>
      <c r="JMU65" s="112"/>
      <c r="JMV65" s="27"/>
      <c r="JMW65" s="112"/>
      <c r="JMX65" s="27"/>
      <c r="JMY65" s="112"/>
      <c r="JMZ65" s="27"/>
      <c r="JNA65" s="112"/>
      <c r="JNB65" s="27"/>
      <c r="JNC65" s="112"/>
      <c r="JND65" s="20"/>
      <c r="JNE65" s="112"/>
      <c r="JNF65" s="27"/>
      <c r="JNG65" s="112"/>
      <c r="JNH65" s="27"/>
      <c r="JNI65" s="112"/>
      <c r="JNJ65" s="27"/>
      <c r="JNK65" s="112"/>
      <c r="JNL65" s="27"/>
      <c r="JNM65" s="112"/>
      <c r="JNN65" s="20"/>
      <c r="JNO65" s="112"/>
      <c r="JNP65" s="27"/>
      <c r="JNQ65" s="112"/>
      <c r="JNR65" s="27"/>
      <c r="JNS65" s="112"/>
      <c r="JNT65" s="27"/>
      <c r="JNU65" s="112"/>
      <c r="JNV65" s="20"/>
      <c r="JNW65" s="106"/>
      <c r="JNX65" s="106"/>
      <c r="JNY65" s="106"/>
      <c r="JNZ65" s="30"/>
      <c r="JOA65" s="112"/>
      <c r="JOB65" s="30"/>
      <c r="JOC65" s="112"/>
      <c r="JOD65" s="23"/>
      <c r="JOE65" s="112"/>
      <c r="JOF65" s="23"/>
      <c r="JOG65" s="112"/>
      <c r="JOH65" s="23"/>
      <c r="JOI65" s="112"/>
      <c r="JOJ65" s="23"/>
      <c r="JOK65" s="112"/>
      <c r="JOL65" s="23"/>
      <c r="JOM65" s="112"/>
      <c r="JON65" s="23"/>
      <c r="JOO65" s="112"/>
      <c r="JOP65" s="23"/>
      <c r="JOQ65" s="112"/>
      <c r="JOR65" s="27"/>
      <c r="JOS65" s="112"/>
      <c r="JOT65" s="27"/>
      <c r="JOU65" s="112"/>
      <c r="JOV65" s="27"/>
      <c r="JOW65" s="112"/>
      <c r="JOX65" s="27"/>
      <c r="JOY65" s="112"/>
      <c r="JOZ65" s="27"/>
      <c r="JPA65" s="112"/>
      <c r="JPB65" s="27"/>
      <c r="JPC65" s="112"/>
      <c r="JPD65" s="27"/>
      <c r="JPE65" s="112"/>
      <c r="JPF65" s="27"/>
      <c r="JPG65" s="112"/>
      <c r="JPH65" s="27"/>
      <c r="JPI65" s="112"/>
      <c r="JPJ65" s="27"/>
      <c r="JPK65" s="112"/>
      <c r="JPL65" s="27"/>
      <c r="JPM65" s="113"/>
      <c r="JPN65" s="27"/>
      <c r="JPO65" s="112"/>
      <c r="JPP65" s="27"/>
      <c r="JPQ65" s="112"/>
      <c r="JPR65" s="27"/>
      <c r="JPS65" s="112"/>
      <c r="JPT65" s="27"/>
      <c r="JPU65" s="112"/>
      <c r="JPV65" s="27"/>
      <c r="JPW65" s="112"/>
      <c r="JPX65" s="27"/>
      <c r="JPY65" s="112"/>
      <c r="JPZ65" s="27"/>
      <c r="JQA65" s="112"/>
      <c r="JQB65" s="20"/>
      <c r="JQC65" s="112"/>
      <c r="JQD65" s="27"/>
      <c r="JQE65" s="112"/>
      <c r="JQF65" s="27"/>
      <c r="JQG65" s="112"/>
      <c r="JQH65" s="27"/>
      <c r="JQI65" s="112"/>
      <c r="JQJ65" s="27"/>
      <c r="JQK65" s="112"/>
      <c r="JQL65" s="20"/>
      <c r="JQM65" s="112"/>
      <c r="JQN65" s="27"/>
      <c r="JQO65" s="112"/>
      <c r="JQP65" s="27"/>
      <c r="JQQ65" s="112"/>
      <c r="JQR65" s="27"/>
      <c r="JQS65" s="112"/>
      <c r="JQT65" s="20"/>
      <c r="JQU65" s="106"/>
      <c r="JQV65" s="106"/>
      <c r="JQW65" s="106"/>
      <c r="JQX65" s="30"/>
      <c r="JQY65" s="112"/>
      <c r="JQZ65" s="30"/>
      <c r="JRA65" s="112"/>
      <c r="JRB65" s="23"/>
      <c r="JRC65" s="112"/>
      <c r="JRD65" s="23"/>
      <c r="JRE65" s="112"/>
      <c r="JRF65" s="23"/>
      <c r="JRG65" s="112"/>
      <c r="JRH65" s="23"/>
      <c r="JRI65" s="112"/>
      <c r="JRJ65" s="23"/>
      <c r="JRK65" s="112"/>
      <c r="JRL65" s="23"/>
      <c r="JRM65" s="112"/>
      <c r="JRN65" s="23"/>
      <c r="JRO65" s="112"/>
      <c r="JRP65" s="27"/>
      <c r="JRQ65" s="112"/>
      <c r="JRR65" s="27"/>
      <c r="JRS65" s="112"/>
      <c r="JRT65" s="27"/>
      <c r="JRU65" s="112"/>
      <c r="JRV65" s="27"/>
      <c r="JRW65" s="112"/>
      <c r="JRX65" s="27"/>
      <c r="JRY65" s="112"/>
      <c r="JRZ65" s="27"/>
      <c r="JSA65" s="112"/>
      <c r="JSB65" s="27"/>
      <c r="JSC65" s="112"/>
      <c r="JSD65" s="27"/>
      <c r="JSE65" s="112"/>
      <c r="JSF65" s="27"/>
      <c r="JSG65" s="112"/>
      <c r="JSH65" s="27"/>
      <c r="JSI65" s="112"/>
      <c r="JSJ65" s="27"/>
      <c r="JSK65" s="113"/>
      <c r="JSL65" s="27"/>
      <c r="JSM65" s="112"/>
      <c r="JSN65" s="27"/>
      <c r="JSO65" s="112"/>
      <c r="JSP65" s="27"/>
      <c r="JSQ65" s="112"/>
      <c r="JSR65" s="27"/>
      <c r="JSS65" s="112"/>
      <c r="JST65" s="27"/>
      <c r="JSU65" s="112"/>
      <c r="JSV65" s="27"/>
      <c r="JSW65" s="112"/>
      <c r="JSX65" s="27"/>
      <c r="JSY65" s="112"/>
      <c r="JSZ65" s="20"/>
      <c r="JTA65" s="112"/>
      <c r="JTB65" s="27"/>
      <c r="JTC65" s="112"/>
      <c r="JTD65" s="27"/>
      <c r="JTE65" s="112"/>
      <c r="JTF65" s="27"/>
      <c r="JTG65" s="112"/>
      <c r="JTH65" s="27"/>
      <c r="JTI65" s="112"/>
      <c r="JTJ65" s="20"/>
      <c r="JTK65" s="112"/>
      <c r="JTL65" s="27"/>
      <c r="JTM65" s="112"/>
      <c r="JTN65" s="27"/>
      <c r="JTO65" s="112"/>
      <c r="JTP65" s="27"/>
      <c r="JTQ65" s="112"/>
      <c r="JTR65" s="20"/>
      <c r="JTS65" s="106"/>
      <c r="JTT65" s="106"/>
      <c r="JTU65" s="106"/>
      <c r="JTV65" s="30"/>
      <c r="JTW65" s="112"/>
      <c r="JTX65" s="30"/>
      <c r="JTY65" s="112"/>
      <c r="JTZ65" s="23"/>
      <c r="JUA65" s="112"/>
      <c r="JUB65" s="23"/>
      <c r="JUC65" s="112"/>
      <c r="JUD65" s="23"/>
      <c r="JUE65" s="112"/>
      <c r="JUF65" s="23"/>
      <c r="JUG65" s="112"/>
      <c r="JUH65" s="23"/>
      <c r="JUI65" s="112"/>
      <c r="JUJ65" s="23"/>
      <c r="JUK65" s="112"/>
      <c r="JUL65" s="23"/>
      <c r="JUM65" s="112"/>
      <c r="JUN65" s="27"/>
      <c r="JUO65" s="112"/>
      <c r="JUP65" s="27"/>
      <c r="JUQ65" s="112"/>
      <c r="JUR65" s="27"/>
      <c r="JUS65" s="112"/>
      <c r="JUT65" s="27"/>
      <c r="JUU65" s="112"/>
      <c r="JUV65" s="27"/>
      <c r="JUW65" s="112"/>
      <c r="JUX65" s="27"/>
      <c r="JUY65" s="112"/>
      <c r="JUZ65" s="27"/>
      <c r="JVA65" s="112"/>
      <c r="JVB65" s="27"/>
      <c r="JVC65" s="112"/>
      <c r="JVD65" s="27"/>
      <c r="JVE65" s="112"/>
      <c r="JVF65" s="27"/>
      <c r="JVG65" s="112"/>
      <c r="JVH65" s="27"/>
      <c r="JVI65" s="113"/>
      <c r="JVJ65" s="27"/>
      <c r="JVK65" s="112"/>
      <c r="JVL65" s="27"/>
      <c r="JVM65" s="112"/>
      <c r="JVN65" s="27"/>
      <c r="JVO65" s="112"/>
      <c r="JVP65" s="27"/>
      <c r="JVQ65" s="112"/>
      <c r="JVR65" s="27"/>
      <c r="JVS65" s="112"/>
      <c r="JVT65" s="27"/>
      <c r="JVU65" s="112"/>
      <c r="JVV65" s="27"/>
      <c r="JVW65" s="112"/>
      <c r="JVX65" s="20"/>
      <c r="JVY65" s="112"/>
      <c r="JVZ65" s="27"/>
      <c r="JWA65" s="112"/>
      <c r="JWB65" s="27"/>
      <c r="JWC65" s="112"/>
      <c r="JWD65" s="27"/>
      <c r="JWE65" s="112"/>
      <c r="JWF65" s="27"/>
      <c r="JWG65" s="112"/>
      <c r="JWH65" s="20"/>
      <c r="JWI65" s="112"/>
      <c r="JWJ65" s="27"/>
      <c r="JWK65" s="112"/>
      <c r="JWL65" s="27"/>
      <c r="JWM65" s="112"/>
      <c r="JWN65" s="27"/>
      <c r="JWO65" s="112"/>
      <c r="JWP65" s="20"/>
      <c r="JWQ65" s="106"/>
      <c r="JWR65" s="106"/>
      <c r="JWS65" s="106"/>
      <c r="JWT65" s="30"/>
      <c r="JWU65" s="112"/>
      <c r="JWV65" s="30"/>
      <c r="JWW65" s="112"/>
      <c r="JWX65" s="23"/>
      <c r="JWY65" s="112"/>
      <c r="JWZ65" s="23"/>
      <c r="JXA65" s="112"/>
      <c r="JXB65" s="23"/>
      <c r="JXC65" s="112"/>
      <c r="JXD65" s="23"/>
      <c r="JXE65" s="112"/>
      <c r="JXF65" s="23"/>
      <c r="JXG65" s="112"/>
      <c r="JXH65" s="23"/>
      <c r="JXI65" s="112"/>
      <c r="JXJ65" s="23"/>
      <c r="JXK65" s="112"/>
      <c r="JXL65" s="27"/>
      <c r="JXM65" s="112"/>
      <c r="JXN65" s="27"/>
      <c r="JXO65" s="112"/>
      <c r="JXP65" s="27"/>
      <c r="JXQ65" s="112"/>
      <c r="JXR65" s="27"/>
      <c r="JXS65" s="112"/>
      <c r="JXT65" s="27"/>
      <c r="JXU65" s="112"/>
      <c r="JXV65" s="27"/>
      <c r="JXW65" s="112"/>
      <c r="JXX65" s="27"/>
      <c r="JXY65" s="112"/>
      <c r="JXZ65" s="27"/>
      <c r="JYA65" s="112"/>
      <c r="JYB65" s="27"/>
      <c r="JYC65" s="112"/>
      <c r="JYD65" s="27"/>
      <c r="JYE65" s="112"/>
      <c r="JYF65" s="27"/>
      <c r="JYG65" s="113"/>
      <c r="JYH65" s="27"/>
      <c r="JYI65" s="112"/>
      <c r="JYJ65" s="27"/>
      <c r="JYK65" s="112"/>
      <c r="JYL65" s="27"/>
      <c r="JYM65" s="112"/>
      <c r="JYN65" s="27"/>
      <c r="JYO65" s="112"/>
      <c r="JYP65" s="27"/>
      <c r="JYQ65" s="112"/>
      <c r="JYR65" s="27"/>
      <c r="JYS65" s="112"/>
      <c r="JYT65" s="27"/>
      <c r="JYU65" s="112"/>
      <c r="JYV65" s="20"/>
      <c r="JYW65" s="112"/>
      <c r="JYX65" s="27"/>
      <c r="JYY65" s="112"/>
      <c r="JYZ65" s="27"/>
      <c r="JZA65" s="112"/>
      <c r="JZB65" s="27"/>
      <c r="JZC65" s="112"/>
      <c r="JZD65" s="27"/>
      <c r="JZE65" s="112"/>
      <c r="JZF65" s="20"/>
      <c r="JZG65" s="112"/>
      <c r="JZH65" s="27"/>
      <c r="JZI65" s="112"/>
      <c r="JZJ65" s="27"/>
      <c r="JZK65" s="112"/>
      <c r="JZL65" s="27"/>
      <c r="JZM65" s="112"/>
      <c r="JZN65" s="20"/>
      <c r="JZO65" s="106"/>
      <c r="JZP65" s="106"/>
      <c r="JZQ65" s="106"/>
      <c r="JZR65" s="30"/>
      <c r="JZS65" s="112"/>
      <c r="JZT65" s="30"/>
      <c r="JZU65" s="112"/>
      <c r="JZV65" s="23"/>
      <c r="JZW65" s="112"/>
      <c r="JZX65" s="23"/>
      <c r="JZY65" s="112"/>
      <c r="JZZ65" s="23"/>
      <c r="KAA65" s="112"/>
      <c r="KAB65" s="23"/>
      <c r="KAC65" s="112"/>
      <c r="KAD65" s="23"/>
      <c r="KAE65" s="112"/>
      <c r="KAF65" s="23"/>
      <c r="KAG65" s="112"/>
      <c r="KAH65" s="23"/>
      <c r="KAI65" s="112"/>
      <c r="KAJ65" s="27"/>
      <c r="KAK65" s="112"/>
      <c r="KAL65" s="27"/>
      <c r="KAM65" s="112"/>
      <c r="KAN65" s="27"/>
      <c r="KAO65" s="112"/>
      <c r="KAP65" s="27"/>
      <c r="KAQ65" s="112"/>
      <c r="KAR65" s="27"/>
      <c r="KAS65" s="112"/>
      <c r="KAT65" s="27"/>
      <c r="KAU65" s="112"/>
      <c r="KAV65" s="27"/>
      <c r="KAW65" s="112"/>
      <c r="KAX65" s="27"/>
      <c r="KAY65" s="112"/>
      <c r="KAZ65" s="27"/>
      <c r="KBA65" s="112"/>
      <c r="KBB65" s="27"/>
      <c r="KBC65" s="112"/>
      <c r="KBD65" s="27"/>
      <c r="KBE65" s="113"/>
      <c r="KBF65" s="27"/>
      <c r="KBG65" s="112"/>
      <c r="KBH65" s="27"/>
      <c r="KBI65" s="112"/>
      <c r="KBJ65" s="27"/>
      <c r="KBK65" s="112"/>
      <c r="KBL65" s="27"/>
      <c r="KBM65" s="112"/>
      <c r="KBN65" s="27"/>
      <c r="KBO65" s="112"/>
      <c r="KBP65" s="27"/>
      <c r="KBQ65" s="112"/>
      <c r="KBR65" s="27"/>
      <c r="KBS65" s="112"/>
      <c r="KBT65" s="20"/>
      <c r="KBU65" s="112"/>
      <c r="KBV65" s="27"/>
      <c r="KBW65" s="112"/>
      <c r="KBX65" s="27"/>
      <c r="KBY65" s="112"/>
      <c r="KBZ65" s="27"/>
      <c r="KCA65" s="112"/>
      <c r="KCB65" s="27"/>
      <c r="KCC65" s="112"/>
      <c r="KCD65" s="20"/>
      <c r="KCE65" s="112"/>
      <c r="KCF65" s="27"/>
      <c r="KCG65" s="112"/>
      <c r="KCH65" s="27"/>
      <c r="KCI65" s="112"/>
      <c r="KCJ65" s="27"/>
      <c r="KCK65" s="112"/>
      <c r="KCL65" s="20"/>
      <c r="KCM65" s="106"/>
      <c r="KCN65" s="106"/>
      <c r="KCO65" s="106"/>
      <c r="KCP65" s="30"/>
      <c r="KCQ65" s="112"/>
      <c r="KCR65" s="30"/>
      <c r="KCS65" s="112"/>
      <c r="KCT65" s="23"/>
      <c r="KCU65" s="112"/>
      <c r="KCV65" s="23"/>
      <c r="KCW65" s="112"/>
      <c r="KCX65" s="23"/>
      <c r="KCY65" s="112"/>
      <c r="KCZ65" s="23"/>
      <c r="KDA65" s="112"/>
      <c r="KDB65" s="23"/>
      <c r="KDC65" s="112"/>
      <c r="KDD65" s="23"/>
      <c r="KDE65" s="112"/>
      <c r="KDF65" s="23"/>
      <c r="KDG65" s="112"/>
      <c r="KDH65" s="27"/>
      <c r="KDI65" s="112"/>
      <c r="KDJ65" s="27"/>
      <c r="KDK65" s="112"/>
      <c r="KDL65" s="27"/>
      <c r="KDM65" s="112"/>
      <c r="KDN65" s="27"/>
      <c r="KDO65" s="112"/>
      <c r="KDP65" s="27"/>
      <c r="KDQ65" s="112"/>
      <c r="KDR65" s="27"/>
      <c r="KDS65" s="112"/>
      <c r="KDT65" s="27"/>
      <c r="KDU65" s="112"/>
      <c r="KDV65" s="27"/>
      <c r="KDW65" s="112"/>
      <c r="KDX65" s="27"/>
      <c r="KDY65" s="112"/>
      <c r="KDZ65" s="27"/>
      <c r="KEA65" s="112"/>
      <c r="KEB65" s="27"/>
      <c r="KEC65" s="113"/>
      <c r="KED65" s="27"/>
      <c r="KEE65" s="112"/>
      <c r="KEF65" s="27"/>
      <c r="KEG65" s="112"/>
      <c r="KEH65" s="27"/>
      <c r="KEI65" s="112"/>
      <c r="KEJ65" s="27"/>
      <c r="KEK65" s="112"/>
      <c r="KEL65" s="27"/>
      <c r="KEM65" s="112"/>
      <c r="KEN65" s="27"/>
      <c r="KEO65" s="112"/>
      <c r="KEP65" s="27"/>
      <c r="KEQ65" s="112"/>
      <c r="KER65" s="20"/>
      <c r="KES65" s="112"/>
      <c r="KET65" s="27"/>
      <c r="KEU65" s="112"/>
      <c r="KEV65" s="27"/>
      <c r="KEW65" s="112"/>
      <c r="KEX65" s="27"/>
      <c r="KEY65" s="112"/>
      <c r="KEZ65" s="27"/>
      <c r="KFA65" s="112"/>
      <c r="KFB65" s="20"/>
      <c r="KFC65" s="112"/>
      <c r="KFD65" s="27"/>
      <c r="KFE65" s="112"/>
      <c r="KFF65" s="27"/>
      <c r="KFG65" s="112"/>
      <c r="KFH65" s="27"/>
      <c r="KFI65" s="112"/>
      <c r="KFJ65" s="20"/>
      <c r="KFK65" s="106"/>
      <c r="KFL65" s="106"/>
      <c r="KFM65" s="106"/>
      <c r="KFN65" s="30"/>
      <c r="KFO65" s="112"/>
      <c r="KFP65" s="30"/>
      <c r="KFQ65" s="112"/>
      <c r="KFR65" s="23"/>
      <c r="KFS65" s="112"/>
      <c r="KFT65" s="23"/>
      <c r="KFU65" s="112"/>
      <c r="KFV65" s="23"/>
      <c r="KFW65" s="112"/>
      <c r="KFX65" s="23"/>
      <c r="KFY65" s="112"/>
      <c r="KFZ65" s="23"/>
      <c r="KGA65" s="112"/>
      <c r="KGB65" s="23"/>
      <c r="KGC65" s="112"/>
      <c r="KGD65" s="23"/>
      <c r="KGE65" s="112"/>
      <c r="KGF65" s="27"/>
      <c r="KGG65" s="112"/>
      <c r="KGH65" s="27"/>
      <c r="KGI65" s="112"/>
      <c r="KGJ65" s="27"/>
      <c r="KGK65" s="112"/>
      <c r="KGL65" s="27"/>
      <c r="KGM65" s="112"/>
      <c r="KGN65" s="27"/>
      <c r="KGO65" s="112"/>
      <c r="KGP65" s="27"/>
      <c r="KGQ65" s="112"/>
      <c r="KGR65" s="27"/>
      <c r="KGS65" s="112"/>
      <c r="KGT65" s="27"/>
      <c r="KGU65" s="112"/>
      <c r="KGV65" s="27"/>
      <c r="KGW65" s="112"/>
      <c r="KGX65" s="27"/>
      <c r="KGY65" s="112"/>
      <c r="KGZ65" s="27"/>
      <c r="KHA65" s="113"/>
      <c r="KHB65" s="27"/>
      <c r="KHC65" s="112"/>
      <c r="KHD65" s="27"/>
      <c r="KHE65" s="112"/>
      <c r="KHF65" s="27"/>
      <c r="KHG65" s="112"/>
      <c r="KHH65" s="27"/>
      <c r="KHI65" s="112"/>
      <c r="KHJ65" s="27"/>
      <c r="KHK65" s="112"/>
      <c r="KHL65" s="27"/>
      <c r="KHM65" s="112"/>
      <c r="KHN65" s="27"/>
      <c r="KHO65" s="112"/>
      <c r="KHP65" s="20"/>
      <c r="KHQ65" s="112"/>
      <c r="KHR65" s="27"/>
      <c r="KHS65" s="112"/>
      <c r="KHT65" s="27"/>
      <c r="KHU65" s="112"/>
      <c r="KHV65" s="27"/>
      <c r="KHW65" s="112"/>
      <c r="KHX65" s="27"/>
      <c r="KHY65" s="112"/>
      <c r="KHZ65" s="20"/>
      <c r="KIA65" s="112"/>
      <c r="KIB65" s="27"/>
      <c r="KIC65" s="112"/>
      <c r="KID65" s="27"/>
      <c r="KIE65" s="112"/>
      <c r="KIF65" s="27"/>
      <c r="KIG65" s="112"/>
      <c r="KIH65" s="20"/>
      <c r="KII65" s="106"/>
      <c r="KIJ65" s="106"/>
      <c r="KIK65" s="106"/>
      <c r="KIL65" s="30"/>
      <c r="KIM65" s="112"/>
      <c r="KIN65" s="30"/>
      <c r="KIO65" s="112"/>
      <c r="KIP65" s="23"/>
      <c r="KIQ65" s="112"/>
      <c r="KIR65" s="23"/>
      <c r="KIS65" s="112"/>
      <c r="KIT65" s="23"/>
      <c r="KIU65" s="112"/>
      <c r="KIV65" s="23"/>
      <c r="KIW65" s="112"/>
      <c r="KIX65" s="23"/>
      <c r="KIY65" s="112"/>
      <c r="KIZ65" s="23"/>
      <c r="KJA65" s="112"/>
      <c r="KJB65" s="23"/>
      <c r="KJC65" s="112"/>
      <c r="KJD65" s="27"/>
      <c r="KJE65" s="112"/>
      <c r="KJF65" s="27"/>
      <c r="KJG65" s="112"/>
      <c r="KJH65" s="27"/>
      <c r="KJI65" s="112"/>
      <c r="KJJ65" s="27"/>
      <c r="KJK65" s="112"/>
      <c r="KJL65" s="27"/>
      <c r="KJM65" s="112"/>
      <c r="KJN65" s="27"/>
      <c r="KJO65" s="112"/>
      <c r="KJP65" s="27"/>
      <c r="KJQ65" s="112"/>
      <c r="KJR65" s="27"/>
      <c r="KJS65" s="112"/>
      <c r="KJT65" s="27"/>
      <c r="KJU65" s="112"/>
      <c r="KJV65" s="27"/>
      <c r="KJW65" s="112"/>
      <c r="KJX65" s="27"/>
      <c r="KJY65" s="113"/>
      <c r="KJZ65" s="27"/>
      <c r="KKA65" s="112"/>
      <c r="KKB65" s="27"/>
      <c r="KKC65" s="112"/>
      <c r="KKD65" s="27"/>
      <c r="KKE65" s="112"/>
      <c r="KKF65" s="27"/>
      <c r="KKG65" s="112"/>
      <c r="KKH65" s="27"/>
      <c r="KKI65" s="112"/>
      <c r="KKJ65" s="27"/>
      <c r="KKK65" s="112"/>
      <c r="KKL65" s="27"/>
      <c r="KKM65" s="112"/>
      <c r="KKN65" s="20"/>
      <c r="KKO65" s="112"/>
      <c r="KKP65" s="27"/>
      <c r="KKQ65" s="112"/>
      <c r="KKR65" s="27"/>
      <c r="KKS65" s="112"/>
      <c r="KKT65" s="27"/>
      <c r="KKU65" s="112"/>
      <c r="KKV65" s="27"/>
      <c r="KKW65" s="112"/>
      <c r="KKX65" s="20"/>
      <c r="KKY65" s="112"/>
      <c r="KKZ65" s="27"/>
      <c r="KLA65" s="112"/>
      <c r="KLB65" s="27"/>
      <c r="KLC65" s="112"/>
      <c r="KLD65" s="27"/>
      <c r="KLE65" s="112"/>
      <c r="KLF65" s="20"/>
      <c r="KLG65" s="106"/>
      <c r="KLH65" s="106"/>
      <c r="KLI65" s="106"/>
      <c r="KLJ65" s="30"/>
      <c r="KLK65" s="112"/>
      <c r="KLL65" s="30"/>
      <c r="KLM65" s="112"/>
      <c r="KLN65" s="23"/>
      <c r="KLO65" s="112"/>
      <c r="KLP65" s="23"/>
      <c r="KLQ65" s="112"/>
      <c r="KLR65" s="23"/>
      <c r="KLS65" s="112"/>
      <c r="KLT65" s="23"/>
      <c r="KLU65" s="112"/>
      <c r="KLV65" s="23"/>
      <c r="KLW65" s="112"/>
      <c r="KLX65" s="23"/>
      <c r="KLY65" s="112"/>
      <c r="KLZ65" s="23"/>
      <c r="KMA65" s="112"/>
      <c r="KMB65" s="27"/>
      <c r="KMC65" s="112"/>
      <c r="KMD65" s="27"/>
      <c r="KME65" s="112"/>
      <c r="KMF65" s="27"/>
      <c r="KMG65" s="112"/>
      <c r="KMH65" s="27"/>
      <c r="KMI65" s="112"/>
      <c r="KMJ65" s="27"/>
      <c r="KMK65" s="112"/>
      <c r="KML65" s="27"/>
      <c r="KMM65" s="112"/>
      <c r="KMN65" s="27"/>
      <c r="KMO65" s="112"/>
      <c r="KMP65" s="27"/>
      <c r="KMQ65" s="112"/>
      <c r="KMR65" s="27"/>
      <c r="KMS65" s="112"/>
      <c r="KMT65" s="27"/>
      <c r="KMU65" s="112"/>
      <c r="KMV65" s="27"/>
      <c r="KMW65" s="113"/>
      <c r="KMX65" s="27"/>
      <c r="KMY65" s="112"/>
      <c r="KMZ65" s="27"/>
      <c r="KNA65" s="112"/>
      <c r="KNB65" s="27"/>
      <c r="KNC65" s="112"/>
      <c r="KND65" s="27"/>
      <c r="KNE65" s="112"/>
      <c r="KNF65" s="27"/>
      <c r="KNG65" s="112"/>
      <c r="KNH65" s="27"/>
      <c r="KNI65" s="112"/>
      <c r="KNJ65" s="27"/>
      <c r="KNK65" s="112"/>
      <c r="KNL65" s="20"/>
      <c r="KNM65" s="112"/>
      <c r="KNN65" s="27"/>
      <c r="KNO65" s="112"/>
      <c r="KNP65" s="27"/>
      <c r="KNQ65" s="112"/>
      <c r="KNR65" s="27"/>
      <c r="KNS65" s="112"/>
      <c r="KNT65" s="27"/>
      <c r="KNU65" s="112"/>
      <c r="KNV65" s="20"/>
      <c r="KNW65" s="112"/>
      <c r="KNX65" s="27"/>
      <c r="KNY65" s="112"/>
      <c r="KNZ65" s="27"/>
      <c r="KOA65" s="112"/>
      <c r="KOB65" s="27"/>
      <c r="KOC65" s="112"/>
      <c r="KOD65" s="20"/>
      <c r="KOE65" s="106"/>
      <c r="KOF65" s="106"/>
      <c r="KOG65" s="106"/>
      <c r="KOH65" s="30"/>
      <c r="KOI65" s="112"/>
      <c r="KOJ65" s="30"/>
      <c r="KOK65" s="112"/>
      <c r="KOL65" s="23"/>
      <c r="KOM65" s="112"/>
      <c r="KON65" s="23"/>
      <c r="KOO65" s="112"/>
      <c r="KOP65" s="23"/>
      <c r="KOQ65" s="112"/>
      <c r="KOR65" s="23"/>
      <c r="KOS65" s="112"/>
      <c r="KOT65" s="23"/>
      <c r="KOU65" s="112"/>
      <c r="KOV65" s="23"/>
      <c r="KOW65" s="112"/>
      <c r="KOX65" s="23"/>
      <c r="KOY65" s="112"/>
      <c r="KOZ65" s="27"/>
      <c r="KPA65" s="112"/>
      <c r="KPB65" s="27"/>
      <c r="KPC65" s="112"/>
      <c r="KPD65" s="27"/>
      <c r="KPE65" s="112"/>
      <c r="KPF65" s="27"/>
      <c r="KPG65" s="112"/>
      <c r="KPH65" s="27"/>
      <c r="KPI65" s="112"/>
      <c r="KPJ65" s="27"/>
      <c r="KPK65" s="112"/>
      <c r="KPL65" s="27"/>
      <c r="KPM65" s="112"/>
      <c r="KPN65" s="27"/>
      <c r="KPO65" s="112"/>
      <c r="KPP65" s="27"/>
      <c r="KPQ65" s="112"/>
      <c r="KPR65" s="27"/>
      <c r="KPS65" s="112"/>
      <c r="KPT65" s="27"/>
      <c r="KPU65" s="113"/>
      <c r="KPV65" s="27"/>
      <c r="KPW65" s="112"/>
      <c r="KPX65" s="27"/>
      <c r="KPY65" s="112"/>
      <c r="KPZ65" s="27"/>
      <c r="KQA65" s="112"/>
      <c r="KQB65" s="27"/>
      <c r="KQC65" s="112"/>
      <c r="KQD65" s="27"/>
      <c r="KQE65" s="112"/>
      <c r="KQF65" s="27"/>
      <c r="KQG65" s="112"/>
      <c r="KQH65" s="27"/>
      <c r="KQI65" s="112"/>
      <c r="KQJ65" s="20"/>
      <c r="KQK65" s="112"/>
      <c r="KQL65" s="27"/>
      <c r="KQM65" s="112"/>
      <c r="KQN65" s="27"/>
      <c r="KQO65" s="112"/>
      <c r="KQP65" s="27"/>
      <c r="KQQ65" s="112"/>
      <c r="KQR65" s="27"/>
      <c r="KQS65" s="112"/>
      <c r="KQT65" s="20"/>
      <c r="KQU65" s="112"/>
      <c r="KQV65" s="27"/>
      <c r="KQW65" s="112"/>
      <c r="KQX65" s="27"/>
      <c r="KQY65" s="112"/>
      <c r="KQZ65" s="27"/>
      <c r="KRA65" s="112"/>
      <c r="KRB65" s="20"/>
      <c r="KRC65" s="106"/>
      <c r="KRD65" s="106"/>
      <c r="KRE65" s="106"/>
      <c r="KRF65" s="30"/>
      <c r="KRG65" s="112"/>
      <c r="KRH65" s="30"/>
      <c r="KRI65" s="112"/>
      <c r="KRJ65" s="23"/>
      <c r="KRK65" s="112"/>
      <c r="KRL65" s="23"/>
      <c r="KRM65" s="112"/>
      <c r="KRN65" s="23"/>
      <c r="KRO65" s="112"/>
      <c r="KRP65" s="23"/>
      <c r="KRQ65" s="112"/>
      <c r="KRR65" s="23"/>
      <c r="KRS65" s="112"/>
      <c r="KRT65" s="23"/>
      <c r="KRU65" s="112"/>
      <c r="KRV65" s="23"/>
      <c r="KRW65" s="112"/>
      <c r="KRX65" s="27"/>
      <c r="KRY65" s="112"/>
      <c r="KRZ65" s="27"/>
      <c r="KSA65" s="112"/>
      <c r="KSB65" s="27"/>
      <c r="KSC65" s="112"/>
      <c r="KSD65" s="27"/>
      <c r="KSE65" s="112"/>
      <c r="KSF65" s="27"/>
      <c r="KSG65" s="112"/>
      <c r="KSH65" s="27"/>
      <c r="KSI65" s="112"/>
      <c r="KSJ65" s="27"/>
      <c r="KSK65" s="112"/>
      <c r="KSL65" s="27"/>
      <c r="KSM65" s="112"/>
      <c r="KSN65" s="27"/>
      <c r="KSO65" s="112"/>
      <c r="KSP65" s="27"/>
      <c r="KSQ65" s="112"/>
      <c r="KSR65" s="27"/>
      <c r="KSS65" s="113"/>
      <c r="KST65" s="27"/>
      <c r="KSU65" s="112"/>
      <c r="KSV65" s="27"/>
      <c r="KSW65" s="112"/>
      <c r="KSX65" s="27"/>
      <c r="KSY65" s="112"/>
      <c r="KSZ65" s="27"/>
      <c r="KTA65" s="112"/>
      <c r="KTB65" s="27"/>
      <c r="KTC65" s="112"/>
      <c r="KTD65" s="27"/>
      <c r="KTE65" s="112"/>
      <c r="KTF65" s="27"/>
      <c r="KTG65" s="112"/>
      <c r="KTH65" s="20"/>
      <c r="KTI65" s="112"/>
      <c r="KTJ65" s="27"/>
      <c r="KTK65" s="112"/>
      <c r="KTL65" s="27"/>
      <c r="KTM65" s="112"/>
      <c r="KTN65" s="27"/>
      <c r="KTO65" s="112"/>
      <c r="KTP65" s="27"/>
      <c r="KTQ65" s="112"/>
      <c r="KTR65" s="20"/>
      <c r="KTS65" s="112"/>
      <c r="KTT65" s="27"/>
      <c r="KTU65" s="112"/>
      <c r="KTV65" s="27"/>
      <c r="KTW65" s="112"/>
      <c r="KTX65" s="27"/>
      <c r="KTY65" s="112"/>
      <c r="KTZ65" s="20"/>
      <c r="KUA65" s="106"/>
      <c r="KUB65" s="106"/>
      <c r="KUC65" s="106"/>
      <c r="KUD65" s="30"/>
      <c r="KUE65" s="112"/>
      <c r="KUF65" s="30"/>
      <c r="KUG65" s="112"/>
      <c r="KUH65" s="23"/>
      <c r="KUI65" s="112"/>
      <c r="KUJ65" s="23"/>
      <c r="KUK65" s="112"/>
      <c r="KUL65" s="23"/>
      <c r="KUM65" s="112"/>
      <c r="KUN65" s="23"/>
      <c r="KUO65" s="112"/>
      <c r="KUP65" s="23"/>
      <c r="KUQ65" s="112"/>
      <c r="KUR65" s="23"/>
      <c r="KUS65" s="112"/>
      <c r="KUT65" s="23"/>
      <c r="KUU65" s="112"/>
      <c r="KUV65" s="27"/>
      <c r="KUW65" s="112"/>
      <c r="KUX65" s="27"/>
      <c r="KUY65" s="112"/>
      <c r="KUZ65" s="27"/>
      <c r="KVA65" s="112"/>
      <c r="KVB65" s="27"/>
      <c r="KVC65" s="112"/>
      <c r="KVD65" s="27"/>
      <c r="KVE65" s="112"/>
      <c r="KVF65" s="27"/>
      <c r="KVG65" s="112"/>
      <c r="KVH65" s="27"/>
      <c r="KVI65" s="112"/>
      <c r="KVJ65" s="27"/>
      <c r="KVK65" s="112"/>
      <c r="KVL65" s="27"/>
      <c r="KVM65" s="112"/>
      <c r="KVN65" s="27"/>
      <c r="KVO65" s="112"/>
      <c r="KVP65" s="27"/>
      <c r="KVQ65" s="113"/>
      <c r="KVR65" s="27"/>
      <c r="KVS65" s="112"/>
      <c r="KVT65" s="27"/>
      <c r="KVU65" s="112"/>
      <c r="KVV65" s="27"/>
      <c r="KVW65" s="112"/>
      <c r="KVX65" s="27"/>
      <c r="KVY65" s="112"/>
      <c r="KVZ65" s="27"/>
      <c r="KWA65" s="112"/>
      <c r="KWB65" s="27"/>
      <c r="KWC65" s="112"/>
      <c r="KWD65" s="27"/>
      <c r="KWE65" s="112"/>
      <c r="KWF65" s="20"/>
      <c r="KWG65" s="112"/>
      <c r="KWH65" s="27"/>
      <c r="KWI65" s="112"/>
      <c r="KWJ65" s="27"/>
      <c r="KWK65" s="112"/>
      <c r="KWL65" s="27"/>
      <c r="KWM65" s="112"/>
      <c r="KWN65" s="27"/>
      <c r="KWO65" s="112"/>
      <c r="KWP65" s="20"/>
      <c r="KWQ65" s="112"/>
      <c r="KWR65" s="27"/>
      <c r="KWS65" s="112"/>
      <c r="KWT65" s="27"/>
      <c r="KWU65" s="112"/>
      <c r="KWV65" s="27"/>
      <c r="KWW65" s="112"/>
      <c r="KWX65" s="20"/>
      <c r="KWY65" s="106"/>
      <c r="KWZ65" s="106"/>
      <c r="KXA65" s="106"/>
      <c r="KXB65" s="30"/>
      <c r="KXC65" s="112"/>
      <c r="KXD65" s="30"/>
      <c r="KXE65" s="112"/>
      <c r="KXF65" s="23"/>
      <c r="KXG65" s="112"/>
      <c r="KXH65" s="23"/>
      <c r="KXI65" s="112"/>
      <c r="KXJ65" s="23"/>
      <c r="KXK65" s="112"/>
      <c r="KXL65" s="23"/>
      <c r="KXM65" s="112"/>
      <c r="KXN65" s="23"/>
      <c r="KXO65" s="112"/>
      <c r="KXP65" s="23"/>
      <c r="KXQ65" s="112"/>
      <c r="KXR65" s="23"/>
      <c r="KXS65" s="112"/>
      <c r="KXT65" s="27"/>
      <c r="KXU65" s="112"/>
      <c r="KXV65" s="27"/>
      <c r="KXW65" s="112"/>
      <c r="KXX65" s="27"/>
      <c r="KXY65" s="112"/>
      <c r="KXZ65" s="27"/>
      <c r="KYA65" s="112"/>
      <c r="KYB65" s="27"/>
      <c r="KYC65" s="112"/>
      <c r="KYD65" s="27"/>
      <c r="KYE65" s="112"/>
      <c r="KYF65" s="27"/>
      <c r="KYG65" s="112"/>
      <c r="KYH65" s="27"/>
      <c r="KYI65" s="112"/>
      <c r="KYJ65" s="27"/>
      <c r="KYK65" s="112"/>
      <c r="KYL65" s="27"/>
      <c r="KYM65" s="112"/>
      <c r="KYN65" s="27"/>
      <c r="KYO65" s="113"/>
      <c r="KYP65" s="27"/>
      <c r="KYQ65" s="112"/>
      <c r="KYR65" s="27"/>
      <c r="KYS65" s="112"/>
      <c r="KYT65" s="27"/>
      <c r="KYU65" s="112"/>
      <c r="KYV65" s="27"/>
      <c r="KYW65" s="112"/>
      <c r="KYX65" s="27"/>
      <c r="KYY65" s="112"/>
      <c r="KYZ65" s="27"/>
      <c r="KZA65" s="112"/>
      <c r="KZB65" s="27"/>
      <c r="KZC65" s="112"/>
      <c r="KZD65" s="20"/>
      <c r="KZE65" s="112"/>
      <c r="KZF65" s="27"/>
      <c r="KZG65" s="112"/>
      <c r="KZH65" s="27"/>
      <c r="KZI65" s="112"/>
      <c r="KZJ65" s="27"/>
      <c r="KZK65" s="112"/>
      <c r="KZL65" s="27"/>
      <c r="KZM65" s="112"/>
      <c r="KZN65" s="20"/>
      <c r="KZO65" s="112"/>
      <c r="KZP65" s="27"/>
      <c r="KZQ65" s="112"/>
      <c r="KZR65" s="27"/>
      <c r="KZS65" s="112"/>
      <c r="KZT65" s="27"/>
      <c r="KZU65" s="112"/>
      <c r="KZV65" s="20"/>
      <c r="KZW65" s="106"/>
      <c r="KZX65" s="106"/>
      <c r="KZY65" s="106"/>
      <c r="KZZ65" s="30"/>
      <c r="LAA65" s="112"/>
      <c r="LAB65" s="30"/>
      <c r="LAC65" s="112"/>
      <c r="LAD65" s="23"/>
      <c r="LAE65" s="112"/>
      <c r="LAF65" s="23"/>
      <c r="LAG65" s="112"/>
      <c r="LAH65" s="23"/>
      <c r="LAI65" s="112"/>
      <c r="LAJ65" s="23"/>
      <c r="LAK65" s="112"/>
      <c r="LAL65" s="23"/>
      <c r="LAM65" s="112"/>
      <c r="LAN65" s="23"/>
      <c r="LAO65" s="112"/>
      <c r="LAP65" s="23"/>
      <c r="LAQ65" s="112"/>
      <c r="LAR65" s="27"/>
      <c r="LAS65" s="112"/>
      <c r="LAT65" s="27"/>
      <c r="LAU65" s="112"/>
      <c r="LAV65" s="27"/>
      <c r="LAW65" s="112"/>
      <c r="LAX65" s="27"/>
      <c r="LAY65" s="112"/>
      <c r="LAZ65" s="27"/>
      <c r="LBA65" s="112"/>
      <c r="LBB65" s="27"/>
      <c r="LBC65" s="112"/>
      <c r="LBD65" s="27"/>
      <c r="LBE65" s="112"/>
      <c r="LBF65" s="27"/>
      <c r="LBG65" s="112"/>
      <c r="LBH65" s="27"/>
      <c r="LBI65" s="112"/>
      <c r="LBJ65" s="27"/>
      <c r="LBK65" s="112"/>
      <c r="LBL65" s="27"/>
      <c r="LBM65" s="113"/>
      <c r="LBN65" s="27"/>
      <c r="LBO65" s="112"/>
      <c r="LBP65" s="27"/>
      <c r="LBQ65" s="112"/>
      <c r="LBR65" s="27"/>
      <c r="LBS65" s="112"/>
      <c r="LBT65" s="27"/>
      <c r="LBU65" s="112"/>
      <c r="LBV65" s="27"/>
      <c r="LBW65" s="112"/>
      <c r="LBX65" s="27"/>
      <c r="LBY65" s="112"/>
      <c r="LBZ65" s="27"/>
      <c r="LCA65" s="112"/>
      <c r="LCB65" s="20"/>
      <c r="LCC65" s="112"/>
      <c r="LCD65" s="27"/>
      <c r="LCE65" s="112"/>
      <c r="LCF65" s="27"/>
      <c r="LCG65" s="112"/>
      <c r="LCH65" s="27"/>
      <c r="LCI65" s="112"/>
      <c r="LCJ65" s="27"/>
      <c r="LCK65" s="112"/>
      <c r="LCL65" s="20"/>
      <c r="LCM65" s="112"/>
      <c r="LCN65" s="27"/>
      <c r="LCO65" s="112"/>
      <c r="LCP65" s="27"/>
      <c r="LCQ65" s="112"/>
      <c r="LCR65" s="27"/>
      <c r="LCS65" s="112"/>
      <c r="LCT65" s="20"/>
      <c r="LCU65" s="106"/>
      <c r="LCV65" s="106"/>
      <c r="LCW65" s="106"/>
      <c r="LCX65" s="30"/>
      <c r="LCY65" s="112"/>
      <c r="LCZ65" s="30"/>
      <c r="LDA65" s="112"/>
      <c r="LDB65" s="23"/>
      <c r="LDC65" s="112"/>
      <c r="LDD65" s="23"/>
      <c r="LDE65" s="112"/>
      <c r="LDF65" s="23"/>
      <c r="LDG65" s="112"/>
      <c r="LDH65" s="23"/>
      <c r="LDI65" s="112"/>
      <c r="LDJ65" s="23"/>
      <c r="LDK65" s="112"/>
      <c r="LDL65" s="23"/>
      <c r="LDM65" s="112"/>
      <c r="LDN65" s="23"/>
      <c r="LDO65" s="112"/>
      <c r="LDP65" s="27"/>
      <c r="LDQ65" s="112"/>
      <c r="LDR65" s="27"/>
      <c r="LDS65" s="112"/>
      <c r="LDT65" s="27"/>
      <c r="LDU65" s="112"/>
      <c r="LDV65" s="27"/>
      <c r="LDW65" s="112"/>
      <c r="LDX65" s="27"/>
      <c r="LDY65" s="112"/>
      <c r="LDZ65" s="27"/>
      <c r="LEA65" s="112"/>
      <c r="LEB65" s="27"/>
      <c r="LEC65" s="112"/>
      <c r="LED65" s="27"/>
      <c r="LEE65" s="112"/>
      <c r="LEF65" s="27"/>
      <c r="LEG65" s="112"/>
      <c r="LEH65" s="27"/>
      <c r="LEI65" s="112"/>
      <c r="LEJ65" s="27"/>
      <c r="LEK65" s="113"/>
      <c r="LEL65" s="27"/>
      <c r="LEM65" s="112"/>
      <c r="LEN65" s="27"/>
      <c r="LEO65" s="112"/>
      <c r="LEP65" s="27"/>
      <c r="LEQ65" s="112"/>
      <c r="LER65" s="27"/>
      <c r="LES65" s="112"/>
      <c r="LET65" s="27"/>
      <c r="LEU65" s="112"/>
      <c r="LEV65" s="27"/>
      <c r="LEW65" s="112"/>
      <c r="LEX65" s="27"/>
      <c r="LEY65" s="112"/>
      <c r="LEZ65" s="20"/>
      <c r="LFA65" s="112"/>
      <c r="LFB65" s="27"/>
      <c r="LFC65" s="112"/>
      <c r="LFD65" s="27"/>
      <c r="LFE65" s="112"/>
      <c r="LFF65" s="27"/>
      <c r="LFG65" s="112"/>
      <c r="LFH65" s="27"/>
      <c r="LFI65" s="112"/>
      <c r="LFJ65" s="20"/>
      <c r="LFK65" s="112"/>
      <c r="LFL65" s="27"/>
      <c r="LFM65" s="112"/>
      <c r="LFN65" s="27"/>
      <c r="LFO65" s="112"/>
      <c r="LFP65" s="27"/>
      <c r="LFQ65" s="112"/>
      <c r="LFR65" s="20"/>
      <c r="LFS65" s="106"/>
      <c r="LFT65" s="106"/>
      <c r="LFU65" s="106"/>
      <c r="LFV65" s="30"/>
      <c r="LFW65" s="112"/>
      <c r="LFX65" s="30"/>
      <c r="LFY65" s="112"/>
      <c r="LFZ65" s="23"/>
      <c r="LGA65" s="112"/>
      <c r="LGB65" s="23"/>
      <c r="LGC65" s="112"/>
      <c r="LGD65" s="23"/>
      <c r="LGE65" s="112"/>
      <c r="LGF65" s="23"/>
      <c r="LGG65" s="112"/>
      <c r="LGH65" s="23"/>
      <c r="LGI65" s="112"/>
      <c r="LGJ65" s="23"/>
      <c r="LGK65" s="112"/>
      <c r="LGL65" s="23"/>
      <c r="LGM65" s="112"/>
      <c r="LGN65" s="27"/>
      <c r="LGO65" s="112"/>
      <c r="LGP65" s="27"/>
      <c r="LGQ65" s="112"/>
      <c r="LGR65" s="27"/>
      <c r="LGS65" s="112"/>
      <c r="LGT65" s="27"/>
      <c r="LGU65" s="112"/>
      <c r="LGV65" s="27"/>
      <c r="LGW65" s="112"/>
      <c r="LGX65" s="27"/>
      <c r="LGY65" s="112"/>
      <c r="LGZ65" s="27"/>
      <c r="LHA65" s="112"/>
      <c r="LHB65" s="27"/>
      <c r="LHC65" s="112"/>
      <c r="LHD65" s="27"/>
      <c r="LHE65" s="112"/>
      <c r="LHF65" s="27"/>
      <c r="LHG65" s="112"/>
      <c r="LHH65" s="27"/>
      <c r="LHI65" s="113"/>
      <c r="LHJ65" s="27"/>
      <c r="LHK65" s="112"/>
      <c r="LHL65" s="27"/>
      <c r="LHM65" s="112"/>
      <c r="LHN65" s="27"/>
      <c r="LHO65" s="112"/>
      <c r="LHP65" s="27"/>
      <c r="LHQ65" s="112"/>
      <c r="LHR65" s="27"/>
      <c r="LHS65" s="112"/>
      <c r="LHT65" s="27"/>
      <c r="LHU65" s="112"/>
      <c r="LHV65" s="27"/>
      <c r="LHW65" s="112"/>
      <c r="LHX65" s="20"/>
      <c r="LHY65" s="112"/>
      <c r="LHZ65" s="27"/>
      <c r="LIA65" s="112"/>
      <c r="LIB65" s="27"/>
      <c r="LIC65" s="112"/>
      <c r="LID65" s="27"/>
      <c r="LIE65" s="112"/>
      <c r="LIF65" s="27"/>
      <c r="LIG65" s="112"/>
      <c r="LIH65" s="20"/>
      <c r="LII65" s="112"/>
      <c r="LIJ65" s="27"/>
      <c r="LIK65" s="112"/>
      <c r="LIL65" s="27"/>
      <c r="LIM65" s="112"/>
      <c r="LIN65" s="27"/>
      <c r="LIO65" s="112"/>
      <c r="LIP65" s="20"/>
      <c r="LIQ65" s="106"/>
      <c r="LIR65" s="106"/>
      <c r="LIS65" s="106"/>
      <c r="LIT65" s="30"/>
      <c r="LIU65" s="112"/>
      <c r="LIV65" s="30"/>
      <c r="LIW65" s="112"/>
      <c r="LIX65" s="23"/>
      <c r="LIY65" s="112"/>
      <c r="LIZ65" s="23"/>
      <c r="LJA65" s="112"/>
      <c r="LJB65" s="23"/>
      <c r="LJC65" s="112"/>
      <c r="LJD65" s="23"/>
      <c r="LJE65" s="112"/>
      <c r="LJF65" s="23"/>
      <c r="LJG65" s="112"/>
      <c r="LJH65" s="23"/>
      <c r="LJI65" s="112"/>
      <c r="LJJ65" s="23"/>
      <c r="LJK65" s="112"/>
      <c r="LJL65" s="27"/>
      <c r="LJM65" s="112"/>
      <c r="LJN65" s="27"/>
      <c r="LJO65" s="112"/>
      <c r="LJP65" s="27"/>
      <c r="LJQ65" s="112"/>
      <c r="LJR65" s="27"/>
      <c r="LJS65" s="112"/>
      <c r="LJT65" s="27"/>
      <c r="LJU65" s="112"/>
      <c r="LJV65" s="27"/>
      <c r="LJW65" s="112"/>
      <c r="LJX65" s="27"/>
      <c r="LJY65" s="112"/>
      <c r="LJZ65" s="27"/>
      <c r="LKA65" s="112"/>
      <c r="LKB65" s="27"/>
      <c r="LKC65" s="112"/>
      <c r="LKD65" s="27"/>
      <c r="LKE65" s="112"/>
      <c r="LKF65" s="27"/>
      <c r="LKG65" s="113"/>
      <c r="LKH65" s="27"/>
      <c r="LKI65" s="112"/>
      <c r="LKJ65" s="27"/>
      <c r="LKK65" s="112"/>
      <c r="LKL65" s="27"/>
      <c r="LKM65" s="112"/>
      <c r="LKN65" s="27"/>
      <c r="LKO65" s="112"/>
      <c r="LKP65" s="27"/>
      <c r="LKQ65" s="112"/>
      <c r="LKR65" s="27"/>
      <c r="LKS65" s="112"/>
      <c r="LKT65" s="27"/>
      <c r="LKU65" s="112"/>
      <c r="LKV65" s="20"/>
      <c r="LKW65" s="112"/>
      <c r="LKX65" s="27"/>
      <c r="LKY65" s="112"/>
      <c r="LKZ65" s="27"/>
      <c r="LLA65" s="112"/>
      <c r="LLB65" s="27"/>
      <c r="LLC65" s="112"/>
      <c r="LLD65" s="27"/>
      <c r="LLE65" s="112"/>
      <c r="LLF65" s="20"/>
      <c r="LLG65" s="112"/>
      <c r="LLH65" s="27"/>
      <c r="LLI65" s="112"/>
      <c r="LLJ65" s="27"/>
      <c r="LLK65" s="112"/>
      <c r="LLL65" s="27"/>
      <c r="LLM65" s="112"/>
      <c r="LLN65" s="20"/>
      <c r="LLO65" s="106"/>
      <c r="LLP65" s="106"/>
      <c r="LLQ65" s="106"/>
      <c r="LLR65" s="30"/>
      <c r="LLS65" s="112"/>
      <c r="LLT65" s="30"/>
      <c r="LLU65" s="112"/>
      <c r="LLV65" s="23"/>
      <c r="LLW65" s="112"/>
      <c r="LLX65" s="23"/>
      <c r="LLY65" s="112"/>
      <c r="LLZ65" s="23"/>
      <c r="LMA65" s="112"/>
      <c r="LMB65" s="23"/>
      <c r="LMC65" s="112"/>
      <c r="LMD65" s="23"/>
      <c r="LME65" s="112"/>
      <c r="LMF65" s="23"/>
      <c r="LMG65" s="112"/>
      <c r="LMH65" s="23"/>
      <c r="LMI65" s="112"/>
      <c r="LMJ65" s="27"/>
      <c r="LMK65" s="112"/>
      <c r="LML65" s="27"/>
      <c r="LMM65" s="112"/>
      <c r="LMN65" s="27"/>
      <c r="LMO65" s="112"/>
      <c r="LMP65" s="27"/>
      <c r="LMQ65" s="112"/>
      <c r="LMR65" s="27"/>
      <c r="LMS65" s="112"/>
      <c r="LMT65" s="27"/>
      <c r="LMU65" s="112"/>
      <c r="LMV65" s="27"/>
      <c r="LMW65" s="112"/>
      <c r="LMX65" s="27"/>
      <c r="LMY65" s="112"/>
      <c r="LMZ65" s="27"/>
      <c r="LNA65" s="112"/>
      <c r="LNB65" s="27"/>
      <c r="LNC65" s="112"/>
      <c r="LND65" s="27"/>
      <c r="LNE65" s="113"/>
      <c r="LNF65" s="27"/>
      <c r="LNG65" s="112"/>
      <c r="LNH65" s="27"/>
      <c r="LNI65" s="112"/>
      <c r="LNJ65" s="27"/>
      <c r="LNK65" s="112"/>
      <c r="LNL65" s="27"/>
      <c r="LNM65" s="112"/>
      <c r="LNN65" s="27"/>
      <c r="LNO65" s="112"/>
      <c r="LNP65" s="27"/>
      <c r="LNQ65" s="112"/>
      <c r="LNR65" s="27"/>
      <c r="LNS65" s="112"/>
      <c r="LNT65" s="20"/>
      <c r="LNU65" s="112"/>
      <c r="LNV65" s="27"/>
      <c r="LNW65" s="112"/>
      <c r="LNX65" s="27"/>
      <c r="LNY65" s="112"/>
      <c r="LNZ65" s="27"/>
      <c r="LOA65" s="112"/>
      <c r="LOB65" s="27"/>
      <c r="LOC65" s="112"/>
      <c r="LOD65" s="20"/>
      <c r="LOE65" s="112"/>
      <c r="LOF65" s="27"/>
      <c r="LOG65" s="112"/>
      <c r="LOH65" s="27"/>
      <c r="LOI65" s="112"/>
      <c r="LOJ65" s="27"/>
      <c r="LOK65" s="112"/>
      <c r="LOL65" s="20"/>
      <c r="LOM65" s="106"/>
      <c r="LON65" s="106"/>
      <c r="LOO65" s="106"/>
      <c r="LOP65" s="30"/>
      <c r="LOQ65" s="112"/>
      <c r="LOR65" s="30"/>
      <c r="LOS65" s="112"/>
      <c r="LOT65" s="23"/>
      <c r="LOU65" s="112"/>
      <c r="LOV65" s="23"/>
      <c r="LOW65" s="112"/>
      <c r="LOX65" s="23"/>
      <c r="LOY65" s="112"/>
      <c r="LOZ65" s="23"/>
      <c r="LPA65" s="112"/>
      <c r="LPB65" s="23"/>
      <c r="LPC65" s="112"/>
      <c r="LPD65" s="23"/>
      <c r="LPE65" s="112"/>
      <c r="LPF65" s="23"/>
      <c r="LPG65" s="112"/>
      <c r="LPH65" s="27"/>
      <c r="LPI65" s="112"/>
      <c r="LPJ65" s="27"/>
      <c r="LPK65" s="112"/>
      <c r="LPL65" s="27"/>
      <c r="LPM65" s="112"/>
      <c r="LPN65" s="27"/>
      <c r="LPO65" s="112"/>
      <c r="LPP65" s="27"/>
      <c r="LPQ65" s="112"/>
      <c r="LPR65" s="27"/>
      <c r="LPS65" s="112"/>
      <c r="LPT65" s="27"/>
      <c r="LPU65" s="112"/>
      <c r="LPV65" s="27"/>
      <c r="LPW65" s="112"/>
      <c r="LPX65" s="27"/>
      <c r="LPY65" s="112"/>
      <c r="LPZ65" s="27"/>
      <c r="LQA65" s="112"/>
      <c r="LQB65" s="27"/>
      <c r="LQC65" s="113"/>
      <c r="LQD65" s="27"/>
      <c r="LQE65" s="112"/>
      <c r="LQF65" s="27"/>
      <c r="LQG65" s="112"/>
      <c r="LQH65" s="27"/>
      <c r="LQI65" s="112"/>
      <c r="LQJ65" s="27"/>
      <c r="LQK65" s="112"/>
      <c r="LQL65" s="27"/>
      <c r="LQM65" s="112"/>
      <c r="LQN65" s="27"/>
      <c r="LQO65" s="112"/>
      <c r="LQP65" s="27"/>
      <c r="LQQ65" s="112"/>
      <c r="LQR65" s="20"/>
      <c r="LQS65" s="112"/>
      <c r="LQT65" s="27"/>
      <c r="LQU65" s="112"/>
      <c r="LQV65" s="27"/>
      <c r="LQW65" s="112"/>
      <c r="LQX65" s="27"/>
      <c r="LQY65" s="112"/>
      <c r="LQZ65" s="27"/>
      <c r="LRA65" s="112"/>
      <c r="LRB65" s="20"/>
      <c r="LRC65" s="112"/>
      <c r="LRD65" s="27"/>
      <c r="LRE65" s="112"/>
      <c r="LRF65" s="27"/>
      <c r="LRG65" s="112"/>
      <c r="LRH65" s="27"/>
      <c r="LRI65" s="112"/>
      <c r="LRJ65" s="20"/>
      <c r="LRK65" s="106"/>
      <c r="LRL65" s="106"/>
      <c r="LRM65" s="106"/>
      <c r="LRN65" s="30"/>
      <c r="LRO65" s="112"/>
      <c r="LRP65" s="30"/>
      <c r="LRQ65" s="112"/>
      <c r="LRR65" s="23"/>
      <c r="LRS65" s="112"/>
      <c r="LRT65" s="23"/>
      <c r="LRU65" s="112"/>
      <c r="LRV65" s="23"/>
      <c r="LRW65" s="112"/>
      <c r="LRX65" s="23"/>
      <c r="LRY65" s="112"/>
      <c r="LRZ65" s="23"/>
      <c r="LSA65" s="112"/>
      <c r="LSB65" s="23"/>
      <c r="LSC65" s="112"/>
      <c r="LSD65" s="23"/>
      <c r="LSE65" s="112"/>
      <c r="LSF65" s="27"/>
      <c r="LSG65" s="112"/>
      <c r="LSH65" s="27"/>
      <c r="LSI65" s="112"/>
      <c r="LSJ65" s="27"/>
      <c r="LSK65" s="112"/>
      <c r="LSL65" s="27"/>
      <c r="LSM65" s="112"/>
      <c r="LSN65" s="27"/>
      <c r="LSO65" s="112"/>
      <c r="LSP65" s="27"/>
      <c r="LSQ65" s="112"/>
      <c r="LSR65" s="27"/>
      <c r="LSS65" s="112"/>
      <c r="LST65" s="27"/>
      <c r="LSU65" s="112"/>
      <c r="LSV65" s="27"/>
      <c r="LSW65" s="112"/>
      <c r="LSX65" s="27"/>
      <c r="LSY65" s="112"/>
      <c r="LSZ65" s="27"/>
      <c r="LTA65" s="113"/>
      <c r="LTB65" s="27"/>
      <c r="LTC65" s="112"/>
      <c r="LTD65" s="27"/>
      <c r="LTE65" s="112"/>
      <c r="LTF65" s="27"/>
      <c r="LTG65" s="112"/>
      <c r="LTH65" s="27"/>
      <c r="LTI65" s="112"/>
      <c r="LTJ65" s="27"/>
      <c r="LTK65" s="112"/>
      <c r="LTL65" s="27"/>
      <c r="LTM65" s="112"/>
      <c r="LTN65" s="27"/>
      <c r="LTO65" s="112"/>
      <c r="LTP65" s="20"/>
      <c r="LTQ65" s="112"/>
      <c r="LTR65" s="27"/>
      <c r="LTS65" s="112"/>
      <c r="LTT65" s="27"/>
      <c r="LTU65" s="112"/>
      <c r="LTV65" s="27"/>
      <c r="LTW65" s="112"/>
      <c r="LTX65" s="27"/>
      <c r="LTY65" s="112"/>
      <c r="LTZ65" s="20"/>
      <c r="LUA65" s="112"/>
      <c r="LUB65" s="27"/>
      <c r="LUC65" s="112"/>
      <c r="LUD65" s="27"/>
      <c r="LUE65" s="112"/>
      <c r="LUF65" s="27"/>
      <c r="LUG65" s="112"/>
      <c r="LUH65" s="20"/>
      <c r="LUI65" s="106"/>
      <c r="LUJ65" s="106"/>
      <c r="LUK65" s="106"/>
      <c r="LUL65" s="30"/>
      <c r="LUM65" s="112"/>
      <c r="LUN65" s="30"/>
      <c r="LUO65" s="112"/>
      <c r="LUP65" s="23"/>
      <c r="LUQ65" s="112"/>
      <c r="LUR65" s="23"/>
      <c r="LUS65" s="112"/>
      <c r="LUT65" s="23"/>
      <c r="LUU65" s="112"/>
      <c r="LUV65" s="23"/>
      <c r="LUW65" s="112"/>
      <c r="LUX65" s="23"/>
      <c r="LUY65" s="112"/>
      <c r="LUZ65" s="23"/>
      <c r="LVA65" s="112"/>
      <c r="LVB65" s="23"/>
      <c r="LVC65" s="112"/>
      <c r="LVD65" s="27"/>
      <c r="LVE65" s="112"/>
      <c r="LVF65" s="27"/>
      <c r="LVG65" s="112"/>
      <c r="LVH65" s="27"/>
      <c r="LVI65" s="112"/>
      <c r="LVJ65" s="27"/>
      <c r="LVK65" s="112"/>
      <c r="LVL65" s="27"/>
      <c r="LVM65" s="112"/>
      <c r="LVN65" s="27"/>
      <c r="LVO65" s="112"/>
      <c r="LVP65" s="27"/>
      <c r="LVQ65" s="112"/>
      <c r="LVR65" s="27"/>
      <c r="LVS65" s="112"/>
      <c r="LVT65" s="27"/>
      <c r="LVU65" s="112"/>
      <c r="LVV65" s="27"/>
      <c r="LVW65" s="112"/>
      <c r="LVX65" s="27"/>
      <c r="LVY65" s="113"/>
      <c r="LVZ65" s="27"/>
      <c r="LWA65" s="112"/>
      <c r="LWB65" s="27"/>
      <c r="LWC65" s="112"/>
      <c r="LWD65" s="27"/>
      <c r="LWE65" s="112"/>
      <c r="LWF65" s="27"/>
      <c r="LWG65" s="112"/>
      <c r="LWH65" s="27"/>
      <c r="LWI65" s="112"/>
      <c r="LWJ65" s="27"/>
      <c r="LWK65" s="112"/>
      <c r="LWL65" s="27"/>
      <c r="LWM65" s="112"/>
      <c r="LWN65" s="20"/>
      <c r="LWO65" s="112"/>
      <c r="LWP65" s="27"/>
      <c r="LWQ65" s="112"/>
      <c r="LWR65" s="27"/>
      <c r="LWS65" s="112"/>
      <c r="LWT65" s="27"/>
      <c r="LWU65" s="112"/>
      <c r="LWV65" s="27"/>
      <c r="LWW65" s="112"/>
      <c r="LWX65" s="20"/>
      <c r="LWY65" s="112"/>
      <c r="LWZ65" s="27"/>
      <c r="LXA65" s="112"/>
      <c r="LXB65" s="27"/>
      <c r="LXC65" s="112"/>
      <c r="LXD65" s="27"/>
      <c r="LXE65" s="112"/>
      <c r="LXF65" s="20"/>
      <c r="LXG65" s="106"/>
      <c r="LXH65" s="106"/>
      <c r="LXI65" s="106"/>
      <c r="LXJ65" s="30"/>
      <c r="LXK65" s="112"/>
      <c r="LXL65" s="30"/>
      <c r="LXM65" s="112"/>
      <c r="LXN65" s="23"/>
      <c r="LXO65" s="112"/>
      <c r="LXP65" s="23"/>
      <c r="LXQ65" s="112"/>
      <c r="LXR65" s="23"/>
      <c r="LXS65" s="112"/>
      <c r="LXT65" s="23"/>
      <c r="LXU65" s="112"/>
      <c r="LXV65" s="23"/>
      <c r="LXW65" s="112"/>
      <c r="LXX65" s="23"/>
      <c r="LXY65" s="112"/>
      <c r="LXZ65" s="23"/>
      <c r="LYA65" s="112"/>
      <c r="LYB65" s="27"/>
      <c r="LYC65" s="112"/>
      <c r="LYD65" s="27"/>
      <c r="LYE65" s="112"/>
      <c r="LYF65" s="27"/>
      <c r="LYG65" s="112"/>
      <c r="LYH65" s="27"/>
      <c r="LYI65" s="112"/>
      <c r="LYJ65" s="27"/>
      <c r="LYK65" s="112"/>
      <c r="LYL65" s="27"/>
      <c r="LYM65" s="112"/>
      <c r="LYN65" s="27"/>
      <c r="LYO65" s="112"/>
      <c r="LYP65" s="27"/>
      <c r="LYQ65" s="112"/>
      <c r="LYR65" s="27"/>
      <c r="LYS65" s="112"/>
      <c r="LYT65" s="27"/>
      <c r="LYU65" s="112"/>
      <c r="LYV65" s="27"/>
      <c r="LYW65" s="113"/>
      <c r="LYX65" s="27"/>
      <c r="LYY65" s="112"/>
      <c r="LYZ65" s="27"/>
      <c r="LZA65" s="112"/>
      <c r="LZB65" s="27"/>
      <c r="LZC65" s="112"/>
      <c r="LZD65" s="27"/>
      <c r="LZE65" s="112"/>
      <c r="LZF65" s="27"/>
      <c r="LZG65" s="112"/>
      <c r="LZH65" s="27"/>
      <c r="LZI65" s="112"/>
      <c r="LZJ65" s="27"/>
      <c r="LZK65" s="112"/>
      <c r="LZL65" s="20"/>
      <c r="LZM65" s="112"/>
      <c r="LZN65" s="27"/>
      <c r="LZO65" s="112"/>
      <c r="LZP65" s="27"/>
      <c r="LZQ65" s="112"/>
      <c r="LZR65" s="27"/>
      <c r="LZS65" s="112"/>
      <c r="LZT65" s="27"/>
      <c r="LZU65" s="112"/>
      <c r="LZV65" s="20"/>
      <c r="LZW65" s="112"/>
      <c r="LZX65" s="27"/>
      <c r="LZY65" s="112"/>
      <c r="LZZ65" s="27"/>
      <c r="MAA65" s="112"/>
      <c r="MAB65" s="27"/>
      <c r="MAC65" s="112"/>
      <c r="MAD65" s="20"/>
      <c r="MAE65" s="106"/>
      <c r="MAF65" s="106"/>
      <c r="MAG65" s="106"/>
      <c r="MAH65" s="30"/>
      <c r="MAI65" s="112"/>
      <c r="MAJ65" s="30"/>
      <c r="MAK65" s="112"/>
      <c r="MAL65" s="23"/>
      <c r="MAM65" s="112"/>
      <c r="MAN65" s="23"/>
      <c r="MAO65" s="112"/>
      <c r="MAP65" s="23"/>
      <c r="MAQ65" s="112"/>
      <c r="MAR65" s="23"/>
      <c r="MAS65" s="112"/>
      <c r="MAT65" s="23"/>
      <c r="MAU65" s="112"/>
      <c r="MAV65" s="23"/>
      <c r="MAW65" s="112"/>
      <c r="MAX65" s="23"/>
      <c r="MAY65" s="112"/>
      <c r="MAZ65" s="27"/>
      <c r="MBA65" s="112"/>
      <c r="MBB65" s="27"/>
      <c r="MBC65" s="112"/>
      <c r="MBD65" s="27"/>
      <c r="MBE65" s="112"/>
      <c r="MBF65" s="27"/>
      <c r="MBG65" s="112"/>
      <c r="MBH65" s="27"/>
      <c r="MBI65" s="112"/>
      <c r="MBJ65" s="27"/>
      <c r="MBK65" s="112"/>
      <c r="MBL65" s="27"/>
      <c r="MBM65" s="112"/>
      <c r="MBN65" s="27"/>
      <c r="MBO65" s="112"/>
      <c r="MBP65" s="27"/>
      <c r="MBQ65" s="112"/>
      <c r="MBR65" s="27"/>
      <c r="MBS65" s="112"/>
      <c r="MBT65" s="27"/>
      <c r="MBU65" s="113"/>
      <c r="MBV65" s="27"/>
      <c r="MBW65" s="112"/>
      <c r="MBX65" s="27"/>
      <c r="MBY65" s="112"/>
      <c r="MBZ65" s="27"/>
      <c r="MCA65" s="112"/>
      <c r="MCB65" s="27"/>
      <c r="MCC65" s="112"/>
      <c r="MCD65" s="27"/>
      <c r="MCE65" s="112"/>
      <c r="MCF65" s="27"/>
      <c r="MCG65" s="112"/>
      <c r="MCH65" s="27"/>
      <c r="MCI65" s="112"/>
      <c r="MCJ65" s="20"/>
      <c r="MCK65" s="112"/>
      <c r="MCL65" s="27"/>
      <c r="MCM65" s="112"/>
      <c r="MCN65" s="27"/>
      <c r="MCO65" s="112"/>
      <c r="MCP65" s="27"/>
      <c r="MCQ65" s="112"/>
      <c r="MCR65" s="27"/>
      <c r="MCS65" s="112"/>
      <c r="MCT65" s="20"/>
      <c r="MCU65" s="112"/>
      <c r="MCV65" s="27"/>
      <c r="MCW65" s="112"/>
      <c r="MCX65" s="27"/>
      <c r="MCY65" s="112"/>
      <c r="MCZ65" s="27"/>
      <c r="MDA65" s="112"/>
      <c r="MDB65" s="20"/>
      <c r="MDC65" s="106"/>
      <c r="MDD65" s="106"/>
      <c r="MDE65" s="106"/>
      <c r="MDF65" s="30"/>
      <c r="MDG65" s="112"/>
      <c r="MDH65" s="30"/>
      <c r="MDI65" s="112"/>
      <c r="MDJ65" s="23"/>
      <c r="MDK65" s="112"/>
      <c r="MDL65" s="23"/>
      <c r="MDM65" s="112"/>
      <c r="MDN65" s="23"/>
      <c r="MDO65" s="112"/>
      <c r="MDP65" s="23"/>
      <c r="MDQ65" s="112"/>
      <c r="MDR65" s="23"/>
      <c r="MDS65" s="112"/>
      <c r="MDT65" s="23"/>
      <c r="MDU65" s="112"/>
      <c r="MDV65" s="23"/>
      <c r="MDW65" s="112"/>
      <c r="MDX65" s="27"/>
      <c r="MDY65" s="112"/>
      <c r="MDZ65" s="27"/>
      <c r="MEA65" s="112"/>
      <c r="MEB65" s="27"/>
      <c r="MEC65" s="112"/>
      <c r="MED65" s="27"/>
      <c r="MEE65" s="112"/>
      <c r="MEF65" s="27"/>
      <c r="MEG65" s="112"/>
      <c r="MEH65" s="27"/>
      <c r="MEI65" s="112"/>
      <c r="MEJ65" s="27"/>
      <c r="MEK65" s="112"/>
      <c r="MEL65" s="27"/>
      <c r="MEM65" s="112"/>
      <c r="MEN65" s="27"/>
      <c r="MEO65" s="112"/>
      <c r="MEP65" s="27"/>
      <c r="MEQ65" s="112"/>
      <c r="MER65" s="27"/>
      <c r="MES65" s="113"/>
      <c r="MET65" s="27"/>
      <c r="MEU65" s="112"/>
      <c r="MEV65" s="27"/>
      <c r="MEW65" s="112"/>
      <c r="MEX65" s="27"/>
      <c r="MEY65" s="112"/>
      <c r="MEZ65" s="27"/>
      <c r="MFA65" s="112"/>
      <c r="MFB65" s="27"/>
      <c r="MFC65" s="112"/>
      <c r="MFD65" s="27"/>
      <c r="MFE65" s="112"/>
      <c r="MFF65" s="27"/>
      <c r="MFG65" s="112"/>
      <c r="MFH65" s="20"/>
      <c r="MFI65" s="112"/>
      <c r="MFJ65" s="27"/>
      <c r="MFK65" s="112"/>
      <c r="MFL65" s="27"/>
      <c r="MFM65" s="112"/>
      <c r="MFN65" s="27"/>
      <c r="MFO65" s="112"/>
      <c r="MFP65" s="27"/>
      <c r="MFQ65" s="112"/>
      <c r="MFR65" s="20"/>
      <c r="MFS65" s="112"/>
      <c r="MFT65" s="27"/>
      <c r="MFU65" s="112"/>
      <c r="MFV65" s="27"/>
      <c r="MFW65" s="112"/>
      <c r="MFX65" s="27"/>
      <c r="MFY65" s="112"/>
      <c r="MFZ65" s="20"/>
      <c r="MGA65" s="106"/>
      <c r="MGB65" s="106"/>
      <c r="MGC65" s="106"/>
      <c r="MGD65" s="30"/>
      <c r="MGE65" s="112"/>
      <c r="MGF65" s="30"/>
      <c r="MGG65" s="112"/>
      <c r="MGH65" s="23"/>
      <c r="MGI65" s="112"/>
      <c r="MGJ65" s="23"/>
      <c r="MGK65" s="112"/>
      <c r="MGL65" s="23"/>
      <c r="MGM65" s="112"/>
      <c r="MGN65" s="23"/>
      <c r="MGO65" s="112"/>
      <c r="MGP65" s="23"/>
      <c r="MGQ65" s="112"/>
      <c r="MGR65" s="23"/>
      <c r="MGS65" s="112"/>
      <c r="MGT65" s="23"/>
      <c r="MGU65" s="112"/>
      <c r="MGV65" s="27"/>
      <c r="MGW65" s="112"/>
      <c r="MGX65" s="27"/>
      <c r="MGY65" s="112"/>
      <c r="MGZ65" s="27"/>
      <c r="MHA65" s="112"/>
      <c r="MHB65" s="27"/>
      <c r="MHC65" s="112"/>
      <c r="MHD65" s="27"/>
      <c r="MHE65" s="112"/>
      <c r="MHF65" s="27"/>
      <c r="MHG65" s="112"/>
      <c r="MHH65" s="27"/>
      <c r="MHI65" s="112"/>
      <c r="MHJ65" s="27"/>
      <c r="MHK65" s="112"/>
      <c r="MHL65" s="27"/>
      <c r="MHM65" s="112"/>
      <c r="MHN65" s="27"/>
      <c r="MHO65" s="112"/>
      <c r="MHP65" s="27"/>
      <c r="MHQ65" s="113"/>
      <c r="MHR65" s="27"/>
      <c r="MHS65" s="112"/>
      <c r="MHT65" s="27"/>
      <c r="MHU65" s="112"/>
      <c r="MHV65" s="27"/>
      <c r="MHW65" s="112"/>
      <c r="MHX65" s="27"/>
      <c r="MHY65" s="112"/>
      <c r="MHZ65" s="27"/>
      <c r="MIA65" s="112"/>
      <c r="MIB65" s="27"/>
      <c r="MIC65" s="112"/>
      <c r="MID65" s="27"/>
      <c r="MIE65" s="112"/>
      <c r="MIF65" s="20"/>
      <c r="MIG65" s="112"/>
      <c r="MIH65" s="27"/>
      <c r="MII65" s="112"/>
      <c r="MIJ65" s="27"/>
      <c r="MIK65" s="112"/>
      <c r="MIL65" s="27"/>
      <c r="MIM65" s="112"/>
      <c r="MIN65" s="27"/>
      <c r="MIO65" s="112"/>
      <c r="MIP65" s="20"/>
      <c r="MIQ65" s="112"/>
      <c r="MIR65" s="27"/>
      <c r="MIS65" s="112"/>
      <c r="MIT65" s="27"/>
      <c r="MIU65" s="112"/>
      <c r="MIV65" s="27"/>
      <c r="MIW65" s="112"/>
      <c r="MIX65" s="20"/>
      <c r="MIY65" s="106"/>
      <c r="MIZ65" s="106"/>
      <c r="MJA65" s="106"/>
      <c r="MJB65" s="30"/>
      <c r="MJC65" s="112"/>
      <c r="MJD65" s="30"/>
      <c r="MJE65" s="112"/>
      <c r="MJF65" s="23"/>
      <c r="MJG65" s="112"/>
      <c r="MJH65" s="23"/>
      <c r="MJI65" s="112"/>
      <c r="MJJ65" s="23"/>
      <c r="MJK65" s="112"/>
      <c r="MJL65" s="23"/>
      <c r="MJM65" s="112"/>
      <c r="MJN65" s="23"/>
      <c r="MJO65" s="112"/>
      <c r="MJP65" s="23"/>
      <c r="MJQ65" s="112"/>
      <c r="MJR65" s="23"/>
      <c r="MJS65" s="112"/>
      <c r="MJT65" s="27"/>
      <c r="MJU65" s="112"/>
      <c r="MJV65" s="27"/>
      <c r="MJW65" s="112"/>
      <c r="MJX65" s="27"/>
      <c r="MJY65" s="112"/>
      <c r="MJZ65" s="27"/>
      <c r="MKA65" s="112"/>
      <c r="MKB65" s="27"/>
      <c r="MKC65" s="112"/>
      <c r="MKD65" s="27"/>
      <c r="MKE65" s="112"/>
      <c r="MKF65" s="27"/>
      <c r="MKG65" s="112"/>
      <c r="MKH65" s="27"/>
      <c r="MKI65" s="112"/>
      <c r="MKJ65" s="27"/>
      <c r="MKK65" s="112"/>
      <c r="MKL65" s="27"/>
      <c r="MKM65" s="112"/>
      <c r="MKN65" s="27"/>
      <c r="MKO65" s="113"/>
      <c r="MKP65" s="27"/>
      <c r="MKQ65" s="112"/>
      <c r="MKR65" s="27"/>
      <c r="MKS65" s="112"/>
      <c r="MKT65" s="27"/>
      <c r="MKU65" s="112"/>
      <c r="MKV65" s="27"/>
      <c r="MKW65" s="112"/>
      <c r="MKX65" s="27"/>
      <c r="MKY65" s="112"/>
      <c r="MKZ65" s="27"/>
      <c r="MLA65" s="112"/>
      <c r="MLB65" s="27"/>
      <c r="MLC65" s="112"/>
      <c r="MLD65" s="20"/>
      <c r="MLE65" s="112"/>
      <c r="MLF65" s="27"/>
      <c r="MLG65" s="112"/>
      <c r="MLH65" s="27"/>
      <c r="MLI65" s="112"/>
      <c r="MLJ65" s="27"/>
      <c r="MLK65" s="112"/>
      <c r="MLL65" s="27"/>
      <c r="MLM65" s="112"/>
      <c r="MLN65" s="20"/>
      <c r="MLO65" s="112"/>
      <c r="MLP65" s="27"/>
      <c r="MLQ65" s="112"/>
      <c r="MLR65" s="27"/>
      <c r="MLS65" s="112"/>
      <c r="MLT65" s="27"/>
      <c r="MLU65" s="112"/>
      <c r="MLV65" s="20"/>
      <c r="MLW65" s="106"/>
      <c r="MLX65" s="106"/>
      <c r="MLY65" s="106"/>
      <c r="MLZ65" s="30"/>
      <c r="MMA65" s="112"/>
      <c r="MMB65" s="30"/>
      <c r="MMC65" s="112"/>
      <c r="MMD65" s="23"/>
      <c r="MME65" s="112"/>
      <c r="MMF65" s="23"/>
      <c r="MMG65" s="112"/>
      <c r="MMH65" s="23"/>
      <c r="MMI65" s="112"/>
      <c r="MMJ65" s="23"/>
      <c r="MMK65" s="112"/>
      <c r="MML65" s="23"/>
      <c r="MMM65" s="112"/>
      <c r="MMN65" s="23"/>
      <c r="MMO65" s="112"/>
      <c r="MMP65" s="23"/>
      <c r="MMQ65" s="112"/>
      <c r="MMR65" s="27"/>
      <c r="MMS65" s="112"/>
      <c r="MMT65" s="27"/>
      <c r="MMU65" s="112"/>
      <c r="MMV65" s="27"/>
      <c r="MMW65" s="112"/>
      <c r="MMX65" s="27"/>
      <c r="MMY65" s="112"/>
      <c r="MMZ65" s="27"/>
      <c r="MNA65" s="112"/>
      <c r="MNB65" s="27"/>
      <c r="MNC65" s="112"/>
      <c r="MND65" s="27"/>
      <c r="MNE65" s="112"/>
      <c r="MNF65" s="27"/>
      <c r="MNG65" s="112"/>
      <c r="MNH65" s="27"/>
      <c r="MNI65" s="112"/>
      <c r="MNJ65" s="27"/>
      <c r="MNK65" s="112"/>
      <c r="MNL65" s="27"/>
      <c r="MNM65" s="113"/>
      <c r="MNN65" s="27"/>
      <c r="MNO65" s="112"/>
      <c r="MNP65" s="27"/>
      <c r="MNQ65" s="112"/>
      <c r="MNR65" s="27"/>
      <c r="MNS65" s="112"/>
      <c r="MNT65" s="27"/>
      <c r="MNU65" s="112"/>
      <c r="MNV65" s="27"/>
      <c r="MNW65" s="112"/>
      <c r="MNX65" s="27"/>
      <c r="MNY65" s="112"/>
      <c r="MNZ65" s="27"/>
      <c r="MOA65" s="112"/>
      <c r="MOB65" s="20"/>
      <c r="MOC65" s="112"/>
      <c r="MOD65" s="27"/>
      <c r="MOE65" s="112"/>
      <c r="MOF65" s="27"/>
      <c r="MOG65" s="112"/>
      <c r="MOH65" s="27"/>
      <c r="MOI65" s="112"/>
      <c r="MOJ65" s="27"/>
      <c r="MOK65" s="112"/>
      <c r="MOL65" s="20"/>
      <c r="MOM65" s="112"/>
      <c r="MON65" s="27"/>
      <c r="MOO65" s="112"/>
      <c r="MOP65" s="27"/>
      <c r="MOQ65" s="112"/>
      <c r="MOR65" s="27"/>
      <c r="MOS65" s="112"/>
      <c r="MOT65" s="20"/>
      <c r="MOU65" s="106"/>
      <c r="MOV65" s="106"/>
      <c r="MOW65" s="106"/>
      <c r="MOX65" s="30"/>
      <c r="MOY65" s="112"/>
      <c r="MOZ65" s="30"/>
      <c r="MPA65" s="112"/>
      <c r="MPB65" s="23"/>
      <c r="MPC65" s="112"/>
      <c r="MPD65" s="23"/>
      <c r="MPE65" s="112"/>
      <c r="MPF65" s="23"/>
      <c r="MPG65" s="112"/>
      <c r="MPH65" s="23"/>
      <c r="MPI65" s="112"/>
      <c r="MPJ65" s="23"/>
      <c r="MPK65" s="112"/>
      <c r="MPL65" s="23"/>
      <c r="MPM65" s="112"/>
      <c r="MPN65" s="23"/>
      <c r="MPO65" s="112"/>
      <c r="MPP65" s="27"/>
      <c r="MPQ65" s="112"/>
      <c r="MPR65" s="27"/>
      <c r="MPS65" s="112"/>
      <c r="MPT65" s="27"/>
      <c r="MPU65" s="112"/>
      <c r="MPV65" s="27"/>
      <c r="MPW65" s="112"/>
      <c r="MPX65" s="27"/>
      <c r="MPY65" s="112"/>
      <c r="MPZ65" s="27"/>
      <c r="MQA65" s="112"/>
      <c r="MQB65" s="27"/>
      <c r="MQC65" s="112"/>
      <c r="MQD65" s="27"/>
      <c r="MQE65" s="112"/>
      <c r="MQF65" s="27"/>
      <c r="MQG65" s="112"/>
      <c r="MQH65" s="27"/>
      <c r="MQI65" s="112"/>
      <c r="MQJ65" s="27"/>
      <c r="MQK65" s="113"/>
      <c r="MQL65" s="27"/>
      <c r="MQM65" s="112"/>
      <c r="MQN65" s="27"/>
      <c r="MQO65" s="112"/>
      <c r="MQP65" s="27"/>
      <c r="MQQ65" s="112"/>
      <c r="MQR65" s="27"/>
      <c r="MQS65" s="112"/>
      <c r="MQT65" s="27"/>
      <c r="MQU65" s="112"/>
      <c r="MQV65" s="27"/>
      <c r="MQW65" s="112"/>
      <c r="MQX65" s="27"/>
      <c r="MQY65" s="112"/>
      <c r="MQZ65" s="20"/>
      <c r="MRA65" s="112"/>
      <c r="MRB65" s="27"/>
      <c r="MRC65" s="112"/>
      <c r="MRD65" s="27"/>
      <c r="MRE65" s="112"/>
      <c r="MRF65" s="27"/>
      <c r="MRG65" s="112"/>
      <c r="MRH65" s="27"/>
      <c r="MRI65" s="112"/>
      <c r="MRJ65" s="20"/>
      <c r="MRK65" s="112"/>
      <c r="MRL65" s="27"/>
      <c r="MRM65" s="112"/>
      <c r="MRN65" s="27"/>
      <c r="MRO65" s="112"/>
      <c r="MRP65" s="27"/>
      <c r="MRQ65" s="112"/>
      <c r="MRR65" s="20"/>
      <c r="MRS65" s="106"/>
      <c r="MRT65" s="106"/>
      <c r="MRU65" s="106"/>
      <c r="MRV65" s="30"/>
      <c r="MRW65" s="112"/>
      <c r="MRX65" s="30"/>
      <c r="MRY65" s="112"/>
      <c r="MRZ65" s="23"/>
      <c r="MSA65" s="112"/>
      <c r="MSB65" s="23"/>
      <c r="MSC65" s="112"/>
      <c r="MSD65" s="23"/>
      <c r="MSE65" s="112"/>
      <c r="MSF65" s="23"/>
      <c r="MSG65" s="112"/>
      <c r="MSH65" s="23"/>
      <c r="MSI65" s="112"/>
      <c r="MSJ65" s="23"/>
      <c r="MSK65" s="112"/>
      <c r="MSL65" s="23"/>
      <c r="MSM65" s="112"/>
      <c r="MSN65" s="27"/>
      <c r="MSO65" s="112"/>
      <c r="MSP65" s="27"/>
      <c r="MSQ65" s="112"/>
      <c r="MSR65" s="27"/>
      <c r="MSS65" s="112"/>
      <c r="MST65" s="27"/>
      <c r="MSU65" s="112"/>
      <c r="MSV65" s="27"/>
      <c r="MSW65" s="112"/>
      <c r="MSX65" s="27"/>
      <c r="MSY65" s="112"/>
      <c r="MSZ65" s="27"/>
      <c r="MTA65" s="112"/>
      <c r="MTB65" s="27"/>
      <c r="MTC65" s="112"/>
      <c r="MTD65" s="27"/>
      <c r="MTE65" s="112"/>
      <c r="MTF65" s="27"/>
      <c r="MTG65" s="112"/>
      <c r="MTH65" s="27"/>
      <c r="MTI65" s="113"/>
      <c r="MTJ65" s="27"/>
      <c r="MTK65" s="112"/>
      <c r="MTL65" s="27"/>
      <c r="MTM65" s="112"/>
      <c r="MTN65" s="27"/>
      <c r="MTO65" s="112"/>
      <c r="MTP65" s="27"/>
      <c r="MTQ65" s="112"/>
      <c r="MTR65" s="27"/>
      <c r="MTS65" s="112"/>
      <c r="MTT65" s="27"/>
      <c r="MTU65" s="112"/>
      <c r="MTV65" s="27"/>
      <c r="MTW65" s="112"/>
      <c r="MTX65" s="20"/>
      <c r="MTY65" s="112"/>
      <c r="MTZ65" s="27"/>
      <c r="MUA65" s="112"/>
      <c r="MUB65" s="27"/>
      <c r="MUC65" s="112"/>
      <c r="MUD65" s="27"/>
      <c r="MUE65" s="112"/>
      <c r="MUF65" s="27"/>
      <c r="MUG65" s="112"/>
      <c r="MUH65" s="20"/>
      <c r="MUI65" s="112"/>
      <c r="MUJ65" s="27"/>
      <c r="MUK65" s="112"/>
      <c r="MUL65" s="27"/>
      <c r="MUM65" s="112"/>
      <c r="MUN65" s="27"/>
      <c r="MUO65" s="112"/>
      <c r="MUP65" s="20"/>
      <c r="MUQ65" s="106"/>
      <c r="MUR65" s="106"/>
      <c r="MUS65" s="106"/>
      <c r="MUT65" s="30"/>
      <c r="MUU65" s="112"/>
      <c r="MUV65" s="30"/>
      <c r="MUW65" s="112"/>
      <c r="MUX65" s="23"/>
      <c r="MUY65" s="112"/>
      <c r="MUZ65" s="23"/>
      <c r="MVA65" s="112"/>
      <c r="MVB65" s="23"/>
      <c r="MVC65" s="112"/>
      <c r="MVD65" s="23"/>
      <c r="MVE65" s="112"/>
      <c r="MVF65" s="23"/>
      <c r="MVG65" s="112"/>
      <c r="MVH65" s="23"/>
      <c r="MVI65" s="112"/>
      <c r="MVJ65" s="23"/>
      <c r="MVK65" s="112"/>
      <c r="MVL65" s="27"/>
      <c r="MVM65" s="112"/>
      <c r="MVN65" s="27"/>
      <c r="MVO65" s="112"/>
      <c r="MVP65" s="27"/>
      <c r="MVQ65" s="112"/>
      <c r="MVR65" s="27"/>
      <c r="MVS65" s="112"/>
      <c r="MVT65" s="27"/>
      <c r="MVU65" s="112"/>
      <c r="MVV65" s="27"/>
      <c r="MVW65" s="112"/>
      <c r="MVX65" s="27"/>
      <c r="MVY65" s="112"/>
      <c r="MVZ65" s="27"/>
      <c r="MWA65" s="112"/>
      <c r="MWB65" s="27"/>
      <c r="MWC65" s="112"/>
      <c r="MWD65" s="27"/>
      <c r="MWE65" s="112"/>
      <c r="MWF65" s="27"/>
      <c r="MWG65" s="113"/>
      <c r="MWH65" s="27"/>
      <c r="MWI65" s="112"/>
      <c r="MWJ65" s="27"/>
      <c r="MWK65" s="112"/>
      <c r="MWL65" s="27"/>
      <c r="MWM65" s="112"/>
      <c r="MWN65" s="27"/>
      <c r="MWO65" s="112"/>
      <c r="MWP65" s="27"/>
      <c r="MWQ65" s="112"/>
      <c r="MWR65" s="27"/>
      <c r="MWS65" s="112"/>
      <c r="MWT65" s="27"/>
      <c r="MWU65" s="112"/>
      <c r="MWV65" s="20"/>
      <c r="MWW65" s="112"/>
      <c r="MWX65" s="27"/>
      <c r="MWY65" s="112"/>
      <c r="MWZ65" s="27"/>
      <c r="MXA65" s="112"/>
      <c r="MXB65" s="27"/>
      <c r="MXC65" s="112"/>
      <c r="MXD65" s="27"/>
      <c r="MXE65" s="112"/>
      <c r="MXF65" s="20"/>
      <c r="MXG65" s="112"/>
      <c r="MXH65" s="27"/>
      <c r="MXI65" s="112"/>
      <c r="MXJ65" s="27"/>
      <c r="MXK65" s="112"/>
      <c r="MXL65" s="27"/>
      <c r="MXM65" s="112"/>
      <c r="MXN65" s="20"/>
      <c r="MXO65" s="106"/>
      <c r="MXP65" s="106"/>
      <c r="MXQ65" s="106"/>
      <c r="MXR65" s="30"/>
      <c r="MXS65" s="112"/>
      <c r="MXT65" s="30"/>
      <c r="MXU65" s="112"/>
      <c r="MXV65" s="23"/>
      <c r="MXW65" s="112"/>
      <c r="MXX65" s="23"/>
      <c r="MXY65" s="112"/>
      <c r="MXZ65" s="23"/>
      <c r="MYA65" s="112"/>
      <c r="MYB65" s="23"/>
      <c r="MYC65" s="112"/>
      <c r="MYD65" s="23"/>
      <c r="MYE65" s="112"/>
      <c r="MYF65" s="23"/>
      <c r="MYG65" s="112"/>
      <c r="MYH65" s="23"/>
      <c r="MYI65" s="112"/>
      <c r="MYJ65" s="27"/>
      <c r="MYK65" s="112"/>
      <c r="MYL65" s="27"/>
      <c r="MYM65" s="112"/>
      <c r="MYN65" s="27"/>
      <c r="MYO65" s="112"/>
      <c r="MYP65" s="27"/>
      <c r="MYQ65" s="112"/>
      <c r="MYR65" s="27"/>
      <c r="MYS65" s="112"/>
      <c r="MYT65" s="27"/>
      <c r="MYU65" s="112"/>
      <c r="MYV65" s="27"/>
      <c r="MYW65" s="112"/>
      <c r="MYX65" s="27"/>
      <c r="MYY65" s="112"/>
      <c r="MYZ65" s="27"/>
      <c r="MZA65" s="112"/>
      <c r="MZB65" s="27"/>
      <c r="MZC65" s="112"/>
      <c r="MZD65" s="27"/>
      <c r="MZE65" s="113"/>
      <c r="MZF65" s="27"/>
      <c r="MZG65" s="112"/>
      <c r="MZH65" s="27"/>
      <c r="MZI65" s="112"/>
      <c r="MZJ65" s="27"/>
      <c r="MZK65" s="112"/>
      <c r="MZL65" s="27"/>
      <c r="MZM65" s="112"/>
      <c r="MZN65" s="27"/>
      <c r="MZO65" s="112"/>
      <c r="MZP65" s="27"/>
      <c r="MZQ65" s="112"/>
      <c r="MZR65" s="27"/>
      <c r="MZS65" s="112"/>
      <c r="MZT65" s="20"/>
      <c r="MZU65" s="112"/>
      <c r="MZV65" s="27"/>
      <c r="MZW65" s="112"/>
      <c r="MZX65" s="27"/>
      <c r="MZY65" s="112"/>
      <c r="MZZ65" s="27"/>
      <c r="NAA65" s="112"/>
      <c r="NAB65" s="27"/>
      <c r="NAC65" s="112"/>
      <c r="NAD65" s="20"/>
      <c r="NAE65" s="112"/>
      <c r="NAF65" s="27"/>
      <c r="NAG65" s="112"/>
      <c r="NAH65" s="27"/>
      <c r="NAI65" s="112"/>
      <c r="NAJ65" s="27"/>
      <c r="NAK65" s="112"/>
      <c r="NAL65" s="20"/>
      <c r="NAM65" s="106"/>
      <c r="NAN65" s="106"/>
      <c r="NAO65" s="106"/>
      <c r="NAP65" s="30"/>
      <c r="NAQ65" s="112"/>
      <c r="NAR65" s="30"/>
      <c r="NAS65" s="112"/>
      <c r="NAT65" s="23"/>
      <c r="NAU65" s="112"/>
      <c r="NAV65" s="23"/>
      <c r="NAW65" s="112"/>
      <c r="NAX65" s="23"/>
      <c r="NAY65" s="112"/>
      <c r="NAZ65" s="23"/>
      <c r="NBA65" s="112"/>
      <c r="NBB65" s="23"/>
      <c r="NBC65" s="112"/>
      <c r="NBD65" s="23"/>
      <c r="NBE65" s="112"/>
      <c r="NBF65" s="23"/>
      <c r="NBG65" s="112"/>
      <c r="NBH65" s="27"/>
      <c r="NBI65" s="112"/>
      <c r="NBJ65" s="27"/>
      <c r="NBK65" s="112"/>
      <c r="NBL65" s="27"/>
      <c r="NBM65" s="112"/>
      <c r="NBN65" s="27"/>
      <c r="NBO65" s="112"/>
      <c r="NBP65" s="27"/>
      <c r="NBQ65" s="112"/>
      <c r="NBR65" s="27"/>
      <c r="NBS65" s="112"/>
      <c r="NBT65" s="27"/>
      <c r="NBU65" s="112"/>
      <c r="NBV65" s="27"/>
      <c r="NBW65" s="112"/>
      <c r="NBX65" s="27"/>
      <c r="NBY65" s="112"/>
      <c r="NBZ65" s="27"/>
      <c r="NCA65" s="112"/>
      <c r="NCB65" s="27"/>
      <c r="NCC65" s="113"/>
      <c r="NCD65" s="27"/>
      <c r="NCE65" s="112"/>
      <c r="NCF65" s="27"/>
      <c r="NCG65" s="112"/>
      <c r="NCH65" s="27"/>
      <c r="NCI65" s="112"/>
      <c r="NCJ65" s="27"/>
      <c r="NCK65" s="112"/>
      <c r="NCL65" s="27"/>
      <c r="NCM65" s="112"/>
      <c r="NCN65" s="27"/>
      <c r="NCO65" s="112"/>
      <c r="NCP65" s="27"/>
      <c r="NCQ65" s="112"/>
      <c r="NCR65" s="20"/>
      <c r="NCS65" s="112"/>
      <c r="NCT65" s="27"/>
      <c r="NCU65" s="112"/>
      <c r="NCV65" s="27"/>
      <c r="NCW65" s="112"/>
      <c r="NCX65" s="27"/>
      <c r="NCY65" s="112"/>
      <c r="NCZ65" s="27"/>
      <c r="NDA65" s="112"/>
      <c r="NDB65" s="20"/>
      <c r="NDC65" s="112"/>
      <c r="NDD65" s="27"/>
      <c r="NDE65" s="112"/>
      <c r="NDF65" s="27"/>
      <c r="NDG65" s="112"/>
      <c r="NDH65" s="27"/>
      <c r="NDI65" s="112"/>
      <c r="NDJ65" s="20"/>
      <c r="NDK65" s="106"/>
      <c r="NDL65" s="106"/>
      <c r="NDM65" s="106"/>
      <c r="NDN65" s="30"/>
      <c r="NDO65" s="112"/>
      <c r="NDP65" s="30"/>
      <c r="NDQ65" s="112"/>
      <c r="NDR65" s="23"/>
      <c r="NDS65" s="112"/>
      <c r="NDT65" s="23"/>
      <c r="NDU65" s="112"/>
      <c r="NDV65" s="23"/>
      <c r="NDW65" s="112"/>
      <c r="NDX65" s="23"/>
      <c r="NDY65" s="112"/>
      <c r="NDZ65" s="23"/>
      <c r="NEA65" s="112"/>
      <c r="NEB65" s="23"/>
      <c r="NEC65" s="112"/>
      <c r="NED65" s="23"/>
      <c r="NEE65" s="112"/>
      <c r="NEF65" s="27"/>
      <c r="NEG65" s="112"/>
      <c r="NEH65" s="27"/>
      <c r="NEI65" s="112"/>
      <c r="NEJ65" s="27"/>
      <c r="NEK65" s="112"/>
      <c r="NEL65" s="27"/>
      <c r="NEM65" s="112"/>
      <c r="NEN65" s="27"/>
      <c r="NEO65" s="112"/>
      <c r="NEP65" s="27"/>
      <c r="NEQ65" s="112"/>
      <c r="NER65" s="27"/>
      <c r="NES65" s="112"/>
      <c r="NET65" s="27"/>
      <c r="NEU65" s="112"/>
      <c r="NEV65" s="27"/>
      <c r="NEW65" s="112"/>
      <c r="NEX65" s="27"/>
      <c r="NEY65" s="112"/>
      <c r="NEZ65" s="27"/>
      <c r="NFA65" s="113"/>
      <c r="NFB65" s="27"/>
      <c r="NFC65" s="112"/>
      <c r="NFD65" s="27"/>
      <c r="NFE65" s="112"/>
      <c r="NFF65" s="27"/>
      <c r="NFG65" s="112"/>
      <c r="NFH65" s="27"/>
      <c r="NFI65" s="112"/>
      <c r="NFJ65" s="27"/>
      <c r="NFK65" s="112"/>
      <c r="NFL65" s="27"/>
      <c r="NFM65" s="112"/>
      <c r="NFN65" s="27"/>
      <c r="NFO65" s="112"/>
      <c r="NFP65" s="20"/>
      <c r="NFQ65" s="112"/>
      <c r="NFR65" s="27"/>
      <c r="NFS65" s="112"/>
      <c r="NFT65" s="27"/>
      <c r="NFU65" s="112"/>
      <c r="NFV65" s="27"/>
      <c r="NFW65" s="112"/>
      <c r="NFX65" s="27"/>
      <c r="NFY65" s="112"/>
      <c r="NFZ65" s="20"/>
      <c r="NGA65" s="112"/>
      <c r="NGB65" s="27"/>
      <c r="NGC65" s="112"/>
      <c r="NGD65" s="27"/>
      <c r="NGE65" s="112"/>
      <c r="NGF65" s="27"/>
      <c r="NGG65" s="112"/>
      <c r="NGH65" s="20"/>
      <c r="NGI65" s="106"/>
      <c r="NGJ65" s="106"/>
      <c r="NGK65" s="106"/>
      <c r="NGL65" s="30"/>
      <c r="NGM65" s="112"/>
      <c r="NGN65" s="30"/>
      <c r="NGO65" s="112"/>
      <c r="NGP65" s="23"/>
      <c r="NGQ65" s="112"/>
      <c r="NGR65" s="23"/>
      <c r="NGS65" s="112"/>
      <c r="NGT65" s="23"/>
      <c r="NGU65" s="112"/>
      <c r="NGV65" s="23"/>
      <c r="NGW65" s="112"/>
      <c r="NGX65" s="23"/>
      <c r="NGY65" s="112"/>
      <c r="NGZ65" s="23"/>
      <c r="NHA65" s="112"/>
      <c r="NHB65" s="23"/>
      <c r="NHC65" s="112"/>
      <c r="NHD65" s="27"/>
      <c r="NHE65" s="112"/>
      <c r="NHF65" s="27"/>
      <c r="NHG65" s="112"/>
      <c r="NHH65" s="27"/>
      <c r="NHI65" s="112"/>
      <c r="NHJ65" s="27"/>
      <c r="NHK65" s="112"/>
      <c r="NHL65" s="27"/>
      <c r="NHM65" s="112"/>
      <c r="NHN65" s="27"/>
      <c r="NHO65" s="112"/>
      <c r="NHP65" s="27"/>
      <c r="NHQ65" s="112"/>
      <c r="NHR65" s="27"/>
      <c r="NHS65" s="112"/>
      <c r="NHT65" s="27"/>
      <c r="NHU65" s="112"/>
      <c r="NHV65" s="27"/>
      <c r="NHW65" s="112"/>
      <c r="NHX65" s="27"/>
      <c r="NHY65" s="113"/>
      <c r="NHZ65" s="27"/>
      <c r="NIA65" s="112"/>
      <c r="NIB65" s="27"/>
      <c r="NIC65" s="112"/>
      <c r="NID65" s="27"/>
      <c r="NIE65" s="112"/>
      <c r="NIF65" s="27"/>
      <c r="NIG65" s="112"/>
      <c r="NIH65" s="27"/>
      <c r="NII65" s="112"/>
      <c r="NIJ65" s="27"/>
      <c r="NIK65" s="112"/>
      <c r="NIL65" s="27"/>
      <c r="NIM65" s="112"/>
      <c r="NIN65" s="20"/>
      <c r="NIO65" s="112"/>
      <c r="NIP65" s="27"/>
      <c r="NIQ65" s="112"/>
      <c r="NIR65" s="27"/>
      <c r="NIS65" s="112"/>
      <c r="NIT65" s="27"/>
      <c r="NIU65" s="112"/>
      <c r="NIV65" s="27"/>
      <c r="NIW65" s="112"/>
      <c r="NIX65" s="20"/>
      <c r="NIY65" s="112"/>
      <c r="NIZ65" s="27"/>
      <c r="NJA65" s="112"/>
      <c r="NJB65" s="27"/>
      <c r="NJC65" s="112"/>
      <c r="NJD65" s="27"/>
      <c r="NJE65" s="112"/>
      <c r="NJF65" s="20"/>
      <c r="NJG65" s="106"/>
      <c r="NJH65" s="106"/>
      <c r="NJI65" s="106"/>
      <c r="NJJ65" s="30"/>
      <c r="NJK65" s="112"/>
      <c r="NJL65" s="30"/>
      <c r="NJM65" s="112"/>
      <c r="NJN65" s="23"/>
      <c r="NJO65" s="112"/>
      <c r="NJP65" s="23"/>
      <c r="NJQ65" s="112"/>
      <c r="NJR65" s="23"/>
      <c r="NJS65" s="112"/>
      <c r="NJT65" s="23"/>
      <c r="NJU65" s="112"/>
      <c r="NJV65" s="23"/>
      <c r="NJW65" s="112"/>
      <c r="NJX65" s="23"/>
      <c r="NJY65" s="112"/>
      <c r="NJZ65" s="23"/>
      <c r="NKA65" s="112"/>
      <c r="NKB65" s="27"/>
      <c r="NKC65" s="112"/>
      <c r="NKD65" s="27"/>
      <c r="NKE65" s="112"/>
      <c r="NKF65" s="27"/>
      <c r="NKG65" s="112"/>
      <c r="NKH65" s="27"/>
      <c r="NKI65" s="112"/>
      <c r="NKJ65" s="27"/>
      <c r="NKK65" s="112"/>
      <c r="NKL65" s="27"/>
      <c r="NKM65" s="112"/>
      <c r="NKN65" s="27"/>
      <c r="NKO65" s="112"/>
      <c r="NKP65" s="27"/>
      <c r="NKQ65" s="112"/>
      <c r="NKR65" s="27"/>
      <c r="NKS65" s="112"/>
      <c r="NKT65" s="27"/>
      <c r="NKU65" s="112"/>
      <c r="NKV65" s="27"/>
      <c r="NKW65" s="113"/>
      <c r="NKX65" s="27"/>
      <c r="NKY65" s="112"/>
      <c r="NKZ65" s="27"/>
      <c r="NLA65" s="112"/>
      <c r="NLB65" s="27"/>
      <c r="NLC65" s="112"/>
      <c r="NLD65" s="27"/>
      <c r="NLE65" s="112"/>
      <c r="NLF65" s="27"/>
      <c r="NLG65" s="112"/>
      <c r="NLH65" s="27"/>
      <c r="NLI65" s="112"/>
      <c r="NLJ65" s="27"/>
      <c r="NLK65" s="112"/>
      <c r="NLL65" s="20"/>
      <c r="NLM65" s="112"/>
      <c r="NLN65" s="27"/>
      <c r="NLO65" s="112"/>
      <c r="NLP65" s="27"/>
      <c r="NLQ65" s="112"/>
      <c r="NLR65" s="27"/>
      <c r="NLS65" s="112"/>
      <c r="NLT65" s="27"/>
      <c r="NLU65" s="112"/>
      <c r="NLV65" s="20"/>
      <c r="NLW65" s="112"/>
      <c r="NLX65" s="27"/>
      <c r="NLY65" s="112"/>
      <c r="NLZ65" s="27"/>
      <c r="NMA65" s="112"/>
      <c r="NMB65" s="27"/>
      <c r="NMC65" s="112"/>
      <c r="NMD65" s="20"/>
      <c r="NME65" s="106"/>
      <c r="NMF65" s="106"/>
      <c r="NMG65" s="106"/>
      <c r="NMH65" s="30"/>
      <c r="NMI65" s="112"/>
      <c r="NMJ65" s="30"/>
      <c r="NMK65" s="112"/>
      <c r="NML65" s="23"/>
      <c r="NMM65" s="112"/>
      <c r="NMN65" s="23"/>
      <c r="NMO65" s="112"/>
      <c r="NMP65" s="23"/>
      <c r="NMQ65" s="112"/>
      <c r="NMR65" s="23"/>
      <c r="NMS65" s="112"/>
      <c r="NMT65" s="23"/>
      <c r="NMU65" s="112"/>
      <c r="NMV65" s="23"/>
      <c r="NMW65" s="112"/>
      <c r="NMX65" s="23"/>
      <c r="NMY65" s="112"/>
      <c r="NMZ65" s="27"/>
      <c r="NNA65" s="112"/>
      <c r="NNB65" s="27"/>
      <c r="NNC65" s="112"/>
      <c r="NND65" s="27"/>
      <c r="NNE65" s="112"/>
      <c r="NNF65" s="27"/>
      <c r="NNG65" s="112"/>
      <c r="NNH65" s="27"/>
      <c r="NNI65" s="112"/>
      <c r="NNJ65" s="27"/>
      <c r="NNK65" s="112"/>
      <c r="NNL65" s="27"/>
      <c r="NNM65" s="112"/>
      <c r="NNN65" s="27"/>
      <c r="NNO65" s="112"/>
      <c r="NNP65" s="27"/>
      <c r="NNQ65" s="112"/>
      <c r="NNR65" s="27"/>
      <c r="NNS65" s="112"/>
      <c r="NNT65" s="27"/>
      <c r="NNU65" s="113"/>
      <c r="NNV65" s="27"/>
      <c r="NNW65" s="112"/>
      <c r="NNX65" s="27"/>
      <c r="NNY65" s="112"/>
      <c r="NNZ65" s="27"/>
      <c r="NOA65" s="112"/>
      <c r="NOB65" s="27"/>
      <c r="NOC65" s="112"/>
      <c r="NOD65" s="27"/>
      <c r="NOE65" s="112"/>
      <c r="NOF65" s="27"/>
      <c r="NOG65" s="112"/>
      <c r="NOH65" s="27"/>
      <c r="NOI65" s="112"/>
      <c r="NOJ65" s="20"/>
      <c r="NOK65" s="112"/>
      <c r="NOL65" s="27"/>
      <c r="NOM65" s="112"/>
      <c r="NON65" s="27"/>
      <c r="NOO65" s="112"/>
      <c r="NOP65" s="27"/>
      <c r="NOQ65" s="112"/>
      <c r="NOR65" s="27"/>
      <c r="NOS65" s="112"/>
      <c r="NOT65" s="20"/>
      <c r="NOU65" s="112"/>
      <c r="NOV65" s="27"/>
      <c r="NOW65" s="112"/>
      <c r="NOX65" s="27"/>
      <c r="NOY65" s="112"/>
      <c r="NOZ65" s="27"/>
      <c r="NPA65" s="112"/>
      <c r="NPB65" s="20"/>
      <c r="NPC65" s="106"/>
      <c r="NPD65" s="106"/>
      <c r="NPE65" s="106"/>
      <c r="NPF65" s="30"/>
      <c r="NPG65" s="112"/>
      <c r="NPH65" s="30"/>
      <c r="NPI65" s="112"/>
      <c r="NPJ65" s="23"/>
      <c r="NPK65" s="112"/>
      <c r="NPL65" s="23"/>
      <c r="NPM65" s="112"/>
      <c r="NPN65" s="23"/>
      <c r="NPO65" s="112"/>
      <c r="NPP65" s="23"/>
      <c r="NPQ65" s="112"/>
      <c r="NPR65" s="23"/>
      <c r="NPS65" s="112"/>
      <c r="NPT65" s="23"/>
      <c r="NPU65" s="112"/>
      <c r="NPV65" s="23"/>
      <c r="NPW65" s="112"/>
      <c r="NPX65" s="27"/>
      <c r="NPY65" s="112"/>
      <c r="NPZ65" s="27"/>
      <c r="NQA65" s="112"/>
      <c r="NQB65" s="27"/>
      <c r="NQC65" s="112"/>
      <c r="NQD65" s="27"/>
      <c r="NQE65" s="112"/>
      <c r="NQF65" s="27"/>
      <c r="NQG65" s="112"/>
      <c r="NQH65" s="27"/>
      <c r="NQI65" s="112"/>
      <c r="NQJ65" s="27"/>
      <c r="NQK65" s="112"/>
      <c r="NQL65" s="27"/>
      <c r="NQM65" s="112"/>
      <c r="NQN65" s="27"/>
      <c r="NQO65" s="112"/>
      <c r="NQP65" s="27"/>
      <c r="NQQ65" s="112"/>
      <c r="NQR65" s="27"/>
      <c r="NQS65" s="113"/>
      <c r="NQT65" s="27"/>
      <c r="NQU65" s="112"/>
      <c r="NQV65" s="27"/>
      <c r="NQW65" s="112"/>
      <c r="NQX65" s="27"/>
      <c r="NQY65" s="112"/>
      <c r="NQZ65" s="27"/>
      <c r="NRA65" s="112"/>
      <c r="NRB65" s="27"/>
      <c r="NRC65" s="112"/>
      <c r="NRD65" s="27"/>
      <c r="NRE65" s="112"/>
      <c r="NRF65" s="27"/>
      <c r="NRG65" s="112"/>
      <c r="NRH65" s="20"/>
      <c r="NRI65" s="112"/>
      <c r="NRJ65" s="27"/>
      <c r="NRK65" s="112"/>
      <c r="NRL65" s="27"/>
      <c r="NRM65" s="112"/>
      <c r="NRN65" s="27"/>
      <c r="NRO65" s="112"/>
      <c r="NRP65" s="27"/>
      <c r="NRQ65" s="112"/>
      <c r="NRR65" s="20"/>
      <c r="NRS65" s="112"/>
      <c r="NRT65" s="27"/>
      <c r="NRU65" s="112"/>
      <c r="NRV65" s="27"/>
      <c r="NRW65" s="112"/>
      <c r="NRX65" s="27"/>
      <c r="NRY65" s="112"/>
      <c r="NRZ65" s="20"/>
      <c r="NSA65" s="106"/>
      <c r="NSB65" s="106"/>
      <c r="NSC65" s="106"/>
      <c r="NSD65" s="30"/>
      <c r="NSE65" s="112"/>
      <c r="NSF65" s="30"/>
      <c r="NSG65" s="112"/>
      <c r="NSH65" s="23"/>
      <c r="NSI65" s="112"/>
      <c r="NSJ65" s="23"/>
      <c r="NSK65" s="112"/>
      <c r="NSL65" s="23"/>
      <c r="NSM65" s="112"/>
      <c r="NSN65" s="23"/>
      <c r="NSO65" s="112"/>
      <c r="NSP65" s="23"/>
      <c r="NSQ65" s="112"/>
      <c r="NSR65" s="23"/>
      <c r="NSS65" s="112"/>
      <c r="NST65" s="23"/>
      <c r="NSU65" s="112"/>
      <c r="NSV65" s="27"/>
      <c r="NSW65" s="112"/>
      <c r="NSX65" s="27"/>
      <c r="NSY65" s="112"/>
      <c r="NSZ65" s="27"/>
      <c r="NTA65" s="112"/>
      <c r="NTB65" s="27"/>
      <c r="NTC65" s="112"/>
      <c r="NTD65" s="27"/>
      <c r="NTE65" s="112"/>
      <c r="NTF65" s="27"/>
      <c r="NTG65" s="112"/>
      <c r="NTH65" s="27"/>
      <c r="NTI65" s="112"/>
      <c r="NTJ65" s="27"/>
      <c r="NTK65" s="112"/>
      <c r="NTL65" s="27"/>
      <c r="NTM65" s="112"/>
      <c r="NTN65" s="27"/>
      <c r="NTO65" s="112"/>
      <c r="NTP65" s="27"/>
      <c r="NTQ65" s="113"/>
      <c r="NTR65" s="27"/>
      <c r="NTS65" s="112"/>
      <c r="NTT65" s="27"/>
      <c r="NTU65" s="112"/>
      <c r="NTV65" s="27"/>
      <c r="NTW65" s="112"/>
      <c r="NTX65" s="27"/>
      <c r="NTY65" s="112"/>
      <c r="NTZ65" s="27"/>
      <c r="NUA65" s="112"/>
      <c r="NUB65" s="27"/>
      <c r="NUC65" s="112"/>
      <c r="NUD65" s="27"/>
      <c r="NUE65" s="112"/>
      <c r="NUF65" s="20"/>
      <c r="NUG65" s="112"/>
      <c r="NUH65" s="27"/>
      <c r="NUI65" s="112"/>
      <c r="NUJ65" s="27"/>
      <c r="NUK65" s="112"/>
      <c r="NUL65" s="27"/>
      <c r="NUM65" s="112"/>
      <c r="NUN65" s="27"/>
      <c r="NUO65" s="112"/>
      <c r="NUP65" s="20"/>
      <c r="NUQ65" s="112"/>
      <c r="NUR65" s="27"/>
      <c r="NUS65" s="112"/>
      <c r="NUT65" s="27"/>
      <c r="NUU65" s="112"/>
      <c r="NUV65" s="27"/>
      <c r="NUW65" s="112"/>
      <c r="NUX65" s="20"/>
      <c r="NUY65" s="106"/>
      <c r="NUZ65" s="106"/>
      <c r="NVA65" s="106"/>
      <c r="NVB65" s="30"/>
      <c r="NVC65" s="112"/>
      <c r="NVD65" s="30"/>
      <c r="NVE65" s="112"/>
      <c r="NVF65" s="23"/>
      <c r="NVG65" s="112"/>
      <c r="NVH65" s="23"/>
      <c r="NVI65" s="112"/>
      <c r="NVJ65" s="23"/>
      <c r="NVK65" s="112"/>
      <c r="NVL65" s="23"/>
      <c r="NVM65" s="112"/>
      <c r="NVN65" s="23"/>
      <c r="NVO65" s="112"/>
      <c r="NVP65" s="23"/>
      <c r="NVQ65" s="112"/>
      <c r="NVR65" s="23"/>
      <c r="NVS65" s="112"/>
      <c r="NVT65" s="27"/>
      <c r="NVU65" s="112"/>
      <c r="NVV65" s="27"/>
      <c r="NVW65" s="112"/>
      <c r="NVX65" s="27"/>
      <c r="NVY65" s="112"/>
      <c r="NVZ65" s="27"/>
      <c r="NWA65" s="112"/>
      <c r="NWB65" s="27"/>
      <c r="NWC65" s="112"/>
      <c r="NWD65" s="27"/>
      <c r="NWE65" s="112"/>
      <c r="NWF65" s="27"/>
      <c r="NWG65" s="112"/>
      <c r="NWH65" s="27"/>
      <c r="NWI65" s="112"/>
      <c r="NWJ65" s="27"/>
      <c r="NWK65" s="112"/>
      <c r="NWL65" s="27"/>
      <c r="NWM65" s="112"/>
      <c r="NWN65" s="27"/>
      <c r="NWO65" s="113"/>
      <c r="NWP65" s="27"/>
      <c r="NWQ65" s="112"/>
      <c r="NWR65" s="27"/>
      <c r="NWS65" s="112"/>
      <c r="NWT65" s="27"/>
      <c r="NWU65" s="112"/>
      <c r="NWV65" s="27"/>
      <c r="NWW65" s="112"/>
      <c r="NWX65" s="27"/>
      <c r="NWY65" s="112"/>
      <c r="NWZ65" s="27"/>
      <c r="NXA65" s="112"/>
      <c r="NXB65" s="27"/>
      <c r="NXC65" s="112"/>
      <c r="NXD65" s="20"/>
      <c r="NXE65" s="112"/>
      <c r="NXF65" s="27"/>
      <c r="NXG65" s="112"/>
      <c r="NXH65" s="27"/>
      <c r="NXI65" s="112"/>
      <c r="NXJ65" s="27"/>
      <c r="NXK65" s="112"/>
      <c r="NXL65" s="27"/>
      <c r="NXM65" s="112"/>
      <c r="NXN65" s="20"/>
      <c r="NXO65" s="112"/>
      <c r="NXP65" s="27"/>
      <c r="NXQ65" s="112"/>
      <c r="NXR65" s="27"/>
      <c r="NXS65" s="112"/>
      <c r="NXT65" s="27"/>
      <c r="NXU65" s="112"/>
      <c r="NXV65" s="20"/>
      <c r="NXW65" s="106"/>
      <c r="NXX65" s="106"/>
      <c r="NXY65" s="106"/>
      <c r="NXZ65" s="30"/>
      <c r="NYA65" s="112"/>
      <c r="NYB65" s="30"/>
      <c r="NYC65" s="112"/>
      <c r="NYD65" s="23"/>
      <c r="NYE65" s="112"/>
      <c r="NYF65" s="23"/>
      <c r="NYG65" s="112"/>
      <c r="NYH65" s="23"/>
      <c r="NYI65" s="112"/>
      <c r="NYJ65" s="23"/>
      <c r="NYK65" s="112"/>
      <c r="NYL65" s="23"/>
      <c r="NYM65" s="112"/>
      <c r="NYN65" s="23"/>
      <c r="NYO65" s="112"/>
      <c r="NYP65" s="23"/>
      <c r="NYQ65" s="112"/>
      <c r="NYR65" s="27"/>
      <c r="NYS65" s="112"/>
      <c r="NYT65" s="27"/>
      <c r="NYU65" s="112"/>
      <c r="NYV65" s="27"/>
      <c r="NYW65" s="112"/>
      <c r="NYX65" s="27"/>
      <c r="NYY65" s="112"/>
      <c r="NYZ65" s="27"/>
      <c r="NZA65" s="112"/>
      <c r="NZB65" s="27"/>
      <c r="NZC65" s="112"/>
      <c r="NZD65" s="27"/>
      <c r="NZE65" s="112"/>
      <c r="NZF65" s="27"/>
      <c r="NZG65" s="112"/>
      <c r="NZH65" s="27"/>
      <c r="NZI65" s="112"/>
      <c r="NZJ65" s="27"/>
      <c r="NZK65" s="112"/>
      <c r="NZL65" s="27"/>
      <c r="NZM65" s="113"/>
      <c r="NZN65" s="27"/>
      <c r="NZO65" s="112"/>
      <c r="NZP65" s="27"/>
      <c r="NZQ65" s="112"/>
      <c r="NZR65" s="27"/>
      <c r="NZS65" s="112"/>
      <c r="NZT65" s="27"/>
      <c r="NZU65" s="112"/>
      <c r="NZV65" s="27"/>
      <c r="NZW65" s="112"/>
      <c r="NZX65" s="27"/>
      <c r="NZY65" s="112"/>
      <c r="NZZ65" s="27"/>
      <c r="OAA65" s="112"/>
      <c r="OAB65" s="20"/>
      <c r="OAC65" s="112"/>
      <c r="OAD65" s="27"/>
      <c r="OAE65" s="112"/>
      <c r="OAF65" s="27"/>
      <c r="OAG65" s="112"/>
      <c r="OAH65" s="27"/>
      <c r="OAI65" s="112"/>
      <c r="OAJ65" s="27"/>
      <c r="OAK65" s="112"/>
      <c r="OAL65" s="20"/>
      <c r="OAM65" s="112"/>
      <c r="OAN65" s="27"/>
      <c r="OAO65" s="112"/>
      <c r="OAP65" s="27"/>
      <c r="OAQ65" s="112"/>
      <c r="OAR65" s="27"/>
      <c r="OAS65" s="112"/>
      <c r="OAT65" s="20"/>
      <c r="OAU65" s="106"/>
      <c r="OAV65" s="106"/>
      <c r="OAW65" s="106"/>
      <c r="OAX65" s="30"/>
      <c r="OAY65" s="112"/>
      <c r="OAZ65" s="30"/>
      <c r="OBA65" s="112"/>
      <c r="OBB65" s="23"/>
      <c r="OBC65" s="112"/>
      <c r="OBD65" s="23"/>
      <c r="OBE65" s="112"/>
      <c r="OBF65" s="23"/>
      <c r="OBG65" s="112"/>
      <c r="OBH65" s="23"/>
      <c r="OBI65" s="112"/>
      <c r="OBJ65" s="23"/>
      <c r="OBK65" s="112"/>
      <c r="OBL65" s="23"/>
      <c r="OBM65" s="112"/>
      <c r="OBN65" s="23"/>
      <c r="OBO65" s="112"/>
      <c r="OBP65" s="27"/>
      <c r="OBQ65" s="112"/>
      <c r="OBR65" s="27"/>
      <c r="OBS65" s="112"/>
      <c r="OBT65" s="27"/>
      <c r="OBU65" s="112"/>
      <c r="OBV65" s="27"/>
      <c r="OBW65" s="112"/>
      <c r="OBX65" s="27"/>
      <c r="OBY65" s="112"/>
      <c r="OBZ65" s="27"/>
      <c r="OCA65" s="112"/>
      <c r="OCB65" s="27"/>
      <c r="OCC65" s="112"/>
      <c r="OCD65" s="27"/>
      <c r="OCE65" s="112"/>
      <c r="OCF65" s="27"/>
      <c r="OCG65" s="112"/>
      <c r="OCH65" s="27"/>
      <c r="OCI65" s="112"/>
      <c r="OCJ65" s="27"/>
      <c r="OCK65" s="113"/>
      <c r="OCL65" s="27"/>
      <c r="OCM65" s="112"/>
      <c r="OCN65" s="27"/>
      <c r="OCO65" s="112"/>
      <c r="OCP65" s="27"/>
      <c r="OCQ65" s="112"/>
      <c r="OCR65" s="27"/>
      <c r="OCS65" s="112"/>
      <c r="OCT65" s="27"/>
      <c r="OCU65" s="112"/>
      <c r="OCV65" s="27"/>
      <c r="OCW65" s="112"/>
      <c r="OCX65" s="27"/>
      <c r="OCY65" s="112"/>
      <c r="OCZ65" s="20"/>
      <c r="ODA65" s="112"/>
      <c r="ODB65" s="27"/>
      <c r="ODC65" s="112"/>
      <c r="ODD65" s="27"/>
      <c r="ODE65" s="112"/>
      <c r="ODF65" s="27"/>
      <c r="ODG65" s="112"/>
      <c r="ODH65" s="27"/>
      <c r="ODI65" s="112"/>
      <c r="ODJ65" s="20"/>
      <c r="ODK65" s="112"/>
      <c r="ODL65" s="27"/>
      <c r="ODM65" s="112"/>
      <c r="ODN65" s="27"/>
      <c r="ODO65" s="112"/>
      <c r="ODP65" s="27"/>
      <c r="ODQ65" s="112"/>
      <c r="ODR65" s="20"/>
      <c r="ODS65" s="106"/>
      <c r="ODT65" s="106"/>
      <c r="ODU65" s="106"/>
      <c r="ODV65" s="30"/>
      <c r="ODW65" s="112"/>
      <c r="ODX65" s="30"/>
      <c r="ODY65" s="112"/>
      <c r="ODZ65" s="23"/>
      <c r="OEA65" s="112"/>
      <c r="OEB65" s="23"/>
      <c r="OEC65" s="112"/>
      <c r="OED65" s="23"/>
      <c r="OEE65" s="112"/>
      <c r="OEF65" s="23"/>
      <c r="OEG65" s="112"/>
      <c r="OEH65" s="23"/>
      <c r="OEI65" s="112"/>
      <c r="OEJ65" s="23"/>
      <c r="OEK65" s="112"/>
      <c r="OEL65" s="23"/>
      <c r="OEM65" s="112"/>
      <c r="OEN65" s="27"/>
      <c r="OEO65" s="112"/>
      <c r="OEP65" s="27"/>
      <c r="OEQ65" s="112"/>
      <c r="OER65" s="27"/>
      <c r="OES65" s="112"/>
      <c r="OET65" s="27"/>
      <c r="OEU65" s="112"/>
      <c r="OEV65" s="27"/>
      <c r="OEW65" s="112"/>
      <c r="OEX65" s="27"/>
      <c r="OEY65" s="112"/>
      <c r="OEZ65" s="27"/>
      <c r="OFA65" s="112"/>
      <c r="OFB65" s="27"/>
      <c r="OFC65" s="112"/>
      <c r="OFD65" s="27"/>
      <c r="OFE65" s="112"/>
      <c r="OFF65" s="27"/>
      <c r="OFG65" s="112"/>
      <c r="OFH65" s="27"/>
      <c r="OFI65" s="113"/>
      <c r="OFJ65" s="27"/>
      <c r="OFK65" s="112"/>
      <c r="OFL65" s="27"/>
      <c r="OFM65" s="112"/>
      <c r="OFN65" s="27"/>
      <c r="OFO65" s="112"/>
      <c r="OFP65" s="27"/>
      <c r="OFQ65" s="112"/>
      <c r="OFR65" s="27"/>
      <c r="OFS65" s="112"/>
      <c r="OFT65" s="27"/>
      <c r="OFU65" s="112"/>
      <c r="OFV65" s="27"/>
      <c r="OFW65" s="112"/>
      <c r="OFX65" s="20"/>
      <c r="OFY65" s="112"/>
      <c r="OFZ65" s="27"/>
      <c r="OGA65" s="112"/>
      <c r="OGB65" s="27"/>
      <c r="OGC65" s="112"/>
      <c r="OGD65" s="27"/>
      <c r="OGE65" s="112"/>
      <c r="OGF65" s="27"/>
      <c r="OGG65" s="112"/>
      <c r="OGH65" s="20"/>
      <c r="OGI65" s="112"/>
      <c r="OGJ65" s="27"/>
      <c r="OGK65" s="112"/>
      <c r="OGL65" s="27"/>
      <c r="OGM65" s="112"/>
      <c r="OGN65" s="27"/>
      <c r="OGO65" s="112"/>
      <c r="OGP65" s="20"/>
      <c r="OGQ65" s="106"/>
      <c r="OGR65" s="106"/>
      <c r="OGS65" s="106"/>
      <c r="OGT65" s="30"/>
      <c r="OGU65" s="112"/>
      <c r="OGV65" s="30"/>
      <c r="OGW65" s="112"/>
      <c r="OGX65" s="23"/>
      <c r="OGY65" s="112"/>
      <c r="OGZ65" s="23"/>
      <c r="OHA65" s="112"/>
      <c r="OHB65" s="23"/>
      <c r="OHC65" s="112"/>
      <c r="OHD65" s="23"/>
      <c r="OHE65" s="112"/>
      <c r="OHF65" s="23"/>
      <c r="OHG65" s="112"/>
      <c r="OHH65" s="23"/>
      <c r="OHI65" s="112"/>
      <c r="OHJ65" s="23"/>
      <c r="OHK65" s="112"/>
      <c r="OHL65" s="27"/>
      <c r="OHM65" s="112"/>
      <c r="OHN65" s="27"/>
      <c r="OHO65" s="112"/>
      <c r="OHP65" s="27"/>
      <c r="OHQ65" s="112"/>
      <c r="OHR65" s="27"/>
      <c r="OHS65" s="112"/>
      <c r="OHT65" s="27"/>
      <c r="OHU65" s="112"/>
      <c r="OHV65" s="27"/>
      <c r="OHW65" s="112"/>
      <c r="OHX65" s="27"/>
      <c r="OHY65" s="112"/>
      <c r="OHZ65" s="27"/>
      <c r="OIA65" s="112"/>
      <c r="OIB65" s="27"/>
      <c r="OIC65" s="112"/>
      <c r="OID65" s="27"/>
      <c r="OIE65" s="112"/>
      <c r="OIF65" s="27"/>
      <c r="OIG65" s="113"/>
      <c r="OIH65" s="27"/>
      <c r="OII65" s="112"/>
      <c r="OIJ65" s="27"/>
      <c r="OIK65" s="112"/>
      <c r="OIL65" s="27"/>
      <c r="OIM65" s="112"/>
      <c r="OIN65" s="27"/>
      <c r="OIO65" s="112"/>
      <c r="OIP65" s="27"/>
      <c r="OIQ65" s="112"/>
      <c r="OIR65" s="27"/>
      <c r="OIS65" s="112"/>
      <c r="OIT65" s="27"/>
      <c r="OIU65" s="112"/>
      <c r="OIV65" s="20"/>
      <c r="OIW65" s="112"/>
      <c r="OIX65" s="27"/>
      <c r="OIY65" s="112"/>
      <c r="OIZ65" s="27"/>
      <c r="OJA65" s="112"/>
      <c r="OJB65" s="27"/>
      <c r="OJC65" s="112"/>
      <c r="OJD65" s="27"/>
      <c r="OJE65" s="112"/>
      <c r="OJF65" s="20"/>
      <c r="OJG65" s="112"/>
      <c r="OJH65" s="27"/>
      <c r="OJI65" s="112"/>
      <c r="OJJ65" s="27"/>
      <c r="OJK65" s="112"/>
      <c r="OJL65" s="27"/>
      <c r="OJM65" s="112"/>
      <c r="OJN65" s="20"/>
      <c r="OJO65" s="106"/>
      <c r="OJP65" s="106"/>
      <c r="OJQ65" s="106"/>
      <c r="OJR65" s="30"/>
      <c r="OJS65" s="112"/>
      <c r="OJT65" s="30"/>
      <c r="OJU65" s="112"/>
      <c r="OJV65" s="23"/>
      <c r="OJW65" s="112"/>
      <c r="OJX65" s="23"/>
      <c r="OJY65" s="112"/>
      <c r="OJZ65" s="23"/>
      <c r="OKA65" s="112"/>
      <c r="OKB65" s="23"/>
      <c r="OKC65" s="112"/>
      <c r="OKD65" s="23"/>
      <c r="OKE65" s="112"/>
      <c r="OKF65" s="23"/>
      <c r="OKG65" s="112"/>
      <c r="OKH65" s="23"/>
      <c r="OKI65" s="112"/>
      <c r="OKJ65" s="27"/>
      <c r="OKK65" s="112"/>
      <c r="OKL65" s="27"/>
      <c r="OKM65" s="112"/>
      <c r="OKN65" s="27"/>
      <c r="OKO65" s="112"/>
      <c r="OKP65" s="27"/>
      <c r="OKQ65" s="112"/>
      <c r="OKR65" s="27"/>
      <c r="OKS65" s="112"/>
      <c r="OKT65" s="27"/>
      <c r="OKU65" s="112"/>
      <c r="OKV65" s="27"/>
      <c r="OKW65" s="112"/>
      <c r="OKX65" s="27"/>
      <c r="OKY65" s="112"/>
      <c r="OKZ65" s="27"/>
      <c r="OLA65" s="112"/>
      <c r="OLB65" s="27"/>
      <c r="OLC65" s="112"/>
      <c r="OLD65" s="27"/>
      <c r="OLE65" s="113"/>
      <c r="OLF65" s="27"/>
      <c r="OLG65" s="112"/>
      <c r="OLH65" s="27"/>
      <c r="OLI65" s="112"/>
      <c r="OLJ65" s="27"/>
      <c r="OLK65" s="112"/>
      <c r="OLL65" s="27"/>
      <c r="OLM65" s="112"/>
      <c r="OLN65" s="27"/>
      <c r="OLO65" s="112"/>
      <c r="OLP65" s="27"/>
      <c r="OLQ65" s="112"/>
      <c r="OLR65" s="27"/>
      <c r="OLS65" s="112"/>
      <c r="OLT65" s="20"/>
      <c r="OLU65" s="112"/>
      <c r="OLV65" s="27"/>
      <c r="OLW65" s="112"/>
      <c r="OLX65" s="27"/>
      <c r="OLY65" s="112"/>
      <c r="OLZ65" s="27"/>
      <c r="OMA65" s="112"/>
      <c r="OMB65" s="27"/>
      <c r="OMC65" s="112"/>
      <c r="OMD65" s="20"/>
      <c r="OME65" s="112"/>
      <c r="OMF65" s="27"/>
      <c r="OMG65" s="112"/>
      <c r="OMH65" s="27"/>
      <c r="OMI65" s="112"/>
      <c r="OMJ65" s="27"/>
      <c r="OMK65" s="112"/>
      <c r="OML65" s="20"/>
      <c r="OMM65" s="106"/>
      <c r="OMN65" s="106"/>
      <c r="OMO65" s="106"/>
      <c r="OMP65" s="30"/>
      <c r="OMQ65" s="112"/>
      <c r="OMR65" s="30"/>
      <c r="OMS65" s="112"/>
      <c r="OMT65" s="23"/>
      <c r="OMU65" s="112"/>
      <c r="OMV65" s="23"/>
      <c r="OMW65" s="112"/>
      <c r="OMX65" s="23"/>
      <c r="OMY65" s="112"/>
      <c r="OMZ65" s="23"/>
      <c r="ONA65" s="112"/>
      <c r="ONB65" s="23"/>
      <c r="ONC65" s="112"/>
      <c r="OND65" s="23"/>
      <c r="ONE65" s="112"/>
      <c r="ONF65" s="23"/>
      <c r="ONG65" s="112"/>
      <c r="ONH65" s="27"/>
      <c r="ONI65" s="112"/>
      <c r="ONJ65" s="27"/>
      <c r="ONK65" s="112"/>
      <c r="ONL65" s="27"/>
      <c r="ONM65" s="112"/>
      <c r="ONN65" s="27"/>
      <c r="ONO65" s="112"/>
      <c r="ONP65" s="27"/>
      <c r="ONQ65" s="112"/>
      <c r="ONR65" s="27"/>
      <c r="ONS65" s="112"/>
      <c r="ONT65" s="27"/>
      <c r="ONU65" s="112"/>
      <c r="ONV65" s="27"/>
      <c r="ONW65" s="112"/>
      <c r="ONX65" s="27"/>
      <c r="ONY65" s="112"/>
      <c r="ONZ65" s="27"/>
      <c r="OOA65" s="112"/>
      <c r="OOB65" s="27"/>
      <c r="OOC65" s="113"/>
      <c r="OOD65" s="27"/>
      <c r="OOE65" s="112"/>
      <c r="OOF65" s="27"/>
      <c r="OOG65" s="112"/>
      <c r="OOH65" s="27"/>
      <c r="OOI65" s="112"/>
      <c r="OOJ65" s="27"/>
      <c r="OOK65" s="112"/>
      <c r="OOL65" s="27"/>
      <c r="OOM65" s="112"/>
      <c r="OON65" s="27"/>
      <c r="OOO65" s="112"/>
      <c r="OOP65" s="27"/>
      <c r="OOQ65" s="112"/>
      <c r="OOR65" s="20"/>
      <c r="OOS65" s="112"/>
      <c r="OOT65" s="27"/>
      <c r="OOU65" s="112"/>
      <c r="OOV65" s="27"/>
      <c r="OOW65" s="112"/>
      <c r="OOX65" s="27"/>
      <c r="OOY65" s="112"/>
      <c r="OOZ65" s="27"/>
      <c r="OPA65" s="112"/>
      <c r="OPB65" s="20"/>
      <c r="OPC65" s="112"/>
      <c r="OPD65" s="27"/>
      <c r="OPE65" s="112"/>
      <c r="OPF65" s="27"/>
      <c r="OPG65" s="112"/>
      <c r="OPH65" s="27"/>
      <c r="OPI65" s="112"/>
      <c r="OPJ65" s="20"/>
      <c r="OPK65" s="106"/>
      <c r="OPL65" s="106"/>
      <c r="OPM65" s="106"/>
      <c r="OPN65" s="30"/>
      <c r="OPO65" s="112"/>
      <c r="OPP65" s="30"/>
      <c r="OPQ65" s="112"/>
      <c r="OPR65" s="23"/>
      <c r="OPS65" s="112"/>
      <c r="OPT65" s="23"/>
      <c r="OPU65" s="112"/>
      <c r="OPV65" s="23"/>
      <c r="OPW65" s="112"/>
      <c r="OPX65" s="23"/>
      <c r="OPY65" s="112"/>
      <c r="OPZ65" s="23"/>
      <c r="OQA65" s="112"/>
      <c r="OQB65" s="23"/>
      <c r="OQC65" s="112"/>
      <c r="OQD65" s="23"/>
      <c r="OQE65" s="112"/>
      <c r="OQF65" s="27"/>
      <c r="OQG65" s="112"/>
      <c r="OQH65" s="27"/>
      <c r="OQI65" s="112"/>
      <c r="OQJ65" s="27"/>
      <c r="OQK65" s="112"/>
      <c r="OQL65" s="27"/>
      <c r="OQM65" s="112"/>
      <c r="OQN65" s="27"/>
      <c r="OQO65" s="112"/>
      <c r="OQP65" s="27"/>
      <c r="OQQ65" s="112"/>
      <c r="OQR65" s="27"/>
      <c r="OQS65" s="112"/>
      <c r="OQT65" s="27"/>
      <c r="OQU65" s="112"/>
      <c r="OQV65" s="27"/>
      <c r="OQW65" s="112"/>
      <c r="OQX65" s="27"/>
      <c r="OQY65" s="112"/>
      <c r="OQZ65" s="27"/>
      <c r="ORA65" s="113"/>
      <c r="ORB65" s="27"/>
      <c r="ORC65" s="112"/>
      <c r="ORD65" s="27"/>
      <c r="ORE65" s="112"/>
      <c r="ORF65" s="27"/>
      <c r="ORG65" s="112"/>
      <c r="ORH65" s="27"/>
      <c r="ORI65" s="112"/>
      <c r="ORJ65" s="27"/>
      <c r="ORK65" s="112"/>
      <c r="ORL65" s="27"/>
      <c r="ORM65" s="112"/>
      <c r="ORN65" s="27"/>
      <c r="ORO65" s="112"/>
      <c r="ORP65" s="20"/>
      <c r="ORQ65" s="112"/>
      <c r="ORR65" s="27"/>
      <c r="ORS65" s="112"/>
      <c r="ORT65" s="27"/>
      <c r="ORU65" s="112"/>
      <c r="ORV65" s="27"/>
      <c r="ORW65" s="112"/>
      <c r="ORX65" s="27"/>
      <c r="ORY65" s="112"/>
      <c r="ORZ65" s="20"/>
      <c r="OSA65" s="112"/>
      <c r="OSB65" s="27"/>
      <c r="OSC65" s="112"/>
      <c r="OSD65" s="27"/>
      <c r="OSE65" s="112"/>
      <c r="OSF65" s="27"/>
      <c r="OSG65" s="112"/>
      <c r="OSH65" s="20"/>
      <c r="OSI65" s="106"/>
      <c r="OSJ65" s="106"/>
      <c r="OSK65" s="106"/>
      <c r="OSL65" s="30"/>
      <c r="OSM65" s="112"/>
      <c r="OSN65" s="30"/>
      <c r="OSO65" s="112"/>
      <c r="OSP65" s="23"/>
      <c r="OSQ65" s="112"/>
      <c r="OSR65" s="23"/>
      <c r="OSS65" s="112"/>
      <c r="OST65" s="23"/>
      <c r="OSU65" s="112"/>
      <c r="OSV65" s="23"/>
      <c r="OSW65" s="112"/>
      <c r="OSX65" s="23"/>
      <c r="OSY65" s="112"/>
      <c r="OSZ65" s="23"/>
      <c r="OTA65" s="112"/>
      <c r="OTB65" s="23"/>
      <c r="OTC65" s="112"/>
      <c r="OTD65" s="27"/>
      <c r="OTE65" s="112"/>
      <c r="OTF65" s="27"/>
      <c r="OTG65" s="112"/>
      <c r="OTH65" s="27"/>
      <c r="OTI65" s="112"/>
      <c r="OTJ65" s="27"/>
      <c r="OTK65" s="112"/>
      <c r="OTL65" s="27"/>
      <c r="OTM65" s="112"/>
      <c r="OTN65" s="27"/>
      <c r="OTO65" s="112"/>
      <c r="OTP65" s="27"/>
      <c r="OTQ65" s="112"/>
      <c r="OTR65" s="27"/>
      <c r="OTS65" s="112"/>
      <c r="OTT65" s="27"/>
      <c r="OTU65" s="112"/>
      <c r="OTV65" s="27"/>
      <c r="OTW65" s="112"/>
      <c r="OTX65" s="27"/>
      <c r="OTY65" s="113"/>
      <c r="OTZ65" s="27"/>
      <c r="OUA65" s="112"/>
      <c r="OUB65" s="27"/>
      <c r="OUC65" s="112"/>
      <c r="OUD65" s="27"/>
      <c r="OUE65" s="112"/>
      <c r="OUF65" s="27"/>
      <c r="OUG65" s="112"/>
      <c r="OUH65" s="27"/>
      <c r="OUI65" s="112"/>
      <c r="OUJ65" s="27"/>
      <c r="OUK65" s="112"/>
      <c r="OUL65" s="27"/>
      <c r="OUM65" s="112"/>
      <c r="OUN65" s="20"/>
      <c r="OUO65" s="112"/>
      <c r="OUP65" s="27"/>
      <c r="OUQ65" s="112"/>
      <c r="OUR65" s="27"/>
      <c r="OUS65" s="112"/>
      <c r="OUT65" s="27"/>
      <c r="OUU65" s="112"/>
      <c r="OUV65" s="27"/>
      <c r="OUW65" s="112"/>
      <c r="OUX65" s="20"/>
      <c r="OUY65" s="112"/>
      <c r="OUZ65" s="27"/>
      <c r="OVA65" s="112"/>
      <c r="OVB65" s="27"/>
      <c r="OVC65" s="112"/>
      <c r="OVD65" s="27"/>
      <c r="OVE65" s="112"/>
      <c r="OVF65" s="20"/>
      <c r="OVG65" s="106"/>
      <c r="OVH65" s="106"/>
      <c r="OVI65" s="106"/>
      <c r="OVJ65" s="30"/>
      <c r="OVK65" s="112"/>
      <c r="OVL65" s="30"/>
      <c r="OVM65" s="112"/>
      <c r="OVN65" s="23"/>
      <c r="OVO65" s="112"/>
      <c r="OVP65" s="23"/>
      <c r="OVQ65" s="112"/>
      <c r="OVR65" s="23"/>
      <c r="OVS65" s="112"/>
      <c r="OVT65" s="23"/>
      <c r="OVU65" s="112"/>
      <c r="OVV65" s="23"/>
      <c r="OVW65" s="112"/>
      <c r="OVX65" s="23"/>
      <c r="OVY65" s="112"/>
      <c r="OVZ65" s="23"/>
      <c r="OWA65" s="112"/>
      <c r="OWB65" s="27"/>
      <c r="OWC65" s="112"/>
      <c r="OWD65" s="27"/>
      <c r="OWE65" s="112"/>
      <c r="OWF65" s="27"/>
      <c r="OWG65" s="112"/>
      <c r="OWH65" s="27"/>
      <c r="OWI65" s="112"/>
      <c r="OWJ65" s="27"/>
      <c r="OWK65" s="112"/>
      <c r="OWL65" s="27"/>
      <c r="OWM65" s="112"/>
      <c r="OWN65" s="27"/>
      <c r="OWO65" s="112"/>
      <c r="OWP65" s="27"/>
      <c r="OWQ65" s="112"/>
      <c r="OWR65" s="27"/>
      <c r="OWS65" s="112"/>
      <c r="OWT65" s="27"/>
      <c r="OWU65" s="112"/>
      <c r="OWV65" s="27"/>
      <c r="OWW65" s="113"/>
      <c r="OWX65" s="27"/>
      <c r="OWY65" s="112"/>
      <c r="OWZ65" s="27"/>
      <c r="OXA65" s="112"/>
      <c r="OXB65" s="27"/>
      <c r="OXC65" s="112"/>
      <c r="OXD65" s="27"/>
      <c r="OXE65" s="112"/>
      <c r="OXF65" s="27"/>
      <c r="OXG65" s="112"/>
      <c r="OXH65" s="27"/>
      <c r="OXI65" s="112"/>
      <c r="OXJ65" s="27"/>
      <c r="OXK65" s="112"/>
      <c r="OXL65" s="20"/>
      <c r="OXM65" s="112"/>
      <c r="OXN65" s="27"/>
      <c r="OXO65" s="112"/>
      <c r="OXP65" s="27"/>
      <c r="OXQ65" s="112"/>
      <c r="OXR65" s="27"/>
      <c r="OXS65" s="112"/>
      <c r="OXT65" s="27"/>
      <c r="OXU65" s="112"/>
      <c r="OXV65" s="20"/>
      <c r="OXW65" s="112"/>
      <c r="OXX65" s="27"/>
      <c r="OXY65" s="112"/>
      <c r="OXZ65" s="27"/>
      <c r="OYA65" s="112"/>
      <c r="OYB65" s="27"/>
      <c r="OYC65" s="112"/>
      <c r="OYD65" s="20"/>
      <c r="OYE65" s="106"/>
      <c r="OYF65" s="106"/>
      <c r="OYG65" s="106"/>
      <c r="OYH65" s="30"/>
      <c r="OYI65" s="112"/>
      <c r="OYJ65" s="30"/>
      <c r="OYK65" s="112"/>
      <c r="OYL65" s="23"/>
      <c r="OYM65" s="112"/>
      <c r="OYN65" s="23"/>
      <c r="OYO65" s="112"/>
      <c r="OYP65" s="23"/>
      <c r="OYQ65" s="112"/>
      <c r="OYR65" s="23"/>
      <c r="OYS65" s="112"/>
      <c r="OYT65" s="23"/>
      <c r="OYU65" s="112"/>
      <c r="OYV65" s="23"/>
      <c r="OYW65" s="112"/>
      <c r="OYX65" s="23"/>
      <c r="OYY65" s="112"/>
      <c r="OYZ65" s="27"/>
      <c r="OZA65" s="112"/>
      <c r="OZB65" s="27"/>
      <c r="OZC65" s="112"/>
      <c r="OZD65" s="27"/>
      <c r="OZE65" s="112"/>
      <c r="OZF65" s="27"/>
      <c r="OZG65" s="112"/>
      <c r="OZH65" s="27"/>
      <c r="OZI65" s="112"/>
      <c r="OZJ65" s="27"/>
      <c r="OZK65" s="112"/>
      <c r="OZL65" s="27"/>
      <c r="OZM65" s="112"/>
      <c r="OZN65" s="27"/>
      <c r="OZO65" s="112"/>
      <c r="OZP65" s="27"/>
      <c r="OZQ65" s="112"/>
      <c r="OZR65" s="27"/>
      <c r="OZS65" s="112"/>
      <c r="OZT65" s="27"/>
      <c r="OZU65" s="113"/>
      <c r="OZV65" s="27"/>
      <c r="OZW65" s="112"/>
      <c r="OZX65" s="27"/>
      <c r="OZY65" s="112"/>
      <c r="OZZ65" s="27"/>
      <c r="PAA65" s="112"/>
      <c r="PAB65" s="27"/>
      <c r="PAC65" s="112"/>
      <c r="PAD65" s="27"/>
      <c r="PAE65" s="112"/>
      <c r="PAF65" s="27"/>
      <c r="PAG65" s="112"/>
      <c r="PAH65" s="27"/>
      <c r="PAI65" s="112"/>
      <c r="PAJ65" s="20"/>
      <c r="PAK65" s="112"/>
      <c r="PAL65" s="27"/>
      <c r="PAM65" s="112"/>
      <c r="PAN65" s="27"/>
      <c r="PAO65" s="112"/>
      <c r="PAP65" s="27"/>
      <c r="PAQ65" s="112"/>
      <c r="PAR65" s="27"/>
      <c r="PAS65" s="112"/>
      <c r="PAT65" s="20"/>
      <c r="PAU65" s="112"/>
      <c r="PAV65" s="27"/>
      <c r="PAW65" s="112"/>
      <c r="PAX65" s="27"/>
      <c r="PAY65" s="112"/>
      <c r="PAZ65" s="27"/>
      <c r="PBA65" s="112"/>
      <c r="PBB65" s="20"/>
      <c r="PBC65" s="106"/>
      <c r="PBD65" s="106"/>
      <c r="PBE65" s="106"/>
      <c r="PBF65" s="30"/>
      <c r="PBG65" s="112"/>
      <c r="PBH65" s="30"/>
      <c r="PBI65" s="112"/>
      <c r="PBJ65" s="23"/>
      <c r="PBK65" s="112"/>
      <c r="PBL65" s="23"/>
      <c r="PBM65" s="112"/>
      <c r="PBN65" s="23"/>
      <c r="PBO65" s="112"/>
      <c r="PBP65" s="23"/>
      <c r="PBQ65" s="112"/>
      <c r="PBR65" s="23"/>
      <c r="PBS65" s="112"/>
      <c r="PBT65" s="23"/>
      <c r="PBU65" s="112"/>
      <c r="PBV65" s="23"/>
      <c r="PBW65" s="112"/>
      <c r="PBX65" s="27"/>
      <c r="PBY65" s="112"/>
      <c r="PBZ65" s="27"/>
      <c r="PCA65" s="112"/>
      <c r="PCB65" s="27"/>
      <c r="PCC65" s="112"/>
      <c r="PCD65" s="27"/>
      <c r="PCE65" s="112"/>
      <c r="PCF65" s="27"/>
      <c r="PCG65" s="112"/>
      <c r="PCH65" s="27"/>
      <c r="PCI65" s="112"/>
      <c r="PCJ65" s="27"/>
      <c r="PCK65" s="112"/>
      <c r="PCL65" s="27"/>
      <c r="PCM65" s="112"/>
      <c r="PCN65" s="27"/>
      <c r="PCO65" s="112"/>
      <c r="PCP65" s="27"/>
      <c r="PCQ65" s="112"/>
      <c r="PCR65" s="27"/>
      <c r="PCS65" s="113"/>
      <c r="PCT65" s="27"/>
      <c r="PCU65" s="112"/>
      <c r="PCV65" s="27"/>
      <c r="PCW65" s="112"/>
      <c r="PCX65" s="27"/>
      <c r="PCY65" s="112"/>
      <c r="PCZ65" s="27"/>
      <c r="PDA65" s="112"/>
      <c r="PDB65" s="27"/>
      <c r="PDC65" s="112"/>
      <c r="PDD65" s="27"/>
      <c r="PDE65" s="112"/>
      <c r="PDF65" s="27"/>
      <c r="PDG65" s="112"/>
      <c r="PDH65" s="20"/>
      <c r="PDI65" s="112"/>
      <c r="PDJ65" s="27"/>
      <c r="PDK65" s="112"/>
      <c r="PDL65" s="27"/>
      <c r="PDM65" s="112"/>
      <c r="PDN65" s="27"/>
      <c r="PDO65" s="112"/>
      <c r="PDP65" s="27"/>
      <c r="PDQ65" s="112"/>
      <c r="PDR65" s="20"/>
      <c r="PDS65" s="112"/>
      <c r="PDT65" s="27"/>
      <c r="PDU65" s="112"/>
      <c r="PDV65" s="27"/>
      <c r="PDW65" s="112"/>
      <c r="PDX65" s="27"/>
      <c r="PDY65" s="112"/>
      <c r="PDZ65" s="20"/>
      <c r="PEA65" s="106"/>
      <c r="PEB65" s="106"/>
      <c r="PEC65" s="106"/>
      <c r="PED65" s="30"/>
      <c r="PEE65" s="112"/>
      <c r="PEF65" s="30"/>
      <c r="PEG65" s="112"/>
      <c r="PEH65" s="23"/>
      <c r="PEI65" s="112"/>
      <c r="PEJ65" s="23"/>
      <c r="PEK65" s="112"/>
      <c r="PEL65" s="23"/>
      <c r="PEM65" s="112"/>
      <c r="PEN65" s="23"/>
      <c r="PEO65" s="112"/>
      <c r="PEP65" s="23"/>
      <c r="PEQ65" s="112"/>
      <c r="PER65" s="23"/>
      <c r="PES65" s="112"/>
      <c r="PET65" s="23"/>
      <c r="PEU65" s="112"/>
      <c r="PEV65" s="27"/>
      <c r="PEW65" s="112"/>
      <c r="PEX65" s="27"/>
      <c r="PEY65" s="112"/>
      <c r="PEZ65" s="27"/>
      <c r="PFA65" s="112"/>
      <c r="PFB65" s="27"/>
      <c r="PFC65" s="112"/>
      <c r="PFD65" s="27"/>
      <c r="PFE65" s="112"/>
      <c r="PFF65" s="27"/>
      <c r="PFG65" s="112"/>
      <c r="PFH65" s="27"/>
      <c r="PFI65" s="112"/>
      <c r="PFJ65" s="27"/>
      <c r="PFK65" s="112"/>
      <c r="PFL65" s="27"/>
      <c r="PFM65" s="112"/>
      <c r="PFN65" s="27"/>
      <c r="PFO65" s="112"/>
      <c r="PFP65" s="27"/>
      <c r="PFQ65" s="113"/>
      <c r="PFR65" s="27"/>
      <c r="PFS65" s="112"/>
      <c r="PFT65" s="27"/>
      <c r="PFU65" s="112"/>
      <c r="PFV65" s="27"/>
      <c r="PFW65" s="112"/>
      <c r="PFX65" s="27"/>
      <c r="PFY65" s="112"/>
      <c r="PFZ65" s="27"/>
      <c r="PGA65" s="112"/>
      <c r="PGB65" s="27"/>
      <c r="PGC65" s="112"/>
      <c r="PGD65" s="27"/>
      <c r="PGE65" s="112"/>
      <c r="PGF65" s="20"/>
      <c r="PGG65" s="112"/>
      <c r="PGH65" s="27"/>
      <c r="PGI65" s="112"/>
      <c r="PGJ65" s="27"/>
      <c r="PGK65" s="112"/>
      <c r="PGL65" s="27"/>
      <c r="PGM65" s="112"/>
      <c r="PGN65" s="27"/>
      <c r="PGO65" s="112"/>
      <c r="PGP65" s="20"/>
      <c r="PGQ65" s="112"/>
      <c r="PGR65" s="27"/>
      <c r="PGS65" s="112"/>
      <c r="PGT65" s="27"/>
      <c r="PGU65" s="112"/>
      <c r="PGV65" s="27"/>
      <c r="PGW65" s="112"/>
      <c r="PGX65" s="20"/>
      <c r="PGY65" s="106"/>
      <c r="PGZ65" s="106"/>
      <c r="PHA65" s="106"/>
      <c r="PHB65" s="30"/>
      <c r="PHC65" s="112"/>
      <c r="PHD65" s="30"/>
      <c r="PHE65" s="112"/>
      <c r="PHF65" s="23"/>
      <c r="PHG65" s="112"/>
      <c r="PHH65" s="23"/>
      <c r="PHI65" s="112"/>
      <c r="PHJ65" s="23"/>
      <c r="PHK65" s="112"/>
      <c r="PHL65" s="23"/>
      <c r="PHM65" s="112"/>
      <c r="PHN65" s="23"/>
      <c r="PHO65" s="112"/>
      <c r="PHP65" s="23"/>
      <c r="PHQ65" s="112"/>
      <c r="PHR65" s="23"/>
      <c r="PHS65" s="112"/>
      <c r="PHT65" s="27"/>
      <c r="PHU65" s="112"/>
      <c r="PHV65" s="27"/>
      <c r="PHW65" s="112"/>
      <c r="PHX65" s="27"/>
      <c r="PHY65" s="112"/>
      <c r="PHZ65" s="27"/>
      <c r="PIA65" s="112"/>
      <c r="PIB65" s="27"/>
      <c r="PIC65" s="112"/>
      <c r="PID65" s="27"/>
      <c r="PIE65" s="112"/>
      <c r="PIF65" s="27"/>
      <c r="PIG65" s="112"/>
      <c r="PIH65" s="27"/>
      <c r="PII65" s="112"/>
      <c r="PIJ65" s="27"/>
      <c r="PIK65" s="112"/>
      <c r="PIL65" s="27"/>
      <c r="PIM65" s="112"/>
      <c r="PIN65" s="27"/>
      <c r="PIO65" s="113"/>
      <c r="PIP65" s="27"/>
      <c r="PIQ65" s="112"/>
      <c r="PIR65" s="27"/>
      <c r="PIS65" s="112"/>
      <c r="PIT65" s="27"/>
      <c r="PIU65" s="112"/>
      <c r="PIV65" s="27"/>
      <c r="PIW65" s="112"/>
      <c r="PIX65" s="27"/>
      <c r="PIY65" s="112"/>
      <c r="PIZ65" s="27"/>
      <c r="PJA65" s="112"/>
      <c r="PJB65" s="27"/>
      <c r="PJC65" s="112"/>
      <c r="PJD65" s="20"/>
      <c r="PJE65" s="112"/>
      <c r="PJF65" s="27"/>
      <c r="PJG65" s="112"/>
      <c r="PJH65" s="27"/>
      <c r="PJI65" s="112"/>
      <c r="PJJ65" s="27"/>
      <c r="PJK65" s="112"/>
      <c r="PJL65" s="27"/>
      <c r="PJM65" s="112"/>
      <c r="PJN65" s="20"/>
      <c r="PJO65" s="112"/>
      <c r="PJP65" s="27"/>
      <c r="PJQ65" s="112"/>
      <c r="PJR65" s="27"/>
      <c r="PJS65" s="112"/>
      <c r="PJT65" s="27"/>
      <c r="PJU65" s="112"/>
      <c r="PJV65" s="20"/>
      <c r="PJW65" s="106"/>
      <c r="PJX65" s="106"/>
      <c r="PJY65" s="106"/>
      <c r="PJZ65" s="30"/>
      <c r="PKA65" s="112"/>
      <c r="PKB65" s="30"/>
      <c r="PKC65" s="112"/>
      <c r="PKD65" s="23"/>
      <c r="PKE65" s="112"/>
      <c r="PKF65" s="23"/>
      <c r="PKG65" s="112"/>
      <c r="PKH65" s="23"/>
      <c r="PKI65" s="112"/>
      <c r="PKJ65" s="23"/>
      <c r="PKK65" s="112"/>
      <c r="PKL65" s="23"/>
      <c r="PKM65" s="112"/>
      <c r="PKN65" s="23"/>
      <c r="PKO65" s="112"/>
      <c r="PKP65" s="23"/>
      <c r="PKQ65" s="112"/>
      <c r="PKR65" s="27"/>
      <c r="PKS65" s="112"/>
      <c r="PKT65" s="27"/>
      <c r="PKU65" s="112"/>
      <c r="PKV65" s="27"/>
      <c r="PKW65" s="112"/>
      <c r="PKX65" s="27"/>
      <c r="PKY65" s="112"/>
      <c r="PKZ65" s="27"/>
      <c r="PLA65" s="112"/>
      <c r="PLB65" s="27"/>
      <c r="PLC65" s="112"/>
      <c r="PLD65" s="27"/>
      <c r="PLE65" s="112"/>
      <c r="PLF65" s="27"/>
      <c r="PLG65" s="112"/>
      <c r="PLH65" s="27"/>
      <c r="PLI65" s="112"/>
      <c r="PLJ65" s="27"/>
      <c r="PLK65" s="112"/>
      <c r="PLL65" s="27"/>
      <c r="PLM65" s="113"/>
      <c r="PLN65" s="27"/>
      <c r="PLO65" s="112"/>
      <c r="PLP65" s="27"/>
      <c r="PLQ65" s="112"/>
      <c r="PLR65" s="27"/>
      <c r="PLS65" s="112"/>
      <c r="PLT65" s="27"/>
      <c r="PLU65" s="112"/>
      <c r="PLV65" s="27"/>
      <c r="PLW65" s="112"/>
      <c r="PLX65" s="27"/>
      <c r="PLY65" s="112"/>
      <c r="PLZ65" s="27"/>
      <c r="PMA65" s="112"/>
      <c r="PMB65" s="20"/>
      <c r="PMC65" s="112"/>
      <c r="PMD65" s="27"/>
      <c r="PME65" s="112"/>
      <c r="PMF65" s="27"/>
      <c r="PMG65" s="112"/>
      <c r="PMH65" s="27"/>
      <c r="PMI65" s="112"/>
      <c r="PMJ65" s="27"/>
      <c r="PMK65" s="112"/>
      <c r="PML65" s="20"/>
      <c r="PMM65" s="112"/>
      <c r="PMN65" s="27"/>
      <c r="PMO65" s="112"/>
      <c r="PMP65" s="27"/>
      <c r="PMQ65" s="112"/>
      <c r="PMR65" s="27"/>
      <c r="PMS65" s="112"/>
      <c r="PMT65" s="20"/>
      <c r="PMU65" s="106"/>
      <c r="PMV65" s="106"/>
      <c r="PMW65" s="106"/>
      <c r="PMX65" s="30"/>
      <c r="PMY65" s="112"/>
      <c r="PMZ65" s="30"/>
      <c r="PNA65" s="112"/>
      <c r="PNB65" s="23"/>
      <c r="PNC65" s="112"/>
      <c r="PND65" s="23"/>
      <c r="PNE65" s="112"/>
      <c r="PNF65" s="23"/>
      <c r="PNG65" s="112"/>
      <c r="PNH65" s="23"/>
      <c r="PNI65" s="112"/>
      <c r="PNJ65" s="23"/>
      <c r="PNK65" s="112"/>
      <c r="PNL65" s="23"/>
      <c r="PNM65" s="112"/>
      <c r="PNN65" s="23"/>
      <c r="PNO65" s="112"/>
      <c r="PNP65" s="27"/>
      <c r="PNQ65" s="112"/>
      <c r="PNR65" s="27"/>
      <c r="PNS65" s="112"/>
      <c r="PNT65" s="27"/>
      <c r="PNU65" s="112"/>
      <c r="PNV65" s="27"/>
      <c r="PNW65" s="112"/>
      <c r="PNX65" s="27"/>
      <c r="PNY65" s="112"/>
      <c r="PNZ65" s="27"/>
      <c r="POA65" s="112"/>
      <c r="POB65" s="27"/>
      <c r="POC65" s="112"/>
      <c r="POD65" s="27"/>
      <c r="POE65" s="112"/>
      <c r="POF65" s="27"/>
      <c r="POG65" s="112"/>
      <c r="POH65" s="27"/>
      <c r="POI65" s="112"/>
      <c r="POJ65" s="27"/>
      <c r="POK65" s="113"/>
      <c r="POL65" s="27"/>
      <c r="POM65" s="112"/>
      <c r="PON65" s="27"/>
      <c r="POO65" s="112"/>
      <c r="POP65" s="27"/>
      <c r="POQ65" s="112"/>
      <c r="POR65" s="27"/>
      <c r="POS65" s="112"/>
      <c r="POT65" s="27"/>
      <c r="POU65" s="112"/>
      <c r="POV65" s="27"/>
      <c r="POW65" s="112"/>
      <c r="POX65" s="27"/>
      <c r="POY65" s="112"/>
      <c r="POZ65" s="20"/>
      <c r="PPA65" s="112"/>
      <c r="PPB65" s="27"/>
      <c r="PPC65" s="112"/>
      <c r="PPD65" s="27"/>
      <c r="PPE65" s="112"/>
      <c r="PPF65" s="27"/>
      <c r="PPG65" s="112"/>
      <c r="PPH65" s="27"/>
      <c r="PPI65" s="112"/>
      <c r="PPJ65" s="20"/>
      <c r="PPK65" s="112"/>
      <c r="PPL65" s="27"/>
      <c r="PPM65" s="112"/>
      <c r="PPN65" s="27"/>
      <c r="PPO65" s="112"/>
      <c r="PPP65" s="27"/>
      <c r="PPQ65" s="112"/>
      <c r="PPR65" s="20"/>
      <c r="PPS65" s="106"/>
      <c r="PPT65" s="106"/>
      <c r="PPU65" s="106"/>
      <c r="PPV65" s="30"/>
      <c r="PPW65" s="112"/>
      <c r="PPX65" s="30"/>
      <c r="PPY65" s="112"/>
      <c r="PPZ65" s="23"/>
      <c r="PQA65" s="112"/>
      <c r="PQB65" s="23"/>
      <c r="PQC65" s="112"/>
      <c r="PQD65" s="23"/>
      <c r="PQE65" s="112"/>
      <c r="PQF65" s="23"/>
      <c r="PQG65" s="112"/>
      <c r="PQH65" s="23"/>
      <c r="PQI65" s="112"/>
      <c r="PQJ65" s="23"/>
      <c r="PQK65" s="112"/>
      <c r="PQL65" s="23"/>
      <c r="PQM65" s="112"/>
      <c r="PQN65" s="27"/>
      <c r="PQO65" s="112"/>
      <c r="PQP65" s="27"/>
      <c r="PQQ65" s="112"/>
      <c r="PQR65" s="27"/>
      <c r="PQS65" s="112"/>
      <c r="PQT65" s="27"/>
      <c r="PQU65" s="112"/>
      <c r="PQV65" s="27"/>
      <c r="PQW65" s="112"/>
      <c r="PQX65" s="27"/>
      <c r="PQY65" s="112"/>
      <c r="PQZ65" s="27"/>
      <c r="PRA65" s="112"/>
      <c r="PRB65" s="27"/>
      <c r="PRC65" s="112"/>
      <c r="PRD65" s="27"/>
      <c r="PRE65" s="112"/>
      <c r="PRF65" s="27"/>
      <c r="PRG65" s="112"/>
      <c r="PRH65" s="27"/>
      <c r="PRI65" s="113"/>
      <c r="PRJ65" s="27"/>
      <c r="PRK65" s="112"/>
      <c r="PRL65" s="27"/>
      <c r="PRM65" s="112"/>
      <c r="PRN65" s="27"/>
      <c r="PRO65" s="112"/>
      <c r="PRP65" s="27"/>
      <c r="PRQ65" s="112"/>
      <c r="PRR65" s="27"/>
      <c r="PRS65" s="112"/>
      <c r="PRT65" s="27"/>
      <c r="PRU65" s="112"/>
      <c r="PRV65" s="27"/>
      <c r="PRW65" s="112"/>
      <c r="PRX65" s="20"/>
      <c r="PRY65" s="112"/>
      <c r="PRZ65" s="27"/>
      <c r="PSA65" s="112"/>
      <c r="PSB65" s="27"/>
      <c r="PSC65" s="112"/>
      <c r="PSD65" s="27"/>
      <c r="PSE65" s="112"/>
      <c r="PSF65" s="27"/>
      <c r="PSG65" s="112"/>
      <c r="PSH65" s="20"/>
      <c r="PSI65" s="112"/>
      <c r="PSJ65" s="27"/>
      <c r="PSK65" s="112"/>
      <c r="PSL65" s="27"/>
      <c r="PSM65" s="112"/>
      <c r="PSN65" s="27"/>
      <c r="PSO65" s="112"/>
      <c r="PSP65" s="20"/>
      <c r="PSQ65" s="106"/>
      <c r="PSR65" s="106"/>
      <c r="PSS65" s="106"/>
      <c r="PST65" s="30"/>
      <c r="PSU65" s="112"/>
      <c r="PSV65" s="30"/>
      <c r="PSW65" s="112"/>
      <c r="PSX65" s="23"/>
      <c r="PSY65" s="112"/>
      <c r="PSZ65" s="23"/>
      <c r="PTA65" s="112"/>
      <c r="PTB65" s="23"/>
      <c r="PTC65" s="112"/>
      <c r="PTD65" s="23"/>
      <c r="PTE65" s="112"/>
      <c r="PTF65" s="23"/>
      <c r="PTG65" s="112"/>
      <c r="PTH65" s="23"/>
      <c r="PTI65" s="112"/>
      <c r="PTJ65" s="23"/>
      <c r="PTK65" s="112"/>
      <c r="PTL65" s="27"/>
      <c r="PTM65" s="112"/>
      <c r="PTN65" s="27"/>
      <c r="PTO65" s="112"/>
      <c r="PTP65" s="27"/>
      <c r="PTQ65" s="112"/>
      <c r="PTR65" s="27"/>
      <c r="PTS65" s="112"/>
      <c r="PTT65" s="27"/>
      <c r="PTU65" s="112"/>
      <c r="PTV65" s="27"/>
      <c r="PTW65" s="112"/>
      <c r="PTX65" s="27"/>
      <c r="PTY65" s="112"/>
      <c r="PTZ65" s="27"/>
      <c r="PUA65" s="112"/>
      <c r="PUB65" s="27"/>
      <c r="PUC65" s="112"/>
      <c r="PUD65" s="27"/>
      <c r="PUE65" s="112"/>
      <c r="PUF65" s="27"/>
      <c r="PUG65" s="113"/>
      <c r="PUH65" s="27"/>
      <c r="PUI65" s="112"/>
      <c r="PUJ65" s="27"/>
      <c r="PUK65" s="112"/>
      <c r="PUL65" s="27"/>
      <c r="PUM65" s="112"/>
      <c r="PUN65" s="27"/>
      <c r="PUO65" s="112"/>
      <c r="PUP65" s="27"/>
      <c r="PUQ65" s="112"/>
      <c r="PUR65" s="27"/>
      <c r="PUS65" s="112"/>
      <c r="PUT65" s="27"/>
      <c r="PUU65" s="112"/>
      <c r="PUV65" s="20"/>
      <c r="PUW65" s="112"/>
      <c r="PUX65" s="27"/>
      <c r="PUY65" s="112"/>
      <c r="PUZ65" s="27"/>
      <c r="PVA65" s="112"/>
      <c r="PVB65" s="27"/>
      <c r="PVC65" s="112"/>
      <c r="PVD65" s="27"/>
      <c r="PVE65" s="112"/>
      <c r="PVF65" s="20"/>
      <c r="PVG65" s="112"/>
      <c r="PVH65" s="27"/>
      <c r="PVI65" s="112"/>
      <c r="PVJ65" s="27"/>
      <c r="PVK65" s="112"/>
      <c r="PVL65" s="27"/>
      <c r="PVM65" s="112"/>
      <c r="PVN65" s="20"/>
      <c r="PVO65" s="106"/>
      <c r="PVP65" s="106"/>
      <c r="PVQ65" s="106"/>
      <c r="PVR65" s="30"/>
      <c r="PVS65" s="112"/>
      <c r="PVT65" s="30"/>
      <c r="PVU65" s="112"/>
      <c r="PVV65" s="23"/>
      <c r="PVW65" s="112"/>
      <c r="PVX65" s="23"/>
      <c r="PVY65" s="112"/>
      <c r="PVZ65" s="23"/>
      <c r="PWA65" s="112"/>
      <c r="PWB65" s="23"/>
      <c r="PWC65" s="112"/>
      <c r="PWD65" s="23"/>
      <c r="PWE65" s="112"/>
      <c r="PWF65" s="23"/>
      <c r="PWG65" s="112"/>
      <c r="PWH65" s="23"/>
      <c r="PWI65" s="112"/>
      <c r="PWJ65" s="27"/>
      <c r="PWK65" s="112"/>
      <c r="PWL65" s="27"/>
      <c r="PWM65" s="112"/>
      <c r="PWN65" s="27"/>
      <c r="PWO65" s="112"/>
      <c r="PWP65" s="27"/>
      <c r="PWQ65" s="112"/>
      <c r="PWR65" s="27"/>
      <c r="PWS65" s="112"/>
      <c r="PWT65" s="27"/>
      <c r="PWU65" s="112"/>
      <c r="PWV65" s="27"/>
      <c r="PWW65" s="112"/>
      <c r="PWX65" s="27"/>
      <c r="PWY65" s="112"/>
      <c r="PWZ65" s="27"/>
      <c r="PXA65" s="112"/>
      <c r="PXB65" s="27"/>
      <c r="PXC65" s="112"/>
      <c r="PXD65" s="27"/>
      <c r="PXE65" s="113"/>
      <c r="PXF65" s="27"/>
      <c r="PXG65" s="112"/>
      <c r="PXH65" s="27"/>
      <c r="PXI65" s="112"/>
      <c r="PXJ65" s="27"/>
      <c r="PXK65" s="112"/>
      <c r="PXL65" s="27"/>
      <c r="PXM65" s="112"/>
      <c r="PXN65" s="27"/>
      <c r="PXO65" s="112"/>
      <c r="PXP65" s="27"/>
      <c r="PXQ65" s="112"/>
      <c r="PXR65" s="27"/>
      <c r="PXS65" s="112"/>
      <c r="PXT65" s="20"/>
      <c r="PXU65" s="112"/>
      <c r="PXV65" s="27"/>
      <c r="PXW65" s="112"/>
      <c r="PXX65" s="27"/>
      <c r="PXY65" s="112"/>
      <c r="PXZ65" s="27"/>
      <c r="PYA65" s="112"/>
      <c r="PYB65" s="27"/>
      <c r="PYC65" s="112"/>
      <c r="PYD65" s="20"/>
      <c r="PYE65" s="112"/>
      <c r="PYF65" s="27"/>
      <c r="PYG65" s="112"/>
      <c r="PYH65" s="27"/>
      <c r="PYI65" s="112"/>
      <c r="PYJ65" s="27"/>
      <c r="PYK65" s="112"/>
      <c r="PYL65" s="20"/>
      <c r="PYM65" s="106"/>
      <c r="PYN65" s="106"/>
      <c r="PYO65" s="106"/>
      <c r="PYP65" s="30"/>
      <c r="PYQ65" s="112"/>
      <c r="PYR65" s="30"/>
      <c r="PYS65" s="112"/>
      <c r="PYT65" s="23"/>
      <c r="PYU65" s="112"/>
      <c r="PYV65" s="23"/>
      <c r="PYW65" s="112"/>
      <c r="PYX65" s="23"/>
      <c r="PYY65" s="112"/>
      <c r="PYZ65" s="23"/>
      <c r="PZA65" s="112"/>
      <c r="PZB65" s="23"/>
      <c r="PZC65" s="112"/>
      <c r="PZD65" s="23"/>
      <c r="PZE65" s="112"/>
      <c r="PZF65" s="23"/>
      <c r="PZG65" s="112"/>
      <c r="PZH65" s="27"/>
      <c r="PZI65" s="112"/>
      <c r="PZJ65" s="27"/>
      <c r="PZK65" s="112"/>
      <c r="PZL65" s="27"/>
      <c r="PZM65" s="112"/>
      <c r="PZN65" s="27"/>
      <c r="PZO65" s="112"/>
      <c r="PZP65" s="27"/>
      <c r="PZQ65" s="112"/>
      <c r="PZR65" s="27"/>
      <c r="PZS65" s="112"/>
      <c r="PZT65" s="27"/>
      <c r="PZU65" s="112"/>
      <c r="PZV65" s="27"/>
      <c r="PZW65" s="112"/>
      <c r="PZX65" s="27"/>
      <c r="PZY65" s="112"/>
      <c r="PZZ65" s="27"/>
      <c r="QAA65" s="112"/>
      <c r="QAB65" s="27"/>
      <c r="QAC65" s="113"/>
      <c r="QAD65" s="27"/>
      <c r="QAE65" s="112"/>
      <c r="QAF65" s="27"/>
      <c r="QAG65" s="112"/>
      <c r="QAH65" s="27"/>
      <c r="QAI65" s="112"/>
      <c r="QAJ65" s="27"/>
      <c r="QAK65" s="112"/>
      <c r="QAL65" s="27"/>
      <c r="QAM65" s="112"/>
      <c r="QAN65" s="27"/>
      <c r="QAO65" s="112"/>
      <c r="QAP65" s="27"/>
      <c r="QAQ65" s="112"/>
      <c r="QAR65" s="20"/>
      <c r="QAS65" s="112"/>
      <c r="QAT65" s="27"/>
      <c r="QAU65" s="112"/>
      <c r="QAV65" s="27"/>
      <c r="QAW65" s="112"/>
      <c r="QAX65" s="27"/>
      <c r="QAY65" s="112"/>
      <c r="QAZ65" s="27"/>
      <c r="QBA65" s="112"/>
      <c r="QBB65" s="20"/>
      <c r="QBC65" s="112"/>
      <c r="QBD65" s="27"/>
      <c r="QBE65" s="112"/>
      <c r="QBF65" s="27"/>
      <c r="QBG65" s="112"/>
      <c r="QBH65" s="27"/>
      <c r="QBI65" s="112"/>
      <c r="QBJ65" s="20"/>
      <c r="QBK65" s="106"/>
      <c r="QBL65" s="106"/>
      <c r="QBM65" s="106"/>
      <c r="QBN65" s="30"/>
      <c r="QBO65" s="112"/>
      <c r="QBP65" s="30"/>
      <c r="QBQ65" s="112"/>
      <c r="QBR65" s="23"/>
      <c r="QBS65" s="112"/>
      <c r="QBT65" s="23"/>
      <c r="QBU65" s="112"/>
      <c r="QBV65" s="23"/>
      <c r="QBW65" s="112"/>
      <c r="QBX65" s="23"/>
      <c r="QBY65" s="112"/>
      <c r="QBZ65" s="23"/>
      <c r="QCA65" s="112"/>
      <c r="QCB65" s="23"/>
      <c r="QCC65" s="112"/>
      <c r="QCD65" s="23"/>
      <c r="QCE65" s="112"/>
      <c r="QCF65" s="27"/>
      <c r="QCG65" s="112"/>
      <c r="QCH65" s="27"/>
      <c r="QCI65" s="112"/>
      <c r="QCJ65" s="27"/>
      <c r="QCK65" s="112"/>
      <c r="QCL65" s="27"/>
      <c r="QCM65" s="112"/>
      <c r="QCN65" s="27"/>
      <c r="QCO65" s="112"/>
      <c r="QCP65" s="27"/>
      <c r="QCQ65" s="112"/>
      <c r="QCR65" s="27"/>
      <c r="QCS65" s="112"/>
      <c r="QCT65" s="27"/>
      <c r="QCU65" s="112"/>
      <c r="QCV65" s="27"/>
      <c r="QCW65" s="112"/>
      <c r="QCX65" s="27"/>
      <c r="QCY65" s="112"/>
      <c r="QCZ65" s="27"/>
      <c r="QDA65" s="113"/>
      <c r="QDB65" s="27"/>
      <c r="QDC65" s="112"/>
      <c r="QDD65" s="27"/>
      <c r="QDE65" s="112"/>
      <c r="QDF65" s="27"/>
      <c r="QDG65" s="112"/>
      <c r="QDH65" s="27"/>
      <c r="QDI65" s="112"/>
      <c r="QDJ65" s="27"/>
      <c r="QDK65" s="112"/>
      <c r="QDL65" s="27"/>
      <c r="QDM65" s="112"/>
      <c r="QDN65" s="27"/>
      <c r="QDO65" s="112"/>
      <c r="QDP65" s="20"/>
      <c r="QDQ65" s="112"/>
      <c r="QDR65" s="27"/>
      <c r="QDS65" s="112"/>
      <c r="QDT65" s="27"/>
      <c r="QDU65" s="112"/>
      <c r="QDV65" s="27"/>
      <c r="QDW65" s="112"/>
      <c r="QDX65" s="27"/>
      <c r="QDY65" s="112"/>
      <c r="QDZ65" s="20"/>
      <c r="QEA65" s="112"/>
      <c r="QEB65" s="27"/>
      <c r="QEC65" s="112"/>
      <c r="QED65" s="27"/>
      <c r="QEE65" s="112"/>
      <c r="QEF65" s="27"/>
      <c r="QEG65" s="112"/>
      <c r="QEH65" s="20"/>
      <c r="QEI65" s="106"/>
      <c r="QEJ65" s="106"/>
      <c r="QEK65" s="106"/>
      <c r="QEL65" s="30"/>
      <c r="QEM65" s="112"/>
      <c r="QEN65" s="30"/>
      <c r="QEO65" s="112"/>
      <c r="QEP65" s="23"/>
      <c r="QEQ65" s="112"/>
      <c r="QER65" s="23"/>
      <c r="QES65" s="112"/>
      <c r="QET65" s="23"/>
      <c r="QEU65" s="112"/>
      <c r="QEV65" s="23"/>
      <c r="QEW65" s="112"/>
      <c r="QEX65" s="23"/>
      <c r="QEY65" s="112"/>
      <c r="QEZ65" s="23"/>
      <c r="QFA65" s="112"/>
      <c r="QFB65" s="23"/>
      <c r="QFC65" s="112"/>
      <c r="QFD65" s="27"/>
      <c r="QFE65" s="112"/>
      <c r="QFF65" s="27"/>
      <c r="QFG65" s="112"/>
      <c r="QFH65" s="27"/>
      <c r="QFI65" s="112"/>
      <c r="QFJ65" s="27"/>
      <c r="QFK65" s="112"/>
      <c r="QFL65" s="27"/>
      <c r="QFM65" s="112"/>
      <c r="QFN65" s="27"/>
      <c r="QFO65" s="112"/>
      <c r="QFP65" s="27"/>
      <c r="QFQ65" s="112"/>
      <c r="QFR65" s="27"/>
      <c r="QFS65" s="112"/>
      <c r="QFT65" s="27"/>
      <c r="QFU65" s="112"/>
      <c r="QFV65" s="27"/>
      <c r="QFW65" s="112"/>
      <c r="QFX65" s="27"/>
      <c r="QFY65" s="113"/>
      <c r="QFZ65" s="27"/>
      <c r="QGA65" s="112"/>
      <c r="QGB65" s="27"/>
      <c r="QGC65" s="112"/>
      <c r="QGD65" s="27"/>
      <c r="QGE65" s="112"/>
      <c r="QGF65" s="27"/>
      <c r="QGG65" s="112"/>
      <c r="QGH65" s="27"/>
      <c r="QGI65" s="112"/>
      <c r="QGJ65" s="27"/>
      <c r="QGK65" s="112"/>
      <c r="QGL65" s="27"/>
      <c r="QGM65" s="112"/>
      <c r="QGN65" s="20"/>
      <c r="QGO65" s="112"/>
      <c r="QGP65" s="27"/>
      <c r="QGQ65" s="112"/>
      <c r="QGR65" s="27"/>
      <c r="QGS65" s="112"/>
      <c r="QGT65" s="27"/>
      <c r="QGU65" s="112"/>
      <c r="QGV65" s="27"/>
      <c r="QGW65" s="112"/>
      <c r="QGX65" s="20"/>
      <c r="QGY65" s="112"/>
      <c r="QGZ65" s="27"/>
      <c r="QHA65" s="112"/>
      <c r="QHB65" s="27"/>
      <c r="QHC65" s="112"/>
      <c r="QHD65" s="27"/>
      <c r="QHE65" s="112"/>
      <c r="QHF65" s="20"/>
      <c r="QHG65" s="106"/>
      <c r="QHH65" s="106"/>
      <c r="QHI65" s="106"/>
      <c r="QHJ65" s="30"/>
      <c r="QHK65" s="112"/>
      <c r="QHL65" s="30"/>
      <c r="QHM65" s="112"/>
      <c r="QHN65" s="23"/>
      <c r="QHO65" s="112"/>
      <c r="QHP65" s="23"/>
      <c r="QHQ65" s="112"/>
      <c r="QHR65" s="23"/>
      <c r="QHS65" s="112"/>
      <c r="QHT65" s="23"/>
      <c r="QHU65" s="112"/>
      <c r="QHV65" s="23"/>
      <c r="QHW65" s="112"/>
      <c r="QHX65" s="23"/>
      <c r="QHY65" s="112"/>
      <c r="QHZ65" s="23"/>
      <c r="QIA65" s="112"/>
      <c r="QIB65" s="27"/>
      <c r="QIC65" s="112"/>
      <c r="QID65" s="27"/>
      <c r="QIE65" s="112"/>
      <c r="QIF65" s="27"/>
      <c r="QIG65" s="112"/>
      <c r="QIH65" s="27"/>
      <c r="QII65" s="112"/>
      <c r="QIJ65" s="27"/>
      <c r="QIK65" s="112"/>
      <c r="QIL65" s="27"/>
      <c r="QIM65" s="112"/>
      <c r="QIN65" s="27"/>
      <c r="QIO65" s="112"/>
      <c r="QIP65" s="27"/>
      <c r="QIQ65" s="112"/>
      <c r="QIR65" s="27"/>
      <c r="QIS65" s="112"/>
      <c r="QIT65" s="27"/>
      <c r="QIU65" s="112"/>
      <c r="QIV65" s="27"/>
      <c r="QIW65" s="113"/>
      <c r="QIX65" s="27"/>
      <c r="QIY65" s="112"/>
      <c r="QIZ65" s="27"/>
      <c r="QJA65" s="112"/>
      <c r="QJB65" s="27"/>
      <c r="QJC65" s="112"/>
      <c r="QJD65" s="27"/>
      <c r="QJE65" s="112"/>
      <c r="QJF65" s="27"/>
      <c r="QJG65" s="112"/>
      <c r="QJH65" s="27"/>
      <c r="QJI65" s="112"/>
      <c r="QJJ65" s="27"/>
      <c r="QJK65" s="112"/>
      <c r="QJL65" s="20"/>
      <c r="QJM65" s="112"/>
      <c r="QJN65" s="27"/>
      <c r="QJO65" s="112"/>
      <c r="QJP65" s="27"/>
      <c r="QJQ65" s="112"/>
      <c r="QJR65" s="27"/>
      <c r="QJS65" s="112"/>
      <c r="QJT65" s="27"/>
      <c r="QJU65" s="112"/>
      <c r="QJV65" s="20"/>
      <c r="QJW65" s="112"/>
      <c r="QJX65" s="27"/>
      <c r="QJY65" s="112"/>
      <c r="QJZ65" s="27"/>
      <c r="QKA65" s="112"/>
      <c r="QKB65" s="27"/>
      <c r="QKC65" s="112"/>
      <c r="QKD65" s="20"/>
      <c r="QKE65" s="106"/>
      <c r="QKF65" s="106"/>
      <c r="QKG65" s="106"/>
      <c r="QKH65" s="30"/>
      <c r="QKI65" s="112"/>
      <c r="QKJ65" s="30"/>
      <c r="QKK65" s="112"/>
      <c r="QKL65" s="23"/>
      <c r="QKM65" s="112"/>
      <c r="QKN65" s="23"/>
      <c r="QKO65" s="112"/>
      <c r="QKP65" s="23"/>
      <c r="QKQ65" s="112"/>
      <c r="QKR65" s="23"/>
      <c r="QKS65" s="112"/>
      <c r="QKT65" s="23"/>
      <c r="QKU65" s="112"/>
      <c r="QKV65" s="23"/>
      <c r="QKW65" s="112"/>
      <c r="QKX65" s="23"/>
      <c r="QKY65" s="112"/>
      <c r="QKZ65" s="27"/>
      <c r="QLA65" s="112"/>
      <c r="QLB65" s="27"/>
      <c r="QLC65" s="112"/>
      <c r="QLD65" s="27"/>
      <c r="QLE65" s="112"/>
      <c r="QLF65" s="27"/>
      <c r="QLG65" s="112"/>
      <c r="QLH65" s="27"/>
      <c r="QLI65" s="112"/>
      <c r="QLJ65" s="27"/>
      <c r="QLK65" s="112"/>
      <c r="QLL65" s="27"/>
      <c r="QLM65" s="112"/>
      <c r="QLN65" s="27"/>
      <c r="QLO65" s="112"/>
      <c r="QLP65" s="27"/>
      <c r="QLQ65" s="112"/>
      <c r="QLR65" s="27"/>
      <c r="QLS65" s="112"/>
      <c r="QLT65" s="27"/>
      <c r="QLU65" s="113"/>
      <c r="QLV65" s="27"/>
      <c r="QLW65" s="112"/>
      <c r="QLX65" s="27"/>
      <c r="QLY65" s="112"/>
      <c r="QLZ65" s="27"/>
      <c r="QMA65" s="112"/>
      <c r="QMB65" s="27"/>
      <c r="QMC65" s="112"/>
      <c r="QMD65" s="27"/>
      <c r="QME65" s="112"/>
      <c r="QMF65" s="27"/>
      <c r="QMG65" s="112"/>
      <c r="QMH65" s="27"/>
      <c r="QMI65" s="112"/>
      <c r="QMJ65" s="20"/>
      <c r="QMK65" s="112"/>
      <c r="QML65" s="27"/>
      <c r="QMM65" s="112"/>
      <c r="QMN65" s="27"/>
      <c r="QMO65" s="112"/>
      <c r="QMP65" s="27"/>
      <c r="QMQ65" s="112"/>
      <c r="QMR65" s="27"/>
      <c r="QMS65" s="112"/>
      <c r="QMT65" s="20"/>
      <c r="QMU65" s="112"/>
      <c r="QMV65" s="27"/>
      <c r="QMW65" s="112"/>
      <c r="QMX65" s="27"/>
      <c r="QMY65" s="112"/>
      <c r="QMZ65" s="27"/>
      <c r="QNA65" s="112"/>
      <c r="QNB65" s="20"/>
      <c r="QNC65" s="106"/>
      <c r="QND65" s="106"/>
      <c r="QNE65" s="106"/>
      <c r="QNF65" s="30"/>
      <c r="QNG65" s="112"/>
      <c r="QNH65" s="30"/>
      <c r="QNI65" s="112"/>
      <c r="QNJ65" s="23"/>
      <c r="QNK65" s="112"/>
      <c r="QNL65" s="23"/>
      <c r="QNM65" s="112"/>
      <c r="QNN65" s="23"/>
      <c r="QNO65" s="112"/>
      <c r="QNP65" s="23"/>
      <c r="QNQ65" s="112"/>
      <c r="QNR65" s="23"/>
      <c r="QNS65" s="112"/>
      <c r="QNT65" s="23"/>
      <c r="QNU65" s="112"/>
      <c r="QNV65" s="23"/>
      <c r="QNW65" s="112"/>
      <c r="QNX65" s="27"/>
      <c r="QNY65" s="112"/>
      <c r="QNZ65" s="27"/>
      <c r="QOA65" s="112"/>
      <c r="QOB65" s="27"/>
      <c r="QOC65" s="112"/>
      <c r="QOD65" s="27"/>
      <c r="QOE65" s="112"/>
      <c r="QOF65" s="27"/>
      <c r="QOG65" s="112"/>
      <c r="QOH65" s="27"/>
      <c r="QOI65" s="112"/>
      <c r="QOJ65" s="27"/>
      <c r="QOK65" s="112"/>
      <c r="QOL65" s="27"/>
      <c r="QOM65" s="112"/>
      <c r="QON65" s="27"/>
      <c r="QOO65" s="112"/>
      <c r="QOP65" s="27"/>
      <c r="QOQ65" s="112"/>
      <c r="QOR65" s="27"/>
      <c r="QOS65" s="113"/>
      <c r="QOT65" s="27"/>
      <c r="QOU65" s="112"/>
      <c r="QOV65" s="27"/>
      <c r="QOW65" s="112"/>
      <c r="QOX65" s="27"/>
      <c r="QOY65" s="112"/>
      <c r="QOZ65" s="27"/>
      <c r="QPA65" s="112"/>
      <c r="QPB65" s="27"/>
      <c r="QPC65" s="112"/>
      <c r="QPD65" s="27"/>
      <c r="QPE65" s="112"/>
      <c r="QPF65" s="27"/>
      <c r="QPG65" s="112"/>
      <c r="QPH65" s="20"/>
      <c r="QPI65" s="112"/>
      <c r="QPJ65" s="27"/>
      <c r="QPK65" s="112"/>
      <c r="QPL65" s="27"/>
      <c r="QPM65" s="112"/>
      <c r="QPN65" s="27"/>
      <c r="QPO65" s="112"/>
      <c r="QPP65" s="27"/>
      <c r="QPQ65" s="112"/>
      <c r="QPR65" s="20"/>
      <c r="QPS65" s="112"/>
      <c r="QPT65" s="27"/>
      <c r="QPU65" s="112"/>
      <c r="QPV65" s="27"/>
      <c r="QPW65" s="112"/>
      <c r="QPX65" s="27"/>
      <c r="QPY65" s="112"/>
      <c r="QPZ65" s="20"/>
      <c r="QQA65" s="106"/>
      <c r="QQB65" s="106"/>
      <c r="QQC65" s="106"/>
      <c r="QQD65" s="30"/>
      <c r="QQE65" s="112"/>
      <c r="QQF65" s="30"/>
      <c r="QQG65" s="112"/>
      <c r="QQH65" s="23"/>
      <c r="QQI65" s="112"/>
      <c r="QQJ65" s="23"/>
      <c r="QQK65" s="112"/>
      <c r="QQL65" s="23"/>
      <c r="QQM65" s="112"/>
      <c r="QQN65" s="23"/>
      <c r="QQO65" s="112"/>
      <c r="QQP65" s="23"/>
      <c r="QQQ65" s="112"/>
      <c r="QQR65" s="23"/>
      <c r="QQS65" s="112"/>
      <c r="QQT65" s="23"/>
      <c r="QQU65" s="112"/>
      <c r="QQV65" s="27"/>
      <c r="QQW65" s="112"/>
      <c r="QQX65" s="27"/>
      <c r="QQY65" s="112"/>
      <c r="QQZ65" s="27"/>
      <c r="QRA65" s="112"/>
      <c r="QRB65" s="27"/>
      <c r="QRC65" s="112"/>
      <c r="QRD65" s="27"/>
      <c r="QRE65" s="112"/>
      <c r="QRF65" s="27"/>
      <c r="QRG65" s="112"/>
      <c r="QRH65" s="27"/>
      <c r="QRI65" s="112"/>
      <c r="QRJ65" s="27"/>
      <c r="QRK65" s="112"/>
      <c r="QRL65" s="27"/>
      <c r="QRM65" s="112"/>
      <c r="QRN65" s="27"/>
      <c r="QRO65" s="112"/>
      <c r="QRP65" s="27"/>
      <c r="QRQ65" s="113"/>
      <c r="QRR65" s="27"/>
      <c r="QRS65" s="112"/>
      <c r="QRT65" s="27"/>
      <c r="QRU65" s="112"/>
      <c r="QRV65" s="27"/>
      <c r="QRW65" s="112"/>
      <c r="QRX65" s="27"/>
      <c r="QRY65" s="112"/>
      <c r="QRZ65" s="27"/>
      <c r="QSA65" s="112"/>
      <c r="QSB65" s="27"/>
      <c r="QSC65" s="112"/>
      <c r="QSD65" s="27"/>
      <c r="QSE65" s="112"/>
      <c r="QSF65" s="20"/>
      <c r="QSG65" s="112"/>
      <c r="QSH65" s="27"/>
      <c r="QSI65" s="112"/>
      <c r="QSJ65" s="27"/>
      <c r="QSK65" s="112"/>
      <c r="QSL65" s="27"/>
      <c r="QSM65" s="112"/>
      <c r="QSN65" s="27"/>
      <c r="QSO65" s="112"/>
      <c r="QSP65" s="20"/>
      <c r="QSQ65" s="112"/>
      <c r="QSR65" s="27"/>
      <c r="QSS65" s="112"/>
      <c r="QST65" s="27"/>
      <c r="QSU65" s="112"/>
      <c r="QSV65" s="27"/>
      <c r="QSW65" s="112"/>
      <c r="QSX65" s="20"/>
      <c r="QSY65" s="106"/>
      <c r="QSZ65" s="106"/>
      <c r="QTA65" s="106"/>
      <c r="QTB65" s="30"/>
      <c r="QTC65" s="112"/>
      <c r="QTD65" s="30"/>
      <c r="QTE65" s="112"/>
      <c r="QTF65" s="23"/>
      <c r="QTG65" s="112"/>
      <c r="QTH65" s="23"/>
      <c r="QTI65" s="112"/>
      <c r="QTJ65" s="23"/>
      <c r="QTK65" s="112"/>
      <c r="QTL65" s="23"/>
      <c r="QTM65" s="112"/>
      <c r="QTN65" s="23"/>
      <c r="QTO65" s="112"/>
      <c r="QTP65" s="23"/>
      <c r="QTQ65" s="112"/>
      <c r="QTR65" s="23"/>
      <c r="QTS65" s="112"/>
      <c r="QTT65" s="27"/>
      <c r="QTU65" s="112"/>
      <c r="QTV65" s="27"/>
      <c r="QTW65" s="112"/>
      <c r="QTX65" s="27"/>
      <c r="QTY65" s="112"/>
      <c r="QTZ65" s="27"/>
      <c r="QUA65" s="112"/>
      <c r="QUB65" s="27"/>
      <c r="QUC65" s="112"/>
      <c r="QUD65" s="27"/>
      <c r="QUE65" s="112"/>
      <c r="QUF65" s="27"/>
      <c r="QUG65" s="112"/>
      <c r="QUH65" s="27"/>
      <c r="QUI65" s="112"/>
      <c r="QUJ65" s="27"/>
      <c r="QUK65" s="112"/>
      <c r="QUL65" s="27"/>
      <c r="QUM65" s="112"/>
      <c r="QUN65" s="27"/>
      <c r="QUO65" s="113"/>
      <c r="QUP65" s="27"/>
      <c r="QUQ65" s="112"/>
      <c r="QUR65" s="27"/>
      <c r="QUS65" s="112"/>
      <c r="QUT65" s="27"/>
      <c r="QUU65" s="112"/>
      <c r="QUV65" s="27"/>
      <c r="QUW65" s="112"/>
      <c r="QUX65" s="27"/>
      <c r="QUY65" s="112"/>
      <c r="QUZ65" s="27"/>
      <c r="QVA65" s="112"/>
      <c r="QVB65" s="27"/>
      <c r="QVC65" s="112"/>
      <c r="QVD65" s="20"/>
      <c r="QVE65" s="112"/>
      <c r="QVF65" s="27"/>
      <c r="QVG65" s="112"/>
      <c r="QVH65" s="27"/>
      <c r="QVI65" s="112"/>
      <c r="QVJ65" s="27"/>
      <c r="QVK65" s="112"/>
      <c r="QVL65" s="27"/>
      <c r="QVM65" s="112"/>
      <c r="QVN65" s="20"/>
      <c r="QVO65" s="112"/>
      <c r="QVP65" s="27"/>
      <c r="QVQ65" s="112"/>
      <c r="QVR65" s="27"/>
      <c r="QVS65" s="112"/>
      <c r="QVT65" s="27"/>
      <c r="QVU65" s="112"/>
      <c r="QVV65" s="20"/>
      <c r="QVW65" s="106"/>
      <c r="QVX65" s="106"/>
      <c r="QVY65" s="106"/>
      <c r="QVZ65" s="30"/>
      <c r="QWA65" s="112"/>
      <c r="QWB65" s="30"/>
      <c r="QWC65" s="112"/>
      <c r="QWD65" s="23"/>
      <c r="QWE65" s="112"/>
      <c r="QWF65" s="23"/>
      <c r="QWG65" s="112"/>
      <c r="QWH65" s="23"/>
      <c r="QWI65" s="112"/>
      <c r="QWJ65" s="23"/>
      <c r="QWK65" s="112"/>
      <c r="QWL65" s="23"/>
      <c r="QWM65" s="112"/>
      <c r="QWN65" s="23"/>
      <c r="QWO65" s="112"/>
      <c r="QWP65" s="23"/>
      <c r="QWQ65" s="112"/>
      <c r="QWR65" s="27"/>
      <c r="QWS65" s="112"/>
      <c r="QWT65" s="27"/>
      <c r="QWU65" s="112"/>
      <c r="QWV65" s="27"/>
      <c r="QWW65" s="112"/>
      <c r="QWX65" s="27"/>
      <c r="QWY65" s="112"/>
      <c r="QWZ65" s="27"/>
      <c r="QXA65" s="112"/>
      <c r="QXB65" s="27"/>
      <c r="QXC65" s="112"/>
      <c r="QXD65" s="27"/>
      <c r="QXE65" s="112"/>
      <c r="QXF65" s="27"/>
      <c r="QXG65" s="112"/>
      <c r="QXH65" s="27"/>
      <c r="QXI65" s="112"/>
      <c r="QXJ65" s="27"/>
      <c r="QXK65" s="112"/>
      <c r="QXL65" s="27"/>
      <c r="QXM65" s="113"/>
      <c r="QXN65" s="27"/>
      <c r="QXO65" s="112"/>
      <c r="QXP65" s="27"/>
      <c r="QXQ65" s="112"/>
      <c r="QXR65" s="27"/>
      <c r="QXS65" s="112"/>
      <c r="QXT65" s="27"/>
      <c r="QXU65" s="112"/>
      <c r="QXV65" s="27"/>
      <c r="QXW65" s="112"/>
      <c r="QXX65" s="27"/>
      <c r="QXY65" s="112"/>
      <c r="QXZ65" s="27"/>
      <c r="QYA65" s="112"/>
      <c r="QYB65" s="20"/>
      <c r="QYC65" s="112"/>
      <c r="QYD65" s="27"/>
      <c r="QYE65" s="112"/>
      <c r="QYF65" s="27"/>
      <c r="QYG65" s="112"/>
      <c r="QYH65" s="27"/>
      <c r="QYI65" s="112"/>
      <c r="QYJ65" s="27"/>
      <c r="QYK65" s="112"/>
      <c r="QYL65" s="20"/>
      <c r="QYM65" s="112"/>
      <c r="QYN65" s="27"/>
      <c r="QYO65" s="112"/>
      <c r="QYP65" s="27"/>
      <c r="QYQ65" s="112"/>
      <c r="QYR65" s="27"/>
      <c r="QYS65" s="112"/>
      <c r="QYT65" s="20"/>
      <c r="QYU65" s="106"/>
      <c r="QYV65" s="106"/>
      <c r="QYW65" s="106"/>
      <c r="QYX65" s="30"/>
      <c r="QYY65" s="112"/>
      <c r="QYZ65" s="30"/>
      <c r="QZA65" s="112"/>
      <c r="QZB65" s="23"/>
      <c r="QZC65" s="112"/>
      <c r="QZD65" s="23"/>
      <c r="QZE65" s="112"/>
      <c r="QZF65" s="23"/>
      <c r="QZG65" s="112"/>
      <c r="QZH65" s="23"/>
      <c r="QZI65" s="112"/>
      <c r="QZJ65" s="23"/>
      <c r="QZK65" s="112"/>
      <c r="QZL65" s="23"/>
      <c r="QZM65" s="112"/>
      <c r="QZN65" s="23"/>
      <c r="QZO65" s="112"/>
      <c r="QZP65" s="27"/>
      <c r="QZQ65" s="112"/>
      <c r="QZR65" s="27"/>
      <c r="QZS65" s="112"/>
      <c r="QZT65" s="27"/>
      <c r="QZU65" s="112"/>
      <c r="QZV65" s="27"/>
      <c r="QZW65" s="112"/>
      <c r="QZX65" s="27"/>
      <c r="QZY65" s="112"/>
      <c r="QZZ65" s="27"/>
      <c r="RAA65" s="112"/>
      <c r="RAB65" s="27"/>
      <c r="RAC65" s="112"/>
      <c r="RAD65" s="27"/>
      <c r="RAE65" s="112"/>
      <c r="RAF65" s="27"/>
      <c r="RAG65" s="112"/>
      <c r="RAH65" s="27"/>
      <c r="RAI65" s="112"/>
      <c r="RAJ65" s="27"/>
      <c r="RAK65" s="113"/>
      <c r="RAL65" s="27"/>
      <c r="RAM65" s="112"/>
      <c r="RAN65" s="27"/>
      <c r="RAO65" s="112"/>
      <c r="RAP65" s="27"/>
      <c r="RAQ65" s="112"/>
      <c r="RAR65" s="27"/>
      <c r="RAS65" s="112"/>
      <c r="RAT65" s="27"/>
      <c r="RAU65" s="112"/>
      <c r="RAV65" s="27"/>
      <c r="RAW65" s="112"/>
      <c r="RAX65" s="27"/>
      <c r="RAY65" s="112"/>
      <c r="RAZ65" s="20"/>
      <c r="RBA65" s="112"/>
      <c r="RBB65" s="27"/>
      <c r="RBC65" s="112"/>
      <c r="RBD65" s="27"/>
      <c r="RBE65" s="112"/>
      <c r="RBF65" s="27"/>
      <c r="RBG65" s="112"/>
      <c r="RBH65" s="27"/>
      <c r="RBI65" s="112"/>
      <c r="RBJ65" s="20"/>
      <c r="RBK65" s="112"/>
      <c r="RBL65" s="27"/>
      <c r="RBM65" s="112"/>
      <c r="RBN65" s="27"/>
      <c r="RBO65" s="112"/>
      <c r="RBP65" s="27"/>
      <c r="RBQ65" s="112"/>
      <c r="RBR65" s="20"/>
      <c r="RBS65" s="106"/>
      <c r="RBT65" s="106"/>
      <c r="RBU65" s="106"/>
      <c r="RBV65" s="30"/>
      <c r="RBW65" s="112"/>
      <c r="RBX65" s="30"/>
      <c r="RBY65" s="112"/>
      <c r="RBZ65" s="23"/>
      <c r="RCA65" s="112"/>
      <c r="RCB65" s="23"/>
      <c r="RCC65" s="112"/>
      <c r="RCD65" s="23"/>
      <c r="RCE65" s="112"/>
      <c r="RCF65" s="23"/>
      <c r="RCG65" s="112"/>
      <c r="RCH65" s="23"/>
      <c r="RCI65" s="112"/>
      <c r="RCJ65" s="23"/>
      <c r="RCK65" s="112"/>
      <c r="RCL65" s="23"/>
      <c r="RCM65" s="112"/>
      <c r="RCN65" s="27"/>
      <c r="RCO65" s="112"/>
      <c r="RCP65" s="27"/>
      <c r="RCQ65" s="112"/>
      <c r="RCR65" s="27"/>
      <c r="RCS65" s="112"/>
      <c r="RCT65" s="27"/>
      <c r="RCU65" s="112"/>
      <c r="RCV65" s="27"/>
      <c r="RCW65" s="112"/>
      <c r="RCX65" s="27"/>
      <c r="RCY65" s="112"/>
      <c r="RCZ65" s="27"/>
      <c r="RDA65" s="112"/>
      <c r="RDB65" s="27"/>
      <c r="RDC65" s="112"/>
      <c r="RDD65" s="27"/>
      <c r="RDE65" s="112"/>
      <c r="RDF65" s="27"/>
      <c r="RDG65" s="112"/>
      <c r="RDH65" s="27"/>
      <c r="RDI65" s="113"/>
      <c r="RDJ65" s="27"/>
      <c r="RDK65" s="112"/>
      <c r="RDL65" s="27"/>
      <c r="RDM65" s="112"/>
      <c r="RDN65" s="27"/>
      <c r="RDO65" s="112"/>
      <c r="RDP65" s="27"/>
      <c r="RDQ65" s="112"/>
      <c r="RDR65" s="27"/>
      <c r="RDS65" s="112"/>
      <c r="RDT65" s="27"/>
      <c r="RDU65" s="112"/>
      <c r="RDV65" s="27"/>
      <c r="RDW65" s="112"/>
      <c r="RDX65" s="20"/>
      <c r="RDY65" s="112"/>
      <c r="RDZ65" s="27"/>
      <c r="REA65" s="112"/>
      <c r="REB65" s="27"/>
      <c r="REC65" s="112"/>
      <c r="RED65" s="27"/>
      <c r="REE65" s="112"/>
      <c r="REF65" s="27"/>
      <c r="REG65" s="112"/>
      <c r="REH65" s="20"/>
      <c r="REI65" s="112"/>
      <c r="REJ65" s="27"/>
      <c r="REK65" s="112"/>
      <c r="REL65" s="27"/>
      <c r="REM65" s="112"/>
      <c r="REN65" s="27"/>
      <c r="REO65" s="112"/>
      <c r="REP65" s="20"/>
      <c r="REQ65" s="106"/>
      <c r="RER65" s="106"/>
      <c r="RES65" s="106"/>
      <c r="RET65" s="30"/>
      <c r="REU65" s="112"/>
      <c r="REV65" s="30"/>
      <c r="REW65" s="112"/>
      <c r="REX65" s="23"/>
      <c r="REY65" s="112"/>
      <c r="REZ65" s="23"/>
      <c r="RFA65" s="112"/>
      <c r="RFB65" s="23"/>
      <c r="RFC65" s="112"/>
      <c r="RFD65" s="23"/>
      <c r="RFE65" s="112"/>
      <c r="RFF65" s="23"/>
      <c r="RFG65" s="112"/>
      <c r="RFH65" s="23"/>
      <c r="RFI65" s="112"/>
      <c r="RFJ65" s="23"/>
      <c r="RFK65" s="112"/>
      <c r="RFL65" s="27"/>
      <c r="RFM65" s="112"/>
      <c r="RFN65" s="27"/>
      <c r="RFO65" s="112"/>
      <c r="RFP65" s="27"/>
      <c r="RFQ65" s="112"/>
      <c r="RFR65" s="27"/>
      <c r="RFS65" s="112"/>
      <c r="RFT65" s="27"/>
      <c r="RFU65" s="112"/>
      <c r="RFV65" s="27"/>
      <c r="RFW65" s="112"/>
      <c r="RFX65" s="27"/>
      <c r="RFY65" s="112"/>
      <c r="RFZ65" s="27"/>
      <c r="RGA65" s="112"/>
      <c r="RGB65" s="27"/>
      <c r="RGC65" s="112"/>
      <c r="RGD65" s="27"/>
      <c r="RGE65" s="112"/>
      <c r="RGF65" s="27"/>
      <c r="RGG65" s="113"/>
      <c r="RGH65" s="27"/>
      <c r="RGI65" s="112"/>
      <c r="RGJ65" s="27"/>
      <c r="RGK65" s="112"/>
      <c r="RGL65" s="27"/>
      <c r="RGM65" s="112"/>
      <c r="RGN65" s="27"/>
      <c r="RGO65" s="112"/>
      <c r="RGP65" s="27"/>
      <c r="RGQ65" s="112"/>
      <c r="RGR65" s="27"/>
      <c r="RGS65" s="112"/>
      <c r="RGT65" s="27"/>
      <c r="RGU65" s="112"/>
      <c r="RGV65" s="20"/>
      <c r="RGW65" s="112"/>
      <c r="RGX65" s="27"/>
      <c r="RGY65" s="112"/>
      <c r="RGZ65" s="27"/>
      <c r="RHA65" s="112"/>
      <c r="RHB65" s="27"/>
      <c r="RHC65" s="112"/>
      <c r="RHD65" s="27"/>
      <c r="RHE65" s="112"/>
      <c r="RHF65" s="20"/>
      <c r="RHG65" s="112"/>
      <c r="RHH65" s="27"/>
      <c r="RHI65" s="112"/>
      <c r="RHJ65" s="27"/>
      <c r="RHK65" s="112"/>
      <c r="RHL65" s="27"/>
      <c r="RHM65" s="112"/>
      <c r="RHN65" s="20"/>
      <c r="RHO65" s="106"/>
      <c r="RHP65" s="106"/>
      <c r="RHQ65" s="106"/>
      <c r="RHR65" s="30"/>
      <c r="RHS65" s="112"/>
      <c r="RHT65" s="30"/>
      <c r="RHU65" s="112"/>
      <c r="RHV65" s="23"/>
      <c r="RHW65" s="112"/>
      <c r="RHX65" s="23"/>
      <c r="RHY65" s="112"/>
      <c r="RHZ65" s="23"/>
      <c r="RIA65" s="112"/>
      <c r="RIB65" s="23"/>
      <c r="RIC65" s="112"/>
      <c r="RID65" s="23"/>
      <c r="RIE65" s="112"/>
      <c r="RIF65" s="23"/>
      <c r="RIG65" s="112"/>
      <c r="RIH65" s="23"/>
      <c r="RII65" s="112"/>
      <c r="RIJ65" s="27"/>
      <c r="RIK65" s="112"/>
      <c r="RIL65" s="27"/>
      <c r="RIM65" s="112"/>
      <c r="RIN65" s="27"/>
      <c r="RIO65" s="112"/>
      <c r="RIP65" s="27"/>
      <c r="RIQ65" s="112"/>
      <c r="RIR65" s="27"/>
      <c r="RIS65" s="112"/>
      <c r="RIT65" s="27"/>
      <c r="RIU65" s="112"/>
      <c r="RIV65" s="27"/>
      <c r="RIW65" s="112"/>
      <c r="RIX65" s="27"/>
      <c r="RIY65" s="112"/>
      <c r="RIZ65" s="27"/>
      <c r="RJA65" s="112"/>
      <c r="RJB65" s="27"/>
      <c r="RJC65" s="112"/>
      <c r="RJD65" s="27"/>
      <c r="RJE65" s="113"/>
      <c r="RJF65" s="27"/>
      <c r="RJG65" s="112"/>
      <c r="RJH65" s="27"/>
      <c r="RJI65" s="112"/>
      <c r="RJJ65" s="27"/>
      <c r="RJK65" s="112"/>
      <c r="RJL65" s="27"/>
      <c r="RJM65" s="112"/>
      <c r="RJN65" s="27"/>
      <c r="RJO65" s="112"/>
      <c r="RJP65" s="27"/>
      <c r="RJQ65" s="112"/>
      <c r="RJR65" s="27"/>
      <c r="RJS65" s="112"/>
      <c r="RJT65" s="20"/>
      <c r="RJU65" s="112"/>
      <c r="RJV65" s="27"/>
      <c r="RJW65" s="112"/>
      <c r="RJX65" s="27"/>
      <c r="RJY65" s="112"/>
      <c r="RJZ65" s="27"/>
      <c r="RKA65" s="112"/>
      <c r="RKB65" s="27"/>
      <c r="RKC65" s="112"/>
      <c r="RKD65" s="20"/>
      <c r="RKE65" s="112"/>
      <c r="RKF65" s="27"/>
      <c r="RKG65" s="112"/>
      <c r="RKH65" s="27"/>
      <c r="RKI65" s="112"/>
      <c r="RKJ65" s="27"/>
      <c r="RKK65" s="112"/>
      <c r="RKL65" s="20"/>
      <c r="RKM65" s="106"/>
      <c r="RKN65" s="106"/>
      <c r="RKO65" s="106"/>
      <c r="RKP65" s="30"/>
      <c r="RKQ65" s="112"/>
      <c r="RKR65" s="30"/>
      <c r="RKS65" s="112"/>
      <c r="RKT65" s="23"/>
      <c r="RKU65" s="112"/>
      <c r="RKV65" s="23"/>
      <c r="RKW65" s="112"/>
      <c r="RKX65" s="23"/>
      <c r="RKY65" s="112"/>
      <c r="RKZ65" s="23"/>
      <c r="RLA65" s="112"/>
      <c r="RLB65" s="23"/>
      <c r="RLC65" s="112"/>
      <c r="RLD65" s="23"/>
      <c r="RLE65" s="112"/>
      <c r="RLF65" s="23"/>
      <c r="RLG65" s="112"/>
      <c r="RLH65" s="27"/>
      <c r="RLI65" s="112"/>
      <c r="RLJ65" s="27"/>
      <c r="RLK65" s="112"/>
      <c r="RLL65" s="27"/>
      <c r="RLM65" s="112"/>
      <c r="RLN65" s="27"/>
      <c r="RLO65" s="112"/>
      <c r="RLP65" s="27"/>
      <c r="RLQ65" s="112"/>
      <c r="RLR65" s="27"/>
      <c r="RLS65" s="112"/>
      <c r="RLT65" s="27"/>
      <c r="RLU65" s="112"/>
      <c r="RLV65" s="27"/>
      <c r="RLW65" s="112"/>
      <c r="RLX65" s="27"/>
      <c r="RLY65" s="112"/>
      <c r="RLZ65" s="27"/>
      <c r="RMA65" s="112"/>
      <c r="RMB65" s="27"/>
      <c r="RMC65" s="113"/>
      <c r="RMD65" s="27"/>
      <c r="RME65" s="112"/>
      <c r="RMF65" s="27"/>
      <c r="RMG65" s="112"/>
      <c r="RMH65" s="27"/>
      <c r="RMI65" s="112"/>
      <c r="RMJ65" s="27"/>
      <c r="RMK65" s="112"/>
      <c r="RML65" s="27"/>
      <c r="RMM65" s="112"/>
      <c r="RMN65" s="27"/>
      <c r="RMO65" s="112"/>
      <c r="RMP65" s="27"/>
      <c r="RMQ65" s="112"/>
      <c r="RMR65" s="20"/>
      <c r="RMS65" s="112"/>
      <c r="RMT65" s="27"/>
      <c r="RMU65" s="112"/>
      <c r="RMV65" s="27"/>
      <c r="RMW65" s="112"/>
      <c r="RMX65" s="27"/>
      <c r="RMY65" s="112"/>
      <c r="RMZ65" s="27"/>
      <c r="RNA65" s="112"/>
      <c r="RNB65" s="20"/>
      <c r="RNC65" s="112"/>
      <c r="RND65" s="27"/>
      <c r="RNE65" s="112"/>
      <c r="RNF65" s="27"/>
      <c r="RNG65" s="112"/>
      <c r="RNH65" s="27"/>
      <c r="RNI65" s="112"/>
      <c r="RNJ65" s="20"/>
      <c r="RNK65" s="106"/>
      <c r="RNL65" s="106"/>
      <c r="RNM65" s="106"/>
      <c r="RNN65" s="30"/>
      <c r="RNO65" s="112"/>
      <c r="RNP65" s="30"/>
      <c r="RNQ65" s="112"/>
      <c r="RNR65" s="23"/>
      <c r="RNS65" s="112"/>
      <c r="RNT65" s="23"/>
      <c r="RNU65" s="112"/>
      <c r="RNV65" s="23"/>
      <c r="RNW65" s="112"/>
      <c r="RNX65" s="23"/>
      <c r="RNY65" s="112"/>
      <c r="RNZ65" s="23"/>
      <c r="ROA65" s="112"/>
      <c r="ROB65" s="23"/>
      <c r="ROC65" s="112"/>
      <c r="ROD65" s="23"/>
      <c r="ROE65" s="112"/>
      <c r="ROF65" s="27"/>
      <c r="ROG65" s="112"/>
      <c r="ROH65" s="27"/>
      <c r="ROI65" s="112"/>
      <c r="ROJ65" s="27"/>
      <c r="ROK65" s="112"/>
      <c r="ROL65" s="27"/>
      <c r="ROM65" s="112"/>
      <c r="RON65" s="27"/>
      <c r="ROO65" s="112"/>
      <c r="ROP65" s="27"/>
      <c r="ROQ65" s="112"/>
      <c r="ROR65" s="27"/>
      <c r="ROS65" s="112"/>
      <c r="ROT65" s="27"/>
      <c r="ROU65" s="112"/>
      <c r="ROV65" s="27"/>
      <c r="ROW65" s="112"/>
      <c r="ROX65" s="27"/>
      <c r="ROY65" s="112"/>
      <c r="ROZ65" s="27"/>
      <c r="RPA65" s="113"/>
      <c r="RPB65" s="27"/>
      <c r="RPC65" s="112"/>
      <c r="RPD65" s="27"/>
      <c r="RPE65" s="112"/>
      <c r="RPF65" s="27"/>
      <c r="RPG65" s="112"/>
      <c r="RPH65" s="27"/>
      <c r="RPI65" s="112"/>
      <c r="RPJ65" s="27"/>
      <c r="RPK65" s="112"/>
      <c r="RPL65" s="27"/>
      <c r="RPM65" s="112"/>
      <c r="RPN65" s="27"/>
      <c r="RPO65" s="112"/>
      <c r="RPP65" s="20"/>
      <c r="RPQ65" s="112"/>
      <c r="RPR65" s="27"/>
      <c r="RPS65" s="112"/>
      <c r="RPT65" s="27"/>
      <c r="RPU65" s="112"/>
      <c r="RPV65" s="27"/>
      <c r="RPW65" s="112"/>
      <c r="RPX65" s="27"/>
      <c r="RPY65" s="112"/>
      <c r="RPZ65" s="20"/>
      <c r="RQA65" s="112"/>
      <c r="RQB65" s="27"/>
      <c r="RQC65" s="112"/>
      <c r="RQD65" s="27"/>
      <c r="RQE65" s="112"/>
      <c r="RQF65" s="27"/>
      <c r="RQG65" s="112"/>
      <c r="RQH65" s="20"/>
      <c r="RQI65" s="106"/>
      <c r="RQJ65" s="106"/>
      <c r="RQK65" s="106"/>
      <c r="RQL65" s="30"/>
      <c r="RQM65" s="112"/>
      <c r="RQN65" s="30"/>
      <c r="RQO65" s="112"/>
      <c r="RQP65" s="23"/>
      <c r="RQQ65" s="112"/>
      <c r="RQR65" s="23"/>
      <c r="RQS65" s="112"/>
      <c r="RQT65" s="23"/>
      <c r="RQU65" s="112"/>
      <c r="RQV65" s="23"/>
      <c r="RQW65" s="112"/>
      <c r="RQX65" s="23"/>
      <c r="RQY65" s="112"/>
      <c r="RQZ65" s="23"/>
      <c r="RRA65" s="112"/>
      <c r="RRB65" s="23"/>
      <c r="RRC65" s="112"/>
      <c r="RRD65" s="27"/>
      <c r="RRE65" s="112"/>
      <c r="RRF65" s="27"/>
      <c r="RRG65" s="112"/>
      <c r="RRH65" s="27"/>
      <c r="RRI65" s="112"/>
      <c r="RRJ65" s="27"/>
      <c r="RRK65" s="112"/>
      <c r="RRL65" s="27"/>
      <c r="RRM65" s="112"/>
      <c r="RRN65" s="27"/>
      <c r="RRO65" s="112"/>
      <c r="RRP65" s="27"/>
      <c r="RRQ65" s="112"/>
      <c r="RRR65" s="27"/>
      <c r="RRS65" s="112"/>
      <c r="RRT65" s="27"/>
      <c r="RRU65" s="112"/>
      <c r="RRV65" s="27"/>
      <c r="RRW65" s="112"/>
      <c r="RRX65" s="27"/>
      <c r="RRY65" s="113"/>
      <c r="RRZ65" s="27"/>
      <c r="RSA65" s="112"/>
      <c r="RSB65" s="27"/>
      <c r="RSC65" s="112"/>
      <c r="RSD65" s="27"/>
      <c r="RSE65" s="112"/>
      <c r="RSF65" s="27"/>
      <c r="RSG65" s="112"/>
      <c r="RSH65" s="27"/>
      <c r="RSI65" s="112"/>
      <c r="RSJ65" s="27"/>
      <c r="RSK65" s="112"/>
      <c r="RSL65" s="27"/>
      <c r="RSM65" s="112"/>
      <c r="RSN65" s="20"/>
      <c r="RSO65" s="112"/>
      <c r="RSP65" s="27"/>
      <c r="RSQ65" s="112"/>
      <c r="RSR65" s="27"/>
      <c r="RSS65" s="112"/>
      <c r="RST65" s="27"/>
      <c r="RSU65" s="112"/>
      <c r="RSV65" s="27"/>
      <c r="RSW65" s="112"/>
      <c r="RSX65" s="20"/>
      <c r="RSY65" s="112"/>
      <c r="RSZ65" s="27"/>
      <c r="RTA65" s="112"/>
      <c r="RTB65" s="27"/>
      <c r="RTC65" s="112"/>
      <c r="RTD65" s="27"/>
      <c r="RTE65" s="112"/>
      <c r="RTF65" s="20"/>
      <c r="RTG65" s="106"/>
      <c r="RTH65" s="106"/>
      <c r="RTI65" s="106"/>
      <c r="RTJ65" s="30"/>
      <c r="RTK65" s="112"/>
      <c r="RTL65" s="30"/>
      <c r="RTM65" s="112"/>
      <c r="RTN65" s="23"/>
      <c r="RTO65" s="112"/>
      <c r="RTP65" s="23"/>
      <c r="RTQ65" s="112"/>
      <c r="RTR65" s="23"/>
      <c r="RTS65" s="112"/>
      <c r="RTT65" s="23"/>
      <c r="RTU65" s="112"/>
      <c r="RTV65" s="23"/>
      <c r="RTW65" s="112"/>
      <c r="RTX65" s="23"/>
      <c r="RTY65" s="112"/>
      <c r="RTZ65" s="23"/>
      <c r="RUA65" s="112"/>
      <c r="RUB65" s="27"/>
      <c r="RUC65" s="112"/>
      <c r="RUD65" s="27"/>
      <c r="RUE65" s="112"/>
      <c r="RUF65" s="27"/>
      <c r="RUG65" s="112"/>
      <c r="RUH65" s="27"/>
      <c r="RUI65" s="112"/>
      <c r="RUJ65" s="27"/>
      <c r="RUK65" s="112"/>
      <c r="RUL65" s="27"/>
      <c r="RUM65" s="112"/>
      <c r="RUN65" s="27"/>
      <c r="RUO65" s="112"/>
      <c r="RUP65" s="27"/>
      <c r="RUQ65" s="112"/>
      <c r="RUR65" s="27"/>
      <c r="RUS65" s="112"/>
      <c r="RUT65" s="27"/>
      <c r="RUU65" s="112"/>
      <c r="RUV65" s="27"/>
      <c r="RUW65" s="113"/>
      <c r="RUX65" s="27"/>
      <c r="RUY65" s="112"/>
      <c r="RUZ65" s="27"/>
      <c r="RVA65" s="112"/>
      <c r="RVB65" s="27"/>
      <c r="RVC65" s="112"/>
      <c r="RVD65" s="27"/>
      <c r="RVE65" s="112"/>
      <c r="RVF65" s="27"/>
      <c r="RVG65" s="112"/>
      <c r="RVH65" s="27"/>
      <c r="RVI65" s="112"/>
      <c r="RVJ65" s="27"/>
      <c r="RVK65" s="112"/>
      <c r="RVL65" s="20"/>
      <c r="RVM65" s="112"/>
      <c r="RVN65" s="27"/>
      <c r="RVO65" s="112"/>
      <c r="RVP65" s="27"/>
      <c r="RVQ65" s="112"/>
      <c r="RVR65" s="27"/>
      <c r="RVS65" s="112"/>
      <c r="RVT65" s="27"/>
      <c r="RVU65" s="112"/>
      <c r="RVV65" s="20"/>
      <c r="RVW65" s="112"/>
      <c r="RVX65" s="27"/>
      <c r="RVY65" s="112"/>
      <c r="RVZ65" s="27"/>
      <c r="RWA65" s="112"/>
      <c r="RWB65" s="27"/>
      <c r="RWC65" s="112"/>
      <c r="RWD65" s="20"/>
      <c r="RWE65" s="106"/>
      <c r="RWF65" s="106"/>
      <c r="RWG65" s="106"/>
      <c r="RWH65" s="30"/>
      <c r="RWI65" s="112"/>
      <c r="RWJ65" s="30"/>
      <c r="RWK65" s="112"/>
      <c r="RWL65" s="23"/>
      <c r="RWM65" s="112"/>
      <c r="RWN65" s="23"/>
      <c r="RWO65" s="112"/>
      <c r="RWP65" s="23"/>
      <c r="RWQ65" s="112"/>
      <c r="RWR65" s="23"/>
      <c r="RWS65" s="112"/>
      <c r="RWT65" s="23"/>
      <c r="RWU65" s="112"/>
      <c r="RWV65" s="23"/>
      <c r="RWW65" s="112"/>
      <c r="RWX65" s="23"/>
      <c r="RWY65" s="112"/>
      <c r="RWZ65" s="27"/>
      <c r="RXA65" s="112"/>
      <c r="RXB65" s="27"/>
      <c r="RXC65" s="112"/>
      <c r="RXD65" s="27"/>
      <c r="RXE65" s="112"/>
      <c r="RXF65" s="27"/>
      <c r="RXG65" s="112"/>
      <c r="RXH65" s="27"/>
      <c r="RXI65" s="112"/>
      <c r="RXJ65" s="27"/>
      <c r="RXK65" s="112"/>
      <c r="RXL65" s="27"/>
      <c r="RXM65" s="112"/>
      <c r="RXN65" s="27"/>
      <c r="RXO65" s="112"/>
      <c r="RXP65" s="27"/>
      <c r="RXQ65" s="112"/>
      <c r="RXR65" s="27"/>
      <c r="RXS65" s="112"/>
      <c r="RXT65" s="27"/>
      <c r="RXU65" s="113"/>
      <c r="RXV65" s="27"/>
      <c r="RXW65" s="112"/>
      <c r="RXX65" s="27"/>
      <c r="RXY65" s="112"/>
      <c r="RXZ65" s="27"/>
      <c r="RYA65" s="112"/>
      <c r="RYB65" s="27"/>
      <c r="RYC65" s="112"/>
      <c r="RYD65" s="27"/>
      <c r="RYE65" s="112"/>
      <c r="RYF65" s="27"/>
      <c r="RYG65" s="112"/>
      <c r="RYH65" s="27"/>
      <c r="RYI65" s="112"/>
      <c r="RYJ65" s="20"/>
      <c r="RYK65" s="112"/>
      <c r="RYL65" s="27"/>
      <c r="RYM65" s="112"/>
      <c r="RYN65" s="27"/>
      <c r="RYO65" s="112"/>
      <c r="RYP65" s="27"/>
      <c r="RYQ65" s="112"/>
      <c r="RYR65" s="27"/>
      <c r="RYS65" s="112"/>
      <c r="RYT65" s="20"/>
      <c r="RYU65" s="112"/>
      <c r="RYV65" s="27"/>
      <c r="RYW65" s="112"/>
      <c r="RYX65" s="27"/>
      <c r="RYY65" s="112"/>
      <c r="RYZ65" s="27"/>
      <c r="RZA65" s="112"/>
      <c r="RZB65" s="20"/>
      <c r="RZC65" s="106"/>
      <c r="RZD65" s="106"/>
      <c r="RZE65" s="106"/>
      <c r="RZF65" s="30"/>
      <c r="RZG65" s="112"/>
      <c r="RZH65" s="30"/>
      <c r="RZI65" s="112"/>
      <c r="RZJ65" s="23"/>
      <c r="RZK65" s="112"/>
      <c r="RZL65" s="23"/>
      <c r="RZM65" s="112"/>
      <c r="RZN65" s="23"/>
      <c r="RZO65" s="112"/>
      <c r="RZP65" s="23"/>
      <c r="RZQ65" s="112"/>
      <c r="RZR65" s="23"/>
      <c r="RZS65" s="112"/>
      <c r="RZT65" s="23"/>
      <c r="RZU65" s="112"/>
      <c r="RZV65" s="23"/>
      <c r="RZW65" s="112"/>
      <c r="RZX65" s="27"/>
      <c r="RZY65" s="112"/>
      <c r="RZZ65" s="27"/>
      <c r="SAA65" s="112"/>
      <c r="SAB65" s="27"/>
      <c r="SAC65" s="112"/>
      <c r="SAD65" s="27"/>
      <c r="SAE65" s="112"/>
      <c r="SAF65" s="27"/>
      <c r="SAG65" s="112"/>
      <c r="SAH65" s="27"/>
      <c r="SAI65" s="112"/>
      <c r="SAJ65" s="27"/>
      <c r="SAK65" s="112"/>
      <c r="SAL65" s="27"/>
      <c r="SAM65" s="112"/>
      <c r="SAN65" s="27"/>
      <c r="SAO65" s="112"/>
      <c r="SAP65" s="27"/>
      <c r="SAQ65" s="112"/>
      <c r="SAR65" s="27"/>
      <c r="SAS65" s="113"/>
      <c r="SAT65" s="27"/>
      <c r="SAU65" s="112"/>
      <c r="SAV65" s="27"/>
      <c r="SAW65" s="112"/>
      <c r="SAX65" s="27"/>
      <c r="SAY65" s="112"/>
      <c r="SAZ65" s="27"/>
      <c r="SBA65" s="112"/>
      <c r="SBB65" s="27"/>
      <c r="SBC65" s="112"/>
      <c r="SBD65" s="27"/>
      <c r="SBE65" s="112"/>
      <c r="SBF65" s="27"/>
      <c r="SBG65" s="112"/>
      <c r="SBH65" s="20"/>
      <c r="SBI65" s="112"/>
      <c r="SBJ65" s="27"/>
      <c r="SBK65" s="112"/>
      <c r="SBL65" s="27"/>
      <c r="SBM65" s="112"/>
      <c r="SBN65" s="27"/>
      <c r="SBO65" s="112"/>
      <c r="SBP65" s="27"/>
      <c r="SBQ65" s="112"/>
      <c r="SBR65" s="20"/>
      <c r="SBS65" s="112"/>
      <c r="SBT65" s="27"/>
      <c r="SBU65" s="112"/>
      <c r="SBV65" s="27"/>
      <c r="SBW65" s="112"/>
      <c r="SBX65" s="27"/>
      <c r="SBY65" s="112"/>
      <c r="SBZ65" s="20"/>
      <c r="SCA65" s="106"/>
      <c r="SCB65" s="106"/>
      <c r="SCC65" s="106"/>
      <c r="SCD65" s="30"/>
      <c r="SCE65" s="112"/>
      <c r="SCF65" s="30"/>
      <c r="SCG65" s="112"/>
      <c r="SCH65" s="23"/>
      <c r="SCI65" s="112"/>
      <c r="SCJ65" s="23"/>
      <c r="SCK65" s="112"/>
      <c r="SCL65" s="23"/>
      <c r="SCM65" s="112"/>
      <c r="SCN65" s="23"/>
      <c r="SCO65" s="112"/>
      <c r="SCP65" s="23"/>
      <c r="SCQ65" s="112"/>
      <c r="SCR65" s="23"/>
      <c r="SCS65" s="112"/>
      <c r="SCT65" s="23"/>
      <c r="SCU65" s="112"/>
      <c r="SCV65" s="27"/>
      <c r="SCW65" s="112"/>
      <c r="SCX65" s="27"/>
      <c r="SCY65" s="112"/>
      <c r="SCZ65" s="27"/>
      <c r="SDA65" s="112"/>
      <c r="SDB65" s="27"/>
      <c r="SDC65" s="112"/>
      <c r="SDD65" s="27"/>
      <c r="SDE65" s="112"/>
      <c r="SDF65" s="27"/>
      <c r="SDG65" s="112"/>
      <c r="SDH65" s="27"/>
      <c r="SDI65" s="112"/>
      <c r="SDJ65" s="27"/>
      <c r="SDK65" s="112"/>
      <c r="SDL65" s="27"/>
      <c r="SDM65" s="112"/>
      <c r="SDN65" s="27"/>
      <c r="SDO65" s="112"/>
      <c r="SDP65" s="27"/>
      <c r="SDQ65" s="113"/>
      <c r="SDR65" s="27"/>
      <c r="SDS65" s="112"/>
      <c r="SDT65" s="27"/>
      <c r="SDU65" s="112"/>
      <c r="SDV65" s="27"/>
      <c r="SDW65" s="112"/>
      <c r="SDX65" s="27"/>
      <c r="SDY65" s="112"/>
      <c r="SDZ65" s="27"/>
      <c r="SEA65" s="112"/>
      <c r="SEB65" s="27"/>
      <c r="SEC65" s="112"/>
      <c r="SED65" s="27"/>
      <c r="SEE65" s="112"/>
      <c r="SEF65" s="20"/>
      <c r="SEG65" s="112"/>
      <c r="SEH65" s="27"/>
      <c r="SEI65" s="112"/>
      <c r="SEJ65" s="27"/>
      <c r="SEK65" s="112"/>
      <c r="SEL65" s="27"/>
      <c r="SEM65" s="112"/>
      <c r="SEN65" s="27"/>
      <c r="SEO65" s="112"/>
      <c r="SEP65" s="20"/>
      <c r="SEQ65" s="112"/>
      <c r="SER65" s="27"/>
      <c r="SES65" s="112"/>
      <c r="SET65" s="27"/>
      <c r="SEU65" s="112"/>
      <c r="SEV65" s="27"/>
      <c r="SEW65" s="112"/>
      <c r="SEX65" s="20"/>
      <c r="SEY65" s="106"/>
      <c r="SEZ65" s="106"/>
      <c r="SFA65" s="106"/>
      <c r="SFB65" s="30"/>
      <c r="SFC65" s="112"/>
      <c r="SFD65" s="30"/>
      <c r="SFE65" s="112"/>
      <c r="SFF65" s="23"/>
      <c r="SFG65" s="112"/>
      <c r="SFH65" s="23"/>
      <c r="SFI65" s="112"/>
      <c r="SFJ65" s="23"/>
      <c r="SFK65" s="112"/>
      <c r="SFL65" s="23"/>
      <c r="SFM65" s="112"/>
      <c r="SFN65" s="23"/>
      <c r="SFO65" s="112"/>
      <c r="SFP65" s="23"/>
      <c r="SFQ65" s="112"/>
      <c r="SFR65" s="23"/>
      <c r="SFS65" s="112"/>
      <c r="SFT65" s="27"/>
      <c r="SFU65" s="112"/>
      <c r="SFV65" s="27"/>
      <c r="SFW65" s="112"/>
      <c r="SFX65" s="27"/>
      <c r="SFY65" s="112"/>
      <c r="SFZ65" s="27"/>
      <c r="SGA65" s="112"/>
      <c r="SGB65" s="27"/>
      <c r="SGC65" s="112"/>
      <c r="SGD65" s="27"/>
      <c r="SGE65" s="112"/>
      <c r="SGF65" s="27"/>
      <c r="SGG65" s="112"/>
      <c r="SGH65" s="27"/>
      <c r="SGI65" s="112"/>
      <c r="SGJ65" s="27"/>
      <c r="SGK65" s="112"/>
      <c r="SGL65" s="27"/>
      <c r="SGM65" s="112"/>
      <c r="SGN65" s="27"/>
      <c r="SGO65" s="113"/>
      <c r="SGP65" s="27"/>
      <c r="SGQ65" s="112"/>
      <c r="SGR65" s="27"/>
      <c r="SGS65" s="112"/>
      <c r="SGT65" s="27"/>
      <c r="SGU65" s="112"/>
      <c r="SGV65" s="27"/>
      <c r="SGW65" s="112"/>
      <c r="SGX65" s="27"/>
      <c r="SGY65" s="112"/>
      <c r="SGZ65" s="27"/>
      <c r="SHA65" s="112"/>
      <c r="SHB65" s="27"/>
      <c r="SHC65" s="112"/>
      <c r="SHD65" s="20"/>
      <c r="SHE65" s="112"/>
      <c r="SHF65" s="27"/>
      <c r="SHG65" s="112"/>
      <c r="SHH65" s="27"/>
      <c r="SHI65" s="112"/>
      <c r="SHJ65" s="27"/>
      <c r="SHK65" s="112"/>
      <c r="SHL65" s="27"/>
      <c r="SHM65" s="112"/>
      <c r="SHN65" s="20"/>
      <c r="SHO65" s="112"/>
      <c r="SHP65" s="27"/>
      <c r="SHQ65" s="112"/>
      <c r="SHR65" s="27"/>
      <c r="SHS65" s="112"/>
      <c r="SHT65" s="27"/>
      <c r="SHU65" s="112"/>
      <c r="SHV65" s="20"/>
      <c r="SHW65" s="106"/>
      <c r="SHX65" s="106"/>
      <c r="SHY65" s="106"/>
      <c r="SHZ65" s="30"/>
      <c r="SIA65" s="112"/>
      <c r="SIB65" s="30"/>
      <c r="SIC65" s="112"/>
      <c r="SID65" s="23"/>
      <c r="SIE65" s="112"/>
      <c r="SIF65" s="23"/>
      <c r="SIG65" s="112"/>
      <c r="SIH65" s="23"/>
      <c r="SII65" s="112"/>
      <c r="SIJ65" s="23"/>
      <c r="SIK65" s="112"/>
      <c r="SIL65" s="23"/>
      <c r="SIM65" s="112"/>
      <c r="SIN65" s="23"/>
      <c r="SIO65" s="112"/>
      <c r="SIP65" s="23"/>
      <c r="SIQ65" s="112"/>
      <c r="SIR65" s="27"/>
      <c r="SIS65" s="112"/>
      <c r="SIT65" s="27"/>
      <c r="SIU65" s="112"/>
      <c r="SIV65" s="27"/>
      <c r="SIW65" s="112"/>
      <c r="SIX65" s="27"/>
      <c r="SIY65" s="112"/>
      <c r="SIZ65" s="27"/>
      <c r="SJA65" s="112"/>
      <c r="SJB65" s="27"/>
      <c r="SJC65" s="112"/>
      <c r="SJD65" s="27"/>
      <c r="SJE65" s="112"/>
      <c r="SJF65" s="27"/>
      <c r="SJG65" s="112"/>
      <c r="SJH65" s="27"/>
      <c r="SJI65" s="112"/>
      <c r="SJJ65" s="27"/>
      <c r="SJK65" s="112"/>
      <c r="SJL65" s="27"/>
      <c r="SJM65" s="113"/>
      <c r="SJN65" s="27"/>
      <c r="SJO65" s="112"/>
      <c r="SJP65" s="27"/>
      <c r="SJQ65" s="112"/>
      <c r="SJR65" s="27"/>
      <c r="SJS65" s="112"/>
      <c r="SJT65" s="27"/>
      <c r="SJU65" s="112"/>
      <c r="SJV65" s="27"/>
      <c r="SJW65" s="112"/>
      <c r="SJX65" s="27"/>
      <c r="SJY65" s="112"/>
      <c r="SJZ65" s="27"/>
      <c r="SKA65" s="112"/>
      <c r="SKB65" s="20"/>
      <c r="SKC65" s="112"/>
      <c r="SKD65" s="27"/>
      <c r="SKE65" s="112"/>
      <c r="SKF65" s="27"/>
      <c r="SKG65" s="112"/>
      <c r="SKH65" s="27"/>
      <c r="SKI65" s="112"/>
      <c r="SKJ65" s="27"/>
      <c r="SKK65" s="112"/>
      <c r="SKL65" s="20"/>
      <c r="SKM65" s="112"/>
      <c r="SKN65" s="27"/>
      <c r="SKO65" s="112"/>
      <c r="SKP65" s="27"/>
      <c r="SKQ65" s="112"/>
      <c r="SKR65" s="27"/>
      <c r="SKS65" s="112"/>
      <c r="SKT65" s="20"/>
      <c r="SKU65" s="106"/>
      <c r="SKV65" s="106"/>
      <c r="SKW65" s="106"/>
      <c r="SKX65" s="30"/>
      <c r="SKY65" s="112"/>
      <c r="SKZ65" s="30"/>
      <c r="SLA65" s="112"/>
      <c r="SLB65" s="23"/>
      <c r="SLC65" s="112"/>
      <c r="SLD65" s="23"/>
      <c r="SLE65" s="112"/>
      <c r="SLF65" s="23"/>
      <c r="SLG65" s="112"/>
      <c r="SLH65" s="23"/>
      <c r="SLI65" s="112"/>
      <c r="SLJ65" s="23"/>
      <c r="SLK65" s="112"/>
      <c r="SLL65" s="23"/>
      <c r="SLM65" s="112"/>
      <c r="SLN65" s="23"/>
      <c r="SLO65" s="112"/>
      <c r="SLP65" s="27"/>
      <c r="SLQ65" s="112"/>
      <c r="SLR65" s="27"/>
      <c r="SLS65" s="112"/>
      <c r="SLT65" s="27"/>
      <c r="SLU65" s="112"/>
      <c r="SLV65" s="27"/>
      <c r="SLW65" s="112"/>
      <c r="SLX65" s="27"/>
      <c r="SLY65" s="112"/>
      <c r="SLZ65" s="27"/>
      <c r="SMA65" s="112"/>
      <c r="SMB65" s="27"/>
      <c r="SMC65" s="112"/>
      <c r="SMD65" s="27"/>
      <c r="SME65" s="112"/>
      <c r="SMF65" s="27"/>
      <c r="SMG65" s="112"/>
      <c r="SMH65" s="27"/>
      <c r="SMI65" s="112"/>
      <c r="SMJ65" s="27"/>
      <c r="SMK65" s="113"/>
      <c r="SML65" s="27"/>
      <c r="SMM65" s="112"/>
      <c r="SMN65" s="27"/>
      <c r="SMO65" s="112"/>
      <c r="SMP65" s="27"/>
      <c r="SMQ65" s="112"/>
      <c r="SMR65" s="27"/>
      <c r="SMS65" s="112"/>
      <c r="SMT65" s="27"/>
      <c r="SMU65" s="112"/>
      <c r="SMV65" s="27"/>
      <c r="SMW65" s="112"/>
      <c r="SMX65" s="27"/>
      <c r="SMY65" s="112"/>
      <c r="SMZ65" s="20"/>
      <c r="SNA65" s="112"/>
      <c r="SNB65" s="27"/>
      <c r="SNC65" s="112"/>
      <c r="SND65" s="27"/>
      <c r="SNE65" s="112"/>
      <c r="SNF65" s="27"/>
      <c r="SNG65" s="112"/>
      <c r="SNH65" s="27"/>
      <c r="SNI65" s="112"/>
      <c r="SNJ65" s="20"/>
      <c r="SNK65" s="112"/>
      <c r="SNL65" s="27"/>
      <c r="SNM65" s="112"/>
      <c r="SNN65" s="27"/>
      <c r="SNO65" s="112"/>
      <c r="SNP65" s="27"/>
      <c r="SNQ65" s="112"/>
      <c r="SNR65" s="20"/>
      <c r="SNS65" s="106"/>
      <c r="SNT65" s="106"/>
      <c r="SNU65" s="106"/>
      <c r="SNV65" s="30"/>
      <c r="SNW65" s="112"/>
      <c r="SNX65" s="30"/>
      <c r="SNY65" s="112"/>
      <c r="SNZ65" s="23"/>
      <c r="SOA65" s="112"/>
      <c r="SOB65" s="23"/>
      <c r="SOC65" s="112"/>
      <c r="SOD65" s="23"/>
      <c r="SOE65" s="112"/>
      <c r="SOF65" s="23"/>
      <c r="SOG65" s="112"/>
      <c r="SOH65" s="23"/>
      <c r="SOI65" s="112"/>
      <c r="SOJ65" s="23"/>
      <c r="SOK65" s="112"/>
      <c r="SOL65" s="23"/>
      <c r="SOM65" s="112"/>
      <c r="SON65" s="27"/>
      <c r="SOO65" s="112"/>
      <c r="SOP65" s="27"/>
      <c r="SOQ65" s="112"/>
      <c r="SOR65" s="27"/>
      <c r="SOS65" s="112"/>
      <c r="SOT65" s="27"/>
      <c r="SOU65" s="112"/>
      <c r="SOV65" s="27"/>
      <c r="SOW65" s="112"/>
      <c r="SOX65" s="27"/>
      <c r="SOY65" s="112"/>
      <c r="SOZ65" s="27"/>
      <c r="SPA65" s="112"/>
      <c r="SPB65" s="27"/>
      <c r="SPC65" s="112"/>
      <c r="SPD65" s="27"/>
      <c r="SPE65" s="112"/>
      <c r="SPF65" s="27"/>
      <c r="SPG65" s="112"/>
      <c r="SPH65" s="27"/>
      <c r="SPI65" s="113"/>
      <c r="SPJ65" s="27"/>
      <c r="SPK65" s="112"/>
      <c r="SPL65" s="27"/>
      <c r="SPM65" s="112"/>
      <c r="SPN65" s="27"/>
      <c r="SPO65" s="112"/>
      <c r="SPP65" s="27"/>
      <c r="SPQ65" s="112"/>
      <c r="SPR65" s="27"/>
      <c r="SPS65" s="112"/>
      <c r="SPT65" s="27"/>
      <c r="SPU65" s="112"/>
      <c r="SPV65" s="27"/>
      <c r="SPW65" s="112"/>
      <c r="SPX65" s="20"/>
      <c r="SPY65" s="112"/>
      <c r="SPZ65" s="27"/>
      <c r="SQA65" s="112"/>
      <c r="SQB65" s="27"/>
      <c r="SQC65" s="112"/>
      <c r="SQD65" s="27"/>
      <c r="SQE65" s="112"/>
      <c r="SQF65" s="27"/>
      <c r="SQG65" s="112"/>
      <c r="SQH65" s="20"/>
      <c r="SQI65" s="112"/>
      <c r="SQJ65" s="27"/>
      <c r="SQK65" s="112"/>
      <c r="SQL65" s="27"/>
      <c r="SQM65" s="112"/>
      <c r="SQN65" s="27"/>
      <c r="SQO65" s="112"/>
      <c r="SQP65" s="20"/>
      <c r="SQQ65" s="106"/>
      <c r="SQR65" s="106"/>
      <c r="SQS65" s="106"/>
      <c r="SQT65" s="30"/>
      <c r="SQU65" s="112"/>
      <c r="SQV65" s="30"/>
      <c r="SQW65" s="112"/>
      <c r="SQX65" s="23"/>
      <c r="SQY65" s="112"/>
      <c r="SQZ65" s="23"/>
      <c r="SRA65" s="112"/>
      <c r="SRB65" s="23"/>
      <c r="SRC65" s="112"/>
      <c r="SRD65" s="23"/>
      <c r="SRE65" s="112"/>
      <c r="SRF65" s="23"/>
      <c r="SRG65" s="112"/>
      <c r="SRH65" s="23"/>
      <c r="SRI65" s="112"/>
      <c r="SRJ65" s="23"/>
      <c r="SRK65" s="112"/>
      <c r="SRL65" s="27"/>
      <c r="SRM65" s="112"/>
      <c r="SRN65" s="27"/>
      <c r="SRO65" s="112"/>
      <c r="SRP65" s="27"/>
      <c r="SRQ65" s="112"/>
      <c r="SRR65" s="27"/>
      <c r="SRS65" s="112"/>
      <c r="SRT65" s="27"/>
      <c r="SRU65" s="112"/>
      <c r="SRV65" s="27"/>
      <c r="SRW65" s="112"/>
      <c r="SRX65" s="27"/>
      <c r="SRY65" s="112"/>
      <c r="SRZ65" s="27"/>
      <c r="SSA65" s="112"/>
      <c r="SSB65" s="27"/>
      <c r="SSC65" s="112"/>
      <c r="SSD65" s="27"/>
      <c r="SSE65" s="112"/>
      <c r="SSF65" s="27"/>
      <c r="SSG65" s="113"/>
      <c r="SSH65" s="27"/>
      <c r="SSI65" s="112"/>
      <c r="SSJ65" s="27"/>
      <c r="SSK65" s="112"/>
      <c r="SSL65" s="27"/>
      <c r="SSM65" s="112"/>
      <c r="SSN65" s="27"/>
      <c r="SSO65" s="112"/>
      <c r="SSP65" s="27"/>
      <c r="SSQ65" s="112"/>
      <c r="SSR65" s="27"/>
      <c r="SSS65" s="112"/>
      <c r="SST65" s="27"/>
      <c r="SSU65" s="112"/>
      <c r="SSV65" s="20"/>
      <c r="SSW65" s="112"/>
      <c r="SSX65" s="27"/>
      <c r="SSY65" s="112"/>
      <c r="SSZ65" s="27"/>
      <c r="STA65" s="112"/>
      <c r="STB65" s="27"/>
      <c r="STC65" s="112"/>
      <c r="STD65" s="27"/>
      <c r="STE65" s="112"/>
      <c r="STF65" s="20"/>
      <c r="STG65" s="112"/>
      <c r="STH65" s="27"/>
      <c r="STI65" s="112"/>
      <c r="STJ65" s="27"/>
      <c r="STK65" s="112"/>
      <c r="STL65" s="27"/>
      <c r="STM65" s="112"/>
      <c r="STN65" s="20"/>
      <c r="STO65" s="106"/>
      <c r="STP65" s="106"/>
      <c r="STQ65" s="106"/>
      <c r="STR65" s="30"/>
      <c r="STS65" s="112"/>
      <c r="STT65" s="30"/>
      <c r="STU65" s="112"/>
      <c r="STV65" s="23"/>
      <c r="STW65" s="112"/>
      <c r="STX65" s="23"/>
      <c r="STY65" s="112"/>
      <c r="STZ65" s="23"/>
      <c r="SUA65" s="112"/>
      <c r="SUB65" s="23"/>
      <c r="SUC65" s="112"/>
      <c r="SUD65" s="23"/>
      <c r="SUE65" s="112"/>
      <c r="SUF65" s="23"/>
      <c r="SUG65" s="112"/>
      <c r="SUH65" s="23"/>
      <c r="SUI65" s="112"/>
      <c r="SUJ65" s="27"/>
      <c r="SUK65" s="112"/>
      <c r="SUL65" s="27"/>
      <c r="SUM65" s="112"/>
      <c r="SUN65" s="27"/>
      <c r="SUO65" s="112"/>
      <c r="SUP65" s="27"/>
      <c r="SUQ65" s="112"/>
      <c r="SUR65" s="27"/>
      <c r="SUS65" s="112"/>
      <c r="SUT65" s="27"/>
      <c r="SUU65" s="112"/>
      <c r="SUV65" s="27"/>
      <c r="SUW65" s="112"/>
      <c r="SUX65" s="27"/>
      <c r="SUY65" s="112"/>
      <c r="SUZ65" s="27"/>
      <c r="SVA65" s="112"/>
      <c r="SVB65" s="27"/>
      <c r="SVC65" s="112"/>
      <c r="SVD65" s="27"/>
      <c r="SVE65" s="113"/>
      <c r="SVF65" s="27"/>
      <c r="SVG65" s="112"/>
      <c r="SVH65" s="27"/>
      <c r="SVI65" s="112"/>
      <c r="SVJ65" s="27"/>
      <c r="SVK65" s="112"/>
      <c r="SVL65" s="27"/>
      <c r="SVM65" s="112"/>
      <c r="SVN65" s="27"/>
      <c r="SVO65" s="112"/>
      <c r="SVP65" s="27"/>
      <c r="SVQ65" s="112"/>
      <c r="SVR65" s="27"/>
      <c r="SVS65" s="112"/>
      <c r="SVT65" s="20"/>
      <c r="SVU65" s="112"/>
      <c r="SVV65" s="27"/>
      <c r="SVW65" s="112"/>
      <c r="SVX65" s="27"/>
      <c r="SVY65" s="112"/>
      <c r="SVZ65" s="27"/>
      <c r="SWA65" s="112"/>
      <c r="SWB65" s="27"/>
      <c r="SWC65" s="112"/>
      <c r="SWD65" s="20"/>
      <c r="SWE65" s="112"/>
      <c r="SWF65" s="27"/>
      <c r="SWG65" s="112"/>
      <c r="SWH65" s="27"/>
      <c r="SWI65" s="112"/>
      <c r="SWJ65" s="27"/>
      <c r="SWK65" s="112"/>
      <c r="SWL65" s="20"/>
      <c r="SWM65" s="106"/>
      <c r="SWN65" s="106"/>
      <c r="SWO65" s="106"/>
      <c r="SWP65" s="30"/>
      <c r="SWQ65" s="112"/>
      <c r="SWR65" s="30"/>
      <c r="SWS65" s="112"/>
      <c r="SWT65" s="23"/>
      <c r="SWU65" s="112"/>
      <c r="SWV65" s="23"/>
      <c r="SWW65" s="112"/>
      <c r="SWX65" s="23"/>
      <c r="SWY65" s="112"/>
      <c r="SWZ65" s="23"/>
      <c r="SXA65" s="112"/>
      <c r="SXB65" s="23"/>
      <c r="SXC65" s="112"/>
      <c r="SXD65" s="23"/>
      <c r="SXE65" s="112"/>
      <c r="SXF65" s="23"/>
      <c r="SXG65" s="112"/>
      <c r="SXH65" s="27"/>
      <c r="SXI65" s="112"/>
      <c r="SXJ65" s="27"/>
      <c r="SXK65" s="112"/>
      <c r="SXL65" s="27"/>
      <c r="SXM65" s="112"/>
      <c r="SXN65" s="27"/>
      <c r="SXO65" s="112"/>
      <c r="SXP65" s="27"/>
      <c r="SXQ65" s="112"/>
      <c r="SXR65" s="27"/>
      <c r="SXS65" s="112"/>
      <c r="SXT65" s="27"/>
      <c r="SXU65" s="112"/>
      <c r="SXV65" s="27"/>
      <c r="SXW65" s="112"/>
      <c r="SXX65" s="27"/>
      <c r="SXY65" s="112"/>
      <c r="SXZ65" s="27"/>
      <c r="SYA65" s="112"/>
      <c r="SYB65" s="27"/>
      <c r="SYC65" s="113"/>
      <c r="SYD65" s="27"/>
      <c r="SYE65" s="112"/>
      <c r="SYF65" s="27"/>
      <c r="SYG65" s="112"/>
      <c r="SYH65" s="27"/>
      <c r="SYI65" s="112"/>
      <c r="SYJ65" s="27"/>
      <c r="SYK65" s="112"/>
      <c r="SYL65" s="27"/>
      <c r="SYM65" s="112"/>
      <c r="SYN65" s="27"/>
      <c r="SYO65" s="112"/>
      <c r="SYP65" s="27"/>
      <c r="SYQ65" s="112"/>
      <c r="SYR65" s="20"/>
      <c r="SYS65" s="112"/>
      <c r="SYT65" s="27"/>
      <c r="SYU65" s="112"/>
      <c r="SYV65" s="27"/>
      <c r="SYW65" s="112"/>
      <c r="SYX65" s="27"/>
      <c r="SYY65" s="112"/>
      <c r="SYZ65" s="27"/>
      <c r="SZA65" s="112"/>
      <c r="SZB65" s="20"/>
      <c r="SZC65" s="112"/>
      <c r="SZD65" s="27"/>
      <c r="SZE65" s="112"/>
      <c r="SZF65" s="27"/>
      <c r="SZG65" s="112"/>
      <c r="SZH65" s="27"/>
      <c r="SZI65" s="112"/>
      <c r="SZJ65" s="20"/>
      <c r="SZK65" s="106"/>
      <c r="SZL65" s="106"/>
      <c r="SZM65" s="106"/>
      <c r="SZN65" s="30"/>
      <c r="SZO65" s="112"/>
      <c r="SZP65" s="30"/>
      <c r="SZQ65" s="112"/>
      <c r="SZR65" s="23"/>
      <c r="SZS65" s="112"/>
      <c r="SZT65" s="23"/>
      <c r="SZU65" s="112"/>
      <c r="SZV65" s="23"/>
      <c r="SZW65" s="112"/>
      <c r="SZX65" s="23"/>
      <c r="SZY65" s="112"/>
      <c r="SZZ65" s="23"/>
      <c r="TAA65" s="112"/>
      <c r="TAB65" s="23"/>
      <c r="TAC65" s="112"/>
      <c r="TAD65" s="23"/>
      <c r="TAE65" s="112"/>
      <c r="TAF65" s="27"/>
      <c r="TAG65" s="112"/>
      <c r="TAH65" s="27"/>
      <c r="TAI65" s="112"/>
      <c r="TAJ65" s="27"/>
      <c r="TAK65" s="112"/>
      <c r="TAL65" s="27"/>
      <c r="TAM65" s="112"/>
      <c r="TAN65" s="27"/>
      <c r="TAO65" s="112"/>
      <c r="TAP65" s="27"/>
      <c r="TAQ65" s="112"/>
      <c r="TAR65" s="27"/>
      <c r="TAS65" s="112"/>
      <c r="TAT65" s="27"/>
      <c r="TAU65" s="112"/>
      <c r="TAV65" s="27"/>
      <c r="TAW65" s="112"/>
      <c r="TAX65" s="27"/>
      <c r="TAY65" s="112"/>
      <c r="TAZ65" s="27"/>
      <c r="TBA65" s="113"/>
      <c r="TBB65" s="27"/>
      <c r="TBC65" s="112"/>
      <c r="TBD65" s="27"/>
      <c r="TBE65" s="112"/>
      <c r="TBF65" s="27"/>
      <c r="TBG65" s="112"/>
      <c r="TBH65" s="27"/>
      <c r="TBI65" s="112"/>
      <c r="TBJ65" s="27"/>
      <c r="TBK65" s="112"/>
      <c r="TBL65" s="27"/>
      <c r="TBM65" s="112"/>
      <c r="TBN65" s="27"/>
      <c r="TBO65" s="112"/>
      <c r="TBP65" s="20"/>
      <c r="TBQ65" s="112"/>
      <c r="TBR65" s="27"/>
      <c r="TBS65" s="112"/>
      <c r="TBT65" s="27"/>
      <c r="TBU65" s="112"/>
      <c r="TBV65" s="27"/>
      <c r="TBW65" s="112"/>
      <c r="TBX65" s="27"/>
      <c r="TBY65" s="112"/>
      <c r="TBZ65" s="20"/>
      <c r="TCA65" s="112"/>
      <c r="TCB65" s="27"/>
      <c r="TCC65" s="112"/>
      <c r="TCD65" s="27"/>
      <c r="TCE65" s="112"/>
      <c r="TCF65" s="27"/>
      <c r="TCG65" s="112"/>
      <c r="TCH65" s="20"/>
      <c r="TCI65" s="106"/>
      <c r="TCJ65" s="106"/>
      <c r="TCK65" s="106"/>
      <c r="TCL65" s="30"/>
      <c r="TCM65" s="112"/>
      <c r="TCN65" s="30"/>
      <c r="TCO65" s="112"/>
      <c r="TCP65" s="23"/>
      <c r="TCQ65" s="112"/>
      <c r="TCR65" s="23"/>
      <c r="TCS65" s="112"/>
      <c r="TCT65" s="23"/>
      <c r="TCU65" s="112"/>
      <c r="TCV65" s="23"/>
      <c r="TCW65" s="112"/>
      <c r="TCX65" s="23"/>
      <c r="TCY65" s="112"/>
      <c r="TCZ65" s="23"/>
      <c r="TDA65" s="112"/>
      <c r="TDB65" s="23"/>
      <c r="TDC65" s="112"/>
      <c r="TDD65" s="27"/>
      <c r="TDE65" s="112"/>
      <c r="TDF65" s="27"/>
      <c r="TDG65" s="112"/>
      <c r="TDH65" s="27"/>
      <c r="TDI65" s="112"/>
      <c r="TDJ65" s="27"/>
      <c r="TDK65" s="112"/>
      <c r="TDL65" s="27"/>
      <c r="TDM65" s="112"/>
      <c r="TDN65" s="27"/>
      <c r="TDO65" s="112"/>
      <c r="TDP65" s="27"/>
      <c r="TDQ65" s="112"/>
      <c r="TDR65" s="27"/>
      <c r="TDS65" s="112"/>
      <c r="TDT65" s="27"/>
      <c r="TDU65" s="112"/>
      <c r="TDV65" s="27"/>
      <c r="TDW65" s="112"/>
      <c r="TDX65" s="27"/>
      <c r="TDY65" s="113"/>
      <c r="TDZ65" s="27"/>
      <c r="TEA65" s="112"/>
      <c r="TEB65" s="27"/>
      <c r="TEC65" s="112"/>
      <c r="TED65" s="27"/>
      <c r="TEE65" s="112"/>
      <c r="TEF65" s="27"/>
      <c r="TEG65" s="112"/>
      <c r="TEH65" s="27"/>
      <c r="TEI65" s="112"/>
      <c r="TEJ65" s="27"/>
      <c r="TEK65" s="112"/>
      <c r="TEL65" s="27"/>
      <c r="TEM65" s="112"/>
      <c r="TEN65" s="20"/>
      <c r="TEO65" s="112"/>
      <c r="TEP65" s="27"/>
      <c r="TEQ65" s="112"/>
      <c r="TER65" s="27"/>
      <c r="TES65" s="112"/>
      <c r="TET65" s="27"/>
      <c r="TEU65" s="112"/>
      <c r="TEV65" s="27"/>
      <c r="TEW65" s="112"/>
      <c r="TEX65" s="20"/>
      <c r="TEY65" s="112"/>
      <c r="TEZ65" s="27"/>
      <c r="TFA65" s="112"/>
      <c r="TFB65" s="27"/>
      <c r="TFC65" s="112"/>
      <c r="TFD65" s="27"/>
      <c r="TFE65" s="112"/>
      <c r="TFF65" s="20"/>
      <c r="TFG65" s="106"/>
      <c r="TFH65" s="106"/>
      <c r="TFI65" s="106"/>
      <c r="TFJ65" s="30"/>
      <c r="TFK65" s="112"/>
      <c r="TFL65" s="30"/>
      <c r="TFM65" s="112"/>
      <c r="TFN65" s="23"/>
      <c r="TFO65" s="112"/>
      <c r="TFP65" s="23"/>
      <c r="TFQ65" s="112"/>
      <c r="TFR65" s="23"/>
      <c r="TFS65" s="112"/>
      <c r="TFT65" s="23"/>
      <c r="TFU65" s="112"/>
      <c r="TFV65" s="23"/>
      <c r="TFW65" s="112"/>
      <c r="TFX65" s="23"/>
      <c r="TFY65" s="112"/>
      <c r="TFZ65" s="23"/>
      <c r="TGA65" s="112"/>
      <c r="TGB65" s="27"/>
      <c r="TGC65" s="112"/>
      <c r="TGD65" s="27"/>
      <c r="TGE65" s="112"/>
      <c r="TGF65" s="27"/>
      <c r="TGG65" s="112"/>
      <c r="TGH65" s="27"/>
      <c r="TGI65" s="112"/>
      <c r="TGJ65" s="27"/>
      <c r="TGK65" s="112"/>
      <c r="TGL65" s="27"/>
      <c r="TGM65" s="112"/>
      <c r="TGN65" s="27"/>
      <c r="TGO65" s="112"/>
      <c r="TGP65" s="27"/>
      <c r="TGQ65" s="112"/>
      <c r="TGR65" s="27"/>
      <c r="TGS65" s="112"/>
      <c r="TGT65" s="27"/>
      <c r="TGU65" s="112"/>
      <c r="TGV65" s="27"/>
      <c r="TGW65" s="113"/>
      <c r="TGX65" s="27"/>
      <c r="TGY65" s="112"/>
      <c r="TGZ65" s="27"/>
      <c r="THA65" s="112"/>
      <c r="THB65" s="27"/>
      <c r="THC65" s="112"/>
      <c r="THD65" s="27"/>
      <c r="THE65" s="112"/>
      <c r="THF65" s="27"/>
      <c r="THG65" s="112"/>
      <c r="THH65" s="27"/>
      <c r="THI65" s="112"/>
      <c r="THJ65" s="27"/>
      <c r="THK65" s="112"/>
      <c r="THL65" s="20"/>
      <c r="THM65" s="112"/>
      <c r="THN65" s="27"/>
      <c r="THO65" s="112"/>
      <c r="THP65" s="27"/>
      <c r="THQ65" s="112"/>
      <c r="THR65" s="27"/>
      <c r="THS65" s="112"/>
      <c r="THT65" s="27"/>
      <c r="THU65" s="112"/>
      <c r="THV65" s="20"/>
      <c r="THW65" s="112"/>
      <c r="THX65" s="27"/>
      <c r="THY65" s="112"/>
      <c r="THZ65" s="27"/>
      <c r="TIA65" s="112"/>
      <c r="TIB65" s="27"/>
      <c r="TIC65" s="112"/>
      <c r="TID65" s="20"/>
      <c r="TIE65" s="106"/>
      <c r="TIF65" s="106"/>
      <c r="TIG65" s="106"/>
      <c r="TIH65" s="30"/>
      <c r="TII65" s="112"/>
      <c r="TIJ65" s="30"/>
      <c r="TIK65" s="112"/>
      <c r="TIL65" s="23"/>
      <c r="TIM65" s="112"/>
      <c r="TIN65" s="23"/>
      <c r="TIO65" s="112"/>
      <c r="TIP65" s="23"/>
      <c r="TIQ65" s="112"/>
      <c r="TIR65" s="23"/>
      <c r="TIS65" s="112"/>
      <c r="TIT65" s="23"/>
      <c r="TIU65" s="112"/>
      <c r="TIV65" s="23"/>
      <c r="TIW65" s="112"/>
      <c r="TIX65" s="23"/>
      <c r="TIY65" s="112"/>
      <c r="TIZ65" s="27"/>
      <c r="TJA65" s="112"/>
      <c r="TJB65" s="27"/>
      <c r="TJC65" s="112"/>
      <c r="TJD65" s="27"/>
      <c r="TJE65" s="112"/>
      <c r="TJF65" s="27"/>
      <c r="TJG65" s="112"/>
      <c r="TJH65" s="27"/>
      <c r="TJI65" s="112"/>
      <c r="TJJ65" s="27"/>
      <c r="TJK65" s="112"/>
      <c r="TJL65" s="27"/>
      <c r="TJM65" s="112"/>
      <c r="TJN65" s="27"/>
      <c r="TJO65" s="112"/>
      <c r="TJP65" s="27"/>
      <c r="TJQ65" s="112"/>
      <c r="TJR65" s="27"/>
      <c r="TJS65" s="112"/>
      <c r="TJT65" s="27"/>
      <c r="TJU65" s="113"/>
      <c r="TJV65" s="27"/>
      <c r="TJW65" s="112"/>
      <c r="TJX65" s="27"/>
      <c r="TJY65" s="112"/>
      <c r="TJZ65" s="27"/>
      <c r="TKA65" s="112"/>
      <c r="TKB65" s="27"/>
      <c r="TKC65" s="112"/>
      <c r="TKD65" s="27"/>
      <c r="TKE65" s="112"/>
      <c r="TKF65" s="27"/>
      <c r="TKG65" s="112"/>
      <c r="TKH65" s="27"/>
      <c r="TKI65" s="112"/>
      <c r="TKJ65" s="20"/>
      <c r="TKK65" s="112"/>
      <c r="TKL65" s="27"/>
      <c r="TKM65" s="112"/>
      <c r="TKN65" s="27"/>
      <c r="TKO65" s="112"/>
      <c r="TKP65" s="27"/>
      <c r="TKQ65" s="112"/>
      <c r="TKR65" s="27"/>
      <c r="TKS65" s="112"/>
      <c r="TKT65" s="20"/>
      <c r="TKU65" s="112"/>
      <c r="TKV65" s="27"/>
      <c r="TKW65" s="112"/>
      <c r="TKX65" s="27"/>
      <c r="TKY65" s="112"/>
      <c r="TKZ65" s="27"/>
      <c r="TLA65" s="112"/>
      <c r="TLB65" s="20"/>
      <c r="TLC65" s="106"/>
      <c r="TLD65" s="106"/>
      <c r="TLE65" s="106"/>
      <c r="TLF65" s="30"/>
      <c r="TLG65" s="112"/>
      <c r="TLH65" s="30"/>
      <c r="TLI65" s="112"/>
      <c r="TLJ65" s="23"/>
      <c r="TLK65" s="112"/>
      <c r="TLL65" s="23"/>
      <c r="TLM65" s="112"/>
      <c r="TLN65" s="23"/>
      <c r="TLO65" s="112"/>
      <c r="TLP65" s="23"/>
      <c r="TLQ65" s="112"/>
      <c r="TLR65" s="23"/>
      <c r="TLS65" s="112"/>
      <c r="TLT65" s="23"/>
      <c r="TLU65" s="112"/>
      <c r="TLV65" s="23"/>
      <c r="TLW65" s="112"/>
      <c r="TLX65" s="27"/>
      <c r="TLY65" s="112"/>
      <c r="TLZ65" s="27"/>
      <c r="TMA65" s="112"/>
      <c r="TMB65" s="27"/>
      <c r="TMC65" s="112"/>
      <c r="TMD65" s="27"/>
      <c r="TME65" s="112"/>
      <c r="TMF65" s="27"/>
      <c r="TMG65" s="112"/>
      <c r="TMH65" s="27"/>
      <c r="TMI65" s="112"/>
      <c r="TMJ65" s="27"/>
      <c r="TMK65" s="112"/>
      <c r="TML65" s="27"/>
      <c r="TMM65" s="112"/>
      <c r="TMN65" s="27"/>
      <c r="TMO65" s="112"/>
      <c r="TMP65" s="27"/>
      <c r="TMQ65" s="112"/>
      <c r="TMR65" s="27"/>
      <c r="TMS65" s="113"/>
      <c r="TMT65" s="27"/>
      <c r="TMU65" s="112"/>
      <c r="TMV65" s="27"/>
      <c r="TMW65" s="112"/>
      <c r="TMX65" s="27"/>
      <c r="TMY65" s="112"/>
      <c r="TMZ65" s="27"/>
      <c r="TNA65" s="112"/>
      <c r="TNB65" s="27"/>
      <c r="TNC65" s="112"/>
      <c r="TND65" s="27"/>
      <c r="TNE65" s="112"/>
      <c r="TNF65" s="27"/>
      <c r="TNG65" s="112"/>
      <c r="TNH65" s="20"/>
      <c r="TNI65" s="112"/>
      <c r="TNJ65" s="27"/>
      <c r="TNK65" s="112"/>
      <c r="TNL65" s="27"/>
      <c r="TNM65" s="112"/>
      <c r="TNN65" s="27"/>
      <c r="TNO65" s="112"/>
      <c r="TNP65" s="27"/>
      <c r="TNQ65" s="112"/>
      <c r="TNR65" s="20"/>
      <c r="TNS65" s="112"/>
      <c r="TNT65" s="27"/>
      <c r="TNU65" s="112"/>
      <c r="TNV65" s="27"/>
      <c r="TNW65" s="112"/>
      <c r="TNX65" s="27"/>
      <c r="TNY65" s="112"/>
      <c r="TNZ65" s="20"/>
      <c r="TOA65" s="106"/>
      <c r="TOB65" s="106"/>
      <c r="TOC65" s="106"/>
      <c r="TOD65" s="30"/>
      <c r="TOE65" s="112"/>
      <c r="TOF65" s="30"/>
      <c r="TOG65" s="112"/>
      <c r="TOH65" s="23"/>
      <c r="TOI65" s="112"/>
      <c r="TOJ65" s="23"/>
      <c r="TOK65" s="112"/>
      <c r="TOL65" s="23"/>
      <c r="TOM65" s="112"/>
      <c r="TON65" s="23"/>
      <c r="TOO65" s="112"/>
      <c r="TOP65" s="23"/>
      <c r="TOQ65" s="112"/>
      <c r="TOR65" s="23"/>
      <c r="TOS65" s="112"/>
      <c r="TOT65" s="23"/>
      <c r="TOU65" s="112"/>
      <c r="TOV65" s="27"/>
      <c r="TOW65" s="112"/>
      <c r="TOX65" s="27"/>
      <c r="TOY65" s="112"/>
      <c r="TOZ65" s="27"/>
      <c r="TPA65" s="112"/>
      <c r="TPB65" s="27"/>
      <c r="TPC65" s="112"/>
      <c r="TPD65" s="27"/>
      <c r="TPE65" s="112"/>
      <c r="TPF65" s="27"/>
      <c r="TPG65" s="112"/>
      <c r="TPH65" s="27"/>
      <c r="TPI65" s="112"/>
      <c r="TPJ65" s="27"/>
      <c r="TPK65" s="112"/>
      <c r="TPL65" s="27"/>
      <c r="TPM65" s="112"/>
      <c r="TPN65" s="27"/>
      <c r="TPO65" s="112"/>
      <c r="TPP65" s="27"/>
      <c r="TPQ65" s="113"/>
      <c r="TPR65" s="27"/>
      <c r="TPS65" s="112"/>
      <c r="TPT65" s="27"/>
      <c r="TPU65" s="112"/>
      <c r="TPV65" s="27"/>
      <c r="TPW65" s="112"/>
      <c r="TPX65" s="27"/>
      <c r="TPY65" s="112"/>
      <c r="TPZ65" s="27"/>
      <c r="TQA65" s="112"/>
      <c r="TQB65" s="27"/>
      <c r="TQC65" s="112"/>
      <c r="TQD65" s="27"/>
      <c r="TQE65" s="112"/>
      <c r="TQF65" s="20"/>
      <c r="TQG65" s="112"/>
      <c r="TQH65" s="27"/>
      <c r="TQI65" s="112"/>
      <c r="TQJ65" s="27"/>
      <c r="TQK65" s="112"/>
      <c r="TQL65" s="27"/>
      <c r="TQM65" s="112"/>
      <c r="TQN65" s="27"/>
      <c r="TQO65" s="112"/>
      <c r="TQP65" s="20"/>
      <c r="TQQ65" s="112"/>
      <c r="TQR65" s="27"/>
      <c r="TQS65" s="112"/>
      <c r="TQT65" s="27"/>
      <c r="TQU65" s="112"/>
      <c r="TQV65" s="27"/>
      <c r="TQW65" s="112"/>
      <c r="TQX65" s="20"/>
      <c r="TQY65" s="106"/>
      <c r="TQZ65" s="106"/>
      <c r="TRA65" s="106"/>
      <c r="TRB65" s="30"/>
      <c r="TRC65" s="112"/>
      <c r="TRD65" s="30"/>
      <c r="TRE65" s="112"/>
      <c r="TRF65" s="23"/>
      <c r="TRG65" s="112"/>
      <c r="TRH65" s="23"/>
      <c r="TRI65" s="112"/>
      <c r="TRJ65" s="23"/>
      <c r="TRK65" s="112"/>
      <c r="TRL65" s="23"/>
      <c r="TRM65" s="112"/>
      <c r="TRN65" s="23"/>
      <c r="TRO65" s="112"/>
      <c r="TRP65" s="23"/>
      <c r="TRQ65" s="112"/>
      <c r="TRR65" s="23"/>
      <c r="TRS65" s="112"/>
      <c r="TRT65" s="27"/>
      <c r="TRU65" s="112"/>
      <c r="TRV65" s="27"/>
      <c r="TRW65" s="112"/>
      <c r="TRX65" s="27"/>
      <c r="TRY65" s="112"/>
      <c r="TRZ65" s="27"/>
      <c r="TSA65" s="112"/>
      <c r="TSB65" s="27"/>
      <c r="TSC65" s="112"/>
      <c r="TSD65" s="27"/>
      <c r="TSE65" s="112"/>
      <c r="TSF65" s="27"/>
      <c r="TSG65" s="112"/>
      <c r="TSH65" s="27"/>
      <c r="TSI65" s="112"/>
      <c r="TSJ65" s="27"/>
      <c r="TSK65" s="112"/>
      <c r="TSL65" s="27"/>
      <c r="TSM65" s="112"/>
      <c r="TSN65" s="27"/>
      <c r="TSO65" s="113"/>
      <c r="TSP65" s="27"/>
      <c r="TSQ65" s="112"/>
      <c r="TSR65" s="27"/>
      <c r="TSS65" s="112"/>
      <c r="TST65" s="27"/>
      <c r="TSU65" s="112"/>
      <c r="TSV65" s="27"/>
      <c r="TSW65" s="112"/>
      <c r="TSX65" s="27"/>
      <c r="TSY65" s="112"/>
      <c r="TSZ65" s="27"/>
      <c r="TTA65" s="112"/>
      <c r="TTB65" s="27"/>
      <c r="TTC65" s="112"/>
      <c r="TTD65" s="20"/>
      <c r="TTE65" s="112"/>
      <c r="TTF65" s="27"/>
      <c r="TTG65" s="112"/>
      <c r="TTH65" s="27"/>
      <c r="TTI65" s="112"/>
      <c r="TTJ65" s="27"/>
      <c r="TTK65" s="112"/>
      <c r="TTL65" s="27"/>
      <c r="TTM65" s="112"/>
      <c r="TTN65" s="20"/>
      <c r="TTO65" s="112"/>
      <c r="TTP65" s="27"/>
      <c r="TTQ65" s="112"/>
      <c r="TTR65" s="27"/>
      <c r="TTS65" s="112"/>
      <c r="TTT65" s="27"/>
      <c r="TTU65" s="112"/>
      <c r="TTV65" s="20"/>
      <c r="TTW65" s="106"/>
      <c r="TTX65" s="106"/>
      <c r="TTY65" s="106"/>
      <c r="TTZ65" s="30"/>
      <c r="TUA65" s="112"/>
      <c r="TUB65" s="30"/>
      <c r="TUC65" s="112"/>
      <c r="TUD65" s="23"/>
      <c r="TUE65" s="112"/>
      <c r="TUF65" s="23"/>
      <c r="TUG65" s="112"/>
      <c r="TUH65" s="23"/>
      <c r="TUI65" s="112"/>
      <c r="TUJ65" s="23"/>
      <c r="TUK65" s="112"/>
      <c r="TUL65" s="23"/>
      <c r="TUM65" s="112"/>
      <c r="TUN65" s="23"/>
      <c r="TUO65" s="112"/>
      <c r="TUP65" s="23"/>
      <c r="TUQ65" s="112"/>
      <c r="TUR65" s="27"/>
      <c r="TUS65" s="112"/>
      <c r="TUT65" s="27"/>
      <c r="TUU65" s="112"/>
      <c r="TUV65" s="27"/>
      <c r="TUW65" s="112"/>
      <c r="TUX65" s="27"/>
      <c r="TUY65" s="112"/>
      <c r="TUZ65" s="27"/>
      <c r="TVA65" s="112"/>
      <c r="TVB65" s="27"/>
      <c r="TVC65" s="112"/>
      <c r="TVD65" s="27"/>
      <c r="TVE65" s="112"/>
      <c r="TVF65" s="27"/>
      <c r="TVG65" s="112"/>
      <c r="TVH65" s="27"/>
      <c r="TVI65" s="112"/>
      <c r="TVJ65" s="27"/>
      <c r="TVK65" s="112"/>
      <c r="TVL65" s="27"/>
      <c r="TVM65" s="113"/>
      <c r="TVN65" s="27"/>
      <c r="TVO65" s="112"/>
      <c r="TVP65" s="27"/>
      <c r="TVQ65" s="112"/>
      <c r="TVR65" s="27"/>
      <c r="TVS65" s="112"/>
      <c r="TVT65" s="27"/>
      <c r="TVU65" s="112"/>
      <c r="TVV65" s="27"/>
      <c r="TVW65" s="112"/>
      <c r="TVX65" s="27"/>
      <c r="TVY65" s="112"/>
      <c r="TVZ65" s="27"/>
      <c r="TWA65" s="112"/>
      <c r="TWB65" s="20"/>
      <c r="TWC65" s="112"/>
      <c r="TWD65" s="27"/>
      <c r="TWE65" s="112"/>
      <c r="TWF65" s="27"/>
      <c r="TWG65" s="112"/>
      <c r="TWH65" s="27"/>
      <c r="TWI65" s="112"/>
      <c r="TWJ65" s="27"/>
      <c r="TWK65" s="112"/>
      <c r="TWL65" s="20"/>
      <c r="TWM65" s="112"/>
      <c r="TWN65" s="27"/>
      <c r="TWO65" s="112"/>
      <c r="TWP65" s="27"/>
      <c r="TWQ65" s="112"/>
      <c r="TWR65" s="27"/>
      <c r="TWS65" s="112"/>
      <c r="TWT65" s="20"/>
      <c r="TWU65" s="106"/>
      <c r="TWV65" s="106"/>
      <c r="TWW65" s="106"/>
      <c r="TWX65" s="30"/>
      <c r="TWY65" s="112"/>
      <c r="TWZ65" s="30"/>
      <c r="TXA65" s="112"/>
      <c r="TXB65" s="23"/>
      <c r="TXC65" s="112"/>
      <c r="TXD65" s="23"/>
      <c r="TXE65" s="112"/>
      <c r="TXF65" s="23"/>
      <c r="TXG65" s="112"/>
      <c r="TXH65" s="23"/>
      <c r="TXI65" s="112"/>
      <c r="TXJ65" s="23"/>
      <c r="TXK65" s="112"/>
      <c r="TXL65" s="23"/>
      <c r="TXM65" s="112"/>
      <c r="TXN65" s="23"/>
      <c r="TXO65" s="112"/>
      <c r="TXP65" s="27"/>
      <c r="TXQ65" s="112"/>
      <c r="TXR65" s="27"/>
      <c r="TXS65" s="112"/>
      <c r="TXT65" s="27"/>
      <c r="TXU65" s="112"/>
      <c r="TXV65" s="27"/>
      <c r="TXW65" s="112"/>
      <c r="TXX65" s="27"/>
      <c r="TXY65" s="112"/>
      <c r="TXZ65" s="27"/>
      <c r="TYA65" s="112"/>
      <c r="TYB65" s="27"/>
      <c r="TYC65" s="112"/>
      <c r="TYD65" s="27"/>
      <c r="TYE65" s="112"/>
      <c r="TYF65" s="27"/>
      <c r="TYG65" s="112"/>
      <c r="TYH65" s="27"/>
      <c r="TYI65" s="112"/>
      <c r="TYJ65" s="27"/>
      <c r="TYK65" s="113"/>
      <c r="TYL65" s="27"/>
      <c r="TYM65" s="112"/>
      <c r="TYN65" s="27"/>
      <c r="TYO65" s="112"/>
      <c r="TYP65" s="27"/>
      <c r="TYQ65" s="112"/>
      <c r="TYR65" s="27"/>
      <c r="TYS65" s="112"/>
      <c r="TYT65" s="27"/>
      <c r="TYU65" s="112"/>
      <c r="TYV65" s="27"/>
      <c r="TYW65" s="112"/>
      <c r="TYX65" s="27"/>
      <c r="TYY65" s="112"/>
      <c r="TYZ65" s="20"/>
      <c r="TZA65" s="112"/>
      <c r="TZB65" s="27"/>
      <c r="TZC65" s="112"/>
      <c r="TZD65" s="27"/>
      <c r="TZE65" s="112"/>
      <c r="TZF65" s="27"/>
      <c r="TZG65" s="112"/>
      <c r="TZH65" s="27"/>
      <c r="TZI65" s="112"/>
      <c r="TZJ65" s="20"/>
      <c r="TZK65" s="112"/>
      <c r="TZL65" s="27"/>
      <c r="TZM65" s="112"/>
      <c r="TZN65" s="27"/>
      <c r="TZO65" s="112"/>
      <c r="TZP65" s="27"/>
      <c r="TZQ65" s="112"/>
      <c r="TZR65" s="20"/>
      <c r="TZS65" s="106"/>
      <c r="TZT65" s="106"/>
      <c r="TZU65" s="106"/>
      <c r="TZV65" s="30"/>
      <c r="TZW65" s="112"/>
      <c r="TZX65" s="30"/>
      <c r="TZY65" s="112"/>
      <c r="TZZ65" s="23"/>
      <c r="UAA65" s="112"/>
      <c r="UAB65" s="23"/>
      <c r="UAC65" s="112"/>
      <c r="UAD65" s="23"/>
      <c r="UAE65" s="112"/>
      <c r="UAF65" s="23"/>
      <c r="UAG65" s="112"/>
      <c r="UAH65" s="23"/>
      <c r="UAI65" s="112"/>
      <c r="UAJ65" s="23"/>
      <c r="UAK65" s="112"/>
      <c r="UAL65" s="23"/>
      <c r="UAM65" s="112"/>
      <c r="UAN65" s="27"/>
      <c r="UAO65" s="112"/>
      <c r="UAP65" s="27"/>
      <c r="UAQ65" s="112"/>
      <c r="UAR65" s="27"/>
      <c r="UAS65" s="112"/>
      <c r="UAT65" s="27"/>
      <c r="UAU65" s="112"/>
      <c r="UAV65" s="27"/>
      <c r="UAW65" s="112"/>
      <c r="UAX65" s="27"/>
      <c r="UAY65" s="112"/>
      <c r="UAZ65" s="27"/>
      <c r="UBA65" s="112"/>
      <c r="UBB65" s="27"/>
      <c r="UBC65" s="112"/>
      <c r="UBD65" s="27"/>
      <c r="UBE65" s="112"/>
      <c r="UBF65" s="27"/>
      <c r="UBG65" s="112"/>
      <c r="UBH65" s="27"/>
      <c r="UBI65" s="113"/>
      <c r="UBJ65" s="27"/>
      <c r="UBK65" s="112"/>
      <c r="UBL65" s="27"/>
      <c r="UBM65" s="112"/>
      <c r="UBN65" s="27"/>
      <c r="UBO65" s="112"/>
      <c r="UBP65" s="27"/>
      <c r="UBQ65" s="112"/>
      <c r="UBR65" s="27"/>
      <c r="UBS65" s="112"/>
      <c r="UBT65" s="27"/>
      <c r="UBU65" s="112"/>
      <c r="UBV65" s="27"/>
      <c r="UBW65" s="112"/>
      <c r="UBX65" s="20"/>
      <c r="UBY65" s="112"/>
      <c r="UBZ65" s="27"/>
      <c r="UCA65" s="112"/>
      <c r="UCB65" s="27"/>
      <c r="UCC65" s="112"/>
      <c r="UCD65" s="27"/>
      <c r="UCE65" s="112"/>
      <c r="UCF65" s="27"/>
      <c r="UCG65" s="112"/>
      <c r="UCH65" s="20"/>
      <c r="UCI65" s="112"/>
      <c r="UCJ65" s="27"/>
      <c r="UCK65" s="112"/>
      <c r="UCL65" s="27"/>
      <c r="UCM65" s="112"/>
      <c r="UCN65" s="27"/>
      <c r="UCO65" s="112"/>
      <c r="UCP65" s="20"/>
      <c r="UCQ65" s="106"/>
      <c r="UCR65" s="106"/>
      <c r="UCS65" s="106"/>
      <c r="UCT65" s="30"/>
      <c r="UCU65" s="112"/>
      <c r="UCV65" s="30"/>
      <c r="UCW65" s="112"/>
      <c r="UCX65" s="23"/>
      <c r="UCY65" s="112"/>
      <c r="UCZ65" s="23"/>
      <c r="UDA65" s="112"/>
      <c r="UDB65" s="23"/>
      <c r="UDC65" s="112"/>
      <c r="UDD65" s="23"/>
      <c r="UDE65" s="112"/>
      <c r="UDF65" s="23"/>
      <c r="UDG65" s="112"/>
      <c r="UDH65" s="23"/>
      <c r="UDI65" s="112"/>
      <c r="UDJ65" s="23"/>
      <c r="UDK65" s="112"/>
      <c r="UDL65" s="27"/>
      <c r="UDM65" s="112"/>
      <c r="UDN65" s="27"/>
      <c r="UDO65" s="112"/>
      <c r="UDP65" s="27"/>
      <c r="UDQ65" s="112"/>
      <c r="UDR65" s="27"/>
      <c r="UDS65" s="112"/>
      <c r="UDT65" s="27"/>
      <c r="UDU65" s="112"/>
      <c r="UDV65" s="27"/>
      <c r="UDW65" s="112"/>
      <c r="UDX65" s="27"/>
      <c r="UDY65" s="112"/>
      <c r="UDZ65" s="27"/>
      <c r="UEA65" s="112"/>
      <c r="UEB65" s="27"/>
      <c r="UEC65" s="112"/>
      <c r="UED65" s="27"/>
      <c r="UEE65" s="112"/>
      <c r="UEF65" s="27"/>
      <c r="UEG65" s="113"/>
      <c r="UEH65" s="27"/>
      <c r="UEI65" s="112"/>
      <c r="UEJ65" s="27"/>
      <c r="UEK65" s="112"/>
      <c r="UEL65" s="27"/>
      <c r="UEM65" s="112"/>
      <c r="UEN65" s="27"/>
      <c r="UEO65" s="112"/>
      <c r="UEP65" s="27"/>
      <c r="UEQ65" s="112"/>
      <c r="UER65" s="27"/>
      <c r="UES65" s="112"/>
      <c r="UET65" s="27"/>
      <c r="UEU65" s="112"/>
      <c r="UEV65" s="20"/>
      <c r="UEW65" s="112"/>
      <c r="UEX65" s="27"/>
      <c r="UEY65" s="112"/>
      <c r="UEZ65" s="27"/>
      <c r="UFA65" s="112"/>
      <c r="UFB65" s="27"/>
      <c r="UFC65" s="112"/>
      <c r="UFD65" s="27"/>
      <c r="UFE65" s="112"/>
      <c r="UFF65" s="20"/>
      <c r="UFG65" s="112"/>
      <c r="UFH65" s="27"/>
      <c r="UFI65" s="112"/>
      <c r="UFJ65" s="27"/>
      <c r="UFK65" s="112"/>
      <c r="UFL65" s="27"/>
      <c r="UFM65" s="112"/>
      <c r="UFN65" s="20"/>
      <c r="UFO65" s="106"/>
      <c r="UFP65" s="106"/>
      <c r="UFQ65" s="106"/>
      <c r="UFR65" s="30"/>
      <c r="UFS65" s="112"/>
      <c r="UFT65" s="30"/>
      <c r="UFU65" s="112"/>
      <c r="UFV65" s="23"/>
      <c r="UFW65" s="112"/>
      <c r="UFX65" s="23"/>
      <c r="UFY65" s="112"/>
      <c r="UFZ65" s="23"/>
      <c r="UGA65" s="112"/>
      <c r="UGB65" s="23"/>
      <c r="UGC65" s="112"/>
      <c r="UGD65" s="23"/>
      <c r="UGE65" s="112"/>
      <c r="UGF65" s="23"/>
      <c r="UGG65" s="112"/>
      <c r="UGH65" s="23"/>
      <c r="UGI65" s="112"/>
      <c r="UGJ65" s="27"/>
      <c r="UGK65" s="112"/>
      <c r="UGL65" s="27"/>
      <c r="UGM65" s="112"/>
      <c r="UGN65" s="27"/>
      <c r="UGO65" s="112"/>
      <c r="UGP65" s="27"/>
      <c r="UGQ65" s="112"/>
      <c r="UGR65" s="27"/>
      <c r="UGS65" s="112"/>
      <c r="UGT65" s="27"/>
      <c r="UGU65" s="112"/>
      <c r="UGV65" s="27"/>
      <c r="UGW65" s="112"/>
      <c r="UGX65" s="27"/>
      <c r="UGY65" s="112"/>
      <c r="UGZ65" s="27"/>
      <c r="UHA65" s="112"/>
      <c r="UHB65" s="27"/>
      <c r="UHC65" s="112"/>
      <c r="UHD65" s="27"/>
      <c r="UHE65" s="113"/>
      <c r="UHF65" s="27"/>
      <c r="UHG65" s="112"/>
      <c r="UHH65" s="27"/>
      <c r="UHI65" s="112"/>
      <c r="UHJ65" s="27"/>
      <c r="UHK65" s="112"/>
      <c r="UHL65" s="27"/>
      <c r="UHM65" s="112"/>
      <c r="UHN65" s="27"/>
      <c r="UHO65" s="112"/>
      <c r="UHP65" s="27"/>
      <c r="UHQ65" s="112"/>
      <c r="UHR65" s="27"/>
      <c r="UHS65" s="112"/>
      <c r="UHT65" s="20"/>
      <c r="UHU65" s="112"/>
      <c r="UHV65" s="27"/>
      <c r="UHW65" s="112"/>
      <c r="UHX65" s="27"/>
      <c r="UHY65" s="112"/>
      <c r="UHZ65" s="27"/>
      <c r="UIA65" s="112"/>
      <c r="UIB65" s="27"/>
      <c r="UIC65" s="112"/>
      <c r="UID65" s="20"/>
      <c r="UIE65" s="112"/>
      <c r="UIF65" s="27"/>
      <c r="UIG65" s="112"/>
      <c r="UIH65" s="27"/>
      <c r="UII65" s="112"/>
      <c r="UIJ65" s="27"/>
      <c r="UIK65" s="112"/>
      <c r="UIL65" s="20"/>
      <c r="UIM65" s="106"/>
      <c r="UIN65" s="106"/>
      <c r="UIO65" s="106"/>
      <c r="UIP65" s="30"/>
      <c r="UIQ65" s="112"/>
      <c r="UIR65" s="30"/>
      <c r="UIS65" s="112"/>
      <c r="UIT65" s="23"/>
      <c r="UIU65" s="112"/>
      <c r="UIV65" s="23"/>
      <c r="UIW65" s="112"/>
      <c r="UIX65" s="23"/>
      <c r="UIY65" s="112"/>
      <c r="UIZ65" s="23"/>
      <c r="UJA65" s="112"/>
      <c r="UJB65" s="23"/>
      <c r="UJC65" s="112"/>
      <c r="UJD65" s="23"/>
      <c r="UJE65" s="112"/>
      <c r="UJF65" s="23"/>
      <c r="UJG65" s="112"/>
      <c r="UJH65" s="27"/>
      <c r="UJI65" s="112"/>
      <c r="UJJ65" s="27"/>
      <c r="UJK65" s="112"/>
      <c r="UJL65" s="27"/>
      <c r="UJM65" s="112"/>
      <c r="UJN65" s="27"/>
      <c r="UJO65" s="112"/>
      <c r="UJP65" s="27"/>
      <c r="UJQ65" s="112"/>
      <c r="UJR65" s="27"/>
      <c r="UJS65" s="112"/>
      <c r="UJT65" s="27"/>
      <c r="UJU65" s="112"/>
      <c r="UJV65" s="27"/>
      <c r="UJW65" s="112"/>
      <c r="UJX65" s="27"/>
      <c r="UJY65" s="112"/>
      <c r="UJZ65" s="27"/>
      <c r="UKA65" s="112"/>
      <c r="UKB65" s="27"/>
      <c r="UKC65" s="113"/>
      <c r="UKD65" s="27"/>
      <c r="UKE65" s="112"/>
      <c r="UKF65" s="27"/>
      <c r="UKG65" s="112"/>
      <c r="UKH65" s="27"/>
      <c r="UKI65" s="112"/>
      <c r="UKJ65" s="27"/>
      <c r="UKK65" s="112"/>
      <c r="UKL65" s="27"/>
      <c r="UKM65" s="112"/>
      <c r="UKN65" s="27"/>
      <c r="UKO65" s="112"/>
      <c r="UKP65" s="27"/>
      <c r="UKQ65" s="112"/>
      <c r="UKR65" s="20"/>
      <c r="UKS65" s="112"/>
      <c r="UKT65" s="27"/>
      <c r="UKU65" s="112"/>
      <c r="UKV65" s="27"/>
      <c r="UKW65" s="112"/>
      <c r="UKX65" s="27"/>
      <c r="UKY65" s="112"/>
      <c r="UKZ65" s="27"/>
      <c r="ULA65" s="112"/>
      <c r="ULB65" s="20"/>
      <c r="ULC65" s="112"/>
      <c r="ULD65" s="27"/>
      <c r="ULE65" s="112"/>
      <c r="ULF65" s="27"/>
      <c r="ULG65" s="112"/>
      <c r="ULH65" s="27"/>
      <c r="ULI65" s="112"/>
      <c r="ULJ65" s="20"/>
      <c r="ULK65" s="106"/>
      <c r="ULL65" s="106"/>
      <c r="ULM65" s="106"/>
      <c r="ULN65" s="30"/>
      <c r="ULO65" s="112"/>
      <c r="ULP65" s="30"/>
      <c r="ULQ65" s="112"/>
      <c r="ULR65" s="23"/>
      <c r="ULS65" s="112"/>
      <c r="ULT65" s="23"/>
      <c r="ULU65" s="112"/>
      <c r="ULV65" s="23"/>
      <c r="ULW65" s="112"/>
      <c r="ULX65" s="23"/>
      <c r="ULY65" s="112"/>
      <c r="ULZ65" s="23"/>
      <c r="UMA65" s="112"/>
      <c r="UMB65" s="23"/>
      <c r="UMC65" s="112"/>
      <c r="UMD65" s="23"/>
      <c r="UME65" s="112"/>
      <c r="UMF65" s="27"/>
      <c r="UMG65" s="112"/>
      <c r="UMH65" s="27"/>
      <c r="UMI65" s="112"/>
      <c r="UMJ65" s="27"/>
      <c r="UMK65" s="112"/>
      <c r="UML65" s="27"/>
      <c r="UMM65" s="112"/>
      <c r="UMN65" s="27"/>
      <c r="UMO65" s="112"/>
      <c r="UMP65" s="27"/>
      <c r="UMQ65" s="112"/>
      <c r="UMR65" s="27"/>
      <c r="UMS65" s="112"/>
      <c r="UMT65" s="27"/>
      <c r="UMU65" s="112"/>
      <c r="UMV65" s="27"/>
      <c r="UMW65" s="112"/>
      <c r="UMX65" s="27"/>
      <c r="UMY65" s="112"/>
      <c r="UMZ65" s="27"/>
      <c r="UNA65" s="113"/>
      <c r="UNB65" s="27"/>
      <c r="UNC65" s="112"/>
      <c r="UND65" s="27"/>
      <c r="UNE65" s="112"/>
      <c r="UNF65" s="27"/>
      <c r="UNG65" s="112"/>
      <c r="UNH65" s="27"/>
      <c r="UNI65" s="112"/>
      <c r="UNJ65" s="27"/>
      <c r="UNK65" s="112"/>
      <c r="UNL65" s="27"/>
      <c r="UNM65" s="112"/>
      <c r="UNN65" s="27"/>
      <c r="UNO65" s="112"/>
      <c r="UNP65" s="20"/>
      <c r="UNQ65" s="112"/>
      <c r="UNR65" s="27"/>
      <c r="UNS65" s="112"/>
      <c r="UNT65" s="27"/>
      <c r="UNU65" s="112"/>
      <c r="UNV65" s="27"/>
      <c r="UNW65" s="112"/>
      <c r="UNX65" s="27"/>
      <c r="UNY65" s="112"/>
      <c r="UNZ65" s="20"/>
      <c r="UOA65" s="112"/>
      <c r="UOB65" s="27"/>
      <c r="UOC65" s="112"/>
      <c r="UOD65" s="27"/>
      <c r="UOE65" s="112"/>
      <c r="UOF65" s="27"/>
      <c r="UOG65" s="112"/>
      <c r="UOH65" s="20"/>
      <c r="UOI65" s="106"/>
      <c r="UOJ65" s="106"/>
      <c r="UOK65" s="106"/>
      <c r="UOL65" s="30"/>
      <c r="UOM65" s="112"/>
      <c r="UON65" s="30"/>
      <c r="UOO65" s="112"/>
      <c r="UOP65" s="23"/>
      <c r="UOQ65" s="112"/>
      <c r="UOR65" s="23"/>
      <c r="UOS65" s="112"/>
      <c r="UOT65" s="23"/>
      <c r="UOU65" s="112"/>
      <c r="UOV65" s="23"/>
      <c r="UOW65" s="112"/>
      <c r="UOX65" s="23"/>
      <c r="UOY65" s="112"/>
      <c r="UOZ65" s="23"/>
      <c r="UPA65" s="112"/>
      <c r="UPB65" s="23"/>
      <c r="UPC65" s="112"/>
      <c r="UPD65" s="27"/>
      <c r="UPE65" s="112"/>
      <c r="UPF65" s="27"/>
      <c r="UPG65" s="112"/>
      <c r="UPH65" s="27"/>
      <c r="UPI65" s="112"/>
      <c r="UPJ65" s="27"/>
      <c r="UPK65" s="112"/>
      <c r="UPL65" s="27"/>
      <c r="UPM65" s="112"/>
      <c r="UPN65" s="27"/>
      <c r="UPO65" s="112"/>
      <c r="UPP65" s="27"/>
      <c r="UPQ65" s="112"/>
      <c r="UPR65" s="27"/>
      <c r="UPS65" s="112"/>
      <c r="UPT65" s="27"/>
      <c r="UPU65" s="112"/>
      <c r="UPV65" s="27"/>
      <c r="UPW65" s="112"/>
      <c r="UPX65" s="27"/>
      <c r="UPY65" s="113"/>
      <c r="UPZ65" s="27"/>
      <c r="UQA65" s="112"/>
      <c r="UQB65" s="27"/>
      <c r="UQC65" s="112"/>
      <c r="UQD65" s="27"/>
      <c r="UQE65" s="112"/>
      <c r="UQF65" s="27"/>
      <c r="UQG65" s="112"/>
      <c r="UQH65" s="27"/>
      <c r="UQI65" s="112"/>
      <c r="UQJ65" s="27"/>
      <c r="UQK65" s="112"/>
      <c r="UQL65" s="27"/>
      <c r="UQM65" s="112"/>
      <c r="UQN65" s="20"/>
      <c r="UQO65" s="112"/>
      <c r="UQP65" s="27"/>
      <c r="UQQ65" s="112"/>
      <c r="UQR65" s="27"/>
      <c r="UQS65" s="112"/>
      <c r="UQT65" s="27"/>
      <c r="UQU65" s="112"/>
      <c r="UQV65" s="27"/>
      <c r="UQW65" s="112"/>
      <c r="UQX65" s="20"/>
      <c r="UQY65" s="112"/>
      <c r="UQZ65" s="27"/>
      <c r="URA65" s="112"/>
      <c r="URB65" s="27"/>
      <c r="URC65" s="112"/>
      <c r="URD65" s="27"/>
      <c r="URE65" s="112"/>
      <c r="URF65" s="20"/>
      <c r="URG65" s="106"/>
      <c r="URH65" s="106"/>
      <c r="URI65" s="106"/>
      <c r="URJ65" s="30"/>
      <c r="URK65" s="112"/>
      <c r="URL65" s="30"/>
      <c r="URM65" s="112"/>
      <c r="URN65" s="23"/>
      <c r="URO65" s="112"/>
      <c r="URP65" s="23"/>
      <c r="URQ65" s="112"/>
      <c r="URR65" s="23"/>
      <c r="URS65" s="112"/>
      <c r="URT65" s="23"/>
      <c r="URU65" s="112"/>
      <c r="URV65" s="23"/>
      <c r="URW65" s="112"/>
      <c r="URX65" s="23"/>
      <c r="URY65" s="112"/>
      <c r="URZ65" s="23"/>
      <c r="USA65" s="112"/>
      <c r="USB65" s="27"/>
      <c r="USC65" s="112"/>
      <c r="USD65" s="27"/>
      <c r="USE65" s="112"/>
      <c r="USF65" s="27"/>
      <c r="USG65" s="112"/>
      <c r="USH65" s="27"/>
      <c r="USI65" s="112"/>
      <c r="USJ65" s="27"/>
      <c r="USK65" s="112"/>
      <c r="USL65" s="27"/>
      <c r="USM65" s="112"/>
      <c r="USN65" s="27"/>
      <c r="USO65" s="112"/>
      <c r="USP65" s="27"/>
      <c r="USQ65" s="112"/>
      <c r="USR65" s="27"/>
      <c r="USS65" s="112"/>
      <c r="UST65" s="27"/>
      <c r="USU65" s="112"/>
      <c r="USV65" s="27"/>
      <c r="USW65" s="113"/>
      <c r="USX65" s="27"/>
      <c r="USY65" s="112"/>
      <c r="USZ65" s="27"/>
      <c r="UTA65" s="112"/>
      <c r="UTB65" s="27"/>
      <c r="UTC65" s="112"/>
      <c r="UTD65" s="27"/>
      <c r="UTE65" s="112"/>
      <c r="UTF65" s="27"/>
      <c r="UTG65" s="112"/>
      <c r="UTH65" s="27"/>
      <c r="UTI65" s="112"/>
      <c r="UTJ65" s="27"/>
      <c r="UTK65" s="112"/>
      <c r="UTL65" s="20"/>
      <c r="UTM65" s="112"/>
      <c r="UTN65" s="27"/>
      <c r="UTO65" s="112"/>
      <c r="UTP65" s="27"/>
      <c r="UTQ65" s="112"/>
      <c r="UTR65" s="27"/>
      <c r="UTS65" s="112"/>
      <c r="UTT65" s="27"/>
      <c r="UTU65" s="112"/>
      <c r="UTV65" s="20"/>
      <c r="UTW65" s="112"/>
      <c r="UTX65" s="27"/>
      <c r="UTY65" s="112"/>
      <c r="UTZ65" s="27"/>
      <c r="UUA65" s="112"/>
      <c r="UUB65" s="27"/>
      <c r="UUC65" s="112"/>
      <c r="UUD65" s="20"/>
      <c r="UUE65" s="106"/>
      <c r="UUF65" s="106"/>
      <c r="UUG65" s="106"/>
      <c r="UUH65" s="30"/>
      <c r="UUI65" s="112"/>
      <c r="UUJ65" s="30"/>
      <c r="UUK65" s="112"/>
      <c r="UUL65" s="23"/>
      <c r="UUM65" s="112"/>
      <c r="UUN65" s="23"/>
      <c r="UUO65" s="112"/>
      <c r="UUP65" s="23"/>
      <c r="UUQ65" s="112"/>
      <c r="UUR65" s="23"/>
      <c r="UUS65" s="112"/>
      <c r="UUT65" s="23"/>
      <c r="UUU65" s="112"/>
      <c r="UUV65" s="23"/>
      <c r="UUW65" s="112"/>
      <c r="UUX65" s="23"/>
      <c r="UUY65" s="112"/>
      <c r="UUZ65" s="27"/>
      <c r="UVA65" s="112"/>
      <c r="UVB65" s="27"/>
      <c r="UVC65" s="112"/>
      <c r="UVD65" s="27"/>
      <c r="UVE65" s="112"/>
      <c r="UVF65" s="27"/>
      <c r="UVG65" s="112"/>
      <c r="UVH65" s="27"/>
      <c r="UVI65" s="112"/>
      <c r="UVJ65" s="27"/>
      <c r="UVK65" s="112"/>
      <c r="UVL65" s="27"/>
      <c r="UVM65" s="112"/>
      <c r="UVN65" s="27"/>
      <c r="UVO65" s="112"/>
      <c r="UVP65" s="27"/>
      <c r="UVQ65" s="112"/>
      <c r="UVR65" s="27"/>
      <c r="UVS65" s="112"/>
      <c r="UVT65" s="27"/>
      <c r="UVU65" s="113"/>
      <c r="UVV65" s="27"/>
      <c r="UVW65" s="112"/>
      <c r="UVX65" s="27"/>
      <c r="UVY65" s="112"/>
      <c r="UVZ65" s="27"/>
      <c r="UWA65" s="112"/>
      <c r="UWB65" s="27"/>
      <c r="UWC65" s="112"/>
      <c r="UWD65" s="27"/>
      <c r="UWE65" s="112"/>
      <c r="UWF65" s="27"/>
      <c r="UWG65" s="112"/>
      <c r="UWH65" s="27"/>
      <c r="UWI65" s="112"/>
      <c r="UWJ65" s="20"/>
      <c r="UWK65" s="112"/>
      <c r="UWL65" s="27"/>
      <c r="UWM65" s="112"/>
      <c r="UWN65" s="27"/>
      <c r="UWO65" s="112"/>
      <c r="UWP65" s="27"/>
      <c r="UWQ65" s="112"/>
      <c r="UWR65" s="27"/>
      <c r="UWS65" s="112"/>
      <c r="UWT65" s="20"/>
      <c r="UWU65" s="112"/>
      <c r="UWV65" s="27"/>
      <c r="UWW65" s="112"/>
      <c r="UWX65" s="27"/>
      <c r="UWY65" s="112"/>
      <c r="UWZ65" s="27"/>
      <c r="UXA65" s="112"/>
      <c r="UXB65" s="20"/>
      <c r="UXC65" s="106"/>
      <c r="UXD65" s="106"/>
      <c r="UXE65" s="106"/>
      <c r="UXF65" s="30"/>
      <c r="UXG65" s="112"/>
      <c r="UXH65" s="30"/>
      <c r="UXI65" s="112"/>
      <c r="UXJ65" s="23"/>
      <c r="UXK65" s="112"/>
      <c r="UXL65" s="23"/>
      <c r="UXM65" s="112"/>
      <c r="UXN65" s="23"/>
      <c r="UXO65" s="112"/>
      <c r="UXP65" s="23"/>
      <c r="UXQ65" s="112"/>
      <c r="UXR65" s="23"/>
      <c r="UXS65" s="112"/>
      <c r="UXT65" s="23"/>
      <c r="UXU65" s="112"/>
      <c r="UXV65" s="23"/>
      <c r="UXW65" s="112"/>
      <c r="UXX65" s="27"/>
      <c r="UXY65" s="112"/>
      <c r="UXZ65" s="27"/>
      <c r="UYA65" s="112"/>
      <c r="UYB65" s="27"/>
      <c r="UYC65" s="112"/>
      <c r="UYD65" s="27"/>
      <c r="UYE65" s="112"/>
      <c r="UYF65" s="27"/>
      <c r="UYG65" s="112"/>
      <c r="UYH65" s="27"/>
      <c r="UYI65" s="112"/>
      <c r="UYJ65" s="27"/>
      <c r="UYK65" s="112"/>
      <c r="UYL65" s="27"/>
      <c r="UYM65" s="112"/>
      <c r="UYN65" s="27"/>
      <c r="UYO65" s="112"/>
      <c r="UYP65" s="27"/>
      <c r="UYQ65" s="112"/>
      <c r="UYR65" s="27"/>
      <c r="UYS65" s="113"/>
      <c r="UYT65" s="27"/>
      <c r="UYU65" s="112"/>
      <c r="UYV65" s="27"/>
      <c r="UYW65" s="112"/>
      <c r="UYX65" s="27"/>
      <c r="UYY65" s="112"/>
      <c r="UYZ65" s="27"/>
      <c r="UZA65" s="112"/>
      <c r="UZB65" s="27"/>
      <c r="UZC65" s="112"/>
      <c r="UZD65" s="27"/>
      <c r="UZE65" s="112"/>
      <c r="UZF65" s="27"/>
      <c r="UZG65" s="112"/>
      <c r="UZH65" s="20"/>
      <c r="UZI65" s="112"/>
      <c r="UZJ65" s="27"/>
      <c r="UZK65" s="112"/>
      <c r="UZL65" s="27"/>
      <c r="UZM65" s="112"/>
      <c r="UZN65" s="27"/>
      <c r="UZO65" s="112"/>
      <c r="UZP65" s="27"/>
      <c r="UZQ65" s="112"/>
      <c r="UZR65" s="20"/>
      <c r="UZS65" s="112"/>
      <c r="UZT65" s="27"/>
      <c r="UZU65" s="112"/>
      <c r="UZV65" s="27"/>
      <c r="UZW65" s="112"/>
      <c r="UZX65" s="27"/>
      <c r="UZY65" s="112"/>
      <c r="UZZ65" s="20"/>
      <c r="VAA65" s="106"/>
      <c r="VAB65" s="106"/>
      <c r="VAC65" s="106"/>
      <c r="VAD65" s="30"/>
      <c r="VAE65" s="112"/>
      <c r="VAF65" s="30"/>
      <c r="VAG65" s="112"/>
      <c r="VAH65" s="23"/>
      <c r="VAI65" s="112"/>
      <c r="VAJ65" s="23"/>
      <c r="VAK65" s="112"/>
      <c r="VAL65" s="23"/>
      <c r="VAM65" s="112"/>
      <c r="VAN65" s="23"/>
      <c r="VAO65" s="112"/>
      <c r="VAP65" s="23"/>
      <c r="VAQ65" s="112"/>
      <c r="VAR65" s="23"/>
      <c r="VAS65" s="112"/>
      <c r="VAT65" s="23"/>
      <c r="VAU65" s="112"/>
      <c r="VAV65" s="27"/>
      <c r="VAW65" s="112"/>
      <c r="VAX65" s="27"/>
      <c r="VAY65" s="112"/>
      <c r="VAZ65" s="27"/>
      <c r="VBA65" s="112"/>
      <c r="VBB65" s="27"/>
      <c r="VBC65" s="112"/>
      <c r="VBD65" s="27"/>
      <c r="VBE65" s="112"/>
      <c r="VBF65" s="27"/>
      <c r="VBG65" s="112"/>
      <c r="VBH65" s="27"/>
      <c r="VBI65" s="112"/>
      <c r="VBJ65" s="27"/>
      <c r="VBK65" s="112"/>
      <c r="VBL65" s="27"/>
      <c r="VBM65" s="112"/>
      <c r="VBN65" s="27"/>
      <c r="VBO65" s="112"/>
      <c r="VBP65" s="27"/>
      <c r="VBQ65" s="113"/>
      <c r="VBR65" s="27"/>
      <c r="VBS65" s="112"/>
      <c r="VBT65" s="27"/>
      <c r="VBU65" s="112"/>
      <c r="VBV65" s="27"/>
      <c r="VBW65" s="112"/>
      <c r="VBX65" s="27"/>
      <c r="VBY65" s="112"/>
      <c r="VBZ65" s="27"/>
      <c r="VCA65" s="112"/>
      <c r="VCB65" s="27"/>
      <c r="VCC65" s="112"/>
      <c r="VCD65" s="27"/>
      <c r="VCE65" s="112"/>
      <c r="VCF65" s="20"/>
      <c r="VCG65" s="112"/>
      <c r="VCH65" s="27"/>
      <c r="VCI65" s="112"/>
      <c r="VCJ65" s="27"/>
      <c r="VCK65" s="112"/>
      <c r="VCL65" s="27"/>
      <c r="VCM65" s="112"/>
      <c r="VCN65" s="27"/>
      <c r="VCO65" s="112"/>
      <c r="VCP65" s="20"/>
      <c r="VCQ65" s="112"/>
      <c r="VCR65" s="27"/>
      <c r="VCS65" s="112"/>
      <c r="VCT65" s="27"/>
      <c r="VCU65" s="112"/>
      <c r="VCV65" s="27"/>
      <c r="VCW65" s="112"/>
      <c r="VCX65" s="20"/>
      <c r="VCY65" s="106"/>
      <c r="VCZ65" s="106"/>
      <c r="VDA65" s="106"/>
      <c r="VDB65" s="30"/>
      <c r="VDC65" s="112"/>
      <c r="VDD65" s="30"/>
      <c r="VDE65" s="112"/>
      <c r="VDF65" s="23"/>
      <c r="VDG65" s="112"/>
      <c r="VDH65" s="23"/>
      <c r="VDI65" s="112"/>
      <c r="VDJ65" s="23"/>
      <c r="VDK65" s="112"/>
      <c r="VDL65" s="23"/>
      <c r="VDM65" s="112"/>
      <c r="VDN65" s="23"/>
      <c r="VDO65" s="112"/>
      <c r="VDP65" s="23"/>
      <c r="VDQ65" s="112"/>
      <c r="VDR65" s="23"/>
      <c r="VDS65" s="112"/>
      <c r="VDT65" s="27"/>
      <c r="VDU65" s="112"/>
      <c r="VDV65" s="27"/>
      <c r="VDW65" s="112"/>
      <c r="VDX65" s="27"/>
      <c r="VDY65" s="112"/>
      <c r="VDZ65" s="27"/>
      <c r="VEA65" s="112"/>
      <c r="VEB65" s="27"/>
      <c r="VEC65" s="112"/>
      <c r="VED65" s="27"/>
      <c r="VEE65" s="112"/>
      <c r="VEF65" s="27"/>
      <c r="VEG65" s="112"/>
      <c r="VEH65" s="27"/>
      <c r="VEI65" s="112"/>
      <c r="VEJ65" s="27"/>
      <c r="VEK65" s="112"/>
      <c r="VEL65" s="27"/>
      <c r="VEM65" s="112"/>
      <c r="VEN65" s="27"/>
      <c r="VEO65" s="113"/>
      <c r="VEP65" s="27"/>
      <c r="VEQ65" s="112"/>
      <c r="VER65" s="27"/>
      <c r="VES65" s="112"/>
      <c r="VET65" s="27"/>
      <c r="VEU65" s="112"/>
      <c r="VEV65" s="27"/>
      <c r="VEW65" s="112"/>
      <c r="VEX65" s="27"/>
      <c r="VEY65" s="112"/>
      <c r="VEZ65" s="27"/>
      <c r="VFA65" s="112"/>
      <c r="VFB65" s="27"/>
      <c r="VFC65" s="112"/>
      <c r="VFD65" s="20"/>
      <c r="VFE65" s="112"/>
      <c r="VFF65" s="27"/>
      <c r="VFG65" s="112"/>
      <c r="VFH65" s="27"/>
      <c r="VFI65" s="112"/>
      <c r="VFJ65" s="27"/>
      <c r="VFK65" s="112"/>
      <c r="VFL65" s="27"/>
      <c r="VFM65" s="112"/>
      <c r="VFN65" s="20"/>
      <c r="VFO65" s="112"/>
      <c r="VFP65" s="27"/>
      <c r="VFQ65" s="112"/>
      <c r="VFR65" s="27"/>
      <c r="VFS65" s="112"/>
      <c r="VFT65" s="27"/>
      <c r="VFU65" s="112"/>
      <c r="VFV65" s="20"/>
      <c r="VFW65" s="106"/>
      <c r="VFX65" s="106"/>
      <c r="VFY65" s="106"/>
      <c r="VFZ65" s="30"/>
      <c r="VGA65" s="112"/>
      <c r="VGB65" s="30"/>
      <c r="VGC65" s="112"/>
      <c r="VGD65" s="23"/>
      <c r="VGE65" s="112"/>
      <c r="VGF65" s="23"/>
      <c r="VGG65" s="112"/>
      <c r="VGH65" s="23"/>
      <c r="VGI65" s="112"/>
      <c r="VGJ65" s="23"/>
      <c r="VGK65" s="112"/>
      <c r="VGL65" s="23"/>
      <c r="VGM65" s="112"/>
      <c r="VGN65" s="23"/>
      <c r="VGO65" s="112"/>
      <c r="VGP65" s="23"/>
      <c r="VGQ65" s="112"/>
      <c r="VGR65" s="27"/>
      <c r="VGS65" s="112"/>
      <c r="VGT65" s="27"/>
      <c r="VGU65" s="112"/>
      <c r="VGV65" s="27"/>
      <c r="VGW65" s="112"/>
      <c r="VGX65" s="27"/>
      <c r="VGY65" s="112"/>
      <c r="VGZ65" s="27"/>
      <c r="VHA65" s="112"/>
      <c r="VHB65" s="27"/>
      <c r="VHC65" s="112"/>
      <c r="VHD65" s="27"/>
      <c r="VHE65" s="112"/>
      <c r="VHF65" s="27"/>
      <c r="VHG65" s="112"/>
      <c r="VHH65" s="27"/>
      <c r="VHI65" s="112"/>
      <c r="VHJ65" s="27"/>
      <c r="VHK65" s="112"/>
      <c r="VHL65" s="27"/>
      <c r="VHM65" s="113"/>
      <c r="VHN65" s="27"/>
      <c r="VHO65" s="112"/>
      <c r="VHP65" s="27"/>
      <c r="VHQ65" s="112"/>
      <c r="VHR65" s="27"/>
      <c r="VHS65" s="112"/>
      <c r="VHT65" s="27"/>
      <c r="VHU65" s="112"/>
      <c r="VHV65" s="27"/>
      <c r="VHW65" s="112"/>
      <c r="VHX65" s="27"/>
      <c r="VHY65" s="112"/>
      <c r="VHZ65" s="27"/>
      <c r="VIA65" s="112"/>
      <c r="VIB65" s="20"/>
      <c r="VIC65" s="112"/>
      <c r="VID65" s="27"/>
      <c r="VIE65" s="112"/>
      <c r="VIF65" s="27"/>
      <c r="VIG65" s="112"/>
      <c r="VIH65" s="27"/>
      <c r="VII65" s="112"/>
      <c r="VIJ65" s="27"/>
      <c r="VIK65" s="112"/>
      <c r="VIL65" s="20"/>
      <c r="VIM65" s="112"/>
      <c r="VIN65" s="27"/>
      <c r="VIO65" s="112"/>
      <c r="VIP65" s="27"/>
      <c r="VIQ65" s="112"/>
      <c r="VIR65" s="27"/>
      <c r="VIS65" s="112"/>
      <c r="VIT65" s="20"/>
      <c r="VIU65" s="106"/>
      <c r="VIV65" s="106"/>
      <c r="VIW65" s="106"/>
      <c r="VIX65" s="30"/>
      <c r="VIY65" s="112"/>
      <c r="VIZ65" s="30"/>
      <c r="VJA65" s="112"/>
      <c r="VJB65" s="23"/>
      <c r="VJC65" s="112"/>
      <c r="VJD65" s="23"/>
      <c r="VJE65" s="112"/>
      <c r="VJF65" s="23"/>
      <c r="VJG65" s="112"/>
      <c r="VJH65" s="23"/>
      <c r="VJI65" s="112"/>
      <c r="VJJ65" s="23"/>
      <c r="VJK65" s="112"/>
      <c r="VJL65" s="23"/>
      <c r="VJM65" s="112"/>
      <c r="VJN65" s="23"/>
      <c r="VJO65" s="112"/>
      <c r="VJP65" s="27"/>
      <c r="VJQ65" s="112"/>
      <c r="VJR65" s="27"/>
      <c r="VJS65" s="112"/>
      <c r="VJT65" s="27"/>
      <c r="VJU65" s="112"/>
      <c r="VJV65" s="27"/>
      <c r="VJW65" s="112"/>
      <c r="VJX65" s="27"/>
      <c r="VJY65" s="112"/>
      <c r="VJZ65" s="27"/>
      <c r="VKA65" s="112"/>
      <c r="VKB65" s="27"/>
      <c r="VKC65" s="112"/>
      <c r="VKD65" s="27"/>
      <c r="VKE65" s="112"/>
      <c r="VKF65" s="27"/>
      <c r="VKG65" s="112"/>
      <c r="VKH65" s="27"/>
      <c r="VKI65" s="112"/>
      <c r="VKJ65" s="27"/>
      <c r="VKK65" s="113"/>
      <c r="VKL65" s="27"/>
      <c r="VKM65" s="112"/>
      <c r="VKN65" s="27"/>
      <c r="VKO65" s="112"/>
      <c r="VKP65" s="27"/>
      <c r="VKQ65" s="112"/>
      <c r="VKR65" s="27"/>
      <c r="VKS65" s="112"/>
      <c r="VKT65" s="27"/>
      <c r="VKU65" s="112"/>
      <c r="VKV65" s="27"/>
      <c r="VKW65" s="112"/>
      <c r="VKX65" s="27"/>
      <c r="VKY65" s="112"/>
      <c r="VKZ65" s="20"/>
      <c r="VLA65" s="112"/>
      <c r="VLB65" s="27"/>
      <c r="VLC65" s="112"/>
      <c r="VLD65" s="27"/>
      <c r="VLE65" s="112"/>
      <c r="VLF65" s="27"/>
      <c r="VLG65" s="112"/>
      <c r="VLH65" s="27"/>
      <c r="VLI65" s="112"/>
      <c r="VLJ65" s="20"/>
      <c r="VLK65" s="112"/>
      <c r="VLL65" s="27"/>
      <c r="VLM65" s="112"/>
      <c r="VLN65" s="27"/>
      <c r="VLO65" s="112"/>
      <c r="VLP65" s="27"/>
      <c r="VLQ65" s="112"/>
      <c r="VLR65" s="20"/>
      <c r="VLS65" s="106"/>
      <c r="VLT65" s="106"/>
      <c r="VLU65" s="106"/>
      <c r="VLV65" s="30"/>
      <c r="VLW65" s="112"/>
      <c r="VLX65" s="30"/>
      <c r="VLY65" s="112"/>
      <c r="VLZ65" s="23"/>
      <c r="VMA65" s="112"/>
      <c r="VMB65" s="23"/>
      <c r="VMC65" s="112"/>
      <c r="VMD65" s="23"/>
      <c r="VME65" s="112"/>
      <c r="VMF65" s="23"/>
      <c r="VMG65" s="112"/>
      <c r="VMH65" s="23"/>
      <c r="VMI65" s="112"/>
      <c r="VMJ65" s="23"/>
      <c r="VMK65" s="112"/>
      <c r="VML65" s="23"/>
      <c r="VMM65" s="112"/>
      <c r="VMN65" s="27"/>
      <c r="VMO65" s="112"/>
      <c r="VMP65" s="27"/>
      <c r="VMQ65" s="112"/>
      <c r="VMR65" s="27"/>
      <c r="VMS65" s="112"/>
      <c r="VMT65" s="27"/>
      <c r="VMU65" s="112"/>
      <c r="VMV65" s="27"/>
      <c r="VMW65" s="112"/>
      <c r="VMX65" s="27"/>
      <c r="VMY65" s="112"/>
      <c r="VMZ65" s="27"/>
      <c r="VNA65" s="112"/>
      <c r="VNB65" s="27"/>
      <c r="VNC65" s="112"/>
      <c r="VND65" s="27"/>
      <c r="VNE65" s="112"/>
      <c r="VNF65" s="27"/>
      <c r="VNG65" s="112"/>
      <c r="VNH65" s="27"/>
      <c r="VNI65" s="113"/>
      <c r="VNJ65" s="27"/>
      <c r="VNK65" s="112"/>
      <c r="VNL65" s="27"/>
      <c r="VNM65" s="112"/>
      <c r="VNN65" s="27"/>
      <c r="VNO65" s="112"/>
      <c r="VNP65" s="27"/>
      <c r="VNQ65" s="112"/>
      <c r="VNR65" s="27"/>
      <c r="VNS65" s="112"/>
      <c r="VNT65" s="27"/>
      <c r="VNU65" s="112"/>
      <c r="VNV65" s="27"/>
      <c r="VNW65" s="112"/>
      <c r="VNX65" s="20"/>
      <c r="VNY65" s="112"/>
      <c r="VNZ65" s="27"/>
      <c r="VOA65" s="112"/>
      <c r="VOB65" s="27"/>
      <c r="VOC65" s="112"/>
      <c r="VOD65" s="27"/>
      <c r="VOE65" s="112"/>
      <c r="VOF65" s="27"/>
      <c r="VOG65" s="112"/>
      <c r="VOH65" s="20"/>
      <c r="VOI65" s="112"/>
      <c r="VOJ65" s="27"/>
      <c r="VOK65" s="112"/>
      <c r="VOL65" s="27"/>
      <c r="VOM65" s="112"/>
      <c r="VON65" s="27"/>
      <c r="VOO65" s="112"/>
      <c r="VOP65" s="20"/>
      <c r="VOQ65" s="106"/>
      <c r="VOR65" s="106"/>
      <c r="VOS65" s="106"/>
      <c r="VOT65" s="30"/>
      <c r="VOU65" s="112"/>
      <c r="VOV65" s="30"/>
      <c r="VOW65" s="112"/>
      <c r="VOX65" s="23"/>
      <c r="VOY65" s="112"/>
      <c r="VOZ65" s="23"/>
      <c r="VPA65" s="112"/>
      <c r="VPB65" s="23"/>
      <c r="VPC65" s="112"/>
      <c r="VPD65" s="23"/>
      <c r="VPE65" s="112"/>
      <c r="VPF65" s="23"/>
      <c r="VPG65" s="112"/>
      <c r="VPH65" s="23"/>
      <c r="VPI65" s="112"/>
      <c r="VPJ65" s="23"/>
      <c r="VPK65" s="112"/>
      <c r="VPL65" s="27"/>
      <c r="VPM65" s="112"/>
      <c r="VPN65" s="27"/>
      <c r="VPO65" s="112"/>
      <c r="VPP65" s="27"/>
      <c r="VPQ65" s="112"/>
      <c r="VPR65" s="27"/>
      <c r="VPS65" s="112"/>
      <c r="VPT65" s="27"/>
      <c r="VPU65" s="112"/>
      <c r="VPV65" s="27"/>
      <c r="VPW65" s="112"/>
      <c r="VPX65" s="27"/>
      <c r="VPY65" s="112"/>
      <c r="VPZ65" s="27"/>
      <c r="VQA65" s="112"/>
      <c r="VQB65" s="27"/>
      <c r="VQC65" s="112"/>
      <c r="VQD65" s="27"/>
      <c r="VQE65" s="112"/>
      <c r="VQF65" s="27"/>
      <c r="VQG65" s="113"/>
      <c r="VQH65" s="27"/>
      <c r="VQI65" s="112"/>
      <c r="VQJ65" s="27"/>
      <c r="VQK65" s="112"/>
      <c r="VQL65" s="27"/>
      <c r="VQM65" s="112"/>
      <c r="VQN65" s="27"/>
      <c r="VQO65" s="112"/>
      <c r="VQP65" s="27"/>
      <c r="VQQ65" s="112"/>
      <c r="VQR65" s="27"/>
      <c r="VQS65" s="112"/>
      <c r="VQT65" s="27"/>
      <c r="VQU65" s="112"/>
      <c r="VQV65" s="20"/>
      <c r="VQW65" s="112"/>
      <c r="VQX65" s="27"/>
      <c r="VQY65" s="112"/>
      <c r="VQZ65" s="27"/>
      <c r="VRA65" s="112"/>
      <c r="VRB65" s="27"/>
      <c r="VRC65" s="112"/>
      <c r="VRD65" s="27"/>
      <c r="VRE65" s="112"/>
      <c r="VRF65" s="20"/>
      <c r="VRG65" s="112"/>
      <c r="VRH65" s="27"/>
      <c r="VRI65" s="112"/>
      <c r="VRJ65" s="27"/>
      <c r="VRK65" s="112"/>
      <c r="VRL65" s="27"/>
      <c r="VRM65" s="112"/>
      <c r="VRN65" s="20"/>
      <c r="VRO65" s="106"/>
      <c r="VRP65" s="106"/>
      <c r="VRQ65" s="106"/>
      <c r="VRR65" s="30"/>
      <c r="VRS65" s="112"/>
      <c r="VRT65" s="30"/>
      <c r="VRU65" s="112"/>
      <c r="VRV65" s="23"/>
      <c r="VRW65" s="112"/>
      <c r="VRX65" s="23"/>
      <c r="VRY65" s="112"/>
      <c r="VRZ65" s="23"/>
      <c r="VSA65" s="112"/>
      <c r="VSB65" s="23"/>
      <c r="VSC65" s="112"/>
      <c r="VSD65" s="23"/>
      <c r="VSE65" s="112"/>
      <c r="VSF65" s="23"/>
      <c r="VSG65" s="112"/>
      <c r="VSH65" s="23"/>
      <c r="VSI65" s="112"/>
      <c r="VSJ65" s="27"/>
      <c r="VSK65" s="112"/>
      <c r="VSL65" s="27"/>
      <c r="VSM65" s="112"/>
      <c r="VSN65" s="27"/>
      <c r="VSO65" s="112"/>
      <c r="VSP65" s="27"/>
      <c r="VSQ65" s="112"/>
      <c r="VSR65" s="27"/>
      <c r="VSS65" s="112"/>
      <c r="VST65" s="27"/>
      <c r="VSU65" s="112"/>
      <c r="VSV65" s="27"/>
      <c r="VSW65" s="112"/>
      <c r="VSX65" s="27"/>
      <c r="VSY65" s="112"/>
      <c r="VSZ65" s="27"/>
      <c r="VTA65" s="112"/>
      <c r="VTB65" s="27"/>
      <c r="VTC65" s="112"/>
      <c r="VTD65" s="27"/>
      <c r="VTE65" s="113"/>
      <c r="VTF65" s="27"/>
      <c r="VTG65" s="112"/>
      <c r="VTH65" s="27"/>
      <c r="VTI65" s="112"/>
      <c r="VTJ65" s="27"/>
      <c r="VTK65" s="112"/>
      <c r="VTL65" s="27"/>
      <c r="VTM65" s="112"/>
      <c r="VTN65" s="27"/>
      <c r="VTO65" s="112"/>
      <c r="VTP65" s="27"/>
      <c r="VTQ65" s="112"/>
      <c r="VTR65" s="27"/>
      <c r="VTS65" s="112"/>
      <c r="VTT65" s="20"/>
      <c r="VTU65" s="112"/>
      <c r="VTV65" s="27"/>
      <c r="VTW65" s="112"/>
      <c r="VTX65" s="27"/>
      <c r="VTY65" s="112"/>
      <c r="VTZ65" s="27"/>
      <c r="VUA65" s="112"/>
      <c r="VUB65" s="27"/>
      <c r="VUC65" s="112"/>
      <c r="VUD65" s="20"/>
      <c r="VUE65" s="112"/>
      <c r="VUF65" s="27"/>
      <c r="VUG65" s="112"/>
      <c r="VUH65" s="27"/>
      <c r="VUI65" s="112"/>
      <c r="VUJ65" s="27"/>
      <c r="VUK65" s="112"/>
      <c r="VUL65" s="20"/>
      <c r="VUM65" s="106"/>
      <c r="VUN65" s="106"/>
      <c r="VUO65" s="106"/>
      <c r="VUP65" s="30"/>
      <c r="VUQ65" s="112"/>
      <c r="VUR65" s="30"/>
      <c r="VUS65" s="112"/>
      <c r="VUT65" s="23"/>
      <c r="VUU65" s="112"/>
      <c r="VUV65" s="23"/>
      <c r="VUW65" s="112"/>
      <c r="VUX65" s="23"/>
      <c r="VUY65" s="112"/>
      <c r="VUZ65" s="23"/>
      <c r="VVA65" s="112"/>
      <c r="VVB65" s="23"/>
      <c r="VVC65" s="112"/>
      <c r="VVD65" s="23"/>
      <c r="VVE65" s="112"/>
      <c r="VVF65" s="23"/>
      <c r="VVG65" s="112"/>
      <c r="VVH65" s="27"/>
      <c r="VVI65" s="112"/>
      <c r="VVJ65" s="27"/>
      <c r="VVK65" s="112"/>
      <c r="VVL65" s="27"/>
      <c r="VVM65" s="112"/>
      <c r="VVN65" s="27"/>
      <c r="VVO65" s="112"/>
      <c r="VVP65" s="27"/>
      <c r="VVQ65" s="112"/>
      <c r="VVR65" s="27"/>
      <c r="VVS65" s="112"/>
      <c r="VVT65" s="27"/>
      <c r="VVU65" s="112"/>
      <c r="VVV65" s="27"/>
      <c r="VVW65" s="112"/>
      <c r="VVX65" s="27"/>
      <c r="VVY65" s="112"/>
      <c r="VVZ65" s="27"/>
      <c r="VWA65" s="112"/>
      <c r="VWB65" s="27"/>
      <c r="VWC65" s="113"/>
      <c r="VWD65" s="27"/>
      <c r="VWE65" s="112"/>
      <c r="VWF65" s="27"/>
      <c r="VWG65" s="112"/>
      <c r="VWH65" s="27"/>
      <c r="VWI65" s="112"/>
      <c r="VWJ65" s="27"/>
      <c r="VWK65" s="112"/>
      <c r="VWL65" s="27"/>
      <c r="VWM65" s="112"/>
      <c r="VWN65" s="27"/>
      <c r="VWO65" s="112"/>
      <c r="VWP65" s="27"/>
      <c r="VWQ65" s="112"/>
      <c r="VWR65" s="20"/>
      <c r="VWS65" s="112"/>
      <c r="VWT65" s="27"/>
      <c r="VWU65" s="112"/>
      <c r="VWV65" s="27"/>
      <c r="VWW65" s="112"/>
      <c r="VWX65" s="27"/>
      <c r="VWY65" s="112"/>
      <c r="VWZ65" s="27"/>
      <c r="VXA65" s="112"/>
      <c r="VXB65" s="20"/>
      <c r="VXC65" s="112"/>
      <c r="VXD65" s="27"/>
      <c r="VXE65" s="112"/>
      <c r="VXF65" s="27"/>
      <c r="VXG65" s="112"/>
      <c r="VXH65" s="27"/>
      <c r="VXI65" s="112"/>
      <c r="VXJ65" s="20"/>
      <c r="VXK65" s="106"/>
      <c r="VXL65" s="106"/>
      <c r="VXM65" s="106"/>
      <c r="VXN65" s="30"/>
      <c r="VXO65" s="112"/>
      <c r="VXP65" s="30"/>
      <c r="VXQ65" s="112"/>
      <c r="VXR65" s="23"/>
      <c r="VXS65" s="112"/>
      <c r="VXT65" s="23"/>
      <c r="VXU65" s="112"/>
      <c r="VXV65" s="23"/>
      <c r="VXW65" s="112"/>
      <c r="VXX65" s="23"/>
      <c r="VXY65" s="112"/>
      <c r="VXZ65" s="23"/>
      <c r="VYA65" s="112"/>
      <c r="VYB65" s="23"/>
      <c r="VYC65" s="112"/>
      <c r="VYD65" s="23"/>
      <c r="VYE65" s="112"/>
      <c r="VYF65" s="27"/>
      <c r="VYG65" s="112"/>
      <c r="VYH65" s="27"/>
      <c r="VYI65" s="112"/>
      <c r="VYJ65" s="27"/>
      <c r="VYK65" s="112"/>
      <c r="VYL65" s="27"/>
      <c r="VYM65" s="112"/>
      <c r="VYN65" s="27"/>
      <c r="VYO65" s="112"/>
      <c r="VYP65" s="27"/>
      <c r="VYQ65" s="112"/>
      <c r="VYR65" s="27"/>
      <c r="VYS65" s="112"/>
      <c r="VYT65" s="27"/>
      <c r="VYU65" s="112"/>
      <c r="VYV65" s="27"/>
      <c r="VYW65" s="112"/>
      <c r="VYX65" s="27"/>
      <c r="VYY65" s="112"/>
      <c r="VYZ65" s="27"/>
      <c r="VZA65" s="113"/>
      <c r="VZB65" s="27"/>
      <c r="VZC65" s="112"/>
      <c r="VZD65" s="27"/>
      <c r="VZE65" s="112"/>
      <c r="VZF65" s="27"/>
      <c r="VZG65" s="112"/>
      <c r="VZH65" s="27"/>
      <c r="VZI65" s="112"/>
      <c r="VZJ65" s="27"/>
      <c r="VZK65" s="112"/>
      <c r="VZL65" s="27"/>
      <c r="VZM65" s="112"/>
      <c r="VZN65" s="27"/>
      <c r="VZO65" s="112"/>
      <c r="VZP65" s="20"/>
      <c r="VZQ65" s="112"/>
      <c r="VZR65" s="27"/>
      <c r="VZS65" s="112"/>
      <c r="VZT65" s="27"/>
      <c r="VZU65" s="112"/>
      <c r="VZV65" s="27"/>
      <c r="VZW65" s="112"/>
      <c r="VZX65" s="27"/>
      <c r="VZY65" s="112"/>
      <c r="VZZ65" s="20"/>
      <c r="WAA65" s="112"/>
      <c r="WAB65" s="27"/>
      <c r="WAC65" s="112"/>
      <c r="WAD65" s="27"/>
      <c r="WAE65" s="112"/>
      <c r="WAF65" s="27"/>
      <c r="WAG65" s="112"/>
      <c r="WAH65" s="20"/>
      <c r="WAI65" s="106"/>
      <c r="WAJ65" s="106"/>
      <c r="WAK65" s="106"/>
      <c r="WAL65" s="30"/>
      <c r="WAM65" s="112"/>
      <c r="WAN65" s="30"/>
      <c r="WAO65" s="112"/>
      <c r="WAP65" s="23"/>
      <c r="WAQ65" s="112"/>
      <c r="WAR65" s="23"/>
      <c r="WAS65" s="112"/>
      <c r="WAT65" s="23"/>
      <c r="WAU65" s="112"/>
      <c r="WAV65" s="23"/>
      <c r="WAW65" s="112"/>
      <c r="WAX65" s="23"/>
      <c r="WAY65" s="112"/>
      <c r="WAZ65" s="23"/>
      <c r="WBA65" s="112"/>
      <c r="WBB65" s="23"/>
      <c r="WBC65" s="112"/>
      <c r="WBD65" s="27"/>
      <c r="WBE65" s="112"/>
      <c r="WBF65" s="27"/>
      <c r="WBG65" s="112"/>
      <c r="WBH65" s="27"/>
      <c r="WBI65" s="112"/>
      <c r="WBJ65" s="27"/>
      <c r="WBK65" s="112"/>
      <c r="WBL65" s="27"/>
      <c r="WBM65" s="112"/>
      <c r="WBN65" s="27"/>
      <c r="WBO65" s="112"/>
      <c r="WBP65" s="27"/>
      <c r="WBQ65" s="112"/>
      <c r="WBR65" s="27"/>
      <c r="WBS65" s="112"/>
      <c r="WBT65" s="27"/>
      <c r="WBU65" s="112"/>
      <c r="WBV65" s="27"/>
      <c r="WBW65" s="112"/>
      <c r="WBX65" s="27"/>
      <c r="WBY65" s="113"/>
      <c r="WBZ65" s="27"/>
      <c r="WCA65" s="112"/>
      <c r="WCB65" s="27"/>
      <c r="WCC65" s="112"/>
      <c r="WCD65" s="27"/>
      <c r="WCE65" s="112"/>
      <c r="WCF65" s="27"/>
      <c r="WCG65" s="112"/>
      <c r="WCH65" s="27"/>
      <c r="WCI65" s="112"/>
      <c r="WCJ65" s="27"/>
      <c r="WCK65" s="112"/>
      <c r="WCL65" s="27"/>
      <c r="WCM65" s="112"/>
      <c r="WCN65" s="20"/>
      <c r="WCO65" s="112"/>
      <c r="WCP65" s="27"/>
      <c r="WCQ65" s="112"/>
      <c r="WCR65" s="27"/>
      <c r="WCS65" s="112"/>
      <c r="WCT65" s="27"/>
      <c r="WCU65" s="112"/>
      <c r="WCV65" s="27"/>
      <c r="WCW65" s="112"/>
      <c r="WCX65" s="20"/>
      <c r="WCY65" s="112"/>
      <c r="WCZ65" s="27"/>
      <c r="WDA65" s="112"/>
      <c r="WDB65" s="27"/>
      <c r="WDC65" s="112"/>
      <c r="WDD65" s="27"/>
      <c r="WDE65" s="112"/>
      <c r="WDF65" s="20"/>
      <c r="WDG65" s="106"/>
      <c r="WDH65" s="106"/>
      <c r="WDI65" s="106"/>
      <c r="WDJ65" s="30"/>
      <c r="WDK65" s="112"/>
      <c r="WDL65" s="30"/>
      <c r="WDM65" s="112"/>
      <c r="WDN65" s="23"/>
      <c r="WDO65" s="112"/>
      <c r="WDP65" s="23"/>
      <c r="WDQ65" s="112"/>
      <c r="WDR65" s="23"/>
      <c r="WDS65" s="112"/>
      <c r="WDT65" s="23"/>
      <c r="WDU65" s="112"/>
      <c r="WDV65" s="23"/>
      <c r="WDW65" s="112"/>
      <c r="WDX65" s="23"/>
      <c r="WDY65" s="112"/>
      <c r="WDZ65" s="23"/>
      <c r="WEA65" s="112"/>
      <c r="WEB65" s="27"/>
      <c r="WEC65" s="112"/>
      <c r="WED65" s="27"/>
      <c r="WEE65" s="112"/>
      <c r="WEF65" s="27"/>
      <c r="WEG65" s="112"/>
      <c r="WEH65" s="27"/>
      <c r="WEI65" s="112"/>
      <c r="WEJ65" s="27"/>
      <c r="WEK65" s="112"/>
      <c r="WEL65" s="27"/>
      <c r="WEM65" s="112"/>
      <c r="WEN65" s="27"/>
      <c r="WEO65" s="112"/>
      <c r="WEP65" s="27"/>
      <c r="WEQ65" s="112"/>
      <c r="WER65" s="27"/>
      <c r="WES65" s="112"/>
      <c r="WET65" s="27"/>
      <c r="WEU65" s="112"/>
      <c r="WEV65" s="27"/>
      <c r="WEW65" s="113"/>
      <c r="WEX65" s="27"/>
      <c r="WEY65" s="112"/>
      <c r="WEZ65" s="27"/>
      <c r="WFA65" s="112"/>
      <c r="WFB65" s="27"/>
      <c r="WFC65" s="112"/>
      <c r="WFD65" s="27"/>
      <c r="WFE65" s="112"/>
      <c r="WFF65" s="27"/>
      <c r="WFG65" s="112"/>
      <c r="WFH65" s="27"/>
      <c r="WFI65" s="112"/>
      <c r="WFJ65" s="27"/>
      <c r="WFK65" s="112"/>
      <c r="WFL65" s="20"/>
      <c r="WFM65" s="112"/>
      <c r="WFN65" s="27"/>
      <c r="WFO65" s="112"/>
      <c r="WFP65" s="27"/>
      <c r="WFQ65" s="112"/>
      <c r="WFR65" s="27"/>
      <c r="WFS65" s="112"/>
      <c r="WFT65" s="27"/>
      <c r="WFU65" s="112"/>
      <c r="WFV65" s="20"/>
      <c r="WFW65" s="112"/>
      <c r="WFX65" s="27"/>
      <c r="WFY65" s="112"/>
      <c r="WFZ65" s="27"/>
      <c r="WGA65" s="112"/>
      <c r="WGB65" s="27"/>
      <c r="WGC65" s="112"/>
      <c r="WGD65" s="20"/>
      <c r="WGE65" s="106"/>
      <c r="WGF65" s="106"/>
      <c r="WGG65" s="106"/>
      <c r="WGH65" s="30"/>
      <c r="WGI65" s="112"/>
      <c r="WGJ65" s="30"/>
      <c r="WGK65" s="112"/>
      <c r="WGL65" s="23"/>
      <c r="WGM65" s="112"/>
      <c r="WGN65" s="23"/>
      <c r="WGO65" s="112"/>
      <c r="WGP65" s="23"/>
      <c r="WGQ65" s="112"/>
      <c r="WGR65" s="23"/>
      <c r="WGS65" s="112"/>
      <c r="WGT65" s="23"/>
      <c r="WGU65" s="112"/>
      <c r="WGV65" s="23"/>
      <c r="WGW65" s="112"/>
      <c r="WGX65" s="23"/>
      <c r="WGY65" s="112"/>
      <c r="WGZ65" s="27"/>
      <c r="WHA65" s="112"/>
      <c r="WHB65" s="27"/>
      <c r="WHC65" s="112"/>
      <c r="WHD65" s="27"/>
      <c r="WHE65" s="112"/>
      <c r="WHF65" s="27"/>
      <c r="WHG65" s="112"/>
      <c r="WHH65" s="27"/>
      <c r="WHI65" s="112"/>
      <c r="WHJ65" s="27"/>
      <c r="WHK65" s="112"/>
      <c r="WHL65" s="27"/>
      <c r="WHM65" s="112"/>
      <c r="WHN65" s="27"/>
      <c r="WHO65" s="112"/>
      <c r="WHP65" s="27"/>
      <c r="WHQ65" s="112"/>
      <c r="WHR65" s="27"/>
      <c r="WHS65" s="112"/>
      <c r="WHT65" s="27"/>
      <c r="WHU65" s="113"/>
      <c r="WHV65" s="27"/>
      <c r="WHW65" s="112"/>
      <c r="WHX65" s="27"/>
      <c r="WHY65" s="112"/>
      <c r="WHZ65" s="27"/>
      <c r="WIA65" s="112"/>
      <c r="WIB65" s="27"/>
      <c r="WIC65" s="112"/>
      <c r="WID65" s="27"/>
      <c r="WIE65" s="112"/>
      <c r="WIF65" s="27"/>
      <c r="WIG65" s="112"/>
      <c r="WIH65" s="27"/>
      <c r="WII65" s="112"/>
      <c r="WIJ65" s="20"/>
      <c r="WIK65" s="112"/>
      <c r="WIL65" s="27"/>
      <c r="WIM65" s="112"/>
      <c r="WIN65" s="27"/>
      <c r="WIO65" s="112"/>
      <c r="WIP65" s="27"/>
      <c r="WIQ65" s="112"/>
      <c r="WIR65" s="27"/>
      <c r="WIS65" s="112"/>
      <c r="WIT65" s="20"/>
      <c r="WIU65" s="112"/>
      <c r="WIV65" s="27"/>
      <c r="WIW65" s="112"/>
      <c r="WIX65" s="27"/>
      <c r="WIY65" s="112"/>
      <c r="WIZ65" s="27"/>
      <c r="WJA65" s="112"/>
      <c r="WJB65" s="20"/>
      <c r="WJC65" s="106"/>
      <c r="WJD65" s="106"/>
      <c r="WJE65" s="106"/>
      <c r="WJF65" s="30"/>
      <c r="WJG65" s="112"/>
      <c r="WJH65" s="30"/>
      <c r="WJI65" s="112"/>
      <c r="WJJ65" s="23"/>
      <c r="WJK65" s="112"/>
      <c r="WJL65" s="23"/>
      <c r="WJM65" s="112"/>
      <c r="WJN65" s="23"/>
      <c r="WJO65" s="112"/>
      <c r="WJP65" s="23"/>
      <c r="WJQ65" s="112"/>
      <c r="WJR65" s="23"/>
      <c r="WJS65" s="112"/>
      <c r="WJT65" s="23"/>
      <c r="WJU65" s="112"/>
      <c r="WJV65" s="23"/>
      <c r="WJW65" s="112"/>
      <c r="WJX65" s="27"/>
      <c r="WJY65" s="112"/>
      <c r="WJZ65" s="27"/>
      <c r="WKA65" s="112"/>
      <c r="WKB65" s="27"/>
      <c r="WKC65" s="112"/>
      <c r="WKD65" s="27"/>
      <c r="WKE65" s="112"/>
      <c r="WKF65" s="27"/>
      <c r="WKG65" s="112"/>
      <c r="WKH65" s="27"/>
      <c r="WKI65" s="112"/>
      <c r="WKJ65" s="27"/>
      <c r="WKK65" s="112"/>
      <c r="WKL65" s="27"/>
      <c r="WKM65" s="112"/>
      <c r="WKN65" s="27"/>
      <c r="WKO65" s="112"/>
      <c r="WKP65" s="27"/>
      <c r="WKQ65" s="112"/>
      <c r="WKR65" s="27"/>
      <c r="WKS65" s="113"/>
      <c r="WKT65" s="27"/>
      <c r="WKU65" s="112"/>
      <c r="WKV65" s="27"/>
      <c r="WKW65" s="112"/>
      <c r="WKX65" s="27"/>
      <c r="WKY65" s="112"/>
      <c r="WKZ65" s="27"/>
      <c r="WLA65" s="112"/>
      <c r="WLB65" s="27"/>
      <c r="WLC65" s="112"/>
      <c r="WLD65" s="27"/>
      <c r="WLE65" s="112"/>
      <c r="WLF65" s="27"/>
      <c r="WLG65" s="112"/>
      <c r="WLH65" s="20"/>
      <c r="WLI65" s="112"/>
      <c r="WLJ65" s="27"/>
      <c r="WLK65" s="112"/>
      <c r="WLL65" s="27"/>
      <c r="WLM65" s="112"/>
      <c r="WLN65" s="27"/>
      <c r="WLO65" s="112"/>
      <c r="WLP65" s="27"/>
      <c r="WLQ65" s="112"/>
      <c r="WLR65" s="20"/>
      <c r="WLS65" s="112"/>
      <c r="WLT65" s="27"/>
      <c r="WLU65" s="112"/>
      <c r="WLV65" s="27"/>
      <c r="WLW65" s="112"/>
      <c r="WLX65" s="27"/>
      <c r="WLY65" s="112"/>
      <c r="WLZ65" s="20"/>
      <c r="WMA65" s="106"/>
      <c r="WMB65" s="106"/>
      <c r="WMC65" s="106"/>
      <c r="WMD65" s="30"/>
      <c r="WME65" s="112"/>
      <c r="WMF65" s="30"/>
      <c r="WMG65" s="112"/>
      <c r="WMH65" s="23"/>
      <c r="WMI65" s="112"/>
      <c r="WMJ65" s="23"/>
      <c r="WMK65" s="112"/>
      <c r="WML65" s="23"/>
      <c r="WMM65" s="112"/>
      <c r="WMN65" s="23"/>
      <c r="WMO65" s="112"/>
      <c r="WMP65" s="23"/>
      <c r="WMQ65" s="112"/>
      <c r="WMR65" s="23"/>
      <c r="WMS65" s="112"/>
      <c r="WMT65" s="23"/>
      <c r="WMU65" s="112"/>
      <c r="WMV65" s="27"/>
      <c r="WMW65" s="112"/>
      <c r="WMX65" s="27"/>
      <c r="WMY65" s="112"/>
      <c r="WMZ65" s="27"/>
      <c r="WNA65" s="112"/>
      <c r="WNB65" s="27"/>
      <c r="WNC65" s="112"/>
      <c r="WND65" s="27"/>
      <c r="WNE65" s="112"/>
      <c r="WNF65" s="27"/>
      <c r="WNG65" s="112"/>
      <c r="WNH65" s="27"/>
      <c r="WNI65" s="112"/>
      <c r="WNJ65" s="27"/>
      <c r="WNK65" s="112"/>
      <c r="WNL65" s="27"/>
      <c r="WNM65" s="112"/>
      <c r="WNN65" s="27"/>
      <c r="WNO65" s="112"/>
      <c r="WNP65" s="27"/>
      <c r="WNQ65" s="113"/>
      <c r="WNR65" s="27"/>
      <c r="WNS65" s="112"/>
      <c r="WNT65" s="27"/>
      <c r="WNU65" s="112"/>
      <c r="WNV65" s="27"/>
      <c r="WNW65" s="112"/>
      <c r="WNX65" s="27"/>
      <c r="WNY65" s="112"/>
      <c r="WNZ65" s="27"/>
      <c r="WOA65" s="112"/>
      <c r="WOB65" s="27"/>
      <c r="WOC65" s="112"/>
      <c r="WOD65" s="27"/>
      <c r="WOE65" s="112"/>
      <c r="WOF65" s="20"/>
      <c r="WOG65" s="112"/>
      <c r="WOH65" s="27"/>
      <c r="WOI65" s="112"/>
      <c r="WOJ65" s="27"/>
      <c r="WOK65" s="112"/>
      <c r="WOL65" s="27"/>
      <c r="WOM65" s="112"/>
      <c r="WON65" s="27"/>
      <c r="WOO65" s="112"/>
      <c r="WOP65" s="20"/>
      <c r="WOQ65" s="112"/>
      <c r="WOR65" s="27"/>
      <c r="WOS65" s="112"/>
      <c r="WOT65" s="27"/>
      <c r="WOU65" s="112"/>
      <c r="WOV65" s="27"/>
      <c r="WOW65" s="112"/>
      <c r="WOX65" s="20"/>
      <c r="WOY65" s="106"/>
      <c r="WOZ65" s="106"/>
      <c r="WPA65" s="106"/>
      <c r="WPB65" s="30"/>
      <c r="WPC65" s="112"/>
      <c r="WPD65" s="30"/>
      <c r="WPE65" s="112"/>
      <c r="WPF65" s="23"/>
      <c r="WPG65" s="112"/>
      <c r="WPH65" s="23"/>
      <c r="WPI65" s="112"/>
      <c r="WPJ65" s="23"/>
      <c r="WPK65" s="112"/>
      <c r="WPL65" s="23"/>
      <c r="WPM65" s="112"/>
      <c r="WPN65" s="23"/>
      <c r="WPO65" s="112"/>
      <c r="WPP65" s="23"/>
      <c r="WPQ65" s="112"/>
      <c r="WPR65" s="23"/>
      <c r="WPS65" s="112"/>
      <c r="WPT65" s="27"/>
      <c r="WPU65" s="112"/>
      <c r="WPV65" s="27"/>
      <c r="WPW65" s="112"/>
      <c r="WPX65" s="27"/>
      <c r="WPY65" s="112"/>
      <c r="WPZ65" s="27"/>
      <c r="WQA65" s="112"/>
      <c r="WQB65" s="27"/>
      <c r="WQC65" s="112"/>
      <c r="WQD65" s="27"/>
      <c r="WQE65" s="112"/>
      <c r="WQF65" s="27"/>
      <c r="WQG65" s="112"/>
      <c r="WQH65" s="27"/>
      <c r="WQI65" s="112"/>
      <c r="WQJ65" s="27"/>
      <c r="WQK65" s="112"/>
      <c r="WQL65" s="27"/>
      <c r="WQM65" s="112"/>
      <c r="WQN65" s="27"/>
      <c r="WQO65" s="113"/>
      <c r="WQP65" s="27"/>
      <c r="WQQ65" s="112"/>
      <c r="WQR65" s="27"/>
      <c r="WQS65" s="112"/>
      <c r="WQT65" s="27"/>
      <c r="WQU65" s="112"/>
      <c r="WQV65" s="27"/>
      <c r="WQW65" s="112"/>
      <c r="WQX65" s="27"/>
      <c r="WQY65" s="112"/>
      <c r="WQZ65" s="27"/>
      <c r="WRA65" s="112"/>
      <c r="WRB65" s="27"/>
      <c r="WRC65" s="112"/>
      <c r="WRD65" s="20"/>
      <c r="WRE65" s="112"/>
      <c r="WRF65" s="27"/>
      <c r="WRG65" s="112"/>
      <c r="WRH65" s="27"/>
      <c r="WRI65" s="112"/>
      <c r="WRJ65" s="27"/>
      <c r="WRK65" s="112"/>
      <c r="WRL65" s="27"/>
      <c r="WRM65" s="112"/>
      <c r="WRN65" s="20"/>
      <c r="WRO65" s="112"/>
      <c r="WRP65" s="27"/>
      <c r="WRQ65" s="112"/>
      <c r="WRR65" s="27"/>
      <c r="WRS65" s="112"/>
      <c r="WRT65" s="27"/>
      <c r="WRU65" s="112"/>
      <c r="WRV65" s="20"/>
      <c r="WRW65" s="106"/>
      <c r="WRX65" s="106"/>
      <c r="WRY65" s="106"/>
      <c r="WRZ65" s="30"/>
      <c r="WSA65" s="112"/>
      <c r="WSB65" s="30"/>
      <c r="WSC65" s="112"/>
      <c r="WSD65" s="23"/>
      <c r="WSE65" s="112"/>
      <c r="WSF65" s="23"/>
      <c r="WSG65" s="112"/>
      <c r="WSH65" s="23"/>
      <c r="WSI65" s="112"/>
      <c r="WSJ65" s="23"/>
      <c r="WSK65" s="112"/>
      <c r="WSL65" s="23"/>
      <c r="WSM65" s="112"/>
      <c r="WSN65" s="23"/>
      <c r="WSO65" s="112"/>
      <c r="WSP65" s="23"/>
      <c r="WSQ65" s="112"/>
      <c r="WSR65" s="27"/>
      <c r="WSS65" s="112"/>
      <c r="WST65" s="27"/>
      <c r="WSU65" s="112"/>
      <c r="WSV65" s="27"/>
      <c r="WSW65" s="112"/>
      <c r="WSX65" s="27"/>
      <c r="WSY65" s="112"/>
      <c r="WSZ65" s="27"/>
      <c r="WTA65" s="112"/>
      <c r="WTB65" s="27"/>
      <c r="WTC65" s="112"/>
      <c r="WTD65" s="27"/>
      <c r="WTE65" s="112"/>
      <c r="WTF65" s="27"/>
      <c r="WTG65" s="112"/>
      <c r="WTH65" s="27"/>
      <c r="WTI65" s="112"/>
      <c r="WTJ65" s="27"/>
      <c r="WTK65" s="112"/>
      <c r="WTL65" s="27"/>
      <c r="WTM65" s="113"/>
      <c r="WTN65" s="27"/>
      <c r="WTO65" s="112"/>
      <c r="WTP65" s="27"/>
      <c r="WTQ65" s="112"/>
      <c r="WTR65" s="27"/>
      <c r="WTS65" s="112"/>
      <c r="WTT65" s="27"/>
      <c r="WTU65" s="112"/>
      <c r="WTV65" s="27"/>
      <c r="WTW65" s="112"/>
      <c r="WTX65" s="27"/>
      <c r="WTY65" s="112"/>
      <c r="WTZ65" s="27"/>
      <c r="WUA65" s="112"/>
      <c r="WUB65" s="20"/>
      <c r="WUC65" s="112"/>
      <c r="WUD65" s="27"/>
      <c r="WUE65" s="112"/>
      <c r="WUF65" s="27"/>
      <c r="WUG65" s="112"/>
      <c r="WUH65" s="27"/>
      <c r="WUI65" s="112"/>
      <c r="WUJ65" s="27"/>
      <c r="WUK65" s="112"/>
      <c r="WUL65" s="20"/>
      <c r="WUM65" s="112"/>
      <c r="WUN65" s="27"/>
      <c r="WUO65" s="112"/>
      <c r="WUP65" s="27"/>
      <c r="WUQ65" s="112"/>
      <c r="WUR65" s="27"/>
      <c r="WUS65" s="112"/>
      <c r="WUT65" s="20"/>
      <c r="WUU65" s="106"/>
      <c r="WUV65" s="106"/>
      <c r="WUW65" s="106"/>
      <c r="WUX65" s="30"/>
      <c r="WUY65" s="112"/>
      <c r="WUZ65" s="30"/>
      <c r="WVA65" s="112"/>
      <c r="WVB65" s="23"/>
      <c r="WVC65" s="112"/>
      <c r="WVD65" s="23"/>
      <c r="WVE65" s="112"/>
      <c r="WVF65" s="23"/>
      <c r="WVG65" s="112"/>
      <c r="WVH65" s="23"/>
      <c r="WVI65" s="112"/>
      <c r="WVJ65" s="23"/>
      <c r="WVK65" s="112"/>
      <c r="WVL65" s="23"/>
      <c r="WVM65" s="112"/>
      <c r="WVN65" s="23"/>
      <c r="WVO65" s="112"/>
      <c r="WVP65" s="27"/>
      <c r="WVQ65" s="112"/>
      <c r="WVR65" s="27"/>
      <c r="WVS65" s="112"/>
      <c r="WVT65" s="27"/>
      <c r="WVU65" s="112"/>
      <c r="WVV65" s="27"/>
      <c r="WVW65" s="112"/>
      <c r="WVX65" s="27"/>
      <c r="WVY65" s="112"/>
      <c r="WVZ65" s="27"/>
      <c r="WWA65" s="112"/>
      <c r="WWB65" s="27"/>
      <c r="WWC65" s="112"/>
      <c r="WWD65" s="27"/>
      <c r="WWE65" s="112"/>
      <c r="WWF65" s="27"/>
      <c r="WWG65" s="112"/>
      <c r="WWH65" s="27"/>
      <c r="WWI65" s="112"/>
      <c r="WWJ65" s="27"/>
      <c r="WWK65" s="113"/>
      <c r="WWL65" s="27"/>
      <c r="WWM65" s="112"/>
      <c r="WWN65" s="27"/>
      <c r="WWO65" s="112"/>
      <c r="WWP65" s="27"/>
      <c r="WWQ65" s="112"/>
      <c r="WWR65" s="27"/>
      <c r="WWS65" s="112"/>
      <c r="WWT65" s="27"/>
      <c r="WWU65" s="112"/>
      <c r="WWV65" s="27"/>
      <c r="WWW65" s="112"/>
      <c r="WWX65" s="27"/>
      <c r="WWY65" s="112"/>
      <c r="WWZ65" s="20"/>
      <c r="WXA65" s="112"/>
      <c r="WXB65" s="27"/>
      <c r="WXC65" s="112"/>
      <c r="WXD65" s="27"/>
      <c r="WXE65" s="112"/>
      <c r="WXF65" s="27"/>
      <c r="WXG65" s="112"/>
      <c r="WXH65" s="27"/>
      <c r="WXI65" s="112"/>
      <c r="WXJ65" s="20"/>
      <c r="WXK65" s="112"/>
      <c r="WXL65" s="27"/>
      <c r="WXM65" s="112"/>
      <c r="WXN65" s="27"/>
      <c r="WXO65" s="112"/>
      <c r="WXP65" s="27"/>
      <c r="WXQ65" s="112"/>
      <c r="WXR65" s="20"/>
      <c r="WXS65" s="106"/>
      <c r="WXT65" s="106"/>
      <c r="WXU65" s="106"/>
      <c r="WXV65" s="30"/>
      <c r="WXW65" s="112"/>
      <c r="WXX65" s="30"/>
      <c r="WXY65" s="112"/>
      <c r="WXZ65" s="23"/>
      <c r="WYA65" s="112"/>
      <c r="WYB65" s="23"/>
      <c r="WYC65" s="112"/>
      <c r="WYD65" s="23"/>
      <c r="WYE65" s="112"/>
      <c r="WYF65" s="23"/>
      <c r="WYG65" s="112"/>
      <c r="WYH65" s="23"/>
      <c r="WYI65" s="112"/>
      <c r="WYJ65" s="23"/>
      <c r="WYK65" s="112"/>
      <c r="WYL65" s="23"/>
      <c r="WYM65" s="112"/>
      <c r="WYN65" s="27"/>
      <c r="WYO65" s="112"/>
      <c r="WYP65" s="27"/>
      <c r="WYQ65" s="112"/>
      <c r="WYR65" s="27"/>
      <c r="WYS65" s="112"/>
      <c r="WYT65" s="27"/>
      <c r="WYU65" s="112"/>
      <c r="WYV65" s="27"/>
      <c r="WYW65" s="112"/>
      <c r="WYX65" s="27"/>
      <c r="WYY65" s="112"/>
      <c r="WYZ65" s="27"/>
      <c r="WZA65" s="112"/>
      <c r="WZB65" s="27"/>
      <c r="WZC65" s="112"/>
      <c r="WZD65" s="27"/>
      <c r="WZE65" s="112"/>
      <c r="WZF65" s="27"/>
      <c r="WZG65" s="112"/>
      <c r="WZH65" s="27"/>
      <c r="WZI65" s="113"/>
      <c r="WZJ65" s="27"/>
      <c r="WZK65" s="112"/>
      <c r="WZL65" s="27"/>
      <c r="WZM65" s="112"/>
      <c r="WZN65" s="27"/>
      <c r="WZO65" s="112"/>
      <c r="WZP65" s="27"/>
      <c r="WZQ65" s="112"/>
      <c r="WZR65" s="27"/>
      <c r="WZS65" s="112"/>
      <c r="WZT65" s="27"/>
      <c r="WZU65" s="112"/>
      <c r="WZV65" s="27"/>
      <c r="WZW65" s="112"/>
      <c r="WZX65" s="20"/>
      <c r="WZY65" s="112"/>
      <c r="WZZ65" s="27"/>
      <c r="XAA65" s="112"/>
      <c r="XAB65" s="27"/>
      <c r="XAC65" s="112"/>
      <c r="XAD65" s="27"/>
      <c r="XAE65" s="112"/>
      <c r="XAF65" s="27"/>
      <c r="XAG65" s="112"/>
      <c r="XAH65" s="20"/>
      <c r="XAI65" s="112"/>
      <c r="XAJ65" s="27"/>
      <c r="XAK65" s="112"/>
      <c r="XAL65" s="27"/>
      <c r="XAM65" s="112"/>
      <c r="XAN65" s="27"/>
      <c r="XAO65" s="112"/>
      <c r="XAP65" s="20"/>
      <c r="XAQ65" s="106"/>
      <c r="XAR65" s="106"/>
      <c r="XAS65" s="106"/>
      <c r="XAT65" s="30"/>
      <c r="XAU65" s="112"/>
      <c r="XAV65" s="30"/>
      <c r="XAW65" s="112"/>
      <c r="XAX65" s="23"/>
      <c r="XAY65" s="112"/>
      <c r="XAZ65" s="23"/>
      <c r="XBA65" s="112"/>
      <c r="XBB65" s="23"/>
      <c r="XBC65" s="112"/>
      <c r="XBD65" s="23"/>
      <c r="XBE65" s="112"/>
      <c r="XBF65" s="23"/>
      <c r="XBG65" s="112"/>
      <c r="XBH65" s="23"/>
      <c r="XBI65" s="112"/>
      <c r="XBJ65" s="23"/>
      <c r="XBK65" s="112"/>
      <c r="XBL65" s="27"/>
      <c r="XBM65" s="112"/>
      <c r="XBN65" s="27"/>
      <c r="XBO65" s="112"/>
      <c r="XBP65" s="27"/>
      <c r="XBQ65" s="112"/>
      <c r="XBR65" s="27"/>
      <c r="XBS65" s="112"/>
      <c r="XBT65" s="27"/>
      <c r="XBU65" s="112"/>
      <c r="XBV65" s="27"/>
      <c r="XBW65" s="112"/>
      <c r="XBX65" s="27"/>
      <c r="XBY65" s="112"/>
      <c r="XBZ65" s="27"/>
      <c r="XCA65" s="112"/>
      <c r="XCB65" s="27"/>
      <c r="XCC65" s="112"/>
      <c r="XCD65" s="27"/>
      <c r="XCE65" s="112"/>
      <c r="XCF65" s="27"/>
      <c r="XCG65" s="113"/>
    </row>
    <row r="66" spans="1:16309" s="84" customFormat="1" ht="14.1" customHeight="1" x14ac:dyDescent="0.2">
      <c r="A66" s="85"/>
      <c r="B66" s="82"/>
      <c r="C66" s="102"/>
      <c r="D66" s="236"/>
      <c r="E66" s="102"/>
      <c r="F66" s="236"/>
      <c r="G66" s="102"/>
      <c r="H66" s="82"/>
      <c r="I66" s="102"/>
      <c r="J66" s="82"/>
      <c r="K66" s="102"/>
      <c r="L66" s="82"/>
      <c r="M66" s="102"/>
      <c r="N66" s="82"/>
      <c r="O66" s="102"/>
      <c r="P66" s="82"/>
      <c r="Q66" s="102"/>
      <c r="R66" s="82"/>
      <c r="S66" s="102"/>
      <c r="T66" s="82"/>
      <c r="U66" s="102"/>
      <c r="V66" s="82"/>
      <c r="W66" s="102"/>
      <c r="X66" s="82"/>
      <c r="Y66" s="102"/>
      <c r="AA66" s="102"/>
      <c r="AC66" s="102"/>
      <c r="AE66" s="102"/>
      <c r="AG66" s="102"/>
      <c r="AI66" s="103"/>
      <c r="AJ66" s="82"/>
      <c r="AK66" s="102"/>
      <c r="AM66" s="102"/>
      <c r="AO66" s="102"/>
      <c r="AQ66" s="103"/>
      <c r="AR66" s="82"/>
      <c r="AS66" s="102"/>
      <c r="AU66" s="102"/>
      <c r="AW66" s="102"/>
      <c r="AY66" s="103"/>
      <c r="AZ66" s="82"/>
      <c r="BA66" s="102"/>
      <c r="BC66" s="102"/>
      <c r="BE66" s="102"/>
      <c r="BG66" s="103"/>
    </row>
    <row r="67" spans="1:16309" s="84" customFormat="1" ht="14.1" customHeight="1" x14ac:dyDescent="0.2">
      <c r="A67" s="141" t="s">
        <v>103</v>
      </c>
      <c r="B67" s="100"/>
      <c r="C67" s="94">
        <v>4852</v>
      </c>
      <c r="D67" s="95"/>
      <c r="E67" s="94">
        <v>4852</v>
      </c>
      <c r="F67" s="95"/>
      <c r="G67" s="94">
        <v>4852</v>
      </c>
      <c r="H67" s="100"/>
      <c r="I67" s="94">
        <v>5977</v>
      </c>
      <c r="J67" s="100"/>
      <c r="K67" s="94">
        <f t="shared" ref="K67:K68" si="6">I67-M67-O67-Q67</f>
        <v>-11954</v>
      </c>
      <c r="L67" s="100"/>
      <c r="M67" s="94">
        <v>5977</v>
      </c>
      <c r="N67" s="104"/>
      <c r="O67" s="94">
        <v>5977</v>
      </c>
      <c r="P67" s="104"/>
      <c r="Q67" s="94">
        <v>5977</v>
      </c>
      <c r="R67" s="104"/>
      <c r="S67" s="94">
        <v>4472</v>
      </c>
      <c r="T67" s="104"/>
      <c r="U67" s="94">
        <v>4472</v>
      </c>
      <c r="V67" s="104"/>
      <c r="W67" s="94">
        <v>4472</v>
      </c>
      <c r="X67" s="104"/>
      <c r="Y67" s="94">
        <v>4472</v>
      </c>
      <c r="AA67" s="94">
        <v>3876</v>
      </c>
      <c r="AC67" s="94">
        <v>3876</v>
      </c>
      <c r="AE67" s="94">
        <v>3876</v>
      </c>
      <c r="AG67" s="94">
        <v>3876</v>
      </c>
      <c r="AI67" s="96">
        <v>2887</v>
      </c>
      <c r="AJ67" s="104"/>
      <c r="AK67" s="94">
        <v>2887</v>
      </c>
      <c r="AM67" s="94">
        <v>2887</v>
      </c>
      <c r="AO67" s="94">
        <v>2887</v>
      </c>
      <c r="AQ67" s="96">
        <v>2369</v>
      </c>
      <c r="AR67" s="104"/>
      <c r="AS67" s="94">
        <v>2369</v>
      </c>
      <c r="AU67" s="94">
        <v>2369</v>
      </c>
      <c r="AW67" s="94">
        <v>2369</v>
      </c>
      <c r="AY67" s="96">
        <v>2421</v>
      </c>
      <c r="AZ67" s="104"/>
      <c r="BA67" s="94">
        <v>2421</v>
      </c>
      <c r="BC67" s="94">
        <v>2421</v>
      </c>
      <c r="BE67" s="94">
        <v>2421</v>
      </c>
      <c r="BG67" s="96">
        <v>1218</v>
      </c>
    </row>
    <row r="68" spans="1:16309" s="84" customFormat="1" ht="14.1" customHeight="1" x14ac:dyDescent="0.2">
      <c r="A68" s="141" t="s">
        <v>104</v>
      </c>
      <c r="B68" s="100"/>
      <c r="C68" s="94">
        <v>3613</v>
      </c>
      <c r="D68" s="95"/>
      <c r="E68" s="94">
        <v>5146</v>
      </c>
      <c r="F68" s="95"/>
      <c r="G68" s="94">
        <v>5536</v>
      </c>
      <c r="H68" s="100"/>
      <c r="I68" s="94">
        <v>4852</v>
      </c>
      <c r="J68" s="100"/>
      <c r="K68" s="94">
        <f t="shared" si="6"/>
        <v>-14578</v>
      </c>
      <c r="L68" s="100"/>
      <c r="M68" s="94">
        <v>6897</v>
      </c>
      <c r="N68" s="104"/>
      <c r="O68" s="94">
        <v>5920</v>
      </c>
      <c r="P68" s="104"/>
      <c r="Q68" s="94">
        <v>6613</v>
      </c>
      <c r="R68" s="104"/>
      <c r="S68" s="94">
        <v>5977</v>
      </c>
      <c r="T68" s="104"/>
      <c r="U68" s="94">
        <v>4889</v>
      </c>
      <c r="V68" s="104"/>
      <c r="W68" s="94">
        <v>5547</v>
      </c>
      <c r="X68" s="104"/>
      <c r="Y68" s="94">
        <v>4288</v>
      </c>
      <c r="AA68" s="94">
        <v>4472</v>
      </c>
      <c r="AC68" s="94">
        <v>4538</v>
      </c>
      <c r="AE68" s="94">
        <v>3165</v>
      </c>
      <c r="AG68" s="94">
        <v>3451</v>
      </c>
      <c r="AI68" s="96">
        <v>3876</v>
      </c>
      <c r="AJ68" s="104"/>
      <c r="AK68" s="94">
        <v>2517</v>
      </c>
      <c r="AM68" s="94">
        <v>5067</v>
      </c>
      <c r="AO68" s="94">
        <v>2541</v>
      </c>
      <c r="AQ68" s="96">
        <v>2887</v>
      </c>
      <c r="AR68" s="104"/>
      <c r="AS68" s="94">
        <v>2600</v>
      </c>
      <c r="AU68" s="94">
        <v>2630</v>
      </c>
      <c r="AW68" s="94">
        <v>2424</v>
      </c>
      <c r="AY68" s="96">
        <v>2369</v>
      </c>
      <c r="AZ68" s="104"/>
      <c r="BA68" s="94">
        <v>2031</v>
      </c>
      <c r="BC68" s="94">
        <v>2205</v>
      </c>
      <c r="BE68" s="94">
        <v>1877</v>
      </c>
      <c r="BG68" s="96">
        <v>2421</v>
      </c>
    </row>
    <row r="69" spans="1:16309" s="84" customFormat="1" ht="14.1" customHeight="1" x14ac:dyDescent="0.2">
      <c r="A69" s="107"/>
      <c r="B69" s="106"/>
      <c r="C69" s="31">
        <f>C68-C67</f>
        <v>-1239</v>
      </c>
      <c r="D69" s="112"/>
      <c r="E69" s="31">
        <f>E68-E67</f>
        <v>294</v>
      </c>
      <c r="F69" s="112"/>
      <c r="G69" s="31">
        <f>G68-G67</f>
        <v>684</v>
      </c>
      <c r="H69" s="30"/>
      <c r="I69" s="31">
        <f>I68-I67</f>
        <v>-1125</v>
      </c>
      <c r="J69" s="30"/>
      <c r="K69" s="31">
        <f>K68-K67</f>
        <v>-2624</v>
      </c>
      <c r="L69" s="23"/>
      <c r="M69" s="31">
        <f>M68-M67</f>
        <v>920</v>
      </c>
      <c r="N69" s="23"/>
      <c r="O69" s="31">
        <f>O68-O67</f>
        <v>-57</v>
      </c>
      <c r="P69" s="23"/>
      <c r="Q69" s="31">
        <f>Q68-Q67</f>
        <v>636</v>
      </c>
      <c r="R69" s="23"/>
      <c r="S69" s="31">
        <f>S68-S67</f>
        <v>1505</v>
      </c>
      <c r="T69" s="23"/>
      <c r="U69" s="31">
        <f>U68-U67</f>
        <v>417</v>
      </c>
      <c r="V69" s="23"/>
      <c r="W69" s="31">
        <f>W68-W67</f>
        <v>1075</v>
      </c>
      <c r="X69" s="23"/>
      <c r="Y69" s="31">
        <v>-184</v>
      </c>
      <c r="Z69" s="27"/>
      <c r="AA69" s="31">
        <v>596</v>
      </c>
      <c r="AB69" s="27"/>
      <c r="AC69" s="31">
        <v>662</v>
      </c>
      <c r="AD69" s="27"/>
      <c r="AE69" s="31">
        <v>-711</v>
      </c>
      <c r="AF69" s="27"/>
      <c r="AG69" s="31">
        <v>-425</v>
      </c>
      <c r="AH69" s="27"/>
      <c r="AI69" s="31">
        <v>989</v>
      </c>
      <c r="AJ69" s="27"/>
      <c r="AK69" s="31">
        <v>-370</v>
      </c>
      <c r="AL69" s="27"/>
      <c r="AM69" s="31">
        <v>2180</v>
      </c>
      <c r="AN69" s="27"/>
      <c r="AO69" s="31">
        <v>-346</v>
      </c>
      <c r="AP69" s="27"/>
      <c r="AQ69" s="31">
        <v>518</v>
      </c>
      <c r="AR69" s="27"/>
      <c r="AS69" s="31">
        <v>231</v>
      </c>
      <c r="AT69" s="27"/>
      <c r="AU69" s="31">
        <v>261</v>
      </c>
      <c r="AV69" s="27"/>
      <c r="AW69" s="31">
        <v>55</v>
      </c>
      <c r="AX69" s="27"/>
      <c r="AY69" s="31">
        <v>-52</v>
      </c>
      <c r="AZ69" s="27"/>
      <c r="BA69" s="31">
        <v>-390</v>
      </c>
      <c r="BB69" s="27"/>
      <c r="BC69" s="31">
        <v>-216</v>
      </c>
      <c r="BD69" s="27"/>
      <c r="BE69" s="31">
        <v>-544</v>
      </c>
      <c r="BF69" s="27"/>
      <c r="BG69" s="31">
        <f>BG65</f>
        <v>1203</v>
      </c>
      <c r="BH69" s="20"/>
      <c r="BI69" s="112"/>
      <c r="BJ69" s="27"/>
      <c r="BK69" s="112"/>
      <c r="BL69" s="27"/>
      <c r="BM69" s="112"/>
      <c r="BN69" s="27"/>
      <c r="BO69" s="112"/>
      <c r="BP69" s="27"/>
      <c r="BQ69" s="112"/>
      <c r="BR69" s="20"/>
      <c r="BS69" s="112"/>
      <c r="BT69" s="27"/>
      <c r="BU69" s="112"/>
      <c r="BV69" s="27"/>
      <c r="BW69" s="112"/>
      <c r="BX69" s="27"/>
      <c r="BY69" s="112"/>
      <c r="BZ69" s="20"/>
      <c r="CA69" s="106"/>
      <c r="CB69" s="106"/>
      <c r="CC69" s="106"/>
      <c r="CD69" s="30"/>
      <c r="CE69" s="112"/>
      <c r="CF69" s="30"/>
      <c r="CG69" s="112"/>
      <c r="CH69" s="23"/>
      <c r="CI69" s="112"/>
      <c r="CJ69" s="23"/>
      <c r="CK69" s="112"/>
      <c r="CL69" s="23"/>
      <c r="CM69" s="112"/>
      <c r="CN69" s="23"/>
      <c r="CO69" s="112"/>
      <c r="CP69" s="23"/>
      <c r="CQ69" s="112"/>
      <c r="CR69" s="23"/>
      <c r="CS69" s="112"/>
      <c r="CT69" s="23"/>
      <c r="CU69" s="112"/>
      <c r="CV69" s="27"/>
      <c r="CW69" s="112"/>
      <c r="CX69" s="27"/>
      <c r="CY69" s="112"/>
      <c r="CZ69" s="27"/>
      <c r="DA69" s="112"/>
      <c r="DB69" s="27"/>
      <c r="DC69" s="112"/>
      <c r="DD69" s="27"/>
      <c r="DE69" s="112"/>
      <c r="DF69" s="27"/>
      <c r="DG69" s="112"/>
      <c r="DH69" s="27"/>
      <c r="DI69" s="112"/>
      <c r="DJ69" s="27"/>
      <c r="DK69" s="112"/>
      <c r="DL69" s="27"/>
      <c r="DM69" s="112"/>
      <c r="DN69" s="27"/>
      <c r="DO69" s="112"/>
      <c r="DP69" s="27"/>
      <c r="DQ69" s="113"/>
      <c r="DR69" s="27"/>
      <c r="DS69" s="112"/>
      <c r="DT69" s="27"/>
      <c r="DU69" s="112"/>
      <c r="DV69" s="27"/>
      <c r="DW69" s="112"/>
      <c r="DX69" s="27"/>
      <c r="DY69" s="112"/>
      <c r="DZ69" s="27"/>
      <c r="EA69" s="112"/>
      <c r="EB69" s="27"/>
      <c r="EC69" s="112"/>
      <c r="ED69" s="27"/>
      <c r="EE69" s="112"/>
      <c r="EF69" s="20"/>
      <c r="EG69" s="112"/>
      <c r="EH69" s="27"/>
      <c r="EI69" s="112"/>
      <c r="EJ69" s="27"/>
      <c r="EK69" s="112"/>
      <c r="EL69" s="27"/>
      <c r="EM69" s="112"/>
      <c r="EN69" s="27"/>
      <c r="EO69" s="112"/>
      <c r="EP69" s="20"/>
      <c r="EQ69" s="112"/>
      <c r="ER69" s="27"/>
      <c r="ES69" s="112"/>
      <c r="ET69" s="27"/>
      <c r="EU69" s="112"/>
      <c r="EV69" s="27"/>
      <c r="EW69" s="112"/>
      <c r="EX69" s="20"/>
      <c r="EY69" s="106"/>
      <c r="EZ69" s="106"/>
      <c r="FA69" s="106"/>
      <c r="FB69" s="30"/>
      <c r="FC69" s="112"/>
      <c r="FD69" s="30"/>
      <c r="FE69" s="112"/>
      <c r="FF69" s="23"/>
      <c r="FG69" s="112"/>
      <c r="FH69" s="23"/>
      <c r="FI69" s="112"/>
      <c r="FJ69" s="23"/>
      <c r="FK69" s="112"/>
      <c r="FL69" s="23"/>
      <c r="FM69" s="112"/>
      <c r="FN69" s="23"/>
      <c r="FO69" s="112"/>
      <c r="FP69" s="23"/>
      <c r="FQ69" s="112"/>
      <c r="FR69" s="23"/>
      <c r="FS69" s="112"/>
      <c r="FT69" s="27"/>
      <c r="FU69" s="112"/>
      <c r="FV69" s="27"/>
      <c r="FW69" s="112"/>
      <c r="FX69" s="27"/>
      <c r="FY69" s="112"/>
      <c r="FZ69" s="27"/>
      <c r="GA69" s="112"/>
      <c r="GB69" s="27"/>
      <c r="GC69" s="112"/>
      <c r="GD69" s="27"/>
      <c r="GE69" s="112"/>
      <c r="GF69" s="27"/>
      <c r="GG69" s="112"/>
      <c r="GH69" s="27"/>
      <c r="GI69" s="112"/>
      <c r="GJ69" s="27"/>
      <c r="GK69" s="112"/>
      <c r="GL69" s="27"/>
      <c r="GM69" s="112"/>
      <c r="GN69" s="27"/>
      <c r="GO69" s="113"/>
      <c r="GP69" s="27"/>
      <c r="GQ69" s="112"/>
      <c r="GR69" s="27"/>
      <c r="GS69" s="112"/>
      <c r="GT69" s="27"/>
      <c r="GU69" s="112"/>
      <c r="GV69" s="27"/>
      <c r="GW69" s="112"/>
      <c r="GX69" s="27"/>
      <c r="GY69" s="112"/>
      <c r="GZ69" s="27"/>
      <c r="HA69" s="112"/>
      <c r="HB69" s="27"/>
      <c r="HC69" s="112"/>
      <c r="HD69" s="20"/>
      <c r="HE69" s="112"/>
      <c r="HF69" s="27"/>
      <c r="HG69" s="112"/>
      <c r="HH69" s="27"/>
      <c r="HI69" s="112"/>
      <c r="HJ69" s="27"/>
      <c r="HK69" s="112"/>
      <c r="HL69" s="27"/>
      <c r="HM69" s="112"/>
      <c r="HN69" s="20"/>
      <c r="HO69" s="112"/>
      <c r="HP69" s="27"/>
      <c r="HQ69" s="112"/>
      <c r="HR69" s="27"/>
      <c r="HS69" s="112"/>
      <c r="HT69" s="27"/>
      <c r="HU69" s="112"/>
      <c r="HV69" s="20"/>
      <c r="HW69" s="106"/>
      <c r="HX69" s="106"/>
      <c r="HY69" s="106"/>
      <c r="HZ69" s="30"/>
      <c r="IA69" s="112"/>
      <c r="IB69" s="30"/>
      <c r="IC69" s="112"/>
      <c r="ID69" s="23"/>
      <c r="IE69" s="112"/>
      <c r="IF69" s="23"/>
      <c r="IG69" s="112"/>
      <c r="IH69" s="23"/>
      <c r="II69" s="112"/>
      <c r="IJ69" s="23"/>
      <c r="IK69" s="112"/>
      <c r="IL69" s="23"/>
      <c r="IM69" s="112"/>
      <c r="IN69" s="23"/>
      <c r="IO69" s="112"/>
      <c r="IP69" s="23"/>
      <c r="IQ69" s="112"/>
      <c r="IR69" s="27"/>
      <c r="IS69" s="112"/>
      <c r="IT69" s="27"/>
      <c r="IU69" s="112"/>
      <c r="IV69" s="27"/>
      <c r="IW69" s="112"/>
      <c r="IX69" s="27"/>
      <c r="IY69" s="112"/>
      <c r="IZ69" s="27"/>
      <c r="JA69" s="112"/>
      <c r="JB69" s="27"/>
      <c r="JC69" s="112"/>
      <c r="JD69" s="27"/>
      <c r="JE69" s="112"/>
      <c r="JF69" s="27"/>
      <c r="JG69" s="112"/>
      <c r="JH69" s="27"/>
      <c r="JI69" s="112"/>
      <c r="JJ69" s="27"/>
      <c r="JK69" s="112"/>
      <c r="JL69" s="27"/>
      <c r="JM69" s="113"/>
      <c r="JN69" s="27"/>
      <c r="JO69" s="112"/>
      <c r="JP69" s="27"/>
      <c r="JQ69" s="112"/>
      <c r="JR69" s="27"/>
      <c r="JS69" s="112"/>
      <c r="JT69" s="27"/>
      <c r="JU69" s="112"/>
      <c r="JV69" s="27"/>
      <c r="JW69" s="112"/>
      <c r="JX69" s="27"/>
      <c r="JY69" s="112"/>
      <c r="JZ69" s="27"/>
      <c r="KA69" s="112"/>
      <c r="KB69" s="20"/>
      <c r="KC69" s="112"/>
      <c r="KD69" s="27"/>
      <c r="KE69" s="112"/>
      <c r="KF69" s="27"/>
      <c r="KG69" s="112"/>
      <c r="KH69" s="27"/>
      <c r="KI69" s="112"/>
      <c r="KJ69" s="27"/>
      <c r="KK69" s="112"/>
      <c r="KL69" s="20"/>
      <c r="KM69" s="112"/>
      <c r="KN69" s="27"/>
      <c r="KO69" s="112"/>
      <c r="KP69" s="27"/>
      <c r="KQ69" s="112"/>
      <c r="KR69" s="27"/>
      <c r="KS69" s="112"/>
      <c r="KT69" s="20"/>
      <c r="KU69" s="106"/>
      <c r="KV69" s="106"/>
      <c r="KW69" s="106"/>
      <c r="KX69" s="30"/>
      <c r="KY69" s="112"/>
      <c r="KZ69" s="30"/>
      <c r="LA69" s="112"/>
      <c r="LB69" s="23"/>
      <c r="LC69" s="112"/>
      <c r="LD69" s="23"/>
      <c r="LE69" s="112"/>
      <c r="LF69" s="23"/>
      <c r="LG69" s="112"/>
      <c r="LH69" s="23"/>
      <c r="LI69" s="112"/>
      <c r="LJ69" s="23"/>
      <c r="LK69" s="112"/>
      <c r="LL69" s="23"/>
      <c r="LM69" s="112"/>
      <c r="LN69" s="23"/>
      <c r="LO69" s="112"/>
      <c r="LP69" s="27"/>
      <c r="LQ69" s="112"/>
      <c r="LR69" s="27"/>
      <c r="LS69" s="112"/>
      <c r="LT69" s="27"/>
      <c r="LU69" s="112"/>
      <c r="LV69" s="27"/>
      <c r="LW69" s="112"/>
      <c r="LX69" s="27"/>
      <c r="LY69" s="112"/>
      <c r="LZ69" s="27"/>
      <c r="MA69" s="112"/>
      <c r="MB69" s="27"/>
      <c r="MC69" s="112"/>
      <c r="MD69" s="27"/>
      <c r="ME69" s="112"/>
      <c r="MF69" s="27"/>
      <c r="MG69" s="112"/>
      <c r="MH69" s="27"/>
      <c r="MI69" s="112"/>
      <c r="MJ69" s="27"/>
      <c r="MK69" s="113"/>
      <c r="ML69" s="27"/>
      <c r="MM69" s="112"/>
      <c r="MN69" s="27"/>
      <c r="MO69" s="112"/>
      <c r="MP69" s="27"/>
      <c r="MQ69" s="112"/>
      <c r="MR69" s="27"/>
      <c r="MS69" s="112"/>
      <c r="MT69" s="27"/>
      <c r="MU69" s="112"/>
      <c r="MV69" s="27"/>
      <c r="MW69" s="112"/>
      <c r="MX69" s="27"/>
      <c r="MY69" s="112"/>
      <c r="MZ69" s="20"/>
      <c r="NA69" s="112"/>
      <c r="NB69" s="27"/>
      <c r="NC69" s="112"/>
      <c r="ND69" s="27"/>
      <c r="NE69" s="112"/>
      <c r="NF69" s="27"/>
      <c r="NG69" s="112"/>
      <c r="NH69" s="27"/>
      <c r="NI69" s="112"/>
      <c r="NJ69" s="20"/>
      <c r="NK69" s="112"/>
      <c r="NL69" s="27"/>
      <c r="NM69" s="112"/>
      <c r="NN69" s="27"/>
      <c r="NO69" s="112"/>
      <c r="NP69" s="27"/>
      <c r="NQ69" s="112"/>
      <c r="NR69" s="20"/>
      <c r="NS69" s="106"/>
      <c r="NT69" s="106"/>
      <c r="NU69" s="106"/>
      <c r="NV69" s="30"/>
      <c r="NW69" s="112"/>
      <c r="NX69" s="30"/>
      <c r="NY69" s="112"/>
      <c r="NZ69" s="23"/>
      <c r="OA69" s="112"/>
      <c r="OB69" s="23"/>
      <c r="OC69" s="112"/>
      <c r="OD69" s="23"/>
      <c r="OE69" s="112"/>
      <c r="OF69" s="23"/>
      <c r="OG69" s="112"/>
      <c r="OH69" s="23"/>
      <c r="OI69" s="112"/>
      <c r="OJ69" s="23"/>
      <c r="OK69" s="112"/>
      <c r="OL69" s="23"/>
      <c r="OM69" s="112"/>
      <c r="ON69" s="27"/>
      <c r="OO69" s="112"/>
      <c r="OP69" s="27"/>
      <c r="OQ69" s="112"/>
      <c r="OR69" s="27"/>
      <c r="OS69" s="112"/>
      <c r="OT69" s="27"/>
      <c r="OU69" s="112"/>
      <c r="OV69" s="27"/>
      <c r="OW69" s="112"/>
      <c r="OX69" s="27"/>
      <c r="OY69" s="112"/>
      <c r="OZ69" s="27"/>
      <c r="PA69" s="112"/>
      <c r="PB69" s="27"/>
      <c r="PC69" s="112"/>
      <c r="PD69" s="27"/>
      <c r="PE69" s="112"/>
      <c r="PF69" s="27"/>
      <c r="PG69" s="112"/>
      <c r="PH69" s="27"/>
      <c r="PI69" s="113"/>
      <c r="PJ69" s="27"/>
      <c r="PK69" s="112"/>
      <c r="PL69" s="27"/>
      <c r="PM69" s="112"/>
      <c r="PN69" s="27"/>
      <c r="PO69" s="112"/>
      <c r="PP69" s="27"/>
      <c r="PQ69" s="112"/>
      <c r="PR69" s="27"/>
      <c r="PS69" s="112"/>
      <c r="PT69" s="27"/>
      <c r="PU69" s="112"/>
      <c r="PV69" s="27"/>
      <c r="PW69" s="112"/>
      <c r="PX69" s="20"/>
      <c r="PY69" s="112"/>
      <c r="PZ69" s="27"/>
      <c r="QA69" s="112"/>
      <c r="QB69" s="27"/>
      <c r="QC69" s="112"/>
      <c r="QD69" s="27"/>
      <c r="QE69" s="112"/>
      <c r="QF69" s="27"/>
      <c r="QG69" s="112"/>
      <c r="QH69" s="20"/>
      <c r="QI69" s="112"/>
      <c r="QJ69" s="27"/>
      <c r="QK69" s="112"/>
      <c r="QL69" s="27"/>
      <c r="QM69" s="112"/>
      <c r="QN69" s="27"/>
      <c r="QO69" s="112"/>
      <c r="QP69" s="20"/>
      <c r="QQ69" s="106"/>
      <c r="QR69" s="106"/>
      <c r="QS69" s="106"/>
      <c r="QT69" s="30"/>
      <c r="QU69" s="112"/>
      <c r="QV69" s="30"/>
      <c r="QW69" s="112"/>
      <c r="QX69" s="23"/>
      <c r="QY69" s="112"/>
      <c r="QZ69" s="23"/>
      <c r="RA69" s="112"/>
      <c r="RB69" s="23"/>
      <c r="RC69" s="112"/>
      <c r="RD69" s="23"/>
      <c r="RE69" s="112"/>
      <c r="RF69" s="23"/>
      <c r="RG69" s="112"/>
      <c r="RH69" s="23"/>
      <c r="RI69" s="112"/>
      <c r="RJ69" s="23"/>
      <c r="RK69" s="112"/>
      <c r="RL69" s="27"/>
      <c r="RM69" s="112"/>
      <c r="RN69" s="27"/>
      <c r="RO69" s="112"/>
      <c r="RP69" s="27"/>
      <c r="RQ69" s="112"/>
      <c r="RR69" s="27"/>
      <c r="RS69" s="112"/>
      <c r="RT69" s="27"/>
      <c r="RU69" s="112"/>
      <c r="RV69" s="27"/>
      <c r="RW69" s="112"/>
      <c r="RX69" s="27"/>
      <c r="RY69" s="112"/>
      <c r="RZ69" s="27"/>
      <c r="SA69" s="112"/>
      <c r="SB69" s="27"/>
      <c r="SC69" s="112"/>
      <c r="SD69" s="27"/>
      <c r="SE69" s="112"/>
      <c r="SF69" s="27"/>
      <c r="SG69" s="113"/>
      <c r="SH69" s="27"/>
      <c r="SI69" s="112"/>
      <c r="SJ69" s="27"/>
      <c r="SK69" s="112"/>
      <c r="SL69" s="27"/>
      <c r="SM69" s="112"/>
      <c r="SN69" s="27"/>
      <c r="SO69" s="112"/>
      <c r="SP69" s="27"/>
      <c r="SQ69" s="112"/>
      <c r="SR69" s="27"/>
      <c r="SS69" s="112"/>
      <c r="ST69" s="27"/>
      <c r="SU69" s="112"/>
      <c r="SV69" s="20"/>
      <c r="SW69" s="112"/>
      <c r="SX69" s="27"/>
      <c r="SY69" s="112"/>
      <c r="SZ69" s="27"/>
      <c r="TA69" s="112"/>
      <c r="TB69" s="27"/>
      <c r="TC69" s="112"/>
      <c r="TD69" s="27"/>
      <c r="TE69" s="112"/>
      <c r="TF69" s="20"/>
      <c r="TG69" s="112"/>
      <c r="TH69" s="27"/>
      <c r="TI69" s="112"/>
      <c r="TJ69" s="27"/>
      <c r="TK69" s="112"/>
      <c r="TL69" s="27"/>
      <c r="TM69" s="112"/>
      <c r="TN69" s="20"/>
      <c r="TO69" s="106"/>
      <c r="TP69" s="106"/>
      <c r="TQ69" s="106"/>
      <c r="TR69" s="30"/>
      <c r="TS69" s="112"/>
      <c r="TT69" s="30"/>
      <c r="TU69" s="112"/>
      <c r="TV69" s="23"/>
      <c r="TW69" s="112"/>
      <c r="TX69" s="23"/>
      <c r="TY69" s="112"/>
      <c r="TZ69" s="23"/>
      <c r="UA69" s="112"/>
      <c r="UB69" s="23"/>
      <c r="UC69" s="112"/>
      <c r="UD69" s="23"/>
      <c r="UE69" s="112"/>
      <c r="UF69" s="23"/>
      <c r="UG69" s="112"/>
      <c r="UH69" s="23"/>
      <c r="UI69" s="112"/>
      <c r="UJ69" s="27"/>
      <c r="UK69" s="112"/>
      <c r="UL69" s="27"/>
      <c r="UM69" s="112"/>
      <c r="UN69" s="27"/>
      <c r="UO69" s="112"/>
      <c r="UP69" s="27"/>
      <c r="UQ69" s="112"/>
      <c r="UR69" s="27"/>
      <c r="US69" s="112"/>
      <c r="UT69" s="27"/>
      <c r="UU69" s="112"/>
      <c r="UV69" s="27"/>
      <c r="UW69" s="112"/>
      <c r="UX69" s="27"/>
      <c r="UY69" s="112"/>
      <c r="UZ69" s="27"/>
      <c r="VA69" s="112"/>
      <c r="VB69" s="27"/>
      <c r="VC69" s="112"/>
      <c r="VD69" s="27"/>
      <c r="VE69" s="113"/>
      <c r="VF69" s="27"/>
      <c r="VG69" s="112"/>
      <c r="VH69" s="27"/>
      <c r="VI69" s="112"/>
      <c r="VJ69" s="27"/>
      <c r="VK69" s="112"/>
      <c r="VL69" s="27"/>
      <c r="VM69" s="112"/>
      <c r="VN69" s="27"/>
      <c r="VO69" s="112"/>
      <c r="VP69" s="27"/>
      <c r="VQ69" s="112"/>
      <c r="VR69" s="27"/>
      <c r="VS69" s="112"/>
      <c r="VT69" s="20"/>
      <c r="VU69" s="112"/>
      <c r="VV69" s="27"/>
      <c r="VW69" s="112"/>
      <c r="VX69" s="27"/>
      <c r="VY69" s="112"/>
      <c r="VZ69" s="27"/>
      <c r="WA69" s="112"/>
      <c r="WB69" s="27"/>
      <c r="WC69" s="112"/>
      <c r="WD69" s="20"/>
      <c r="WE69" s="112"/>
      <c r="WF69" s="27"/>
      <c r="WG69" s="112"/>
      <c r="WH69" s="27"/>
      <c r="WI69" s="112"/>
      <c r="WJ69" s="27"/>
      <c r="WK69" s="112"/>
      <c r="WL69" s="20"/>
      <c r="WM69" s="106"/>
      <c r="WN69" s="106"/>
      <c r="WO69" s="106"/>
      <c r="WP69" s="30"/>
      <c r="WQ69" s="112"/>
      <c r="WR69" s="30"/>
      <c r="WS69" s="112"/>
      <c r="WT69" s="23"/>
      <c r="WU69" s="112"/>
      <c r="WV69" s="23"/>
      <c r="WW69" s="112"/>
      <c r="WX69" s="23"/>
      <c r="WY69" s="112"/>
      <c r="WZ69" s="23"/>
      <c r="XA69" s="112"/>
      <c r="XB69" s="23"/>
      <c r="XC69" s="112"/>
      <c r="XD69" s="23"/>
      <c r="XE69" s="112"/>
      <c r="XF69" s="23"/>
      <c r="XG69" s="112"/>
      <c r="XH69" s="27"/>
      <c r="XI69" s="112"/>
      <c r="XJ69" s="27"/>
      <c r="XK69" s="112"/>
      <c r="XL69" s="27"/>
      <c r="XM69" s="112"/>
      <c r="XN69" s="27"/>
      <c r="XO69" s="112"/>
      <c r="XP69" s="27"/>
      <c r="XQ69" s="112"/>
      <c r="XR69" s="27"/>
      <c r="XS69" s="112"/>
      <c r="XT69" s="27"/>
      <c r="XU69" s="112"/>
      <c r="XV69" s="27"/>
      <c r="XW69" s="112"/>
      <c r="XX69" s="27"/>
      <c r="XY69" s="112"/>
      <c r="XZ69" s="27"/>
      <c r="YA69" s="112"/>
      <c r="YB69" s="27"/>
      <c r="YC69" s="113"/>
      <c r="YD69" s="27"/>
      <c r="YE69" s="112"/>
      <c r="YF69" s="27"/>
      <c r="YG69" s="112"/>
      <c r="YH69" s="27"/>
      <c r="YI69" s="112"/>
      <c r="YJ69" s="27"/>
      <c r="YK69" s="112"/>
      <c r="YL69" s="27"/>
      <c r="YM69" s="112"/>
      <c r="YN69" s="27"/>
      <c r="YO69" s="112"/>
      <c r="YP69" s="27"/>
      <c r="YQ69" s="112"/>
      <c r="YR69" s="20"/>
      <c r="YS69" s="112"/>
      <c r="YT69" s="27"/>
      <c r="YU69" s="112"/>
      <c r="YV69" s="27"/>
      <c r="YW69" s="112"/>
      <c r="YX69" s="27"/>
      <c r="YY69" s="112"/>
      <c r="YZ69" s="27"/>
      <c r="ZA69" s="112"/>
      <c r="ZB69" s="20"/>
      <c r="ZC69" s="112"/>
      <c r="ZD69" s="27"/>
      <c r="ZE69" s="112"/>
      <c r="ZF69" s="27"/>
      <c r="ZG69" s="112"/>
      <c r="ZH69" s="27"/>
      <c r="ZI69" s="112"/>
      <c r="ZJ69" s="20"/>
      <c r="ZK69" s="106"/>
      <c r="ZL69" s="106"/>
      <c r="ZM69" s="106"/>
      <c r="ZN69" s="30"/>
      <c r="ZO69" s="112"/>
      <c r="ZP69" s="30"/>
      <c r="ZQ69" s="112"/>
      <c r="ZR69" s="23"/>
      <c r="ZS69" s="112"/>
      <c r="ZT69" s="23"/>
      <c r="ZU69" s="112"/>
      <c r="ZV69" s="23"/>
      <c r="ZW69" s="112"/>
      <c r="ZX69" s="23"/>
      <c r="ZY69" s="112"/>
      <c r="ZZ69" s="23"/>
      <c r="AAA69" s="112"/>
      <c r="AAB69" s="23"/>
      <c r="AAC69" s="112"/>
      <c r="AAD69" s="23"/>
      <c r="AAE69" s="112"/>
      <c r="AAF69" s="27"/>
      <c r="AAG69" s="112"/>
      <c r="AAH69" s="27"/>
      <c r="AAI69" s="112"/>
      <c r="AAJ69" s="27"/>
      <c r="AAK69" s="112"/>
      <c r="AAL69" s="27"/>
      <c r="AAM69" s="112"/>
      <c r="AAN69" s="27"/>
      <c r="AAO69" s="112"/>
      <c r="AAP69" s="27"/>
      <c r="AAQ69" s="112"/>
      <c r="AAR69" s="27"/>
      <c r="AAS69" s="112"/>
      <c r="AAT69" s="27"/>
      <c r="AAU69" s="112"/>
      <c r="AAV69" s="27"/>
      <c r="AAW69" s="112"/>
      <c r="AAX69" s="27"/>
      <c r="AAY69" s="112"/>
      <c r="AAZ69" s="27"/>
      <c r="ABA69" s="113"/>
      <c r="ABB69" s="27"/>
      <c r="ABC69" s="112"/>
      <c r="ABD69" s="27"/>
      <c r="ABE69" s="112"/>
      <c r="ABF69" s="27"/>
      <c r="ABG69" s="112"/>
      <c r="ABH69" s="27"/>
      <c r="ABI69" s="112"/>
      <c r="ABJ69" s="27"/>
      <c r="ABK69" s="112"/>
      <c r="ABL69" s="27"/>
      <c r="ABM69" s="112"/>
      <c r="ABN69" s="27"/>
      <c r="ABO69" s="112"/>
      <c r="ABP69" s="20"/>
      <c r="ABQ69" s="112"/>
      <c r="ABR69" s="27"/>
      <c r="ABS69" s="112"/>
      <c r="ABT69" s="27"/>
      <c r="ABU69" s="112"/>
      <c r="ABV69" s="27"/>
      <c r="ABW69" s="112"/>
      <c r="ABX69" s="27"/>
      <c r="ABY69" s="112"/>
      <c r="ABZ69" s="20"/>
      <c r="ACA69" s="112"/>
      <c r="ACB69" s="27"/>
      <c r="ACC69" s="112"/>
      <c r="ACD69" s="27"/>
      <c r="ACE69" s="112"/>
      <c r="ACF69" s="27"/>
      <c r="ACG69" s="112"/>
      <c r="ACH69" s="20"/>
      <c r="ACI69" s="106"/>
      <c r="ACJ69" s="106"/>
      <c r="ACK69" s="106"/>
      <c r="ACL69" s="30"/>
      <c r="ACM69" s="112"/>
      <c r="ACN69" s="30"/>
      <c r="ACO69" s="112"/>
      <c r="ACP69" s="23"/>
      <c r="ACQ69" s="112"/>
      <c r="ACR69" s="23"/>
      <c r="ACS69" s="112"/>
      <c r="ACT69" s="23"/>
      <c r="ACU69" s="112"/>
      <c r="ACV69" s="23"/>
      <c r="ACW69" s="112"/>
      <c r="ACX69" s="23"/>
      <c r="ACY69" s="112"/>
      <c r="ACZ69" s="23"/>
      <c r="ADA69" s="112"/>
      <c r="ADB69" s="23"/>
      <c r="ADC69" s="112"/>
      <c r="ADD69" s="27"/>
      <c r="ADE69" s="112"/>
      <c r="ADF69" s="27"/>
      <c r="ADG69" s="112"/>
      <c r="ADH69" s="27"/>
      <c r="ADI69" s="112"/>
      <c r="ADJ69" s="27"/>
      <c r="ADK69" s="112"/>
      <c r="ADL69" s="27"/>
      <c r="ADM69" s="112"/>
      <c r="ADN69" s="27"/>
      <c r="ADO69" s="112"/>
      <c r="ADP69" s="27"/>
      <c r="ADQ69" s="112"/>
      <c r="ADR69" s="27"/>
      <c r="ADS69" s="112"/>
      <c r="ADT69" s="27"/>
      <c r="ADU69" s="112"/>
      <c r="ADV69" s="27"/>
      <c r="ADW69" s="112"/>
      <c r="ADX69" s="27"/>
      <c r="ADY69" s="113"/>
      <c r="ADZ69" s="27"/>
      <c r="AEA69" s="112"/>
      <c r="AEB69" s="27"/>
      <c r="AEC69" s="112"/>
      <c r="AED69" s="27"/>
      <c r="AEE69" s="112"/>
      <c r="AEF69" s="27"/>
      <c r="AEG69" s="112"/>
      <c r="AEH69" s="27"/>
      <c r="AEI69" s="112"/>
      <c r="AEJ69" s="27"/>
      <c r="AEK69" s="112"/>
      <c r="AEL69" s="27"/>
      <c r="AEM69" s="112"/>
      <c r="AEN69" s="20"/>
      <c r="AEO69" s="112"/>
      <c r="AEP69" s="27"/>
      <c r="AEQ69" s="112"/>
      <c r="AER69" s="27"/>
      <c r="AES69" s="112"/>
      <c r="AET69" s="27"/>
      <c r="AEU69" s="112"/>
      <c r="AEV69" s="27"/>
      <c r="AEW69" s="112"/>
      <c r="AEX69" s="20"/>
      <c r="AEY69" s="112"/>
      <c r="AEZ69" s="27"/>
      <c r="AFA69" s="112"/>
      <c r="AFB69" s="27"/>
      <c r="AFC69" s="112"/>
      <c r="AFD69" s="27"/>
      <c r="AFE69" s="112"/>
      <c r="AFF69" s="20"/>
      <c r="AFG69" s="106"/>
      <c r="AFH69" s="106"/>
      <c r="AFI69" s="106"/>
      <c r="AFJ69" s="30"/>
      <c r="AFK69" s="112"/>
      <c r="AFL69" s="30"/>
      <c r="AFM69" s="112"/>
      <c r="AFN69" s="23"/>
      <c r="AFO69" s="112"/>
      <c r="AFP69" s="23"/>
      <c r="AFQ69" s="112"/>
      <c r="AFR69" s="23"/>
      <c r="AFS69" s="112"/>
      <c r="AFT69" s="23"/>
      <c r="AFU69" s="112"/>
      <c r="AFV69" s="23"/>
      <c r="AFW69" s="112"/>
      <c r="AFX69" s="23"/>
      <c r="AFY69" s="112"/>
      <c r="AFZ69" s="23"/>
      <c r="AGA69" s="112"/>
      <c r="AGB69" s="27"/>
      <c r="AGC69" s="112"/>
      <c r="AGD69" s="27"/>
      <c r="AGE69" s="112"/>
      <c r="AGF69" s="27"/>
      <c r="AGG69" s="112"/>
      <c r="AGH69" s="27"/>
      <c r="AGI69" s="112"/>
      <c r="AGJ69" s="27"/>
      <c r="AGK69" s="112"/>
      <c r="AGL69" s="27"/>
      <c r="AGM69" s="112"/>
      <c r="AGN69" s="27"/>
      <c r="AGO69" s="112"/>
      <c r="AGP69" s="27"/>
      <c r="AGQ69" s="112"/>
      <c r="AGR69" s="27"/>
      <c r="AGS69" s="112"/>
      <c r="AGT69" s="27"/>
      <c r="AGU69" s="112"/>
      <c r="AGV69" s="27"/>
      <c r="AGW69" s="113"/>
      <c r="AGX69" s="27"/>
      <c r="AGY69" s="112"/>
      <c r="AGZ69" s="27"/>
      <c r="AHA69" s="112"/>
      <c r="AHB69" s="27"/>
      <c r="AHC69" s="112"/>
      <c r="AHD69" s="27"/>
      <c r="AHE69" s="112"/>
      <c r="AHF69" s="27"/>
      <c r="AHG69" s="112"/>
      <c r="AHH69" s="27"/>
      <c r="AHI69" s="112"/>
      <c r="AHJ69" s="27"/>
      <c r="AHK69" s="112"/>
      <c r="AHL69" s="20"/>
      <c r="AHM69" s="112"/>
      <c r="AHN69" s="27"/>
      <c r="AHO69" s="112"/>
      <c r="AHP69" s="27"/>
      <c r="AHQ69" s="112"/>
      <c r="AHR69" s="27"/>
      <c r="AHS69" s="112"/>
      <c r="AHT69" s="27"/>
      <c r="AHU69" s="112"/>
      <c r="AHV69" s="20"/>
      <c r="AHW69" s="112"/>
      <c r="AHX69" s="27"/>
      <c r="AHY69" s="112"/>
      <c r="AHZ69" s="27"/>
      <c r="AIA69" s="112"/>
      <c r="AIB69" s="27"/>
      <c r="AIC69" s="112"/>
      <c r="AID69" s="20"/>
      <c r="AIE69" s="106"/>
      <c r="AIF69" s="106"/>
      <c r="AIG69" s="106"/>
      <c r="AIH69" s="30"/>
      <c r="AII69" s="112"/>
      <c r="AIJ69" s="30"/>
      <c r="AIK69" s="112"/>
      <c r="AIL69" s="23"/>
      <c r="AIM69" s="112"/>
      <c r="AIN69" s="23"/>
      <c r="AIO69" s="112"/>
      <c r="AIP69" s="23"/>
      <c r="AIQ69" s="112"/>
      <c r="AIR69" s="23"/>
      <c r="AIS69" s="112"/>
      <c r="AIT69" s="23"/>
      <c r="AIU69" s="112"/>
      <c r="AIV69" s="23"/>
      <c r="AIW69" s="112"/>
      <c r="AIX69" s="23"/>
      <c r="AIY69" s="112"/>
      <c r="AIZ69" s="27"/>
      <c r="AJA69" s="112"/>
      <c r="AJB69" s="27"/>
      <c r="AJC69" s="112"/>
      <c r="AJD69" s="27"/>
      <c r="AJE69" s="112"/>
      <c r="AJF69" s="27"/>
      <c r="AJG69" s="112"/>
      <c r="AJH69" s="27"/>
      <c r="AJI69" s="112"/>
      <c r="AJJ69" s="27"/>
      <c r="AJK69" s="112"/>
      <c r="AJL69" s="27"/>
      <c r="AJM69" s="112"/>
      <c r="AJN69" s="27"/>
      <c r="AJO69" s="112"/>
      <c r="AJP69" s="27"/>
      <c r="AJQ69" s="112"/>
      <c r="AJR69" s="27"/>
      <c r="AJS69" s="112"/>
      <c r="AJT69" s="27"/>
      <c r="AJU69" s="113"/>
      <c r="AJV69" s="27"/>
      <c r="AJW69" s="112"/>
      <c r="AJX69" s="27"/>
      <c r="AJY69" s="112"/>
      <c r="AJZ69" s="27"/>
      <c r="AKA69" s="112"/>
      <c r="AKB69" s="27"/>
      <c r="AKC69" s="112"/>
      <c r="AKD69" s="27"/>
      <c r="AKE69" s="112"/>
      <c r="AKF69" s="27"/>
      <c r="AKG69" s="112"/>
      <c r="AKH69" s="27"/>
      <c r="AKI69" s="112"/>
      <c r="AKJ69" s="20"/>
      <c r="AKK69" s="112"/>
      <c r="AKL69" s="27"/>
      <c r="AKM69" s="112"/>
      <c r="AKN69" s="27"/>
      <c r="AKO69" s="112"/>
      <c r="AKP69" s="27"/>
      <c r="AKQ69" s="112"/>
      <c r="AKR69" s="27"/>
      <c r="AKS69" s="112"/>
      <c r="AKT69" s="20"/>
      <c r="AKU69" s="112"/>
      <c r="AKV69" s="27"/>
      <c r="AKW69" s="112"/>
      <c r="AKX69" s="27"/>
      <c r="AKY69" s="112"/>
      <c r="AKZ69" s="27"/>
      <c r="ALA69" s="112"/>
      <c r="ALB69" s="20"/>
      <c r="ALC69" s="106"/>
      <c r="ALD69" s="106"/>
      <c r="ALE69" s="106"/>
      <c r="ALF69" s="30"/>
      <c r="ALG69" s="112"/>
      <c r="ALH69" s="30"/>
      <c r="ALI69" s="112"/>
      <c r="ALJ69" s="23"/>
      <c r="ALK69" s="112"/>
      <c r="ALL69" s="23"/>
      <c r="ALM69" s="112"/>
      <c r="ALN69" s="23"/>
      <c r="ALO69" s="112"/>
      <c r="ALP69" s="23"/>
      <c r="ALQ69" s="112"/>
      <c r="ALR69" s="23"/>
      <c r="ALS69" s="112"/>
      <c r="ALT69" s="23"/>
      <c r="ALU69" s="112"/>
      <c r="ALV69" s="23"/>
      <c r="ALW69" s="112"/>
      <c r="ALX69" s="27"/>
      <c r="ALY69" s="112"/>
      <c r="ALZ69" s="27"/>
      <c r="AMA69" s="112"/>
      <c r="AMB69" s="27"/>
      <c r="AMC69" s="112"/>
      <c r="AMD69" s="27"/>
      <c r="AME69" s="112"/>
      <c r="AMF69" s="27"/>
      <c r="AMG69" s="112"/>
      <c r="AMH69" s="27"/>
      <c r="AMI69" s="112"/>
      <c r="AMJ69" s="27"/>
      <c r="AMK69" s="112"/>
      <c r="AML69" s="27"/>
      <c r="AMM69" s="112"/>
      <c r="AMN69" s="27"/>
      <c r="AMO69" s="112"/>
      <c r="AMP69" s="27"/>
      <c r="AMQ69" s="112"/>
      <c r="AMR69" s="27"/>
      <c r="AMS69" s="113"/>
      <c r="AMT69" s="27"/>
      <c r="AMU69" s="112"/>
      <c r="AMV69" s="27"/>
      <c r="AMW69" s="112"/>
      <c r="AMX69" s="27"/>
      <c r="AMY69" s="112"/>
      <c r="AMZ69" s="27"/>
      <c r="ANA69" s="112"/>
      <c r="ANB69" s="27"/>
      <c r="ANC69" s="112"/>
      <c r="AND69" s="27"/>
      <c r="ANE69" s="112"/>
      <c r="ANF69" s="27"/>
      <c r="ANG69" s="112"/>
      <c r="ANH69" s="20"/>
      <c r="ANI69" s="112"/>
      <c r="ANJ69" s="27"/>
      <c r="ANK69" s="112"/>
      <c r="ANL69" s="27"/>
      <c r="ANM69" s="112"/>
      <c r="ANN69" s="27"/>
      <c r="ANO69" s="112"/>
      <c r="ANP69" s="27"/>
      <c r="ANQ69" s="112"/>
      <c r="ANR69" s="20"/>
      <c r="ANS69" s="112"/>
      <c r="ANT69" s="27"/>
      <c r="ANU69" s="112"/>
      <c r="ANV69" s="27"/>
      <c r="ANW69" s="112"/>
      <c r="ANX69" s="27"/>
      <c r="ANY69" s="112"/>
      <c r="ANZ69" s="20"/>
      <c r="AOA69" s="106"/>
      <c r="AOB69" s="106"/>
      <c r="AOC69" s="106"/>
      <c r="AOD69" s="30"/>
      <c r="AOE69" s="112"/>
      <c r="AOF69" s="30"/>
      <c r="AOG69" s="112"/>
      <c r="AOH69" s="23"/>
      <c r="AOI69" s="112"/>
      <c r="AOJ69" s="23"/>
      <c r="AOK69" s="112"/>
      <c r="AOL69" s="23"/>
      <c r="AOM69" s="112"/>
      <c r="AON69" s="23"/>
      <c r="AOO69" s="112"/>
      <c r="AOP69" s="23"/>
      <c r="AOQ69" s="112"/>
      <c r="AOR69" s="23"/>
      <c r="AOS69" s="112"/>
      <c r="AOT69" s="23"/>
      <c r="AOU69" s="112"/>
      <c r="AOV69" s="27"/>
      <c r="AOW69" s="112"/>
      <c r="AOX69" s="27"/>
      <c r="AOY69" s="112"/>
      <c r="AOZ69" s="27"/>
      <c r="APA69" s="112"/>
      <c r="APB69" s="27"/>
      <c r="APC69" s="112"/>
      <c r="APD69" s="27"/>
      <c r="APE69" s="112"/>
      <c r="APF69" s="27"/>
      <c r="APG69" s="112"/>
      <c r="APH69" s="27"/>
      <c r="API69" s="112"/>
      <c r="APJ69" s="27"/>
      <c r="APK69" s="112"/>
      <c r="APL69" s="27"/>
      <c r="APM69" s="112"/>
      <c r="APN69" s="27"/>
      <c r="APO69" s="112"/>
      <c r="APP69" s="27"/>
      <c r="APQ69" s="113"/>
      <c r="APR69" s="27"/>
      <c r="APS69" s="112"/>
      <c r="APT69" s="27"/>
      <c r="APU69" s="112"/>
      <c r="APV69" s="27"/>
      <c r="APW69" s="112"/>
      <c r="APX69" s="27"/>
      <c r="APY69" s="112"/>
      <c r="APZ69" s="27"/>
      <c r="AQA69" s="112"/>
      <c r="AQB69" s="27"/>
      <c r="AQC69" s="112"/>
      <c r="AQD69" s="27"/>
      <c r="AQE69" s="112"/>
      <c r="AQF69" s="20"/>
      <c r="AQG69" s="112"/>
      <c r="AQH69" s="27"/>
      <c r="AQI69" s="112"/>
      <c r="AQJ69" s="27"/>
      <c r="AQK69" s="112"/>
      <c r="AQL69" s="27"/>
      <c r="AQM69" s="112"/>
      <c r="AQN69" s="27"/>
      <c r="AQO69" s="112"/>
      <c r="AQP69" s="20"/>
      <c r="AQQ69" s="112"/>
      <c r="AQR69" s="27"/>
      <c r="AQS69" s="112"/>
      <c r="AQT69" s="27"/>
      <c r="AQU69" s="112"/>
      <c r="AQV69" s="27"/>
      <c r="AQW69" s="112"/>
      <c r="AQX69" s="20"/>
      <c r="AQY69" s="106"/>
      <c r="AQZ69" s="106"/>
      <c r="ARA69" s="106"/>
      <c r="ARB69" s="30"/>
      <c r="ARC69" s="112"/>
      <c r="ARD69" s="30"/>
      <c r="ARE69" s="112"/>
      <c r="ARF69" s="23"/>
      <c r="ARG69" s="112"/>
      <c r="ARH69" s="23"/>
      <c r="ARI69" s="112"/>
      <c r="ARJ69" s="23"/>
      <c r="ARK69" s="112"/>
      <c r="ARL69" s="23"/>
      <c r="ARM69" s="112"/>
      <c r="ARN69" s="23"/>
      <c r="ARO69" s="112"/>
      <c r="ARP69" s="23"/>
      <c r="ARQ69" s="112"/>
      <c r="ARR69" s="23"/>
      <c r="ARS69" s="112"/>
      <c r="ART69" s="27"/>
      <c r="ARU69" s="112"/>
      <c r="ARV69" s="27"/>
      <c r="ARW69" s="112"/>
      <c r="ARX69" s="27"/>
      <c r="ARY69" s="112"/>
      <c r="ARZ69" s="27"/>
      <c r="ASA69" s="112"/>
      <c r="ASB69" s="27"/>
      <c r="ASC69" s="112"/>
      <c r="ASD69" s="27"/>
      <c r="ASE69" s="112"/>
      <c r="ASF69" s="27"/>
      <c r="ASG69" s="112"/>
      <c r="ASH69" s="27"/>
      <c r="ASI69" s="112"/>
      <c r="ASJ69" s="27"/>
      <c r="ASK69" s="112"/>
      <c r="ASL69" s="27"/>
      <c r="ASM69" s="112"/>
      <c r="ASN69" s="27"/>
      <c r="ASO69" s="113"/>
      <c r="ASP69" s="27"/>
      <c r="ASQ69" s="112"/>
      <c r="ASR69" s="27"/>
      <c r="ASS69" s="112"/>
      <c r="AST69" s="27"/>
      <c r="ASU69" s="112"/>
      <c r="ASV69" s="27"/>
      <c r="ASW69" s="112"/>
      <c r="ASX69" s="27"/>
      <c r="ASY69" s="112"/>
      <c r="ASZ69" s="27"/>
      <c r="ATA69" s="112"/>
      <c r="ATB69" s="27"/>
      <c r="ATC69" s="112"/>
      <c r="ATD69" s="20"/>
      <c r="ATE69" s="112"/>
      <c r="ATF69" s="27"/>
      <c r="ATG69" s="112"/>
      <c r="ATH69" s="27"/>
      <c r="ATI69" s="112"/>
      <c r="ATJ69" s="27"/>
      <c r="ATK69" s="112"/>
      <c r="ATL69" s="27"/>
      <c r="ATM69" s="112"/>
      <c r="ATN69" s="20"/>
      <c r="ATO69" s="112"/>
      <c r="ATP69" s="27"/>
      <c r="ATQ69" s="112"/>
      <c r="ATR69" s="27"/>
      <c r="ATS69" s="112"/>
      <c r="ATT69" s="27"/>
      <c r="ATU69" s="112"/>
      <c r="ATV69" s="20"/>
      <c r="ATW69" s="106"/>
      <c r="ATX69" s="106"/>
      <c r="ATY69" s="106"/>
      <c r="ATZ69" s="30"/>
      <c r="AUA69" s="112"/>
      <c r="AUB69" s="30"/>
      <c r="AUC69" s="112"/>
      <c r="AUD69" s="23"/>
      <c r="AUE69" s="112"/>
      <c r="AUF69" s="23"/>
      <c r="AUG69" s="112"/>
      <c r="AUH69" s="23"/>
      <c r="AUI69" s="112"/>
      <c r="AUJ69" s="23"/>
      <c r="AUK69" s="112"/>
      <c r="AUL69" s="23"/>
      <c r="AUM69" s="112"/>
      <c r="AUN69" s="23"/>
      <c r="AUO69" s="112"/>
      <c r="AUP69" s="23"/>
      <c r="AUQ69" s="112"/>
      <c r="AUR69" s="27"/>
      <c r="AUS69" s="112"/>
      <c r="AUT69" s="27"/>
      <c r="AUU69" s="112"/>
      <c r="AUV69" s="27"/>
      <c r="AUW69" s="112"/>
      <c r="AUX69" s="27"/>
      <c r="AUY69" s="112"/>
      <c r="AUZ69" s="27"/>
      <c r="AVA69" s="112"/>
      <c r="AVB69" s="27"/>
      <c r="AVC69" s="112"/>
      <c r="AVD69" s="27"/>
      <c r="AVE69" s="112"/>
      <c r="AVF69" s="27"/>
      <c r="AVG69" s="112"/>
      <c r="AVH69" s="27"/>
      <c r="AVI69" s="112"/>
      <c r="AVJ69" s="27"/>
      <c r="AVK69" s="112"/>
      <c r="AVL69" s="27"/>
      <c r="AVM69" s="113"/>
      <c r="AVN69" s="27"/>
      <c r="AVO69" s="112"/>
      <c r="AVP69" s="27"/>
      <c r="AVQ69" s="112"/>
      <c r="AVR69" s="27"/>
      <c r="AVS69" s="112"/>
      <c r="AVT69" s="27"/>
      <c r="AVU69" s="112"/>
      <c r="AVV69" s="27"/>
      <c r="AVW69" s="112"/>
      <c r="AVX69" s="27"/>
      <c r="AVY69" s="112"/>
      <c r="AVZ69" s="27"/>
      <c r="AWA69" s="112"/>
      <c r="AWB69" s="20"/>
      <c r="AWC69" s="112"/>
      <c r="AWD69" s="27"/>
      <c r="AWE69" s="112"/>
      <c r="AWF69" s="27"/>
      <c r="AWG69" s="112"/>
      <c r="AWH69" s="27"/>
      <c r="AWI69" s="112"/>
      <c r="AWJ69" s="27"/>
      <c r="AWK69" s="112"/>
      <c r="AWL69" s="20"/>
      <c r="AWM69" s="112"/>
      <c r="AWN69" s="27"/>
      <c r="AWO69" s="112"/>
      <c r="AWP69" s="27"/>
      <c r="AWQ69" s="112"/>
      <c r="AWR69" s="27"/>
      <c r="AWS69" s="112"/>
      <c r="AWT69" s="20"/>
      <c r="AWU69" s="106"/>
      <c r="AWV69" s="106"/>
      <c r="AWW69" s="106"/>
      <c r="AWX69" s="30"/>
      <c r="AWY69" s="112"/>
      <c r="AWZ69" s="30"/>
      <c r="AXA69" s="112"/>
      <c r="AXB69" s="23"/>
      <c r="AXC69" s="112"/>
      <c r="AXD69" s="23"/>
      <c r="AXE69" s="112"/>
      <c r="AXF69" s="23"/>
      <c r="AXG69" s="112"/>
      <c r="AXH69" s="23"/>
      <c r="AXI69" s="112"/>
      <c r="AXJ69" s="23"/>
      <c r="AXK69" s="112"/>
      <c r="AXL69" s="23"/>
      <c r="AXM69" s="112"/>
      <c r="AXN69" s="23"/>
      <c r="AXO69" s="112"/>
      <c r="AXP69" s="27"/>
      <c r="AXQ69" s="112"/>
      <c r="AXR69" s="27"/>
      <c r="AXS69" s="112"/>
      <c r="AXT69" s="27"/>
      <c r="AXU69" s="112"/>
      <c r="AXV69" s="27"/>
      <c r="AXW69" s="112"/>
      <c r="AXX69" s="27"/>
      <c r="AXY69" s="112"/>
      <c r="AXZ69" s="27"/>
      <c r="AYA69" s="112"/>
      <c r="AYB69" s="27"/>
      <c r="AYC69" s="112"/>
      <c r="AYD69" s="27"/>
      <c r="AYE69" s="112"/>
      <c r="AYF69" s="27"/>
      <c r="AYG69" s="112"/>
      <c r="AYH69" s="27"/>
      <c r="AYI69" s="112"/>
      <c r="AYJ69" s="27"/>
      <c r="AYK69" s="113"/>
      <c r="AYL69" s="27"/>
      <c r="AYM69" s="112"/>
      <c r="AYN69" s="27"/>
      <c r="AYO69" s="112"/>
      <c r="AYP69" s="27"/>
      <c r="AYQ69" s="112"/>
      <c r="AYR69" s="27"/>
      <c r="AYS69" s="112"/>
      <c r="AYT69" s="27"/>
      <c r="AYU69" s="112"/>
      <c r="AYV69" s="27"/>
      <c r="AYW69" s="112"/>
      <c r="AYX69" s="27"/>
      <c r="AYY69" s="112"/>
      <c r="AYZ69" s="20"/>
      <c r="AZA69" s="112"/>
      <c r="AZB69" s="27"/>
      <c r="AZC69" s="112"/>
      <c r="AZD69" s="27"/>
      <c r="AZE69" s="112"/>
      <c r="AZF69" s="27"/>
      <c r="AZG69" s="112"/>
      <c r="AZH69" s="27"/>
      <c r="AZI69" s="112"/>
      <c r="AZJ69" s="20"/>
      <c r="AZK69" s="112"/>
      <c r="AZL69" s="27"/>
      <c r="AZM69" s="112"/>
      <c r="AZN69" s="27"/>
      <c r="AZO69" s="112"/>
      <c r="AZP69" s="27"/>
      <c r="AZQ69" s="112"/>
      <c r="AZR69" s="20"/>
      <c r="AZS69" s="106"/>
      <c r="AZT69" s="106"/>
      <c r="AZU69" s="106"/>
      <c r="AZV69" s="30"/>
      <c r="AZW69" s="112"/>
      <c r="AZX69" s="30"/>
      <c r="AZY69" s="112"/>
      <c r="AZZ69" s="23"/>
      <c r="BAA69" s="112"/>
      <c r="BAB69" s="23"/>
      <c r="BAC69" s="112"/>
      <c r="BAD69" s="23"/>
      <c r="BAE69" s="112"/>
      <c r="BAF69" s="23"/>
      <c r="BAG69" s="112"/>
      <c r="BAH69" s="23"/>
      <c r="BAI69" s="112"/>
      <c r="BAJ69" s="23"/>
      <c r="BAK69" s="112"/>
      <c r="BAL69" s="23"/>
      <c r="BAM69" s="112"/>
      <c r="BAN69" s="27"/>
      <c r="BAO69" s="112"/>
      <c r="BAP69" s="27"/>
      <c r="BAQ69" s="112"/>
      <c r="BAR69" s="27"/>
      <c r="BAS69" s="112"/>
      <c r="BAT69" s="27"/>
      <c r="BAU69" s="112"/>
      <c r="BAV69" s="27"/>
      <c r="BAW69" s="112"/>
      <c r="BAX69" s="27"/>
      <c r="BAY69" s="112"/>
      <c r="BAZ69" s="27"/>
      <c r="BBA69" s="112"/>
      <c r="BBB69" s="27"/>
      <c r="BBC69" s="112"/>
      <c r="BBD69" s="27"/>
      <c r="BBE69" s="112"/>
      <c r="BBF69" s="27"/>
      <c r="BBG69" s="112"/>
      <c r="BBH69" s="27"/>
      <c r="BBI69" s="113"/>
      <c r="BBJ69" s="27"/>
      <c r="BBK69" s="112"/>
      <c r="BBL69" s="27"/>
      <c r="BBM69" s="112"/>
      <c r="BBN69" s="27"/>
      <c r="BBO69" s="112"/>
      <c r="BBP69" s="27"/>
      <c r="BBQ69" s="112"/>
      <c r="BBR69" s="27"/>
      <c r="BBS69" s="112"/>
      <c r="BBT69" s="27"/>
      <c r="BBU69" s="112"/>
      <c r="BBV69" s="27"/>
      <c r="BBW69" s="112"/>
      <c r="BBX69" s="20"/>
      <c r="BBY69" s="112"/>
      <c r="BBZ69" s="27"/>
      <c r="BCA69" s="112"/>
      <c r="BCB69" s="27"/>
      <c r="BCC69" s="112"/>
      <c r="BCD69" s="27"/>
      <c r="BCE69" s="112"/>
      <c r="BCF69" s="27"/>
      <c r="BCG69" s="112"/>
      <c r="BCH69" s="20"/>
      <c r="BCI69" s="112"/>
      <c r="BCJ69" s="27"/>
      <c r="BCK69" s="112"/>
      <c r="BCL69" s="27"/>
      <c r="BCM69" s="112"/>
      <c r="BCN69" s="27"/>
      <c r="BCO69" s="112"/>
      <c r="BCP69" s="20"/>
      <c r="BCQ69" s="106"/>
      <c r="BCR69" s="106"/>
      <c r="BCS69" s="106"/>
      <c r="BCT69" s="30"/>
      <c r="BCU69" s="112"/>
      <c r="BCV69" s="30"/>
      <c r="BCW69" s="112"/>
      <c r="BCX69" s="23"/>
      <c r="BCY69" s="112"/>
      <c r="BCZ69" s="23"/>
      <c r="BDA69" s="112"/>
      <c r="BDB69" s="23"/>
      <c r="BDC69" s="112"/>
      <c r="BDD69" s="23"/>
      <c r="BDE69" s="112"/>
      <c r="BDF69" s="23"/>
      <c r="BDG69" s="112"/>
      <c r="BDH69" s="23"/>
      <c r="BDI69" s="112"/>
      <c r="BDJ69" s="23"/>
      <c r="BDK69" s="112"/>
      <c r="BDL69" s="27"/>
      <c r="BDM69" s="112"/>
      <c r="BDN69" s="27"/>
      <c r="BDO69" s="112"/>
      <c r="BDP69" s="27"/>
      <c r="BDQ69" s="112"/>
      <c r="BDR69" s="27"/>
      <c r="BDS69" s="112"/>
      <c r="BDT69" s="27"/>
      <c r="BDU69" s="112"/>
      <c r="BDV69" s="27"/>
      <c r="BDW69" s="112"/>
      <c r="BDX69" s="27"/>
      <c r="BDY69" s="112"/>
      <c r="BDZ69" s="27"/>
      <c r="BEA69" s="112"/>
      <c r="BEB69" s="27"/>
      <c r="BEC69" s="112"/>
      <c r="BED69" s="27"/>
      <c r="BEE69" s="112"/>
      <c r="BEF69" s="27"/>
      <c r="BEG69" s="113"/>
      <c r="BEH69" s="27"/>
      <c r="BEI69" s="112"/>
      <c r="BEJ69" s="27"/>
      <c r="BEK69" s="112"/>
      <c r="BEL69" s="27"/>
      <c r="BEM69" s="112"/>
      <c r="BEN69" s="27"/>
      <c r="BEO69" s="112"/>
      <c r="BEP69" s="27"/>
      <c r="BEQ69" s="112"/>
      <c r="BER69" s="27"/>
      <c r="BES69" s="112"/>
      <c r="BET69" s="27"/>
      <c r="BEU69" s="112"/>
      <c r="BEV69" s="20"/>
      <c r="BEW69" s="112"/>
      <c r="BEX69" s="27"/>
      <c r="BEY69" s="112"/>
      <c r="BEZ69" s="27"/>
      <c r="BFA69" s="112"/>
      <c r="BFB69" s="27"/>
      <c r="BFC69" s="112"/>
      <c r="BFD69" s="27"/>
      <c r="BFE69" s="112"/>
      <c r="BFF69" s="20"/>
      <c r="BFG69" s="112"/>
      <c r="BFH69" s="27"/>
      <c r="BFI69" s="112"/>
      <c r="BFJ69" s="27"/>
      <c r="BFK69" s="112"/>
      <c r="BFL69" s="27"/>
      <c r="BFM69" s="112"/>
      <c r="BFN69" s="20"/>
      <c r="BFO69" s="106"/>
      <c r="BFP69" s="106"/>
      <c r="BFQ69" s="106"/>
      <c r="BFR69" s="30"/>
      <c r="BFS69" s="112"/>
      <c r="BFT69" s="30"/>
      <c r="BFU69" s="112"/>
      <c r="BFV69" s="23"/>
      <c r="BFW69" s="112"/>
      <c r="BFX69" s="23"/>
      <c r="BFY69" s="112"/>
      <c r="BFZ69" s="23"/>
      <c r="BGA69" s="112"/>
      <c r="BGB69" s="23"/>
      <c r="BGC69" s="112"/>
      <c r="BGD69" s="23"/>
      <c r="BGE69" s="112"/>
      <c r="BGF69" s="23"/>
      <c r="BGG69" s="112"/>
      <c r="BGH69" s="23"/>
      <c r="BGI69" s="112"/>
      <c r="BGJ69" s="27"/>
      <c r="BGK69" s="112"/>
      <c r="BGL69" s="27"/>
      <c r="BGM69" s="112"/>
      <c r="BGN69" s="27"/>
      <c r="BGO69" s="112"/>
      <c r="BGP69" s="27"/>
      <c r="BGQ69" s="112"/>
      <c r="BGR69" s="27"/>
      <c r="BGS69" s="112"/>
      <c r="BGT69" s="27"/>
      <c r="BGU69" s="112"/>
      <c r="BGV69" s="27"/>
      <c r="BGW69" s="112"/>
      <c r="BGX69" s="27"/>
      <c r="BGY69" s="112"/>
      <c r="BGZ69" s="27"/>
      <c r="BHA69" s="112"/>
      <c r="BHB69" s="27"/>
      <c r="BHC69" s="112"/>
      <c r="BHD69" s="27"/>
      <c r="BHE69" s="113"/>
      <c r="BHF69" s="27"/>
      <c r="BHG69" s="112"/>
      <c r="BHH69" s="27"/>
      <c r="BHI69" s="112"/>
      <c r="BHJ69" s="27"/>
      <c r="BHK69" s="112"/>
      <c r="BHL69" s="27"/>
      <c r="BHM69" s="112"/>
      <c r="BHN69" s="27"/>
      <c r="BHO69" s="112"/>
      <c r="BHP69" s="27"/>
      <c r="BHQ69" s="112"/>
      <c r="BHR69" s="27"/>
      <c r="BHS69" s="112"/>
      <c r="BHT69" s="20"/>
      <c r="BHU69" s="112"/>
      <c r="BHV69" s="27"/>
      <c r="BHW69" s="112"/>
      <c r="BHX69" s="27"/>
      <c r="BHY69" s="112"/>
      <c r="BHZ69" s="27"/>
      <c r="BIA69" s="112"/>
      <c r="BIB69" s="27"/>
      <c r="BIC69" s="112"/>
      <c r="BID69" s="20"/>
      <c r="BIE69" s="112"/>
      <c r="BIF69" s="27"/>
      <c r="BIG69" s="112"/>
      <c r="BIH69" s="27"/>
      <c r="BII69" s="112"/>
      <c r="BIJ69" s="27"/>
      <c r="BIK69" s="112"/>
      <c r="BIL69" s="20"/>
      <c r="BIM69" s="106"/>
      <c r="BIN69" s="106"/>
      <c r="BIO69" s="106"/>
      <c r="BIP69" s="30"/>
      <c r="BIQ69" s="112"/>
      <c r="BIR69" s="30"/>
      <c r="BIS69" s="112"/>
      <c r="BIT69" s="23"/>
      <c r="BIU69" s="112"/>
      <c r="BIV69" s="23"/>
      <c r="BIW69" s="112"/>
      <c r="BIX69" s="23"/>
      <c r="BIY69" s="112"/>
      <c r="BIZ69" s="23"/>
      <c r="BJA69" s="112"/>
      <c r="BJB69" s="23"/>
      <c r="BJC69" s="112"/>
      <c r="BJD69" s="23"/>
      <c r="BJE69" s="112"/>
      <c r="BJF69" s="23"/>
      <c r="BJG69" s="112"/>
      <c r="BJH69" s="27"/>
      <c r="BJI69" s="112"/>
      <c r="BJJ69" s="27"/>
      <c r="BJK69" s="112"/>
      <c r="BJL69" s="27"/>
      <c r="BJM69" s="112"/>
      <c r="BJN69" s="27"/>
      <c r="BJO69" s="112"/>
      <c r="BJP69" s="27"/>
      <c r="BJQ69" s="112"/>
      <c r="BJR69" s="27"/>
      <c r="BJS69" s="112"/>
      <c r="BJT69" s="27"/>
      <c r="BJU69" s="112"/>
      <c r="BJV69" s="27"/>
      <c r="BJW69" s="112"/>
      <c r="BJX69" s="27"/>
      <c r="BJY69" s="112"/>
      <c r="BJZ69" s="27"/>
      <c r="BKA69" s="112"/>
      <c r="BKB69" s="27"/>
      <c r="BKC69" s="113"/>
      <c r="BKD69" s="27"/>
      <c r="BKE69" s="112"/>
      <c r="BKF69" s="27"/>
      <c r="BKG69" s="112"/>
      <c r="BKH69" s="27"/>
      <c r="BKI69" s="112"/>
      <c r="BKJ69" s="27"/>
      <c r="BKK69" s="112"/>
      <c r="BKL69" s="27"/>
      <c r="BKM69" s="112"/>
      <c r="BKN69" s="27"/>
      <c r="BKO69" s="112"/>
      <c r="BKP69" s="27"/>
      <c r="BKQ69" s="112"/>
      <c r="BKR69" s="20"/>
      <c r="BKS69" s="112"/>
      <c r="BKT69" s="27"/>
      <c r="BKU69" s="112"/>
      <c r="BKV69" s="27"/>
      <c r="BKW69" s="112"/>
      <c r="BKX69" s="27"/>
      <c r="BKY69" s="112"/>
      <c r="BKZ69" s="27"/>
      <c r="BLA69" s="112"/>
      <c r="BLB69" s="20"/>
      <c r="BLC69" s="112"/>
      <c r="BLD69" s="27"/>
      <c r="BLE69" s="112"/>
      <c r="BLF69" s="27"/>
      <c r="BLG69" s="112"/>
      <c r="BLH69" s="27"/>
      <c r="BLI69" s="112"/>
      <c r="BLJ69" s="20"/>
      <c r="BLK69" s="106"/>
      <c r="BLL69" s="106"/>
      <c r="BLM69" s="106"/>
      <c r="BLN69" s="30"/>
      <c r="BLO69" s="112"/>
      <c r="BLP69" s="30"/>
      <c r="BLQ69" s="112"/>
      <c r="BLR69" s="23"/>
      <c r="BLS69" s="112"/>
      <c r="BLT69" s="23"/>
      <c r="BLU69" s="112"/>
      <c r="BLV69" s="23"/>
      <c r="BLW69" s="112"/>
      <c r="BLX69" s="23"/>
      <c r="BLY69" s="112"/>
      <c r="BLZ69" s="23"/>
      <c r="BMA69" s="112"/>
      <c r="BMB69" s="23"/>
      <c r="BMC69" s="112"/>
      <c r="BMD69" s="23"/>
      <c r="BME69" s="112"/>
      <c r="BMF69" s="27"/>
      <c r="BMG69" s="112"/>
      <c r="BMH69" s="27"/>
      <c r="BMI69" s="112"/>
      <c r="BMJ69" s="27"/>
      <c r="BMK69" s="112"/>
      <c r="BML69" s="27"/>
      <c r="BMM69" s="112"/>
      <c r="BMN69" s="27"/>
      <c r="BMO69" s="112"/>
      <c r="BMP69" s="27"/>
      <c r="BMQ69" s="112"/>
      <c r="BMR69" s="27"/>
      <c r="BMS69" s="112"/>
      <c r="BMT69" s="27"/>
      <c r="BMU69" s="112"/>
      <c r="BMV69" s="27"/>
      <c r="BMW69" s="112"/>
      <c r="BMX69" s="27"/>
      <c r="BMY69" s="112"/>
      <c r="BMZ69" s="27"/>
      <c r="BNA69" s="113"/>
      <c r="BNB69" s="27"/>
      <c r="BNC69" s="112"/>
      <c r="BND69" s="27"/>
      <c r="BNE69" s="112"/>
      <c r="BNF69" s="27"/>
      <c r="BNG69" s="112"/>
      <c r="BNH69" s="27"/>
      <c r="BNI69" s="112"/>
      <c r="BNJ69" s="27"/>
      <c r="BNK69" s="112"/>
      <c r="BNL69" s="27"/>
      <c r="BNM69" s="112"/>
      <c r="BNN69" s="27"/>
      <c r="BNO69" s="112"/>
      <c r="BNP69" s="20"/>
      <c r="BNQ69" s="112"/>
      <c r="BNR69" s="27"/>
      <c r="BNS69" s="112"/>
      <c r="BNT69" s="27"/>
      <c r="BNU69" s="112"/>
      <c r="BNV69" s="27"/>
      <c r="BNW69" s="112"/>
      <c r="BNX69" s="27"/>
      <c r="BNY69" s="112"/>
      <c r="BNZ69" s="20"/>
      <c r="BOA69" s="112"/>
      <c r="BOB69" s="27"/>
      <c r="BOC69" s="112"/>
      <c r="BOD69" s="27"/>
      <c r="BOE69" s="112"/>
      <c r="BOF69" s="27"/>
      <c r="BOG69" s="112"/>
      <c r="BOH69" s="20"/>
      <c r="BOI69" s="106"/>
      <c r="BOJ69" s="106"/>
      <c r="BOK69" s="106"/>
      <c r="BOL69" s="30"/>
      <c r="BOM69" s="112"/>
      <c r="BON69" s="30"/>
      <c r="BOO69" s="112"/>
      <c r="BOP69" s="23"/>
      <c r="BOQ69" s="112"/>
      <c r="BOR69" s="23"/>
      <c r="BOS69" s="112"/>
      <c r="BOT69" s="23"/>
      <c r="BOU69" s="112"/>
      <c r="BOV69" s="23"/>
      <c r="BOW69" s="112"/>
      <c r="BOX69" s="23"/>
      <c r="BOY69" s="112"/>
      <c r="BOZ69" s="23"/>
      <c r="BPA69" s="112"/>
      <c r="BPB69" s="23"/>
      <c r="BPC69" s="112"/>
      <c r="BPD69" s="27"/>
      <c r="BPE69" s="112"/>
      <c r="BPF69" s="27"/>
      <c r="BPG69" s="112"/>
      <c r="BPH69" s="27"/>
      <c r="BPI69" s="112"/>
      <c r="BPJ69" s="27"/>
      <c r="BPK69" s="112"/>
      <c r="BPL69" s="27"/>
      <c r="BPM69" s="112"/>
      <c r="BPN69" s="27"/>
      <c r="BPO69" s="112"/>
      <c r="BPP69" s="27"/>
      <c r="BPQ69" s="112"/>
      <c r="BPR69" s="27"/>
      <c r="BPS69" s="112"/>
      <c r="BPT69" s="27"/>
      <c r="BPU69" s="112"/>
      <c r="BPV69" s="27"/>
      <c r="BPW69" s="112"/>
      <c r="BPX69" s="27"/>
      <c r="BPY69" s="113"/>
      <c r="BPZ69" s="27"/>
      <c r="BQA69" s="112"/>
      <c r="BQB69" s="27"/>
      <c r="BQC69" s="112"/>
      <c r="BQD69" s="27"/>
      <c r="BQE69" s="112"/>
      <c r="BQF69" s="27"/>
      <c r="BQG69" s="112"/>
      <c r="BQH69" s="27"/>
      <c r="BQI69" s="112"/>
      <c r="BQJ69" s="27"/>
      <c r="BQK69" s="112"/>
      <c r="BQL69" s="27"/>
      <c r="BQM69" s="112"/>
      <c r="BQN69" s="20"/>
      <c r="BQO69" s="112"/>
      <c r="BQP69" s="27"/>
      <c r="BQQ69" s="112"/>
      <c r="BQR69" s="27"/>
      <c r="BQS69" s="112"/>
      <c r="BQT69" s="27"/>
      <c r="BQU69" s="112"/>
      <c r="BQV69" s="27"/>
      <c r="BQW69" s="112"/>
      <c r="BQX69" s="20"/>
      <c r="BQY69" s="112"/>
      <c r="BQZ69" s="27"/>
      <c r="BRA69" s="112"/>
      <c r="BRB69" s="27"/>
      <c r="BRC69" s="112"/>
      <c r="BRD69" s="27"/>
      <c r="BRE69" s="112"/>
      <c r="BRF69" s="20"/>
      <c r="BRG69" s="106"/>
      <c r="BRH69" s="106"/>
      <c r="BRI69" s="106"/>
      <c r="BRJ69" s="30"/>
      <c r="BRK69" s="112"/>
      <c r="BRL69" s="30"/>
      <c r="BRM69" s="112"/>
      <c r="BRN69" s="23"/>
      <c r="BRO69" s="112"/>
      <c r="BRP69" s="23"/>
      <c r="BRQ69" s="112"/>
      <c r="BRR69" s="23"/>
      <c r="BRS69" s="112"/>
      <c r="BRT69" s="23"/>
      <c r="BRU69" s="112"/>
      <c r="BRV69" s="23"/>
      <c r="BRW69" s="112"/>
      <c r="BRX69" s="23"/>
      <c r="BRY69" s="112"/>
      <c r="BRZ69" s="23"/>
      <c r="BSA69" s="112"/>
      <c r="BSB69" s="27"/>
      <c r="BSC69" s="112"/>
      <c r="BSD69" s="27"/>
      <c r="BSE69" s="112"/>
      <c r="BSF69" s="27"/>
      <c r="BSG69" s="112"/>
      <c r="BSH69" s="27"/>
      <c r="BSI69" s="112"/>
      <c r="BSJ69" s="27"/>
      <c r="BSK69" s="112"/>
      <c r="BSL69" s="27"/>
      <c r="BSM69" s="112"/>
      <c r="BSN69" s="27"/>
      <c r="BSO69" s="112"/>
      <c r="BSP69" s="27"/>
      <c r="BSQ69" s="112"/>
      <c r="BSR69" s="27"/>
      <c r="BSS69" s="112"/>
      <c r="BST69" s="27"/>
      <c r="BSU69" s="112"/>
      <c r="BSV69" s="27"/>
      <c r="BSW69" s="113"/>
      <c r="BSX69" s="27"/>
      <c r="BSY69" s="112"/>
      <c r="BSZ69" s="27"/>
      <c r="BTA69" s="112"/>
      <c r="BTB69" s="27"/>
      <c r="BTC69" s="112"/>
      <c r="BTD69" s="27"/>
      <c r="BTE69" s="112"/>
      <c r="BTF69" s="27"/>
      <c r="BTG69" s="112"/>
      <c r="BTH69" s="27"/>
      <c r="BTI69" s="112"/>
      <c r="BTJ69" s="27"/>
      <c r="BTK69" s="112"/>
      <c r="BTL69" s="20"/>
      <c r="BTM69" s="112"/>
      <c r="BTN69" s="27"/>
      <c r="BTO69" s="112"/>
      <c r="BTP69" s="27"/>
      <c r="BTQ69" s="112"/>
      <c r="BTR69" s="27"/>
      <c r="BTS69" s="112"/>
      <c r="BTT69" s="27"/>
      <c r="BTU69" s="112"/>
      <c r="BTV69" s="20"/>
      <c r="BTW69" s="112"/>
      <c r="BTX69" s="27"/>
      <c r="BTY69" s="112"/>
      <c r="BTZ69" s="27"/>
      <c r="BUA69" s="112"/>
      <c r="BUB69" s="27"/>
      <c r="BUC69" s="112"/>
      <c r="BUD69" s="20"/>
      <c r="BUE69" s="106"/>
      <c r="BUF69" s="106"/>
      <c r="BUG69" s="106"/>
      <c r="BUH69" s="30"/>
      <c r="BUI69" s="112"/>
      <c r="BUJ69" s="30"/>
      <c r="BUK69" s="112"/>
      <c r="BUL69" s="23"/>
      <c r="BUM69" s="112"/>
      <c r="BUN69" s="23"/>
      <c r="BUO69" s="112"/>
      <c r="BUP69" s="23"/>
      <c r="BUQ69" s="112"/>
      <c r="BUR69" s="23"/>
      <c r="BUS69" s="112"/>
      <c r="BUT69" s="23"/>
      <c r="BUU69" s="112"/>
      <c r="BUV69" s="23"/>
      <c r="BUW69" s="112"/>
      <c r="BUX69" s="23"/>
      <c r="BUY69" s="112"/>
      <c r="BUZ69" s="27"/>
      <c r="BVA69" s="112"/>
      <c r="BVB69" s="27"/>
      <c r="BVC69" s="112"/>
      <c r="BVD69" s="27"/>
      <c r="BVE69" s="112"/>
      <c r="BVF69" s="27"/>
      <c r="BVG69" s="112"/>
      <c r="BVH69" s="27"/>
      <c r="BVI69" s="112"/>
      <c r="BVJ69" s="27"/>
      <c r="BVK69" s="112"/>
      <c r="BVL69" s="27"/>
      <c r="BVM69" s="112"/>
      <c r="BVN69" s="27"/>
      <c r="BVO69" s="112"/>
      <c r="BVP69" s="27"/>
      <c r="BVQ69" s="112"/>
      <c r="BVR69" s="27"/>
      <c r="BVS69" s="112"/>
      <c r="BVT69" s="27"/>
      <c r="BVU69" s="113"/>
      <c r="BVV69" s="27"/>
      <c r="BVW69" s="112"/>
      <c r="BVX69" s="27"/>
      <c r="BVY69" s="112"/>
      <c r="BVZ69" s="27"/>
      <c r="BWA69" s="112"/>
      <c r="BWB69" s="27"/>
      <c r="BWC69" s="112"/>
      <c r="BWD69" s="27"/>
      <c r="BWE69" s="112"/>
      <c r="BWF69" s="27"/>
      <c r="BWG69" s="112"/>
      <c r="BWH69" s="27"/>
      <c r="BWI69" s="112"/>
      <c r="BWJ69" s="20"/>
      <c r="BWK69" s="112"/>
      <c r="BWL69" s="27"/>
      <c r="BWM69" s="112"/>
      <c r="BWN69" s="27"/>
      <c r="BWO69" s="112"/>
      <c r="BWP69" s="27"/>
      <c r="BWQ69" s="112"/>
      <c r="BWR69" s="27"/>
      <c r="BWS69" s="112"/>
      <c r="BWT69" s="20"/>
      <c r="BWU69" s="112"/>
      <c r="BWV69" s="27"/>
      <c r="BWW69" s="112"/>
      <c r="BWX69" s="27"/>
      <c r="BWY69" s="112"/>
      <c r="BWZ69" s="27"/>
      <c r="BXA69" s="112"/>
      <c r="BXB69" s="20"/>
      <c r="BXC69" s="106"/>
      <c r="BXD69" s="106"/>
      <c r="BXE69" s="106"/>
      <c r="BXF69" s="30"/>
      <c r="BXG69" s="112"/>
      <c r="BXH69" s="30"/>
      <c r="BXI69" s="112"/>
      <c r="BXJ69" s="23"/>
      <c r="BXK69" s="112"/>
      <c r="BXL69" s="23"/>
      <c r="BXM69" s="112"/>
      <c r="BXN69" s="23"/>
      <c r="BXO69" s="112"/>
      <c r="BXP69" s="23"/>
      <c r="BXQ69" s="112"/>
      <c r="BXR69" s="23"/>
      <c r="BXS69" s="112"/>
      <c r="BXT69" s="23"/>
      <c r="BXU69" s="112"/>
      <c r="BXV69" s="23"/>
      <c r="BXW69" s="112"/>
      <c r="BXX69" s="27"/>
      <c r="BXY69" s="112"/>
      <c r="BXZ69" s="27"/>
      <c r="BYA69" s="112"/>
      <c r="BYB69" s="27"/>
      <c r="BYC69" s="112"/>
      <c r="BYD69" s="27"/>
      <c r="BYE69" s="112"/>
      <c r="BYF69" s="27"/>
      <c r="BYG69" s="112"/>
      <c r="BYH69" s="27"/>
      <c r="BYI69" s="112"/>
      <c r="BYJ69" s="27"/>
      <c r="BYK69" s="112"/>
      <c r="BYL69" s="27"/>
      <c r="BYM69" s="112"/>
      <c r="BYN69" s="27"/>
      <c r="BYO69" s="112"/>
      <c r="BYP69" s="27"/>
      <c r="BYQ69" s="112"/>
      <c r="BYR69" s="27"/>
      <c r="BYS69" s="113"/>
      <c r="BYT69" s="27"/>
      <c r="BYU69" s="112"/>
      <c r="BYV69" s="27"/>
      <c r="BYW69" s="112"/>
      <c r="BYX69" s="27"/>
      <c r="BYY69" s="112"/>
      <c r="BYZ69" s="27"/>
      <c r="BZA69" s="112"/>
      <c r="BZB69" s="27"/>
      <c r="BZC69" s="112"/>
      <c r="BZD69" s="27"/>
      <c r="BZE69" s="112"/>
      <c r="BZF69" s="27"/>
      <c r="BZG69" s="112"/>
      <c r="BZH69" s="20"/>
      <c r="BZI69" s="112"/>
      <c r="BZJ69" s="27"/>
      <c r="BZK69" s="112"/>
      <c r="BZL69" s="27"/>
      <c r="BZM69" s="112"/>
      <c r="BZN69" s="27"/>
      <c r="BZO69" s="112"/>
      <c r="BZP69" s="27"/>
      <c r="BZQ69" s="112"/>
      <c r="BZR69" s="20"/>
      <c r="BZS69" s="112"/>
      <c r="BZT69" s="27"/>
      <c r="BZU69" s="112"/>
      <c r="BZV69" s="27"/>
      <c r="BZW69" s="112"/>
      <c r="BZX69" s="27"/>
      <c r="BZY69" s="112"/>
      <c r="BZZ69" s="20"/>
      <c r="CAA69" s="106"/>
      <c r="CAB69" s="106"/>
      <c r="CAC69" s="106"/>
      <c r="CAD69" s="30"/>
      <c r="CAE69" s="112"/>
      <c r="CAF69" s="30"/>
      <c r="CAG69" s="112"/>
      <c r="CAH69" s="23"/>
      <c r="CAI69" s="112"/>
      <c r="CAJ69" s="23"/>
      <c r="CAK69" s="112"/>
      <c r="CAL69" s="23"/>
      <c r="CAM69" s="112"/>
      <c r="CAN69" s="23"/>
      <c r="CAO69" s="112"/>
      <c r="CAP69" s="23"/>
      <c r="CAQ69" s="112"/>
      <c r="CAR69" s="23"/>
      <c r="CAS69" s="112"/>
      <c r="CAT69" s="23"/>
      <c r="CAU69" s="112"/>
      <c r="CAV69" s="27"/>
      <c r="CAW69" s="112"/>
      <c r="CAX69" s="27"/>
      <c r="CAY69" s="112"/>
      <c r="CAZ69" s="27"/>
      <c r="CBA69" s="112"/>
      <c r="CBB69" s="27"/>
      <c r="CBC69" s="112"/>
      <c r="CBD69" s="27"/>
      <c r="CBE69" s="112"/>
      <c r="CBF69" s="27"/>
      <c r="CBG69" s="112"/>
      <c r="CBH69" s="27"/>
      <c r="CBI69" s="112"/>
      <c r="CBJ69" s="27"/>
      <c r="CBK69" s="112"/>
      <c r="CBL69" s="27"/>
      <c r="CBM69" s="112"/>
      <c r="CBN69" s="27"/>
      <c r="CBO69" s="112"/>
      <c r="CBP69" s="27"/>
      <c r="CBQ69" s="113"/>
      <c r="CBR69" s="27"/>
      <c r="CBS69" s="112"/>
      <c r="CBT69" s="27"/>
      <c r="CBU69" s="112"/>
      <c r="CBV69" s="27"/>
      <c r="CBW69" s="112"/>
      <c r="CBX69" s="27"/>
      <c r="CBY69" s="112"/>
      <c r="CBZ69" s="27"/>
      <c r="CCA69" s="112"/>
      <c r="CCB69" s="27"/>
      <c r="CCC69" s="112"/>
      <c r="CCD69" s="27"/>
      <c r="CCE69" s="112"/>
      <c r="CCF69" s="20"/>
      <c r="CCG69" s="112"/>
      <c r="CCH69" s="27"/>
      <c r="CCI69" s="112"/>
      <c r="CCJ69" s="27"/>
      <c r="CCK69" s="112"/>
      <c r="CCL69" s="27"/>
      <c r="CCM69" s="112"/>
      <c r="CCN69" s="27"/>
      <c r="CCO69" s="112"/>
      <c r="CCP69" s="20"/>
      <c r="CCQ69" s="112"/>
      <c r="CCR69" s="27"/>
      <c r="CCS69" s="112"/>
      <c r="CCT69" s="27"/>
      <c r="CCU69" s="112"/>
      <c r="CCV69" s="27"/>
      <c r="CCW69" s="112"/>
      <c r="CCX69" s="20"/>
      <c r="CCY69" s="106"/>
      <c r="CCZ69" s="106"/>
      <c r="CDA69" s="106"/>
      <c r="CDB69" s="30"/>
      <c r="CDC69" s="112"/>
      <c r="CDD69" s="30"/>
      <c r="CDE69" s="112"/>
      <c r="CDF69" s="23"/>
      <c r="CDG69" s="112"/>
      <c r="CDH69" s="23"/>
      <c r="CDI69" s="112"/>
      <c r="CDJ69" s="23"/>
      <c r="CDK69" s="112"/>
      <c r="CDL69" s="23"/>
      <c r="CDM69" s="112"/>
      <c r="CDN69" s="23"/>
      <c r="CDO69" s="112"/>
      <c r="CDP69" s="23"/>
      <c r="CDQ69" s="112"/>
      <c r="CDR69" s="23"/>
      <c r="CDS69" s="112"/>
      <c r="CDT69" s="27"/>
      <c r="CDU69" s="112"/>
      <c r="CDV69" s="27"/>
      <c r="CDW69" s="112"/>
      <c r="CDX69" s="27"/>
      <c r="CDY69" s="112"/>
      <c r="CDZ69" s="27"/>
      <c r="CEA69" s="112"/>
      <c r="CEB69" s="27"/>
      <c r="CEC69" s="112"/>
      <c r="CED69" s="27"/>
      <c r="CEE69" s="112"/>
      <c r="CEF69" s="27"/>
      <c r="CEG69" s="112"/>
      <c r="CEH69" s="27"/>
      <c r="CEI69" s="112"/>
      <c r="CEJ69" s="27"/>
      <c r="CEK69" s="112"/>
      <c r="CEL69" s="27"/>
      <c r="CEM69" s="112"/>
      <c r="CEN69" s="27"/>
      <c r="CEO69" s="113"/>
      <c r="CEP69" s="27"/>
      <c r="CEQ69" s="112"/>
      <c r="CER69" s="27"/>
      <c r="CES69" s="112"/>
      <c r="CET69" s="27"/>
      <c r="CEU69" s="112"/>
      <c r="CEV69" s="27"/>
      <c r="CEW69" s="112"/>
      <c r="CEX69" s="27"/>
      <c r="CEY69" s="112"/>
      <c r="CEZ69" s="27"/>
      <c r="CFA69" s="112"/>
      <c r="CFB69" s="27"/>
      <c r="CFC69" s="112"/>
      <c r="CFD69" s="20"/>
      <c r="CFE69" s="112"/>
      <c r="CFF69" s="27"/>
      <c r="CFG69" s="112"/>
      <c r="CFH69" s="27"/>
      <c r="CFI69" s="112"/>
      <c r="CFJ69" s="27"/>
      <c r="CFK69" s="112"/>
      <c r="CFL69" s="27"/>
      <c r="CFM69" s="112"/>
      <c r="CFN69" s="20"/>
      <c r="CFO69" s="112"/>
      <c r="CFP69" s="27"/>
      <c r="CFQ69" s="112"/>
      <c r="CFR69" s="27"/>
      <c r="CFS69" s="112"/>
      <c r="CFT69" s="27"/>
      <c r="CFU69" s="112"/>
      <c r="CFV69" s="20"/>
      <c r="CFW69" s="106"/>
      <c r="CFX69" s="106"/>
      <c r="CFY69" s="106"/>
      <c r="CFZ69" s="30"/>
      <c r="CGA69" s="112"/>
      <c r="CGB69" s="30"/>
      <c r="CGC69" s="112"/>
      <c r="CGD69" s="23"/>
      <c r="CGE69" s="112"/>
      <c r="CGF69" s="23"/>
      <c r="CGG69" s="112"/>
      <c r="CGH69" s="23"/>
      <c r="CGI69" s="112"/>
      <c r="CGJ69" s="23"/>
      <c r="CGK69" s="112"/>
      <c r="CGL69" s="23"/>
      <c r="CGM69" s="112"/>
      <c r="CGN69" s="23"/>
      <c r="CGO69" s="112"/>
      <c r="CGP69" s="23"/>
      <c r="CGQ69" s="112"/>
      <c r="CGR69" s="27"/>
      <c r="CGS69" s="112"/>
      <c r="CGT69" s="27"/>
      <c r="CGU69" s="112"/>
      <c r="CGV69" s="27"/>
      <c r="CGW69" s="112"/>
      <c r="CGX69" s="27"/>
      <c r="CGY69" s="112"/>
      <c r="CGZ69" s="27"/>
      <c r="CHA69" s="112"/>
      <c r="CHB69" s="27"/>
      <c r="CHC69" s="112"/>
      <c r="CHD69" s="27"/>
      <c r="CHE69" s="112"/>
      <c r="CHF69" s="27"/>
      <c r="CHG69" s="112"/>
      <c r="CHH69" s="27"/>
      <c r="CHI69" s="112"/>
      <c r="CHJ69" s="27"/>
      <c r="CHK69" s="112"/>
      <c r="CHL69" s="27"/>
      <c r="CHM69" s="113"/>
      <c r="CHN69" s="27"/>
      <c r="CHO69" s="112"/>
      <c r="CHP69" s="27"/>
      <c r="CHQ69" s="112"/>
      <c r="CHR69" s="27"/>
      <c r="CHS69" s="112"/>
      <c r="CHT69" s="27"/>
      <c r="CHU69" s="112"/>
      <c r="CHV69" s="27"/>
      <c r="CHW69" s="112"/>
      <c r="CHX69" s="27"/>
      <c r="CHY69" s="112"/>
      <c r="CHZ69" s="27"/>
      <c r="CIA69" s="112"/>
      <c r="CIB69" s="20"/>
      <c r="CIC69" s="112"/>
      <c r="CID69" s="27"/>
      <c r="CIE69" s="112"/>
      <c r="CIF69" s="27"/>
      <c r="CIG69" s="112"/>
      <c r="CIH69" s="27"/>
      <c r="CII69" s="112"/>
      <c r="CIJ69" s="27"/>
      <c r="CIK69" s="112"/>
      <c r="CIL69" s="20"/>
      <c r="CIM69" s="112"/>
      <c r="CIN69" s="27"/>
      <c r="CIO69" s="112"/>
      <c r="CIP69" s="27"/>
      <c r="CIQ69" s="112"/>
      <c r="CIR69" s="27"/>
      <c r="CIS69" s="112"/>
      <c r="CIT69" s="20"/>
      <c r="CIU69" s="106"/>
      <c r="CIV69" s="106"/>
      <c r="CIW69" s="106"/>
      <c r="CIX69" s="30"/>
      <c r="CIY69" s="112"/>
      <c r="CIZ69" s="30"/>
      <c r="CJA69" s="112"/>
      <c r="CJB69" s="23"/>
      <c r="CJC69" s="112"/>
      <c r="CJD69" s="23"/>
      <c r="CJE69" s="112"/>
      <c r="CJF69" s="23"/>
      <c r="CJG69" s="112"/>
      <c r="CJH69" s="23"/>
      <c r="CJI69" s="112"/>
      <c r="CJJ69" s="23"/>
      <c r="CJK69" s="112"/>
      <c r="CJL69" s="23"/>
      <c r="CJM69" s="112"/>
      <c r="CJN69" s="23"/>
      <c r="CJO69" s="112"/>
      <c r="CJP69" s="27"/>
      <c r="CJQ69" s="112"/>
      <c r="CJR69" s="27"/>
      <c r="CJS69" s="112"/>
      <c r="CJT69" s="27"/>
      <c r="CJU69" s="112"/>
      <c r="CJV69" s="27"/>
      <c r="CJW69" s="112"/>
      <c r="CJX69" s="27"/>
      <c r="CJY69" s="112"/>
      <c r="CJZ69" s="27"/>
      <c r="CKA69" s="112"/>
      <c r="CKB69" s="27"/>
      <c r="CKC69" s="112"/>
      <c r="CKD69" s="27"/>
      <c r="CKE69" s="112"/>
      <c r="CKF69" s="27"/>
      <c r="CKG69" s="112"/>
      <c r="CKH69" s="27"/>
      <c r="CKI69" s="112"/>
      <c r="CKJ69" s="27"/>
      <c r="CKK69" s="113"/>
      <c r="CKL69" s="27"/>
      <c r="CKM69" s="112"/>
      <c r="CKN69" s="27"/>
      <c r="CKO69" s="112"/>
      <c r="CKP69" s="27"/>
      <c r="CKQ69" s="112"/>
      <c r="CKR69" s="27"/>
      <c r="CKS69" s="112"/>
      <c r="CKT69" s="27"/>
      <c r="CKU69" s="112"/>
      <c r="CKV69" s="27"/>
      <c r="CKW69" s="112"/>
      <c r="CKX69" s="27"/>
      <c r="CKY69" s="112"/>
      <c r="CKZ69" s="20"/>
      <c r="CLA69" s="112"/>
      <c r="CLB69" s="27"/>
      <c r="CLC69" s="112"/>
      <c r="CLD69" s="27"/>
      <c r="CLE69" s="112"/>
      <c r="CLF69" s="27"/>
      <c r="CLG69" s="112"/>
      <c r="CLH69" s="27"/>
      <c r="CLI69" s="112"/>
      <c r="CLJ69" s="20"/>
      <c r="CLK69" s="112"/>
      <c r="CLL69" s="27"/>
      <c r="CLM69" s="112"/>
      <c r="CLN69" s="27"/>
      <c r="CLO69" s="112"/>
      <c r="CLP69" s="27"/>
      <c r="CLQ69" s="112"/>
      <c r="CLR69" s="20"/>
      <c r="CLS69" s="106"/>
      <c r="CLT69" s="106"/>
      <c r="CLU69" s="106"/>
      <c r="CLV69" s="30"/>
      <c r="CLW69" s="112"/>
      <c r="CLX69" s="30"/>
      <c r="CLY69" s="112"/>
      <c r="CLZ69" s="23"/>
      <c r="CMA69" s="112"/>
      <c r="CMB69" s="23"/>
      <c r="CMC69" s="112"/>
      <c r="CMD69" s="23"/>
      <c r="CME69" s="112"/>
      <c r="CMF69" s="23"/>
      <c r="CMG69" s="112"/>
      <c r="CMH69" s="23"/>
      <c r="CMI69" s="112"/>
      <c r="CMJ69" s="23"/>
      <c r="CMK69" s="112"/>
      <c r="CML69" s="23"/>
      <c r="CMM69" s="112"/>
      <c r="CMN69" s="27"/>
      <c r="CMO69" s="112"/>
      <c r="CMP69" s="27"/>
      <c r="CMQ69" s="112"/>
      <c r="CMR69" s="27"/>
      <c r="CMS69" s="112"/>
      <c r="CMT69" s="27"/>
      <c r="CMU69" s="112"/>
      <c r="CMV69" s="27"/>
      <c r="CMW69" s="112"/>
      <c r="CMX69" s="27"/>
      <c r="CMY69" s="112"/>
      <c r="CMZ69" s="27"/>
      <c r="CNA69" s="112"/>
      <c r="CNB69" s="27"/>
      <c r="CNC69" s="112"/>
      <c r="CND69" s="27"/>
      <c r="CNE69" s="112"/>
      <c r="CNF69" s="27"/>
      <c r="CNG69" s="112"/>
      <c r="CNH69" s="27"/>
      <c r="CNI69" s="113"/>
      <c r="CNJ69" s="27"/>
      <c r="CNK69" s="112"/>
      <c r="CNL69" s="27"/>
      <c r="CNM69" s="112"/>
      <c r="CNN69" s="27"/>
      <c r="CNO69" s="112"/>
      <c r="CNP69" s="27"/>
      <c r="CNQ69" s="112"/>
      <c r="CNR69" s="27"/>
      <c r="CNS69" s="112"/>
      <c r="CNT69" s="27"/>
      <c r="CNU69" s="112"/>
      <c r="CNV69" s="27"/>
      <c r="CNW69" s="112"/>
      <c r="CNX69" s="20"/>
      <c r="CNY69" s="112"/>
      <c r="CNZ69" s="27"/>
      <c r="COA69" s="112"/>
      <c r="COB69" s="27"/>
      <c r="COC69" s="112"/>
      <c r="COD69" s="27"/>
      <c r="COE69" s="112"/>
      <c r="COF69" s="27"/>
      <c r="COG69" s="112"/>
      <c r="COH69" s="20"/>
      <c r="COI69" s="112"/>
      <c r="COJ69" s="27"/>
      <c r="COK69" s="112"/>
      <c r="COL69" s="27"/>
      <c r="COM69" s="112"/>
      <c r="CON69" s="27"/>
      <c r="COO69" s="112"/>
      <c r="COP69" s="20"/>
      <c r="COQ69" s="106"/>
      <c r="COR69" s="106"/>
      <c r="COS69" s="106"/>
      <c r="COT69" s="30"/>
      <c r="COU69" s="112"/>
      <c r="COV69" s="30"/>
      <c r="COW69" s="112"/>
      <c r="COX69" s="23"/>
      <c r="COY69" s="112"/>
      <c r="COZ69" s="23"/>
      <c r="CPA69" s="112"/>
      <c r="CPB69" s="23"/>
      <c r="CPC69" s="112"/>
      <c r="CPD69" s="23"/>
      <c r="CPE69" s="112"/>
      <c r="CPF69" s="23"/>
      <c r="CPG69" s="112"/>
      <c r="CPH69" s="23"/>
      <c r="CPI69" s="112"/>
      <c r="CPJ69" s="23"/>
      <c r="CPK69" s="112"/>
      <c r="CPL69" s="27"/>
      <c r="CPM69" s="112"/>
      <c r="CPN69" s="27"/>
      <c r="CPO69" s="112"/>
      <c r="CPP69" s="27"/>
      <c r="CPQ69" s="112"/>
      <c r="CPR69" s="27"/>
      <c r="CPS69" s="112"/>
      <c r="CPT69" s="27"/>
      <c r="CPU69" s="112"/>
      <c r="CPV69" s="27"/>
      <c r="CPW69" s="112"/>
      <c r="CPX69" s="27"/>
      <c r="CPY69" s="112"/>
      <c r="CPZ69" s="27"/>
      <c r="CQA69" s="112"/>
      <c r="CQB69" s="27"/>
      <c r="CQC69" s="112"/>
      <c r="CQD69" s="27"/>
      <c r="CQE69" s="112"/>
      <c r="CQF69" s="27"/>
      <c r="CQG69" s="113"/>
      <c r="CQH69" s="27"/>
      <c r="CQI69" s="112"/>
      <c r="CQJ69" s="27"/>
      <c r="CQK69" s="112"/>
      <c r="CQL69" s="27"/>
      <c r="CQM69" s="112"/>
      <c r="CQN69" s="27"/>
      <c r="CQO69" s="112"/>
      <c r="CQP69" s="27"/>
      <c r="CQQ69" s="112"/>
      <c r="CQR69" s="27"/>
      <c r="CQS69" s="112"/>
      <c r="CQT69" s="27"/>
      <c r="CQU69" s="112"/>
      <c r="CQV69" s="20"/>
      <c r="CQW69" s="112"/>
      <c r="CQX69" s="27"/>
      <c r="CQY69" s="112"/>
      <c r="CQZ69" s="27"/>
      <c r="CRA69" s="112"/>
      <c r="CRB69" s="27"/>
      <c r="CRC69" s="112"/>
      <c r="CRD69" s="27"/>
      <c r="CRE69" s="112"/>
      <c r="CRF69" s="20"/>
      <c r="CRG69" s="112"/>
      <c r="CRH69" s="27"/>
      <c r="CRI69" s="112"/>
      <c r="CRJ69" s="27"/>
      <c r="CRK69" s="112"/>
      <c r="CRL69" s="27"/>
      <c r="CRM69" s="112"/>
      <c r="CRN69" s="20"/>
      <c r="CRO69" s="106"/>
      <c r="CRP69" s="106"/>
      <c r="CRQ69" s="106"/>
      <c r="CRR69" s="30"/>
      <c r="CRS69" s="112"/>
      <c r="CRT69" s="30"/>
      <c r="CRU69" s="112"/>
      <c r="CRV69" s="23"/>
      <c r="CRW69" s="112"/>
      <c r="CRX69" s="23"/>
      <c r="CRY69" s="112"/>
      <c r="CRZ69" s="23"/>
      <c r="CSA69" s="112"/>
      <c r="CSB69" s="23"/>
      <c r="CSC69" s="112"/>
      <c r="CSD69" s="23"/>
      <c r="CSE69" s="112"/>
      <c r="CSF69" s="23"/>
      <c r="CSG69" s="112"/>
      <c r="CSH69" s="23"/>
      <c r="CSI69" s="112"/>
      <c r="CSJ69" s="27"/>
      <c r="CSK69" s="112"/>
      <c r="CSL69" s="27"/>
      <c r="CSM69" s="112"/>
      <c r="CSN69" s="27"/>
      <c r="CSO69" s="112"/>
      <c r="CSP69" s="27"/>
      <c r="CSQ69" s="112"/>
      <c r="CSR69" s="27"/>
      <c r="CSS69" s="112"/>
      <c r="CST69" s="27"/>
      <c r="CSU69" s="112"/>
      <c r="CSV69" s="27"/>
      <c r="CSW69" s="112"/>
      <c r="CSX69" s="27"/>
      <c r="CSY69" s="112"/>
      <c r="CSZ69" s="27"/>
      <c r="CTA69" s="112"/>
      <c r="CTB69" s="27"/>
      <c r="CTC69" s="112"/>
      <c r="CTD69" s="27"/>
      <c r="CTE69" s="113"/>
      <c r="CTF69" s="27"/>
      <c r="CTG69" s="112"/>
      <c r="CTH69" s="27"/>
      <c r="CTI69" s="112"/>
      <c r="CTJ69" s="27"/>
      <c r="CTK69" s="112"/>
      <c r="CTL69" s="27"/>
      <c r="CTM69" s="112"/>
      <c r="CTN69" s="27"/>
      <c r="CTO69" s="112"/>
      <c r="CTP69" s="27"/>
      <c r="CTQ69" s="112"/>
      <c r="CTR69" s="27"/>
      <c r="CTS69" s="112"/>
      <c r="CTT69" s="20"/>
      <c r="CTU69" s="112"/>
      <c r="CTV69" s="27"/>
      <c r="CTW69" s="112"/>
      <c r="CTX69" s="27"/>
      <c r="CTY69" s="112"/>
      <c r="CTZ69" s="27"/>
      <c r="CUA69" s="112"/>
      <c r="CUB69" s="27"/>
      <c r="CUC69" s="112"/>
      <c r="CUD69" s="20"/>
      <c r="CUE69" s="112"/>
      <c r="CUF69" s="27"/>
      <c r="CUG69" s="112"/>
      <c r="CUH69" s="27"/>
      <c r="CUI69" s="112"/>
      <c r="CUJ69" s="27"/>
      <c r="CUK69" s="112"/>
      <c r="CUL69" s="20"/>
      <c r="CUM69" s="106"/>
      <c r="CUN69" s="106"/>
      <c r="CUO69" s="106"/>
      <c r="CUP69" s="30"/>
      <c r="CUQ69" s="112"/>
      <c r="CUR69" s="30"/>
      <c r="CUS69" s="112"/>
      <c r="CUT69" s="23"/>
      <c r="CUU69" s="112"/>
      <c r="CUV69" s="23"/>
      <c r="CUW69" s="112"/>
      <c r="CUX69" s="23"/>
      <c r="CUY69" s="112"/>
      <c r="CUZ69" s="23"/>
      <c r="CVA69" s="112"/>
      <c r="CVB69" s="23"/>
      <c r="CVC69" s="112"/>
      <c r="CVD69" s="23"/>
      <c r="CVE69" s="112"/>
      <c r="CVF69" s="23"/>
      <c r="CVG69" s="112"/>
      <c r="CVH69" s="27"/>
      <c r="CVI69" s="112"/>
      <c r="CVJ69" s="27"/>
      <c r="CVK69" s="112"/>
      <c r="CVL69" s="27"/>
      <c r="CVM69" s="112"/>
      <c r="CVN69" s="27"/>
      <c r="CVO69" s="112"/>
      <c r="CVP69" s="27"/>
      <c r="CVQ69" s="112"/>
      <c r="CVR69" s="27"/>
      <c r="CVS69" s="112"/>
      <c r="CVT69" s="27"/>
      <c r="CVU69" s="112"/>
      <c r="CVV69" s="27"/>
      <c r="CVW69" s="112"/>
      <c r="CVX69" s="27"/>
      <c r="CVY69" s="112"/>
      <c r="CVZ69" s="27"/>
      <c r="CWA69" s="112"/>
      <c r="CWB69" s="27"/>
      <c r="CWC69" s="113"/>
      <c r="CWD69" s="27"/>
      <c r="CWE69" s="112"/>
      <c r="CWF69" s="27"/>
      <c r="CWG69" s="112"/>
      <c r="CWH69" s="27"/>
      <c r="CWI69" s="112"/>
      <c r="CWJ69" s="27"/>
      <c r="CWK69" s="112"/>
      <c r="CWL69" s="27"/>
      <c r="CWM69" s="112"/>
      <c r="CWN69" s="27"/>
      <c r="CWO69" s="112"/>
      <c r="CWP69" s="27"/>
      <c r="CWQ69" s="112"/>
      <c r="CWR69" s="20"/>
      <c r="CWS69" s="112"/>
      <c r="CWT69" s="27"/>
      <c r="CWU69" s="112"/>
      <c r="CWV69" s="27"/>
      <c r="CWW69" s="112"/>
      <c r="CWX69" s="27"/>
      <c r="CWY69" s="112"/>
      <c r="CWZ69" s="27"/>
      <c r="CXA69" s="112"/>
      <c r="CXB69" s="20"/>
      <c r="CXC69" s="112"/>
      <c r="CXD69" s="27"/>
      <c r="CXE69" s="112"/>
      <c r="CXF69" s="27"/>
      <c r="CXG69" s="112"/>
      <c r="CXH69" s="27"/>
      <c r="CXI69" s="112"/>
      <c r="CXJ69" s="20"/>
      <c r="CXK69" s="106"/>
      <c r="CXL69" s="106"/>
      <c r="CXM69" s="106"/>
      <c r="CXN69" s="30"/>
      <c r="CXO69" s="112"/>
      <c r="CXP69" s="30"/>
      <c r="CXQ69" s="112"/>
      <c r="CXR69" s="23"/>
      <c r="CXS69" s="112"/>
      <c r="CXT69" s="23"/>
      <c r="CXU69" s="112"/>
      <c r="CXV69" s="23"/>
      <c r="CXW69" s="112"/>
      <c r="CXX69" s="23"/>
      <c r="CXY69" s="112"/>
      <c r="CXZ69" s="23"/>
      <c r="CYA69" s="112"/>
      <c r="CYB69" s="23"/>
      <c r="CYC69" s="112"/>
      <c r="CYD69" s="23"/>
      <c r="CYE69" s="112"/>
      <c r="CYF69" s="27"/>
      <c r="CYG69" s="112"/>
      <c r="CYH69" s="27"/>
      <c r="CYI69" s="112"/>
      <c r="CYJ69" s="27"/>
      <c r="CYK69" s="112"/>
      <c r="CYL69" s="27"/>
      <c r="CYM69" s="112"/>
      <c r="CYN69" s="27"/>
      <c r="CYO69" s="112"/>
      <c r="CYP69" s="27"/>
      <c r="CYQ69" s="112"/>
      <c r="CYR69" s="27"/>
      <c r="CYS69" s="112"/>
      <c r="CYT69" s="27"/>
      <c r="CYU69" s="112"/>
      <c r="CYV69" s="27"/>
      <c r="CYW69" s="112"/>
      <c r="CYX69" s="27"/>
      <c r="CYY69" s="112"/>
      <c r="CYZ69" s="27"/>
      <c r="CZA69" s="113"/>
      <c r="CZB69" s="27"/>
      <c r="CZC69" s="112"/>
      <c r="CZD69" s="27"/>
      <c r="CZE69" s="112"/>
      <c r="CZF69" s="27"/>
      <c r="CZG69" s="112"/>
      <c r="CZH69" s="27"/>
      <c r="CZI69" s="112"/>
      <c r="CZJ69" s="27"/>
      <c r="CZK69" s="112"/>
      <c r="CZL69" s="27"/>
      <c r="CZM69" s="112"/>
      <c r="CZN69" s="27"/>
      <c r="CZO69" s="112"/>
      <c r="CZP69" s="20"/>
      <c r="CZQ69" s="112"/>
      <c r="CZR69" s="27"/>
      <c r="CZS69" s="112"/>
      <c r="CZT69" s="27"/>
      <c r="CZU69" s="112"/>
      <c r="CZV69" s="27"/>
      <c r="CZW69" s="112"/>
      <c r="CZX69" s="27"/>
      <c r="CZY69" s="112"/>
      <c r="CZZ69" s="20"/>
      <c r="DAA69" s="112"/>
      <c r="DAB69" s="27"/>
      <c r="DAC69" s="112"/>
      <c r="DAD69" s="27"/>
      <c r="DAE69" s="112"/>
      <c r="DAF69" s="27"/>
      <c r="DAG69" s="112"/>
      <c r="DAH69" s="20"/>
      <c r="DAI69" s="106"/>
      <c r="DAJ69" s="106"/>
      <c r="DAK69" s="106"/>
      <c r="DAL69" s="30"/>
      <c r="DAM69" s="112"/>
      <c r="DAN69" s="30"/>
      <c r="DAO69" s="112"/>
      <c r="DAP69" s="23"/>
      <c r="DAQ69" s="112"/>
      <c r="DAR69" s="23"/>
      <c r="DAS69" s="112"/>
      <c r="DAT69" s="23"/>
      <c r="DAU69" s="112"/>
      <c r="DAV69" s="23"/>
      <c r="DAW69" s="112"/>
      <c r="DAX69" s="23"/>
      <c r="DAY69" s="112"/>
      <c r="DAZ69" s="23"/>
      <c r="DBA69" s="112"/>
      <c r="DBB69" s="23"/>
      <c r="DBC69" s="112"/>
      <c r="DBD69" s="27"/>
      <c r="DBE69" s="112"/>
      <c r="DBF69" s="27"/>
      <c r="DBG69" s="112"/>
      <c r="DBH69" s="27"/>
      <c r="DBI69" s="112"/>
      <c r="DBJ69" s="27"/>
      <c r="DBK69" s="112"/>
      <c r="DBL69" s="27"/>
      <c r="DBM69" s="112"/>
      <c r="DBN69" s="27"/>
      <c r="DBO69" s="112"/>
      <c r="DBP69" s="27"/>
      <c r="DBQ69" s="112"/>
      <c r="DBR69" s="27"/>
      <c r="DBS69" s="112"/>
      <c r="DBT69" s="27"/>
      <c r="DBU69" s="112"/>
      <c r="DBV69" s="27"/>
      <c r="DBW69" s="112"/>
      <c r="DBX69" s="27"/>
      <c r="DBY69" s="113"/>
      <c r="DBZ69" s="27"/>
      <c r="DCA69" s="112"/>
      <c r="DCB69" s="27"/>
      <c r="DCC69" s="112"/>
      <c r="DCD69" s="27"/>
      <c r="DCE69" s="112"/>
      <c r="DCF69" s="27"/>
      <c r="DCG69" s="112"/>
      <c r="DCH69" s="27"/>
      <c r="DCI69" s="112"/>
      <c r="DCJ69" s="27"/>
      <c r="DCK69" s="112"/>
      <c r="DCL69" s="27"/>
      <c r="DCM69" s="112"/>
      <c r="DCN69" s="20"/>
      <c r="DCO69" s="112"/>
      <c r="DCP69" s="27"/>
      <c r="DCQ69" s="112"/>
      <c r="DCR69" s="27"/>
      <c r="DCS69" s="112"/>
      <c r="DCT69" s="27"/>
      <c r="DCU69" s="112"/>
      <c r="DCV69" s="27"/>
      <c r="DCW69" s="112"/>
      <c r="DCX69" s="20"/>
      <c r="DCY69" s="112"/>
      <c r="DCZ69" s="27"/>
      <c r="DDA69" s="112"/>
      <c r="DDB69" s="27"/>
      <c r="DDC69" s="112"/>
      <c r="DDD69" s="27"/>
      <c r="DDE69" s="112"/>
      <c r="DDF69" s="20"/>
      <c r="DDG69" s="106"/>
      <c r="DDH69" s="106"/>
      <c r="DDI69" s="106"/>
      <c r="DDJ69" s="30"/>
      <c r="DDK69" s="112"/>
      <c r="DDL69" s="30"/>
      <c r="DDM69" s="112"/>
      <c r="DDN69" s="23"/>
      <c r="DDO69" s="112"/>
      <c r="DDP69" s="23"/>
      <c r="DDQ69" s="112"/>
      <c r="DDR69" s="23"/>
      <c r="DDS69" s="112"/>
      <c r="DDT69" s="23"/>
      <c r="DDU69" s="112"/>
      <c r="DDV69" s="23"/>
      <c r="DDW69" s="112"/>
      <c r="DDX69" s="23"/>
      <c r="DDY69" s="112"/>
      <c r="DDZ69" s="23"/>
      <c r="DEA69" s="112"/>
      <c r="DEB69" s="27"/>
      <c r="DEC69" s="112"/>
      <c r="DED69" s="27"/>
      <c r="DEE69" s="112"/>
      <c r="DEF69" s="27"/>
      <c r="DEG69" s="112"/>
      <c r="DEH69" s="27"/>
      <c r="DEI69" s="112"/>
      <c r="DEJ69" s="27"/>
      <c r="DEK69" s="112"/>
      <c r="DEL69" s="27"/>
      <c r="DEM69" s="112"/>
      <c r="DEN69" s="27"/>
      <c r="DEO69" s="112"/>
      <c r="DEP69" s="27"/>
      <c r="DEQ69" s="112"/>
      <c r="DER69" s="27"/>
      <c r="DES69" s="112"/>
      <c r="DET69" s="27"/>
      <c r="DEU69" s="112"/>
      <c r="DEV69" s="27"/>
      <c r="DEW69" s="113"/>
      <c r="DEX69" s="27"/>
      <c r="DEY69" s="112"/>
      <c r="DEZ69" s="27"/>
      <c r="DFA69" s="112"/>
      <c r="DFB69" s="27"/>
      <c r="DFC69" s="112"/>
      <c r="DFD69" s="27"/>
      <c r="DFE69" s="112"/>
      <c r="DFF69" s="27"/>
      <c r="DFG69" s="112"/>
      <c r="DFH69" s="27"/>
      <c r="DFI69" s="112"/>
      <c r="DFJ69" s="27"/>
      <c r="DFK69" s="112"/>
      <c r="DFL69" s="20"/>
      <c r="DFM69" s="112"/>
      <c r="DFN69" s="27"/>
      <c r="DFO69" s="112"/>
      <c r="DFP69" s="27"/>
      <c r="DFQ69" s="112"/>
      <c r="DFR69" s="27"/>
      <c r="DFS69" s="112"/>
      <c r="DFT69" s="27"/>
      <c r="DFU69" s="112"/>
      <c r="DFV69" s="20"/>
      <c r="DFW69" s="112"/>
      <c r="DFX69" s="27"/>
      <c r="DFY69" s="112"/>
      <c r="DFZ69" s="27"/>
      <c r="DGA69" s="112"/>
      <c r="DGB69" s="27"/>
      <c r="DGC69" s="112"/>
      <c r="DGD69" s="20"/>
      <c r="DGE69" s="106"/>
      <c r="DGF69" s="106"/>
      <c r="DGG69" s="106"/>
      <c r="DGH69" s="30"/>
      <c r="DGI69" s="112"/>
      <c r="DGJ69" s="30"/>
      <c r="DGK69" s="112"/>
      <c r="DGL69" s="23"/>
      <c r="DGM69" s="112"/>
      <c r="DGN69" s="23"/>
      <c r="DGO69" s="112"/>
      <c r="DGP69" s="23"/>
      <c r="DGQ69" s="112"/>
      <c r="DGR69" s="23"/>
      <c r="DGS69" s="112"/>
      <c r="DGT69" s="23"/>
      <c r="DGU69" s="112"/>
      <c r="DGV69" s="23"/>
      <c r="DGW69" s="112"/>
      <c r="DGX69" s="23"/>
      <c r="DGY69" s="112"/>
      <c r="DGZ69" s="27"/>
      <c r="DHA69" s="112"/>
      <c r="DHB69" s="27"/>
      <c r="DHC69" s="112"/>
      <c r="DHD69" s="27"/>
      <c r="DHE69" s="112"/>
      <c r="DHF69" s="27"/>
      <c r="DHG69" s="112"/>
      <c r="DHH69" s="27"/>
      <c r="DHI69" s="112"/>
      <c r="DHJ69" s="27"/>
      <c r="DHK69" s="112"/>
      <c r="DHL69" s="27"/>
      <c r="DHM69" s="112"/>
      <c r="DHN69" s="27"/>
      <c r="DHO69" s="112"/>
      <c r="DHP69" s="27"/>
      <c r="DHQ69" s="112"/>
      <c r="DHR69" s="27"/>
      <c r="DHS69" s="112"/>
      <c r="DHT69" s="27"/>
      <c r="DHU69" s="113"/>
      <c r="DHV69" s="27"/>
      <c r="DHW69" s="112"/>
      <c r="DHX69" s="27"/>
      <c r="DHY69" s="112"/>
      <c r="DHZ69" s="27"/>
      <c r="DIA69" s="112"/>
      <c r="DIB69" s="27"/>
      <c r="DIC69" s="112"/>
      <c r="DID69" s="27"/>
      <c r="DIE69" s="112"/>
      <c r="DIF69" s="27"/>
      <c r="DIG69" s="112"/>
      <c r="DIH69" s="27"/>
      <c r="DII69" s="112"/>
      <c r="DIJ69" s="20"/>
      <c r="DIK69" s="112"/>
      <c r="DIL69" s="27"/>
      <c r="DIM69" s="112"/>
      <c r="DIN69" s="27"/>
      <c r="DIO69" s="112"/>
      <c r="DIP69" s="27"/>
      <c r="DIQ69" s="112"/>
      <c r="DIR69" s="27"/>
      <c r="DIS69" s="112"/>
      <c r="DIT69" s="20"/>
      <c r="DIU69" s="112"/>
      <c r="DIV69" s="27"/>
      <c r="DIW69" s="112"/>
      <c r="DIX69" s="27"/>
      <c r="DIY69" s="112"/>
      <c r="DIZ69" s="27"/>
      <c r="DJA69" s="112"/>
      <c r="DJB69" s="20"/>
      <c r="DJC69" s="106"/>
      <c r="DJD69" s="106"/>
      <c r="DJE69" s="106"/>
      <c r="DJF69" s="30"/>
      <c r="DJG69" s="112"/>
      <c r="DJH69" s="30"/>
      <c r="DJI69" s="112"/>
      <c r="DJJ69" s="23"/>
      <c r="DJK69" s="112"/>
      <c r="DJL69" s="23"/>
      <c r="DJM69" s="112"/>
      <c r="DJN69" s="23"/>
      <c r="DJO69" s="112"/>
      <c r="DJP69" s="23"/>
      <c r="DJQ69" s="112"/>
      <c r="DJR69" s="23"/>
      <c r="DJS69" s="112"/>
      <c r="DJT69" s="23"/>
      <c r="DJU69" s="112"/>
      <c r="DJV69" s="23"/>
      <c r="DJW69" s="112"/>
      <c r="DJX69" s="27"/>
      <c r="DJY69" s="112"/>
      <c r="DJZ69" s="27"/>
      <c r="DKA69" s="112"/>
      <c r="DKB69" s="27"/>
      <c r="DKC69" s="112"/>
      <c r="DKD69" s="27"/>
      <c r="DKE69" s="112"/>
      <c r="DKF69" s="27"/>
      <c r="DKG69" s="112"/>
      <c r="DKH69" s="27"/>
      <c r="DKI69" s="112"/>
      <c r="DKJ69" s="27"/>
      <c r="DKK69" s="112"/>
      <c r="DKL69" s="27"/>
      <c r="DKM69" s="112"/>
      <c r="DKN69" s="27"/>
      <c r="DKO69" s="112"/>
      <c r="DKP69" s="27"/>
      <c r="DKQ69" s="112"/>
      <c r="DKR69" s="27"/>
      <c r="DKS69" s="113"/>
      <c r="DKT69" s="27"/>
      <c r="DKU69" s="112"/>
      <c r="DKV69" s="27"/>
      <c r="DKW69" s="112"/>
      <c r="DKX69" s="27"/>
      <c r="DKY69" s="112"/>
      <c r="DKZ69" s="27"/>
      <c r="DLA69" s="112"/>
      <c r="DLB69" s="27"/>
      <c r="DLC69" s="112"/>
      <c r="DLD69" s="27"/>
      <c r="DLE69" s="112"/>
      <c r="DLF69" s="27"/>
      <c r="DLG69" s="112"/>
      <c r="DLH69" s="20"/>
      <c r="DLI69" s="112"/>
      <c r="DLJ69" s="27"/>
      <c r="DLK69" s="112"/>
      <c r="DLL69" s="27"/>
      <c r="DLM69" s="112"/>
      <c r="DLN69" s="27"/>
      <c r="DLO69" s="112"/>
      <c r="DLP69" s="27"/>
      <c r="DLQ69" s="112"/>
      <c r="DLR69" s="20"/>
      <c r="DLS69" s="112"/>
      <c r="DLT69" s="27"/>
      <c r="DLU69" s="112"/>
      <c r="DLV69" s="27"/>
      <c r="DLW69" s="112"/>
      <c r="DLX69" s="27"/>
      <c r="DLY69" s="112"/>
      <c r="DLZ69" s="20"/>
      <c r="DMA69" s="106"/>
      <c r="DMB69" s="106"/>
      <c r="DMC69" s="106"/>
      <c r="DMD69" s="30"/>
      <c r="DME69" s="112"/>
      <c r="DMF69" s="30"/>
      <c r="DMG69" s="112"/>
      <c r="DMH69" s="23"/>
      <c r="DMI69" s="112"/>
      <c r="DMJ69" s="23"/>
      <c r="DMK69" s="112"/>
      <c r="DML69" s="23"/>
      <c r="DMM69" s="112"/>
      <c r="DMN69" s="23"/>
      <c r="DMO69" s="112"/>
      <c r="DMP69" s="23"/>
      <c r="DMQ69" s="112"/>
      <c r="DMR69" s="23"/>
      <c r="DMS69" s="112"/>
      <c r="DMT69" s="23"/>
      <c r="DMU69" s="112"/>
      <c r="DMV69" s="27"/>
      <c r="DMW69" s="112"/>
      <c r="DMX69" s="27"/>
      <c r="DMY69" s="112"/>
      <c r="DMZ69" s="27"/>
      <c r="DNA69" s="112"/>
      <c r="DNB69" s="27"/>
      <c r="DNC69" s="112"/>
      <c r="DND69" s="27"/>
      <c r="DNE69" s="112"/>
      <c r="DNF69" s="27"/>
      <c r="DNG69" s="112"/>
      <c r="DNH69" s="27"/>
      <c r="DNI69" s="112"/>
      <c r="DNJ69" s="27"/>
      <c r="DNK69" s="112"/>
      <c r="DNL69" s="27"/>
      <c r="DNM69" s="112"/>
      <c r="DNN69" s="27"/>
      <c r="DNO69" s="112"/>
      <c r="DNP69" s="27"/>
      <c r="DNQ69" s="113"/>
      <c r="DNR69" s="27"/>
      <c r="DNS69" s="112"/>
      <c r="DNT69" s="27"/>
      <c r="DNU69" s="112"/>
      <c r="DNV69" s="27"/>
      <c r="DNW69" s="112"/>
      <c r="DNX69" s="27"/>
      <c r="DNY69" s="112"/>
      <c r="DNZ69" s="27"/>
      <c r="DOA69" s="112"/>
      <c r="DOB69" s="27"/>
      <c r="DOC69" s="112"/>
      <c r="DOD69" s="27"/>
      <c r="DOE69" s="112"/>
      <c r="DOF69" s="20"/>
      <c r="DOG69" s="112"/>
      <c r="DOH69" s="27"/>
      <c r="DOI69" s="112"/>
      <c r="DOJ69" s="27"/>
      <c r="DOK69" s="112"/>
      <c r="DOL69" s="27"/>
      <c r="DOM69" s="112"/>
      <c r="DON69" s="27"/>
      <c r="DOO69" s="112"/>
      <c r="DOP69" s="20"/>
      <c r="DOQ69" s="112"/>
      <c r="DOR69" s="27"/>
      <c r="DOS69" s="112"/>
      <c r="DOT69" s="27"/>
      <c r="DOU69" s="112"/>
      <c r="DOV69" s="27"/>
      <c r="DOW69" s="112"/>
      <c r="DOX69" s="20"/>
      <c r="DOY69" s="106"/>
      <c r="DOZ69" s="106"/>
      <c r="DPA69" s="106"/>
      <c r="DPB69" s="30"/>
      <c r="DPC69" s="112"/>
      <c r="DPD69" s="30"/>
      <c r="DPE69" s="112"/>
      <c r="DPF69" s="23"/>
      <c r="DPG69" s="112"/>
      <c r="DPH69" s="23"/>
      <c r="DPI69" s="112"/>
      <c r="DPJ69" s="23"/>
      <c r="DPK69" s="112"/>
      <c r="DPL69" s="23"/>
      <c r="DPM69" s="112"/>
      <c r="DPN69" s="23"/>
      <c r="DPO69" s="112"/>
      <c r="DPP69" s="23"/>
      <c r="DPQ69" s="112"/>
      <c r="DPR69" s="23"/>
      <c r="DPS69" s="112"/>
      <c r="DPT69" s="27"/>
      <c r="DPU69" s="112"/>
      <c r="DPV69" s="27"/>
      <c r="DPW69" s="112"/>
      <c r="DPX69" s="27"/>
      <c r="DPY69" s="112"/>
      <c r="DPZ69" s="27"/>
      <c r="DQA69" s="112"/>
      <c r="DQB69" s="27"/>
      <c r="DQC69" s="112"/>
      <c r="DQD69" s="27"/>
      <c r="DQE69" s="112"/>
      <c r="DQF69" s="27"/>
      <c r="DQG69" s="112"/>
      <c r="DQH69" s="27"/>
      <c r="DQI69" s="112"/>
      <c r="DQJ69" s="27"/>
      <c r="DQK69" s="112"/>
      <c r="DQL69" s="27"/>
      <c r="DQM69" s="112"/>
      <c r="DQN69" s="27"/>
      <c r="DQO69" s="113"/>
      <c r="DQP69" s="27"/>
      <c r="DQQ69" s="112"/>
      <c r="DQR69" s="27"/>
      <c r="DQS69" s="112"/>
      <c r="DQT69" s="27"/>
      <c r="DQU69" s="112"/>
      <c r="DQV69" s="27"/>
      <c r="DQW69" s="112"/>
      <c r="DQX69" s="27"/>
      <c r="DQY69" s="112"/>
      <c r="DQZ69" s="27"/>
      <c r="DRA69" s="112"/>
      <c r="DRB69" s="27"/>
      <c r="DRC69" s="112"/>
      <c r="DRD69" s="20"/>
      <c r="DRE69" s="112"/>
      <c r="DRF69" s="27"/>
      <c r="DRG69" s="112"/>
      <c r="DRH69" s="27"/>
      <c r="DRI69" s="112"/>
      <c r="DRJ69" s="27"/>
      <c r="DRK69" s="112"/>
      <c r="DRL69" s="27"/>
      <c r="DRM69" s="112"/>
      <c r="DRN69" s="20"/>
      <c r="DRO69" s="112"/>
      <c r="DRP69" s="27"/>
      <c r="DRQ69" s="112"/>
      <c r="DRR69" s="27"/>
      <c r="DRS69" s="112"/>
      <c r="DRT69" s="27"/>
      <c r="DRU69" s="112"/>
      <c r="DRV69" s="20"/>
      <c r="DRW69" s="106"/>
      <c r="DRX69" s="106"/>
      <c r="DRY69" s="106"/>
      <c r="DRZ69" s="30"/>
      <c r="DSA69" s="112"/>
      <c r="DSB69" s="30"/>
      <c r="DSC69" s="112"/>
      <c r="DSD69" s="23"/>
      <c r="DSE69" s="112"/>
      <c r="DSF69" s="23"/>
      <c r="DSG69" s="112"/>
      <c r="DSH69" s="23"/>
      <c r="DSI69" s="112"/>
      <c r="DSJ69" s="23"/>
      <c r="DSK69" s="112"/>
      <c r="DSL69" s="23"/>
      <c r="DSM69" s="112"/>
      <c r="DSN69" s="23"/>
      <c r="DSO69" s="112"/>
      <c r="DSP69" s="23"/>
      <c r="DSQ69" s="112"/>
      <c r="DSR69" s="27"/>
      <c r="DSS69" s="112"/>
      <c r="DST69" s="27"/>
      <c r="DSU69" s="112"/>
      <c r="DSV69" s="27"/>
      <c r="DSW69" s="112"/>
      <c r="DSX69" s="27"/>
      <c r="DSY69" s="112"/>
      <c r="DSZ69" s="27"/>
      <c r="DTA69" s="112"/>
      <c r="DTB69" s="27"/>
      <c r="DTC69" s="112"/>
      <c r="DTD69" s="27"/>
      <c r="DTE69" s="112"/>
      <c r="DTF69" s="27"/>
      <c r="DTG69" s="112"/>
      <c r="DTH69" s="27"/>
      <c r="DTI69" s="112"/>
      <c r="DTJ69" s="27"/>
      <c r="DTK69" s="112"/>
      <c r="DTL69" s="27"/>
      <c r="DTM69" s="113"/>
      <c r="DTN69" s="27"/>
      <c r="DTO69" s="112"/>
      <c r="DTP69" s="27"/>
      <c r="DTQ69" s="112"/>
      <c r="DTR69" s="27"/>
      <c r="DTS69" s="112"/>
      <c r="DTT69" s="27"/>
      <c r="DTU69" s="112"/>
      <c r="DTV69" s="27"/>
      <c r="DTW69" s="112"/>
      <c r="DTX69" s="27"/>
      <c r="DTY69" s="112"/>
      <c r="DTZ69" s="27"/>
      <c r="DUA69" s="112"/>
      <c r="DUB69" s="20"/>
      <c r="DUC69" s="112"/>
      <c r="DUD69" s="27"/>
      <c r="DUE69" s="112"/>
      <c r="DUF69" s="27"/>
      <c r="DUG69" s="112"/>
      <c r="DUH69" s="27"/>
      <c r="DUI69" s="112"/>
      <c r="DUJ69" s="27"/>
      <c r="DUK69" s="112"/>
      <c r="DUL69" s="20"/>
      <c r="DUM69" s="112"/>
      <c r="DUN69" s="27"/>
      <c r="DUO69" s="112"/>
      <c r="DUP69" s="27"/>
      <c r="DUQ69" s="112"/>
      <c r="DUR69" s="27"/>
      <c r="DUS69" s="112"/>
      <c r="DUT69" s="20"/>
      <c r="DUU69" s="106"/>
      <c r="DUV69" s="106"/>
      <c r="DUW69" s="106"/>
      <c r="DUX69" s="30"/>
      <c r="DUY69" s="112"/>
      <c r="DUZ69" s="30"/>
      <c r="DVA69" s="112"/>
      <c r="DVB69" s="23"/>
      <c r="DVC69" s="112"/>
      <c r="DVD69" s="23"/>
      <c r="DVE69" s="112"/>
      <c r="DVF69" s="23"/>
      <c r="DVG69" s="112"/>
      <c r="DVH69" s="23"/>
      <c r="DVI69" s="112"/>
      <c r="DVJ69" s="23"/>
      <c r="DVK69" s="112"/>
      <c r="DVL69" s="23"/>
      <c r="DVM69" s="112"/>
      <c r="DVN69" s="23"/>
      <c r="DVO69" s="112"/>
      <c r="DVP69" s="27"/>
      <c r="DVQ69" s="112"/>
      <c r="DVR69" s="27"/>
      <c r="DVS69" s="112"/>
      <c r="DVT69" s="27"/>
      <c r="DVU69" s="112"/>
      <c r="DVV69" s="27"/>
      <c r="DVW69" s="112"/>
      <c r="DVX69" s="27"/>
      <c r="DVY69" s="112"/>
      <c r="DVZ69" s="27"/>
      <c r="DWA69" s="112"/>
      <c r="DWB69" s="27"/>
      <c r="DWC69" s="112"/>
      <c r="DWD69" s="27"/>
      <c r="DWE69" s="112"/>
      <c r="DWF69" s="27"/>
      <c r="DWG69" s="112"/>
      <c r="DWH69" s="27"/>
      <c r="DWI69" s="112"/>
      <c r="DWJ69" s="27"/>
      <c r="DWK69" s="113"/>
      <c r="DWL69" s="27"/>
      <c r="DWM69" s="112"/>
      <c r="DWN69" s="27"/>
      <c r="DWO69" s="112"/>
      <c r="DWP69" s="27"/>
      <c r="DWQ69" s="112"/>
      <c r="DWR69" s="27"/>
      <c r="DWS69" s="112"/>
      <c r="DWT69" s="27"/>
      <c r="DWU69" s="112"/>
      <c r="DWV69" s="27"/>
      <c r="DWW69" s="112"/>
      <c r="DWX69" s="27"/>
      <c r="DWY69" s="112"/>
      <c r="DWZ69" s="20"/>
      <c r="DXA69" s="112"/>
      <c r="DXB69" s="27"/>
      <c r="DXC69" s="112"/>
      <c r="DXD69" s="27"/>
      <c r="DXE69" s="112"/>
      <c r="DXF69" s="27"/>
      <c r="DXG69" s="112"/>
      <c r="DXH69" s="27"/>
      <c r="DXI69" s="112"/>
      <c r="DXJ69" s="20"/>
      <c r="DXK69" s="112"/>
      <c r="DXL69" s="27"/>
      <c r="DXM69" s="112"/>
      <c r="DXN69" s="27"/>
      <c r="DXO69" s="112"/>
      <c r="DXP69" s="27"/>
      <c r="DXQ69" s="112"/>
      <c r="DXR69" s="20"/>
      <c r="DXS69" s="106"/>
      <c r="DXT69" s="106"/>
      <c r="DXU69" s="106"/>
      <c r="DXV69" s="30"/>
      <c r="DXW69" s="112"/>
      <c r="DXX69" s="30"/>
      <c r="DXY69" s="112"/>
      <c r="DXZ69" s="23"/>
      <c r="DYA69" s="112"/>
      <c r="DYB69" s="23"/>
      <c r="DYC69" s="112"/>
      <c r="DYD69" s="23"/>
      <c r="DYE69" s="112"/>
      <c r="DYF69" s="23"/>
      <c r="DYG69" s="112"/>
      <c r="DYH69" s="23"/>
      <c r="DYI69" s="112"/>
      <c r="DYJ69" s="23"/>
      <c r="DYK69" s="112"/>
      <c r="DYL69" s="23"/>
      <c r="DYM69" s="112"/>
      <c r="DYN69" s="27"/>
      <c r="DYO69" s="112"/>
      <c r="DYP69" s="27"/>
      <c r="DYQ69" s="112"/>
      <c r="DYR69" s="27"/>
      <c r="DYS69" s="112"/>
      <c r="DYT69" s="27"/>
      <c r="DYU69" s="112"/>
      <c r="DYV69" s="27"/>
      <c r="DYW69" s="112"/>
      <c r="DYX69" s="27"/>
      <c r="DYY69" s="112"/>
      <c r="DYZ69" s="27"/>
      <c r="DZA69" s="112"/>
      <c r="DZB69" s="27"/>
      <c r="DZC69" s="112"/>
      <c r="DZD69" s="27"/>
      <c r="DZE69" s="112"/>
      <c r="DZF69" s="27"/>
      <c r="DZG69" s="112"/>
      <c r="DZH69" s="27"/>
      <c r="DZI69" s="113"/>
      <c r="DZJ69" s="27"/>
      <c r="DZK69" s="112"/>
      <c r="DZL69" s="27"/>
      <c r="DZM69" s="112"/>
      <c r="DZN69" s="27"/>
      <c r="DZO69" s="112"/>
      <c r="DZP69" s="27"/>
      <c r="DZQ69" s="112"/>
      <c r="DZR69" s="27"/>
      <c r="DZS69" s="112"/>
      <c r="DZT69" s="27"/>
      <c r="DZU69" s="112"/>
      <c r="DZV69" s="27"/>
      <c r="DZW69" s="112"/>
      <c r="DZX69" s="20"/>
      <c r="DZY69" s="112"/>
      <c r="DZZ69" s="27"/>
      <c r="EAA69" s="112"/>
      <c r="EAB69" s="27"/>
      <c r="EAC69" s="112"/>
      <c r="EAD69" s="27"/>
      <c r="EAE69" s="112"/>
      <c r="EAF69" s="27"/>
      <c r="EAG69" s="112"/>
      <c r="EAH69" s="20"/>
      <c r="EAI69" s="112"/>
      <c r="EAJ69" s="27"/>
      <c r="EAK69" s="112"/>
      <c r="EAL69" s="27"/>
      <c r="EAM69" s="112"/>
      <c r="EAN69" s="27"/>
      <c r="EAO69" s="112"/>
      <c r="EAP69" s="20"/>
      <c r="EAQ69" s="106"/>
      <c r="EAR69" s="106"/>
      <c r="EAS69" s="106"/>
      <c r="EAT69" s="30"/>
      <c r="EAU69" s="112"/>
      <c r="EAV69" s="30"/>
      <c r="EAW69" s="112"/>
      <c r="EAX69" s="23"/>
      <c r="EAY69" s="112"/>
      <c r="EAZ69" s="23"/>
      <c r="EBA69" s="112"/>
      <c r="EBB69" s="23"/>
      <c r="EBC69" s="112"/>
      <c r="EBD69" s="23"/>
      <c r="EBE69" s="112"/>
      <c r="EBF69" s="23"/>
      <c r="EBG69" s="112"/>
      <c r="EBH69" s="23"/>
      <c r="EBI69" s="112"/>
      <c r="EBJ69" s="23"/>
      <c r="EBK69" s="112"/>
      <c r="EBL69" s="27"/>
      <c r="EBM69" s="112"/>
      <c r="EBN69" s="27"/>
      <c r="EBO69" s="112"/>
      <c r="EBP69" s="27"/>
      <c r="EBQ69" s="112"/>
      <c r="EBR69" s="27"/>
      <c r="EBS69" s="112"/>
      <c r="EBT69" s="27"/>
      <c r="EBU69" s="112"/>
      <c r="EBV69" s="27"/>
      <c r="EBW69" s="112"/>
      <c r="EBX69" s="27"/>
      <c r="EBY69" s="112"/>
      <c r="EBZ69" s="27"/>
      <c r="ECA69" s="112"/>
      <c r="ECB69" s="27"/>
      <c r="ECC69" s="112"/>
      <c r="ECD69" s="27"/>
      <c r="ECE69" s="112"/>
      <c r="ECF69" s="27"/>
      <c r="ECG69" s="113"/>
      <c r="ECH69" s="27"/>
      <c r="ECI69" s="112"/>
      <c r="ECJ69" s="27"/>
      <c r="ECK69" s="112"/>
      <c r="ECL69" s="27"/>
      <c r="ECM69" s="112"/>
      <c r="ECN69" s="27"/>
      <c r="ECO69" s="112"/>
      <c r="ECP69" s="27"/>
      <c r="ECQ69" s="112"/>
      <c r="ECR69" s="27"/>
      <c r="ECS69" s="112"/>
      <c r="ECT69" s="27"/>
      <c r="ECU69" s="112"/>
      <c r="ECV69" s="20"/>
      <c r="ECW69" s="112"/>
      <c r="ECX69" s="27"/>
      <c r="ECY69" s="112"/>
      <c r="ECZ69" s="27"/>
      <c r="EDA69" s="112"/>
      <c r="EDB69" s="27"/>
      <c r="EDC69" s="112"/>
      <c r="EDD69" s="27"/>
      <c r="EDE69" s="112"/>
      <c r="EDF69" s="20"/>
      <c r="EDG69" s="112"/>
      <c r="EDH69" s="27"/>
      <c r="EDI69" s="112"/>
      <c r="EDJ69" s="27"/>
      <c r="EDK69" s="112"/>
      <c r="EDL69" s="27"/>
      <c r="EDM69" s="112"/>
      <c r="EDN69" s="20"/>
      <c r="EDO69" s="106"/>
      <c r="EDP69" s="106"/>
      <c r="EDQ69" s="106"/>
      <c r="EDR69" s="30"/>
      <c r="EDS69" s="112"/>
      <c r="EDT69" s="30"/>
      <c r="EDU69" s="112"/>
      <c r="EDV69" s="23"/>
      <c r="EDW69" s="112"/>
      <c r="EDX69" s="23"/>
      <c r="EDY69" s="112"/>
      <c r="EDZ69" s="23"/>
      <c r="EEA69" s="112"/>
      <c r="EEB69" s="23"/>
      <c r="EEC69" s="112"/>
      <c r="EED69" s="23"/>
      <c r="EEE69" s="112"/>
      <c r="EEF69" s="23"/>
      <c r="EEG69" s="112"/>
      <c r="EEH69" s="23"/>
      <c r="EEI69" s="112"/>
      <c r="EEJ69" s="27"/>
      <c r="EEK69" s="112"/>
      <c r="EEL69" s="27"/>
      <c r="EEM69" s="112"/>
      <c r="EEN69" s="27"/>
      <c r="EEO69" s="112"/>
      <c r="EEP69" s="27"/>
      <c r="EEQ69" s="112"/>
      <c r="EER69" s="27"/>
      <c r="EES69" s="112"/>
      <c r="EET69" s="27"/>
      <c r="EEU69" s="112"/>
      <c r="EEV69" s="27"/>
      <c r="EEW69" s="112"/>
      <c r="EEX69" s="27"/>
      <c r="EEY69" s="112"/>
      <c r="EEZ69" s="27"/>
      <c r="EFA69" s="112"/>
      <c r="EFB69" s="27"/>
      <c r="EFC69" s="112"/>
      <c r="EFD69" s="27"/>
      <c r="EFE69" s="113"/>
      <c r="EFF69" s="27"/>
      <c r="EFG69" s="112"/>
      <c r="EFH69" s="27"/>
      <c r="EFI69" s="112"/>
      <c r="EFJ69" s="27"/>
      <c r="EFK69" s="112"/>
      <c r="EFL69" s="27"/>
      <c r="EFM69" s="112"/>
      <c r="EFN69" s="27"/>
      <c r="EFO69" s="112"/>
      <c r="EFP69" s="27"/>
      <c r="EFQ69" s="112"/>
      <c r="EFR69" s="27"/>
      <c r="EFS69" s="112"/>
      <c r="EFT69" s="20"/>
      <c r="EFU69" s="112"/>
      <c r="EFV69" s="27"/>
      <c r="EFW69" s="112"/>
      <c r="EFX69" s="27"/>
      <c r="EFY69" s="112"/>
      <c r="EFZ69" s="27"/>
      <c r="EGA69" s="112"/>
      <c r="EGB69" s="27"/>
      <c r="EGC69" s="112"/>
      <c r="EGD69" s="20"/>
      <c r="EGE69" s="112"/>
      <c r="EGF69" s="27"/>
      <c r="EGG69" s="112"/>
      <c r="EGH69" s="27"/>
      <c r="EGI69" s="112"/>
      <c r="EGJ69" s="27"/>
      <c r="EGK69" s="112"/>
      <c r="EGL69" s="20"/>
      <c r="EGM69" s="106"/>
      <c r="EGN69" s="106"/>
      <c r="EGO69" s="106"/>
      <c r="EGP69" s="30"/>
      <c r="EGQ69" s="112"/>
      <c r="EGR69" s="30"/>
      <c r="EGS69" s="112"/>
      <c r="EGT69" s="23"/>
      <c r="EGU69" s="112"/>
      <c r="EGV69" s="23"/>
      <c r="EGW69" s="112"/>
      <c r="EGX69" s="23"/>
      <c r="EGY69" s="112"/>
      <c r="EGZ69" s="23"/>
      <c r="EHA69" s="112"/>
      <c r="EHB69" s="23"/>
      <c r="EHC69" s="112"/>
      <c r="EHD69" s="23"/>
      <c r="EHE69" s="112"/>
      <c r="EHF69" s="23"/>
      <c r="EHG69" s="112"/>
      <c r="EHH69" s="27"/>
      <c r="EHI69" s="112"/>
      <c r="EHJ69" s="27"/>
      <c r="EHK69" s="112"/>
      <c r="EHL69" s="27"/>
      <c r="EHM69" s="112"/>
      <c r="EHN69" s="27"/>
      <c r="EHO69" s="112"/>
      <c r="EHP69" s="27"/>
      <c r="EHQ69" s="112"/>
      <c r="EHR69" s="27"/>
      <c r="EHS69" s="112"/>
      <c r="EHT69" s="27"/>
      <c r="EHU69" s="112"/>
      <c r="EHV69" s="27"/>
      <c r="EHW69" s="112"/>
      <c r="EHX69" s="27"/>
      <c r="EHY69" s="112"/>
      <c r="EHZ69" s="27"/>
      <c r="EIA69" s="112"/>
      <c r="EIB69" s="27"/>
      <c r="EIC69" s="113"/>
      <c r="EID69" s="27"/>
      <c r="EIE69" s="112"/>
      <c r="EIF69" s="27"/>
      <c r="EIG69" s="112"/>
      <c r="EIH69" s="27"/>
      <c r="EII69" s="112"/>
      <c r="EIJ69" s="27"/>
      <c r="EIK69" s="112"/>
      <c r="EIL69" s="27"/>
      <c r="EIM69" s="112"/>
      <c r="EIN69" s="27"/>
      <c r="EIO69" s="112"/>
      <c r="EIP69" s="27"/>
      <c r="EIQ69" s="112"/>
      <c r="EIR69" s="20"/>
      <c r="EIS69" s="112"/>
      <c r="EIT69" s="27"/>
      <c r="EIU69" s="112"/>
      <c r="EIV69" s="27"/>
      <c r="EIW69" s="112"/>
      <c r="EIX69" s="27"/>
      <c r="EIY69" s="112"/>
      <c r="EIZ69" s="27"/>
      <c r="EJA69" s="112"/>
      <c r="EJB69" s="20"/>
      <c r="EJC69" s="112"/>
      <c r="EJD69" s="27"/>
      <c r="EJE69" s="112"/>
      <c r="EJF69" s="27"/>
      <c r="EJG69" s="112"/>
      <c r="EJH69" s="27"/>
      <c r="EJI69" s="112"/>
      <c r="EJJ69" s="20"/>
      <c r="EJK69" s="106"/>
      <c r="EJL69" s="106"/>
      <c r="EJM69" s="106"/>
      <c r="EJN69" s="30"/>
      <c r="EJO69" s="112"/>
      <c r="EJP69" s="30"/>
      <c r="EJQ69" s="112"/>
      <c r="EJR69" s="23"/>
      <c r="EJS69" s="112"/>
      <c r="EJT69" s="23"/>
      <c r="EJU69" s="112"/>
      <c r="EJV69" s="23"/>
      <c r="EJW69" s="112"/>
      <c r="EJX69" s="23"/>
      <c r="EJY69" s="112"/>
      <c r="EJZ69" s="23"/>
      <c r="EKA69" s="112"/>
      <c r="EKB69" s="23"/>
      <c r="EKC69" s="112"/>
      <c r="EKD69" s="23"/>
      <c r="EKE69" s="112"/>
      <c r="EKF69" s="27"/>
      <c r="EKG69" s="112"/>
      <c r="EKH69" s="27"/>
      <c r="EKI69" s="112"/>
      <c r="EKJ69" s="27"/>
      <c r="EKK69" s="112"/>
      <c r="EKL69" s="27"/>
      <c r="EKM69" s="112"/>
      <c r="EKN69" s="27"/>
      <c r="EKO69" s="112"/>
      <c r="EKP69" s="27"/>
      <c r="EKQ69" s="112"/>
      <c r="EKR69" s="27"/>
      <c r="EKS69" s="112"/>
      <c r="EKT69" s="27"/>
      <c r="EKU69" s="112"/>
      <c r="EKV69" s="27"/>
      <c r="EKW69" s="112"/>
      <c r="EKX69" s="27"/>
      <c r="EKY69" s="112"/>
      <c r="EKZ69" s="27"/>
      <c r="ELA69" s="113"/>
      <c r="ELB69" s="27"/>
      <c r="ELC69" s="112"/>
      <c r="ELD69" s="27"/>
      <c r="ELE69" s="112"/>
      <c r="ELF69" s="27"/>
      <c r="ELG69" s="112"/>
      <c r="ELH69" s="27"/>
      <c r="ELI69" s="112"/>
      <c r="ELJ69" s="27"/>
      <c r="ELK69" s="112"/>
      <c r="ELL69" s="27"/>
      <c r="ELM69" s="112"/>
      <c r="ELN69" s="27"/>
      <c r="ELO69" s="112"/>
      <c r="ELP69" s="20"/>
      <c r="ELQ69" s="112"/>
      <c r="ELR69" s="27"/>
      <c r="ELS69" s="112"/>
      <c r="ELT69" s="27"/>
      <c r="ELU69" s="112"/>
      <c r="ELV69" s="27"/>
      <c r="ELW69" s="112"/>
      <c r="ELX69" s="27"/>
      <c r="ELY69" s="112"/>
      <c r="ELZ69" s="20"/>
      <c r="EMA69" s="112"/>
      <c r="EMB69" s="27"/>
      <c r="EMC69" s="112"/>
      <c r="EMD69" s="27"/>
      <c r="EME69" s="112"/>
      <c r="EMF69" s="27"/>
      <c r="EMG69" s="112"/>
      <c r="EMH69" s="20"/>
      <c r="EMI69" s="106"/>
      <c r="EMJ69" s="106"/>
      <c r="EMK69" s="106"/>
      <c r="EML69" s="30"/>
      <c r="EMM69" s="112"/>
      <c r="EMN69" s="30"/>
      <c r="EMO69" s="112"/>
      <c r="EMP69" s="23"/>
      <c r="EMQ69" s="112"/>
      <c r="EMR69" s="23"/>
      <c r="EMS69" s="112"/>
      <c r="EMT69" s="23"/>
      <c r="EMU69" s="112"/>
      <c r="EMV69" s="23"/>
      <c r="EMW69" s="112"/>
      <c r="EMX69" s="23"/>
      <c r="EMY69" s="112"/>
      <c r="EMZ69" s="23"/>
      <c r="ENA69" s="112"/>
      <c r="ENB69" s="23"/>
      <c r="ENC69" s="112"/>
      <c r="END69" s="27"/>
      <c r="ENE69" s="112"/>
      <c r="ENF69" s="27"/>
      <c r="ENG69" s="112"/>
      <c r="ENH69" s="27"/>
      <c r="ENI69" s="112"/>
      <c r="ENJ69" s="27"/>
      <c r="ENK69" s="112"/>
      <c r="ENL69" s="27"/>
      <c r="ENM69" s="112"/>
      <c r="ENN69" s="27"/>
      <c r="ENO69" s="112"/>
      <c r="ENP69" s="27"/>
      <c r="ENQ69" s="112"/>
      <c r="ENR69" s="27"/>
      <c r="ENS69" s="112"/>
      <c r="ENT69" s="27"/>
      <c r="ENU69" s="112"/>
      <c r="ENV69" s="27"/>
      <c r="ENW69" s="112"/>
      <c r="ENX69" s="27"/>
      <c r="ENY69" s="113"/>
      <c r="ENZ69" s="27"/>
      <c r="EOA69" s="112"/>
      <c r="EOB69" s="27"/>
      <c r="EOC69" s="112"/>
      <c r="EOD69" s="27"/>
      <c r="EOE69" s="112"/>
      <c r="EOF69" s="27"/>
      <c r="EOG69" s="112"/>
      <c r="EOH69" s="27"/>
      <c r="EOI69" s="112"/>
      <c r="EOJ69" s="27"/>
      <c r="EOK69" s="112"/>
      <c r="EOL69" s="27"/>
      <c r="EOM69" s="112"/>
      <c r="EON69" s="20"/>
      <c r="EOO69" s="112"/>
      <c r="EOP69" s="27"/>
      <c r="EOQ69" s="112"/>
      <c r="EOR69" s="27"/>
      <c r="EOS69" s="112"/>
      <c r="EOT69" s="27"/>
      <c r="EOU69" s="112"/>
      <c r="EOV69" s="27"/>
      <c r="EOW69" s="112"/>
      <c r="EOX69" s="20"/>
      <c r="EOY69" s="112"/>
      <c r="EOZ69" s="27"/>
      <c r="EPA69" s="112"/>
      <c r="EPB69" s="27"/>
      <c r="EPC69" s="112"/>
      <c r="EPD69" s="27"/>
      <c r="EPE69" s="112"/>
      <c r="EPF69" s="20"/>
      <c r="EPG69" s="106"/>
      <c r="EPH69" s="106"/>
      <c r="EPI69" s="106"/>
      <c r="EPJ69" s="30"/>
      <c r="EPK69" s="112"/>
      <c r="EPL69" s="30"/>
      <c r="EPM69" s="112"/>
      <c r="EPN69" s="23"/>
      <c r="EPO69" s="112"/>
      <c r="EPP69" s="23"/>
      <c r="EPQ69" s="112"/>
      <c r="EPR69" s="23"/>
      <c r="EPS69" s="112"/>
      <c r="EPT69" s="23"/>
      <c r="EPU69" s="112"/>
      <c r="EPV69" s="23"/>
      <c r="EPW69" s="112"/>
      <c r="EPX69" s="23"/>
      <c r="EPY69" s="112"/>
      <c r="EPZ69" s="23"/>
      <c r="EQA69" s="112"/>
      <c r="EQB69" s="27"/>
      <c r="EQC69" s="112"/>
      <c r="EQD69" s="27"/>
      <c r="EQE69" s="112"/>
      <c r="EQF69" s="27"/>
      <c r="EQG69" s="112"/>
      <c r="EQH69" s="27"/>
      <c r="EQI69" s="112"/>
      <c r="EQJ69" s="27"/>
      <c r="EQK69" s="112"/>
      <c r="EQL69" s="27"/>
      <c r="EQM69" s="112"/>
      <c r="EQN69" s="27"/>
      <c r="EQO69" s="112"/>
      <c r="EQP69" s="27"/>
      <c r="EQQ69" s="112"/>
      <c r="EQR69" s="27"/>
      <c r="EQS69" s="112"/>
      <c r="EQT69" s="27"/>
      <c r="EQU69" s="112"/>
      <c r="EQV69" s="27"/>
      <c r="EQW69" s="113"/>
      <c r="EQX69" s="27"/>
      <c r="EQY69" s="112"/>
      <c r="EQZ69" s="27"/>
      <c r="ERA69" s="112"/>
      <c r="ERB69" s="27"/>
      <c r="ERC69" s="112"/>
      <c r="ERD69" s="27"/>
      <c r="ERE69" s="112"/>
      <c r="ERF69" s="27"/>
      <c r="ERG69" s="112"/>
      <c r="ERH69" s="27"/>
      <c r="ERI69" s="112"/>
      <c r="ERJ69" s="27"/>
      <c r="ERK69" s="112"/>
      <c r="ERL69" s="20"/>
      <c r="ERM69" s="112"/>
      <c r="ERN69" s="27"/>
      <c r="ERO69" s="112"/>
      <c r="ERP69" s="27"/>
      <c r="ERQ69" s="112"/>
      <c r="ERR69" s="27"/>
      <c r="ERS69" s="112"/>
      <c r="ERT69" s="27"/>
      <c r="ERU69" s="112"/>
      <c r="ERV69" s="20"/>
      <c r="ERW69" s="112"/>
      <c r="ERX69" s="27"/>
      <c r="ERY69" s="112"/>
      <c r="ERZ69" s="27"/>
      <c r="ESA69" s="112"/>
      <c r="ESB69" s="27"/>
      <c r="ESC69" s="112"/>
      <c r="ESD69" s="20"/>
      <c r="ESE69" s="106"/>
      <c r="ESF69" s="106"/>
      <c r="ESG69" s="106"/>
      <c r="ESH69" s="30"/>
      <c r="ESI69" s="112"/>
      <c r="ESJ69" s="30"/>
      <c r="ESK69" s="112"/>
      <c r="ESL69" s="23"/>
      <c r="ESM69" s="112"/>
      <c r="ESN69" s="23"/>
      <c r="ESO69" s="112"/>
      <c r="ESP69" s="23"/>
      <c r="ESQ69" s="112"/>
      <c r="ESR69" s="23"/>
      <c r="ESS69" s="112"/>
      <c r="EST69" s="23"/>
      <c r="ESU69" s="112"/>
      <c r="ESV69" s="23"/>
      <c r="ESW69" s="112"/>
      <c r="ESX69" s="23"/>
      <c r="ESY69" s="112"/>
      <c r="ESZ69" s="27"/>
      <c r="ETA69" s="112"/>
      <c r="ETB69" s="27"/>
      <c r="ETC69" s="112"/>
      <c r="ETD69" s="27"/>
      <c r="ETE69" s="112"/>
      <c r="ETF69" s="27"/>
      <c r="ETG69" s="112"/>
      <c r="ETH69" s="27"/>
      <c r="ETI69" s="112"/>
      <c r="ETJ69" s="27"/>
      <c r="ETK69" s="112"/>
      <c r="ETL69" s="27"/>
      <c r="ETM69" s="112"/>
      <c r="ETN69" s="27"/>
      <c r="ETO69" s="112"/>
      <c r="ETP69" s="27"/>
      <c r="ETQ69" s="112"/>
      <c r="ETR69" s="27"/>
      <c r="ETS69" s="112"/>
      <c r="ETT69" s="27"/>
      <c r="ETU69" s="113"/>
      <c r="ETV69" s="27"/>
      <c r="ETW69" s="112"/>
      <c r="ETX69" s="27"/>
      <c r="ETY69" s="112"/>
      <c r="ETZ69" s="27"/>
      <c r="EUA69" s="112"/>
      <c r="EUB69" s="27"/>
      <c r="EUC69" s="112"/>
      <c r="EUD69" s="27"/>
      <c r="EUE69" s="112"/>
      <c r="EUF69" s="27"/>
      <c r="EUG69" s="112"/>
      <c r="EUH69" s="27"/>
      <c r="EUI69" s="112"/>
      <c r="EUJ69" s="20"/>
      <c r="EUK69" s="112"/>
      <c r="EUL69" s="27"/>
      <c r="EUM69" s="112"/>
      <c r="EUN69" s="27"/>
      <c r="EUO69" s="112"/>
      <c r="EUP69" s="27"/>
      <c r="EUQ69" s="112"/>
      <c r="EUR69" s="27"/>
      <c r="EUS69" s="112"/>
      <c r="EUT69" s="20"/>
      <c r="EUU69" s="112"/>
      <c r="EUV69" s="27"/>
      <c r="EUW69" s="112"/>
      <c r="EUX69" s="27"/>
      <c r="EUY69" s="112"/>
      <c r="EUZ69" s="27"/>
      <c r="EVA69" s="112"/>
      <c r="EVB69" s="20"/>
      <c r="EVC69" s="106"/>
      <c r="EVD69" s="106"/>
      <c r="EVE69" s="106"/>
      <c r="EVF69" s="30"/>
      <c r="EVG69" s="112"/>
      <c r="EVH69" s="30"/>
      <c r="EVI69" s="112"/>
      <c r="EVJ69" s="23"/>
      <c r="EVK69" s="112"/>
      <c r="EVL69" s="23"/>
      <c r="EVM69" s="112"/>
      <c r="EVN69" s="23"/>
      <c r="EVO69" s="112"/>
      <c r="EVP69" s="23"/>
      <c r="EVQ69" s="112"/>
      <c r="EVR69" s="23"/>
      <c r="EVS69" s="112"/>
      <c r="EVT69" s="23"/>
      <c r="EVU69" s="112"/>
      <c r="EVV69" s="23"/>
      <c r="EVW69" s="112"/>
      <c r="EVX69" s="27"/>
      <c r="EVY69" s="112"/>
      <c r="EVZ69" s="27"/>
      <c r="EWA69" s="112"/>
      <c r="EWB69" s="27"/>
      <c r="EWC69" s="112"/>
      <c r="EWD69" s="27"/>
      <c r="EWE69" s="112"/>
      <c r="EWF69" s="27"/>
      <c r="EWG69" s="112"/>
      <c r="EWH69" s="27"/>
      <c r="EWI69" s="112"/>
      <c r="EWJ69" s="27"/>
      <c r="EWK69" s="112"/>
      <c r="EWL69" s="27"/>
      <c r="EWM69" s="112"/>
      <c r="EWN69" s="27"/>
      <c r="EWO69" s="112"/>
      <c r="EWP69" s="27"/>
      <c r="EWQ69" s="112"/>
      <c r="EWR69" s="27"/>
      <c r="EWS69" s="113"/>
      <c r="EWT69" s="27"/>
      <c r="EWU69" s="112"/>
      <c r="EWV69" s="27"/>
      <c r="EWW69" s="112"/>
      <c r="EWX69" s="27"/>
      <c r="EWY69" s="112"/>
      <c r="EWZ69" s="27"/>
      <c r="EXA69" s="112"/>
      <c r="EXB69" s="27"/>
      <c r="EXC69" s="112"/>
      <c r="EXD69" s="27"/>
      <c r="EXE69" s="112"/>
      <c r="EXF69" s="27"/>
      <c r="EXG69" s="112"/>
      <c r="EXH69" s="20"/>
      <c r="EXI69" s="112"/>
      <c r="EXJ69" s="27"/>
      <c r="EXK69" s="112"/>
      <c r="EXL69" s="27"/>
      <c r="EXM69" s="112"/>
      <c r="EXN69" s="27"/>
      <c r="EXO69" s="112"/>
      <c r="EXP69" s="27"/>
      <c r="EXQ69" s="112"/>
      <c r="EXR69" s="20"/>
      <c r="EXS69" s="112"/>
      <c r="EXT69" s="27"/>
      <c r="EXU69" s="112"/>
      <c r="EXV69" s="27"/>
      <c r="EXW69" s="112"/>
      <c r="EXX69" s="27"/>
      <c r="EXY69" s="112"/>
      <c r="EXZ69" s="20"/>
      <c r="EYA69" s="106"/>
      <c r="EYB69" s="106"/>
      <c r="EYC69" s="106"/>
      <c r="EYD69" s="30"/>
      <c r="EYE69" s="112"/>
      <c r="EYF69" s="30"/>
      <c r="EYG69" s="112"/>
      <c r="EYH69" s="23"/>
      <c r="EYI69" s="112"/>
      <c r="EYJ69" s="23"/>
      <c r="EYK69" s="112"/>
      <c r="EYL69" s="23"/>
      <c r="EYM69" s="112"/>
      <c r="EYN69" s="23"/>
      <c r="EYO69" s="112"/>
      <c r="EYP69" s="23"/>
      <c r="EYQ69" s="112"/>
      <c r="EYR69" s="23"/>
      <c r="EYS69" s="112"/>
      <c r="EYT69" s="23"/>
      <c r="EYU69" s="112"/>
      <c r="EYV69" s="27"/>
      <c r="EYW69" s="112"/>
      <c r="EYX69" s="27"/>
      <c r="EYY69" s="112"/>
      <c r="EYZ69" s="27"/>
      <c r="EZA69" s="112"/>
      <c r="EZB69" s="27"/>
      <c r="EZC69" s="112"/>
      <c r="EZD69" s="27"/>
      <c r="EZE69" s="112"/>
      <c r="EZF69" s="27"/>
      <c r="EZG69" s="112"/>
      <c r="EZH69" s="27"/>
      <c r="EZI69" s="112"/>
      <c r="EZJ69" s="27"/>
      <c r="EZK69" s="112"/>
      <c r="EZL69" s="27"/>
      <c r="EZM69" s="112"/>
      <c r="EZN69" s="27"/>
      <c r="EZO69" s="112"/>
      <c r="EZP69" s="27"/>
      <c r="EZQ69" s="113"/>
      <c r="EZR69" s="27"/>
      <c r="EZS69" s="112"/>
      <c r="EZT69" s="27"/>
      <c r="EZU69" s="112"/>
      <c r="EZV69" s="27"/>
      <c r="EZW69" s="112"/>
      <c r="EZX69" s="27"/>
      <c r="EZY69" s="112"/>
      <c r="EZZ69" s="27"/>
      <c r="FAA69" s="112"/>
      <c r="FAB69" s="27"/>
      <c r="FAC69" s="112"/>
      <c r="FAD69" s="27"/>
      <c r="FAE69" s="112"/>
      <c r="FAF69" s="20"/>
      <c r="FAG69" s="112"/>
      <c r="FAH69" s="27"/>
      <c r="FAI69" s="112"/>
      <c r="FAJ69" s="27"/>
      <c r="FAK69" s="112"/>
      <c r="FAL69" s="27"/>
      <c r="FAM69" s="112"/>
      <c r="FAN69" s="27"/>
      <c r="FAO69" s="112"/>
      <c r="FAP69" s="20"/>
      <c r="FAQ69" s="112"/>
      <c r="FAR69" s="27"/>
      <c r="FAS69" s="112"/>
      <c r="FAT69" s="27"/>
      <c r="FAU69" s="112"/>
      <c r="FAV69" s="27"/>
      <c r="FAW69" s="112"/>
      <c r="FAX69" s="20"/>
      <c r="FAY69" s="106"/>
      <c r="FAZ69" s="106"/>
      <c r="FBA69" s="106"/>
      <c r="FBB69" s="30"/>
      <c r="FBC69" s="112"/>
      <c r="FBD69" s="30"/>
      <c r="FBE69" s="112"/>
      <c r="FBF69" s="23"/>
      <c r="FBG69" s="112"/>
      <c r="FBH69" s="23"/>
      <c r="FBI69" s="112"/>
      <c r="FBJ69" s="23"/>
      <c r="FBK69" s="112"/>
      <c r="FBL69" s="23"/>
      <c r="FBM69" s="112"/>
      <c r="FBN69" s="23"/>
      <c r="FBO69" s="112"/>
      <c r="FBP69" s="23"/>
      <c r="FBQ69" s="112"/>
      <c r="FBR69" s="23"/>
      <c r="FBS69" s="112"/>
      <c r="FBT69" s="27"/>
      <c r="FBU69" s="112"/>
      <c r="FBV69" s="27"/>
      <c r="FBW69" s="112"/>
      <c r="FBX69" s="27"/>
      <c r="FBY69" s="112"/>
      <c r="FBZ69" s="27"/>
      <c r="FCA69" s="112"/>
      <c r="FCB69" s="27"/>
      <c r="FCC69" s="112"/>
      <c r="FCD69" s="27"/>
      <c r="FCE69" s="112"/>
      <c r="FCF69" s="27"/>
      <c r="FCG69" s="112"/>
      <c r="FCH69" s="27"/>
      <c r="FCI69" s="112"/>
      <c r="FCJ69" s="27"/>
      <c r="FCK69" s="112"/>
      <c r="FCL69" s="27"/>
      <c r="FCM69" s="112"/>
      <c r="FCN69" s="27"/>
      <c r="FCO69" s="113"/>
      <c r="FCP69" s="27"/>
      <c r="FCQ69" s="112"/>
      <c r="FCR69" s="27"/>
      <c r="FCS69" s="112"/>
      <c r="FCT69" s="27"/>
      <c r="FCU69" s="112"/>
      <c r="FCV69" s="27"/>
      <c r="FCW69" s="112"/>
      <c r="FCX69" s="27"/>
      <c r="FCY69" s="112"/>
      <c r="FCZ69" s="27"/>
      <c r="FDA69" s="112"/>
      <c r="FDB69" s="27"/>
      <c r="FDC69" s="112"/>
      <c r="FDD69" s="20"/>
      <c r="FDE69" s="112"/>
      <c r="FDF69" s="27"/>
      <c r="FDG69" s="112"/>
      <c r="FDH69" s="27"/>
      <c r="FDI69" s="112"/>
      <c r="FDJ69" s="27"/>
      <c r="FDK69" s="112"/>
      <c r="FDL69" s="27"/>
      <c r="FDM69" s="112"/>
      <c r="FDN69" s="20"/>
      <c r="FDO69" s="112"/>
      <c r="FDP69" s="27"/>
      <c r="FDQ69" s="112"/>
      <c r="FDR69" s="27"/>
      <c r="FDS69" s="112"/>
      <c r="FDT69" s="27"/>
      <c r="FDU69" s="112"/>
      <c r="FDV69" s="20"/>
      <c r="FDW69" s="106"/>
      <c r="FDX69" s="106"/>
      <c r="FDY69" s="106"/>
      <c r="FDZ69" s="30"/>
      <c r="FEA69" s="112"/>
      <c r="FEB69" s="30"/>
      <c r="FEC69" s="112"/>
      <c r="FED69" s="23"/>
      <c r="FEE69" s="112"/>
      <c r="FEF69" s="23"/>
      <c r="FEG69" s="112"/>
      <c r="FEH69" s="23"/>
      <c r="FEI69" s="112"/>
      <c r="FEJ69" s="23"/>
      <c r="FEK69" s="112"/>
      <c r="FEL69" s="23"/>
      <c r="FEM69" s="112"/>
      <c r="FEN69" s="23"/>
      <c r="FEO69" s="112"/>
      <c r="FEP69" s="23"/>
      <c r="FEQ69" s="112"/>
      <c r="FER69" s="27"/>
      <c r="FES69" s="112"/>
      <c r="FET69" s="27"/>
      <c r="FEU69" s="112"/>
      <c r="FEV69" s="27"/>
      <c r="FEW69" s="112"/>
      <c r="FEX69" s="27"/>
      <c r="FEY69" s="112"/>
      <c r="FEZ69" s="27"/>
      <c r="FFA69" s="112"/>
      <c r="FFB69" s="27"/>
      <c r="FFC69" s="112"/>
      <c r="FFD69" s="27"/>
      <c r="FFE69" s="112"/>
      <c r="FFF69" s="27"/>
      <c r="FFG69" s="112"/>
      <c r="FFH69" s="27"/>
      <c r="FFI69" s="112"/>
      <c r="FFJ69" s="27"/>
      <c r="FFK69" s="112"/>
      <c r="FFL69" s="27"/>
      <c r="FFM69" s="113"/>
      <c r="FFN69" s="27"/>
      <c r="FFO69" s="112"/>
      <c r="FFP69" s="27"/>
      <c r="FFQ69" s="112"/>
      <c r="FFR69" s="27"/>
      <c r="FFS69" s="112"/>
      <c r="FFT69" s="27"/>
      <c r="FFU69" s="112"/>
      <c r="FFV69" s="27"/>
      <c r="FFW69" s="112"/>
      <c r="FFX69" s="27"/>
      <c r="FFY69" s="112"/>
      <c r="FFZ69" s="27"/>
      <c r="FGA69" s="112"/>
      <c r="FGB69" s="20"/>
      <c r="FGC69" s="112"/>
      <c r="FGD69" s="27"/>
      <c r="FGE69" s="112"/>
      <c r="FGF69" s="27"/>
      <c r="FGG69" s="112"/>
      <c r="FGH69" s="27"/>
      <c r="FGI69" s="112"/>
      <c r="FGJ69" s="27"/>
      <c r="FGK69" s="112"/>
      <c r="FGL69" s="20"/>
      <c r="FGM69" s="112"/>
      <c r="FGN69" s="27"/>
      <c r="FGO69" s="112"/>
      <c r="FGP69" s="27"/>
      <c r="FGQ69" s="112"/>
      <c r="FGR69" s="27"/>
      <c r="FGS69" s="112"/>
      <c r="FGT69" s="20"/>
      <c r="FGU69" s="106"/>
      <c r="FGV69" s="106"/>
      <c r="FGW69" s="106"/>
      <c r="FGX69" s="30"/>
      <c r="FGY69" s="112"/>
      <c r="FGZ69" s="30"/>
      <c r="FHA69" s="112"/>
      <c r="FHB69" s="23"/>
      <c r="FHC69" s="112"/>
      <c r="FHD69" s="23"/>
      <c r="FHE69" s="112"/>
      <c r="FHF69" s="23"/>
      <c r="FHG69" s="112"/>
      <c r="FHH69" s="23"/>
      <c r="FHI69" s="112"/>
      <c r="FHJ69" s="23"/>
      <c r="FHK69" s="112"/>
      <c r="FHL69" s="23"/>
      <c r="FHM69" s="112"/>
      <c r="FHN69" s="23"/>
      <c r="FHO69" s="112"/>
      <c r="FHP69" s="27"/>
      <c r="FHQ69" s="112"/>
      <c r="FHR69" s="27"/>
      <c r="FHS69" s="112"/>
      <c r="FHT69" s="27"/>
      <c r="FHU69" s="112"/>
      <c r="FHV69" s="27"/>
      <c r="FHW69" s="112"/>
      <c r="FHX69" s="27"/>
      <c r="FHY69" s="112"/>
      <c r="FHZ69" s="27"/>
      <c r="FIA69" s="112"/>
      <c r="FIB69" s="27"/>
      <c r="FIC69" s="112"/>
      <c r="FID69" s="27"/>
      <c r="FIE69" s="112"/>
      <c r="FIF69" s="27"/>
      <c r="FIG69" s="112"/>
      <c r="FIH69" s="27"/>
      <c r="FII69" s="112"/>
      <c r="FIJ69" s="27"/>
      <c r="FIK69" s="113"/>
      <c r="FIL69" s="27"/>
      <c r="FIM69" s="112"/>
      <c r="FIN69" s="27"/>
      <c r="FIO69" s="112"/>
      <c r="FIP69" s="27"/>
      <c r="FIQ69" s="112"/>
      <c r="FIR69" s="27"/>
      <c r="FIS69" s="112"/>
      <c r="FIT69" s="27"/>
      <c r="FIU69" s="112"/>
      <c r="FIV69" s="27"/>
      <c r="FIW69" s="112"/>
      <c r="FIX69" s="27"/>
      <c r="FIY69" s="112"/>
      <c r="FIZ69" s="20"/>
      <c r="FJA69" s="112"/>
      <c r="FJB69" s="27"/>
      <c r="FJC69" s="112"/>
      <c r="FJD69" s="27"/>
      <c r="FJE69" s="112"/>
      <c r="FJF69" s="27"/>
      <c r="FJG69" s="112"/>
      <c r="FJH69" s="27"/>
      <c r="FJI69" s="112"/>
      <c r="FJJ69" s="20"/>
      <c r="FJK69" s="112"/>
      <c r="FJL69" s="27"/>
      <c r="FJM69" s="112"/>
      <c r="FJN69" s="27"/>
      <c r="FJO69" s="112"/>
      <c r="FJP69" s="27"/>
      <c r="FJQ69" s="112"/>
      <c r="FJR69" s="20"/>
      <c r="FJS69" s="106"/>
      <c r="FJT69" s="106"/>
      <c r="FJU69" s="106"/>
      <c r="FJV69" s="30"/>
      <c r="FJW69" s="112"/>
      <c r="FJX69" s="30"/>
      <c r="FJY69" s="112"/>
      <c r="FJZ69" s="23"/>
      <c r="FKA69" s="112"/>
      <c r="FKB69" s="23"/>
      <c r="FKC69" s="112"/>
      <c r="FKD69" s="23"/>
      <c r="FKE69" s="112"/>
      <c r="FKF69" s="23"/>
      <c r="FKG69" s="112"/>
      <c r="FKH69" s="23"/>
      <c r="FKI69" s="112"/>
      <c r="FKJ69" s="23"/>
      <c r="FKK69" s="112"/>
      <c r="FKL69" s="23"/>
      <c r="FKM69" s="112"/>
      <c r="FKN69" s="27"/>
      <c r="FKO69" s="112"/>
      <c r="FKP69" s="27"/>
      <c r="FKQ69" s="112"/>
      <c r="FKR69" s="27"/>
      <c r="FKS69" s="112"/>
      <c r="FKT69" s="27"/>
      <c r="FKU69" s="112"/>
      <c r="FKV69" s="27"/>
      <c r="FKW69" s="112"/>
      <c r="FKX69" s="27"/>
      <c r="FKY69" s="112"/>
      <c r="FKZ69" s="27"/>
      <c r="FLA69" s="112"/>
      <c r="FLB69" s="27"/>
      <c r="FLC69" s="112"/>
      <c r="FLD69" s="27"/>
      <c r="FLE69" s="112"/>
      <c r="FLF69" s="27"/>
      <c r="FLG69" s="112"/>
      <c r="FLH69" s="27"/>
      <c r="FLI69" s="113"/>
      <c r="FLJ69" s="27"/>
      <c r="FLK69" s="112"/>
      <c r="FLL69" s="27"/>
      <c r="FLM69" s="112"/>
      <c r="FLN69" s="27"/>
      <c r="FLO69" s="112"/>
      <c r="FLP69" s="27"/>
      <c r="FLQ69" s="112"/>
      <c r="FLR69" s="27"/>
      <c r="FLS69" s="112"/>
      <c r="FLT69" s="27"/>
      <c r="FLU69" s="112"/>
      <c r="FLV69" s="27"/>
      <c r="FLW69" s="112"/>
      <c r="FLX69" s="20"/>
      <c r="FLY69" s="112"/>
      <c r="FLZ69" s="27"/>
      <c r="FMA69" s="112"/>
      <c r="FMB69" s="27"/>
      <c r="FMC69" s="112"/>
      <c r="FMD69" s="27"/>
      <c r="FME69" s="112"/>
      <c r="FMF69" s="27"/>
      <c r="FMG69" s="112"/>
      <c r="FMH69" s="20"/>
      <c r="FMI69" s="112"/>
      <c r="FMJ69" s="27"/>
      <c r="FMK69" s="112"/>
      <c r="FML69" s="27"/>
      <c r="FMM69" s="112"/>
      <c r="FMN69" s="27"/>
      <c r="FMO69" s="112"/>
      <c r="FMP69" s="20"/>
      <c r="FMQ69" s="106"/>
      <c r="FMR69" s="106"/>
      <c r="FMS69" s="106"/>
      <c r="FMT69" s="30"/>
      <c r="FMU69" s="112"/>
      <c r="FMV69" s="30"/>
      <c r="FMW69" s="112"/>
      <c r="FMX69" s="23"/>
      <c r="FMY69" s="112"/>
      <c r="FMZ69" s="23"/>
      <c r="FNA69" s="112"/>
      <c r="FNB69" s="23"/>
      <c r="FNC69" s="112"/>
      <c r="FND69" s="23"/>
      <c r="FNE69" s="112"/>
      <c r="FNF69" s="23"/>
      <c r="FNG69" s="112"/>
      <c r="FNH69" s="23"/>
      <c r="FNI69" s="112"/>
      <c r="FNJ69" s="23"/>
      <c r="FNK69" s="112"/>
      <c r="FNL69" s="27"/>
      <c r="FNM69" s="112"/>
      <c r="FNN69" s="27"/>
      <c r="FNO69" s="112"/>
      <c r="FNP69" s="27"/>
      <c r="FNQ69" s="112"/>
      <c r="FNR69" s="27"/>
      <c r="FNS69" s="112"/>
      <c r="FNT69" s="27"/>
      <c r="FNU69" s="112"/>
      <c r="FNV69" s="27"/>
      <c r="FNW69" s="112"/>
      <c r="FNX69" s="27"/>
      <c r="FNY69" s="112"/>
      <c r="FNZ69" s="27"/>
      <c r="FOA69" s="112"/>
      <c r="FOB69" s="27"/>
      <c r="FOC69" s="112"/>
      <c r="FOD69" s="27"/>
      <c r="FOE69" s="112"/>
      <c r="FOF69" s="27"/>
      <c r="FOG69" s="113"/>
      <c r="FOH69" s="27"/>
      <c r="FOI69" s="112"/>
      <c r="FOJ69" s="27"/>
      <c r="FOK69" s="112"/>
      <c r="FOL69" s="27"/>
      <c r="FOM69" s="112"/>
      <c r="FON69" s="27"/>
      <c r="FOO69" s="112"/>
      <c r="FOP69" s="27"/>
      <c r="FOQ69" s="112"/>
      <c r="FOR69" s="27"/>
      <c r="FOS69" s="112"/>
      <c r="FOT69" s="27"/>
      <c r="FOU69" s="112"/>
      <c r="FOV69" s="20"/>
      <c r="FOW69" s="112"/>
      <c r="FOX69" s="27"/>
      <c r="FOY69" s="112"/>
      <c r="FOZ69" s="27"/>
      <c r="FPA69" s="112"/>
      <c r="FPB69" s="27"/>
      <c r="FPC69" s="112"/>
      <c r="FPD69" s="27"/>
      <c r="FPE69" s="112"/>
      <c r="FPF69" s="20"/>
      <c r="FPG69" s="112"/>
      <c r="FPH69" s="27"/>
      <c r="FPI69" s="112"/>
      <c r="FPJ69" s="27"/>
      <c r="FPK69" s="112"/>
      <c r="FPL69" s="27"/>
      <c r="FPM69" s="112"/>
      <c r="FPN69" s="20"/>
      <c r="FPO69" s="106"/>
      <c r="FPP69" s="106"/>
      <c r="FPQ69" s="106"/>
      <c r="FPR69" s="30"/>
      <c r="FPS69" s="112"/>
      <c r="FPT69" s="30"/>
      <c r="FPU69" s="112"/>
      <c r="FPV69" s="23"/>
      <c r="FPW69" s="112"/>
      <c r="FPX69" s="23"/>
      <c r="FPY69" s="112"/>
      <c r="FPZ69" s="23"/>
      <c r="FQA69" s="112"/>
      <c r="FQB69" s="23"/>
      <c r="FQC69" s="112"/>
      <c r="FQD69" s="23"/>
      <c r="FQE69" s="112"/>
      <c r="FQF69" s="23"/>
      <c r="FQG69" s="112"/>
      <c r="FQH69" s="23"/>
      <c r="FQI69" s="112"/>
      <c r="FQJ69" s="27"/>
      <c r="FQK69" s="112"/>
      <c r="FQL69" s="27"/>
      <c r="FQM69" s="112"/>
      <c r="FQN69" s="27"/>
      <c r="FQO69" s="112"/>
      <c r="FQP69" s="27"/>
      <c r="FQQ69" s="112"/>
      <c r="FQR69" s="27"/>
      <c r="FQS69" s="112"/>
      <c r="FQT69" s="27"/>
      <c r="FQU69" s="112"/>
      <c r="FQV69" s="27"/>
      <c r="FQW69" s="112"/>
      <c r="FQX69" s="27"/>
      <c r="FQY69" s="112"/>
      <c r="FQZ69" s="27"/>
      <c r="FRA69" s="112"/>
      <c r="FRB69" s="27"/>
      <c r="FRC69" s="112"/>
      <c r="FRD69" s="27"/>
      <c r="FRE69" s="113"/>
      <c r="FRF69" s="27"/>
      <c r="FRG69" s="112"/>
      <c r="FRH69" s="27"/>
      <c r="FRI69" s="112"/>
      <c r="FRJ69" s="27"/>
      <c r="FRK69" s="112"/>
      <c r="FRL69" s="27"/>
      <c r="FRM69" s="112"/>
      <c r="FRN69" s="27"/>
      <c r="FRO69" s="112"/>
      <c r="FRP69" s="27"/>
      <c r="FRQ69" s="112"/>
      <c r="FRR69" s="27"/>
      <c r="FRS69" s="112"/>
      <c r="FRT69" s="20"/>
      <c r="FRU69" s="112"/>
      <c r="FRV69" s="27"/>
      <c r="FRW69" s="112"/>
      <c r="FRX69" s="27"/>
      <c r="FRY69" s="112"/>
      <c r="FRZ69" s="27"/>
      <c r="FSA69" s="112"/>
      <c r="FSB69" s="27"/>
      <c r="FSC69" s="112"/>
      <c r="FSD69" s="20"/>
      <c r="FSE69" s="112"/>
      <c r="FSF69" s="27"/>
      <c r="FSG69" s="112"/>
      <c r="FSH69" s="27"/>
      <c r="FSI69" s="112"/>
      <c r="FSJ69" s="27"/>
      <c r="FSK69" s="112"/>
      <c r="FSL69" s="20"/>
      <c r="FSM69" s="106"/>
      <c r="FSN69" s="106"/>
      <c r="FSO69" s="106"/>
      <c r="FSP69" s="30"/>
      <c r="FSQ69" s="112"/>
      <c r="FSR69" s="30"/>
      <c r="FSS69" s="112"/>
      <c r="FST69" s="23"/>
      <c r="FSU69" s="112"/>
      <c r="FSV69" s="23"/>
      <c r="FSW69" s="112"/>
      <c r="FSX69" s="23"/>
      <c r="FSY69" s="112"/>
      <c r="FSZ69" s="23"/>
      <c r="FTA69" s="112"/>
      <c r="FTB69" s="23"/>
      <c r="FTC69" s="112"/>
      <c r="FTD69" s="23"/>
      <c r="FTE69" s="112"/>
      <c r="FTF69" s="23"/>
      <c r="FTG69" s="112"/>
      <c r="FTH69" s="27"/>
      <c r="FTI69" s="112"/>
      <c r="FTJ69" s="27"/>
      <c r="FTK69" s="112"/>
      <c r="FTL69" s="27"/>
      <c r="FTM69" s="112"/>
      <c r="FTN69" s="27"/>
      <c r="FTO69" s="112"/>
      <c r="FTP69" s="27"/>
      <c r="FTQ69" s="112"/>
      <c r="FTR69" s="27"/>
      <c r="FTS69" s="112"/>
      <c r="FTT69" s="27"/>
      <c r="FTU69" s="112"/>
      <c r="FTV69" s="27"/>
      <c r="FTW69" s="112"/>
      <c r="FTX69" s="27"/>
      <c r="FTY69" s="112"/>
      <c r="FTZ69" s="27"/>
      <c r="FUA69" s="112"/>
      <c r="FUB69" s="27"/>
      <c r="FUC69" s="113"/>
      <c r="FUD69" s="27"/>
      <c r="FUE69" s="112"/>
      <c r="FUF69" s="27"/>
      <c r="FUG69" s="112"/>
      <c r="FUH69" s="27"/>
      <c r="FUI69" s="112"/>
      <c r="FUJ69" s="27"/>
      <c r="FUK69" s="112"/>
      <c r="FUL69" s="27"/>
      <c r="FUM69" s="112"/>
      <c r="FUN69" s="27"/>
      <c r="FUO69" s="112"/>
      <c r="FUP69" s="27"/>
      <c r="FUQ69" s="112"/>
      <c r="FUR69" s="20"/>
      <c r="FUS69" s="112"/>
      <c r="FUT69" s="27"/>
      <c r="FUU69" s="112"/>
      <c r="FUV69" s="27"/>
      <c r="FUW69" s="112"/>
      <c r="FUX69" s="27"/>
      <c r="FUY69" s="112"/>
      <c r="FUZ69" s="27"/>
      <c r="FVA69" s="112"/>
      <c r="FVB69" s="20"/>
      <c r="FVC69" s="112"/>
      <c r="FVD69" s="27"/>
      <c r="FVE69" s="112"/>
      <c r="FVF69" s="27"/>
      <c r="FVG69" s="112"/>
      <c r="FVH69" s="27"/>
      <c r="FVI69" s="112"/>
      <c r="FVJ69" s="20"/>
      <c r="FVK69" s="106"/>
      <c r="FVL69" s="106"/>
      <c r="FVM69" s="106"/>
      <c r="FVN69" s="30"/>
      <c r="FVO69" s="112"/>
      <c r="FVP69" s="30"/>
      <c r="FVQ69" s="112"/>
      <c r="FVR69" s="23"/>
      <c r="FVS69" s="112"/>
      <c r="FVT69" s="23"/>
      <c r="FVU69" s="112"/>
      <c r="FVV69" s="23"/>
      <c r="FVW69" s="112"/>
      <c r="FVX69" s="23"/>
      <c r="FVY69" s="112"/>
      <c r="FVZ69" s="23"/>
      <c r="FWA69" s="112"/>
      <c r="FWB69" s="23"/>
      <c r="FWC69" s="112"/>
      <c r="FWD69" s="23"/>
      <c r="FWE69" s="112"/>
      <c r="FWF69" s="27"/>
      <c r="FWG69" s="112"/>
      <c r="FWH69" s="27"/>
      <c r="FWI69" s="112"/>
      <c r="FWJ69" s="27"/>
      <c r="FWK69" s="112"/>
      <c r="FWL69" s="27"/>
      <c r="FWM69" s="112"/>
      <c r="FWN69" s="27"/>
      <c r="FWO69" s="112"/>
      <c r="FWP69" s="27"/>
      <c r="FWQ69" s="112"/>
      <c r="FWR69" s="27"/>
      <c r="FWS69" s="112"/>
      <c r="FWT69" s="27"/>
      <c r="FWU69" s="112"/>
      <c r="FWV69" s="27"/>
      <c r="FWW69" s="112"/>
      <c r="FWX69" s="27"/>
      <c r="FWY69" s="112"/>
      <c r="FWZ69" s="27"/>
      <c r="FXA69" s="113"/>
      <c r="FXB69" s="27"/>
      <c r="FXC69" s="112"/>
      <c r="FXD69" s="27"/>
      <c r="FXE69" s="112"/>
      <c r="FXF69" s="27"/>
      <c r="FXG69" s="112"/>
      <c r="FXH69" s="27"/>
      <c r="FXI69" s="112"/>
      <c r="FXJ69" s="27"/>
      <c r="FXK69" s="112"/>
      <c r="FXL69" s="27"/>
      <c r="FXM69" s="112"/>
      <c r="FXN69" s="27"/>
      <c r="FXO69" s="112"/>
      <c r="FXP69" s="20"/>
      <c r="FXQ69" s="112"/>
      <c r="FXR69" s="27"/>
      <c r="FXS69" s="112"/>
      <c r="FXT69" s="27"/>
      <c r="FXU69" s="112"/>
      <c r="FXV69" s="27"/>
      <c r="FXW69" s="112"/>
      <c r="FXX69" s="27"/>
      <c r="FXY69" s="112"/>
      <c r="FXZ69" s="20"/>
      <c r="FYA69" s="112"/>
      <c r="FYB69" s="27"/>
      <c r="FYC69" s="112"/>
      <c r="FYD69" s="27"/>
      <c r="FYE69" s="112"/>
      <c r="FYF69" s="27"/>
      <c r="FYG69" s="112"/>
      <c r="FYH69" s="20"/>
      <c r="FYI69" s="106"/>
      <c r="FYJ69" s="106"/>
      <c r="FYK69" s="106"/>
      <c r="FYL69" s="30"/>
      <c r="FYM69" s="112"/>
      <c r="FYN69" s="30"/>
      <c r="FYO69" s="112"/>
      <c r="FYP69" s="23"/>
      <c r="FYQ69" s="112"/>
      <c r="FYR69" s="23"/>
      <c r="FYS69" s="112"/>
      <c r="FYT69" s="23"/>
      <c r="FYU69" s="112"/>
      <c r="FYV69" s="23"/>
      <c r="FYW69" s="112"/>
      <c r="FYX69" s="23"/>
      <c r="FYY69" s="112"/>
      <c r="FYZ69" s="23"/>
      <c r="FZA69" s="112"/>
      <c r="FZB69" s="23"/>
      <c r="FZC69" s="112"/>
      <c r="FZD69" s="27"/>
      <c r="FZE69" s="112"/>
      <c r="FZF69" s="27"/>
      <c r="FZG69" s="112"/>
      <c r="FZH69" s="27"/>
      <c r="FZI69" s="112"/>
      <c r="FZJ69" s="27"/>
      <c r="FZK69" s="112"/>
      <c r="FZL69" s="27"/>
      <c r="FZM69" s="112"/>
      <c r="FZN69" s="27"/>
      <c r="FZO69" s="112"/>
      <c r="FZP69" s="27"/>
      <c r="FZQ69" s="112"/>
      <c r="FZR69" s="27"/>
      <c r="FZS69" s="112"/>
      <c r="FZT69" s="27"/>
      <c r="FZU69" s="112"/>
      <c r="FZV69" s="27"/>
      <c r="FZW69" s="112"/>
      <c r="FZX69" s="27"/>
      <c r="FZY69" s="113"/>
      <c r="FZZ69" s="27"/>
      <c r="GAA69" s="112"/>
      <c r="GAB69" s="27"/>
      <c r="GAC69" s="112"/>
      <c r="GAD69" s="27"/>
      <c r="GAE69" s="112"/>
      <c r="GAF69" s="27"/>
      <c r="GAG69" s="112"/>
      <c r="GAH69" s="27"/>
      <c r="GAI69" s="112"/>
      <c r="GAJ69" s="27"/>
      <c r="GAK69" s="112"/>
      <c r="GAL69" s="27"/>
      <c r="GAM69" s="112"/>
      <c r="GAN69" s="20"/>
      <c r="GAO69" s="112"/>
      <c r="GAP69" s="27"/>
      <c r="GAQ69" s="112"/>
      <c r="GAR69" s="27"/>
      <c r="GAS69" s="112"/>
      <c r="GAT69" s="27"/>
      <c r="GAU69" s="112"/>
      <c r="GAV69" s="27"/>
      <c r="GAW69" s="112"/>
      <c r="GAX69" s="20"/>
      <c r="GAY69" s="112"/>
      <c r="GAZ69" s="27"/>
      <c r="GBA69" s="112"/>
      <c r="GBB69" s="27"/>
      <c r="GBC69" s="112"/>
      <c r="GBD69" s="27"/>
      <c r="GBE69" s="112"/>
      <c r="GBF69" s="20"/>
      <c r="GBG69" s="106"/>
      <c r="GBH69" s="106"/>
      <c r="GBI69" s="106"/>
      <c r="GBJ69" s="30"/>
      <c r="GBK69" s="112"/>
      <c r="GBL69" s="30"/>
      <c r="GBM69" s="112"/>
      <c r="GBN69" s="23"/>
      <c r="GBO69" s="112"/>
      <c r="GBP69" s="23"/>
      <c r="GBQ69" s="112"/>
      <c r="GBR69" s="23"/>
      <c r="GBS69" s="112"/>
      <c r="GBT69" s="23"/>
      <c r="GBU69" s="112"/>
      <c r="GBV69" s="23"/>
      <c r="GBW69" s="112"/>
      <c r="GBX69" s="23"/>
      <c r="GBY69" s="112"/>
      <c r="GBZ69" s="23"/>
      <c r="GCA69" s="112"/>
      <c r="GCB69" s="27"/>
      <c r="GCC69" s="112"/>
      <c r="GCD69" s="27"/>
      <c r="GCE69" s="112"/>
      <c r="GCF69" s="27"/>
      <c r="GCG69" s="112"/>
      <c r="GCH69" s="27"/>
      <c r="GCI69" s="112"/>
      <c r="GCJ69" s="27"/>
      <c r="GCK69" s="112"/>
      <c r="GCL69" s="27"/>
      <c r="GCM69" s="112"/>
      <c r="GCN69" s="27"/>
      <c r="GCO69" s="112"/>
      <c r="GCP69" s="27"/>
      <c r="GCQ69" s="112"/>
      <c r="GCR69" s="27"/>
      <c r="GCS69" s="112"/>
      <c r="GCT69" s="27"/>
      <c r="GCU69" s="112"/>
      <c r="GCV69" s="27"/>
      <c r="GCW69" s="113"/>
      <c r="GCX69" s="27"/>
      <c r="GCY69" s="112"/>
      <c r="GCZ69" s="27"/>
      <c r="GDA69" s="112"/>
      <c r="GDB69" s="27"/>
      <c r="GDC69" s="112"/>
      <c r="GDD69" s="27"/>
      <c r="GDE69" s="112"/>
      <c r="GDF69" s="27"/>
      <c r="GDG69" s="112"/>
      <c r="GDH69" s="27"/>
      <c r="GDI69" s="112"/>
      <c r="GDJ69" s="27"/>
      <c r="GDK69" s="112"/>
      <c r="GDL69" s="20"/>
      <c r="GDM69" s="112"/>
      <c r="GDN69" s="27"/>
      <c r="GDO69" s="112"/>
      <c r="GDP69" s="27"/>
      <c r="GDQ69" s="112"/>
      <c r="GDR69" s="27"/>
      <c r="GDS69" s="112"/>
      <c r="GDT69" s="27"/>
      <c r="GDU69" s="112"/>
      <c r="GDV69" s="20"/>
      <c r="GDW69" s="112"/>
      <c r="GDX69" s="27"/>
      <c r="GDY69" s="112"/>
      <c r="GDZ69" s="27"/>
      <c r="GEA69" s="112"/>
      <c r="GEB69" s="27"/>
      <c r="GEC69" s="112"/>
      <c r="GED69" s="20"/>
      <c r="GEE69" s="106"/>
      <c r="GEF69" s="106"/>
      <c r="GEG69" s="106"/>
      <c r="GEH69" s="30"/>
      <c r="GEI69" s="112"/>
      <c r="GEJ69" s="30"/>
      <c r="GEK69" s="112"/>
      <c r="GEL69" s="23"/>
      <c r="GEM69" s="112"/>
      <c r="GEN69" s="23"/>
      <c r="GEO69" s="112"/>
      <c r="GEP69" s="23"/>
      <c r="GEQ69" s="112"/>
      <c r="GER69" s="23"/>
      <c r="GES69" s="112"/>
      <c r="GET69" s="23"/>
      <c r="GEU69" s="112"/>
      <c r="GEV69" s="23"/>
      <c r="GEW69" s="112"/>
      <c r="GEX69" s="23"/>
      <c r="GEY69" s="112"/>
      <c r="GEZ69" s="27"/>
      <c r="GFA69" s="112"/>
      <c r="GFB69" s="27"/>
      <c r="GFC69" s="112"/>
      <c r="GFD69" s="27"/>
      <c r="GFE69" s="112"/>
      <c r="GFF69" s="27"/>
      <c r="GFG69" s="112"/>
      <c r="GFH69" s="27"/>
      <c r="GFI69" s="112"/>
      <c r="GFJ69" s="27"/>
      <c r="GFK69" s="112"/>
      <c r="GFL69" s="27"/>
      <c r="GFM69" s="112"/>
      <c r="GFN69" s="27"/>
      <c r="GFO69" s="112"/>
      <c r="GFP69" s="27"/>
      <c r="GFQ69" s="112"/>
      <c r="GFR69" s="27"/>
      <c r="GFS69" s="112"/>
      <c r="GFT69" s="27"/>
      <c r="GFU69" s="113"/>
      <c r="GFV69" s="27"/>
      <c r="GFW69" s="112"/>
      <c r="GFX69" s="27"/>
      <c r="GFY69" s="112"/>
      <c r="GFZ69" s="27"/>
      <c r="GGA69" s="112"/>
      <c r="GGB69" s="27"/>
      <c r="GGC69" s="112"/>
      <c r="GGD69" s="27"/>
      <c r="GGE69" s="112"/>
      <c r="GGF69" s="27"/>
      <c r="GGG69" s="112"/>
      <c r="GGH69" s="27"/>
      <c r="GGI69" s="112"/>
      <c r="GGJ69" s="20"/>
      <c r="GGK69" s="112"/>
      <c r="GGL69" s="27"/>
      <c r="GGM69" s="112"/>
      <c r="GGN69" s="27"/>
      <c r="GGO69" s="112"/>
      <c r="GGP69" s="27"/>
      <c r="GGQ69" s="112"/>
      <c r="GGR69" s="27"/>
      <c r="GGS69" s="112"/>
      <c r="GGT69" s="20"/>
      <c r="GGU69" s="112"/>
      <c r="GGV69" s="27"/>
      <c r="GGW69" s="112"/>
      <c r="GGX69" s="27"/>
      <c r="GGY69" s="112"/>
      <c r="GGZ69" s="27"/>
      <c r="GHA69" s="112"/>
      <c r="GHB69" s="20"/>
      <c r="GHC69" s="106"/>
      <c r="GHD69" s="106"/>
      <c r="GHE69" s="106"/>
      <c r="GHF69" s="30"/>
      <c r="GHG69" s="112"/>
      <c r="GHH69" s="30"/>
      <c r="GHI69" s="112"/>
      <c r="GHJ69" s="23"/>
      <c r="GHK69" s="112"/>
      <c r="GHL69" s="23"/>
      <c r="GHM69" s="112"/>
      <c r="GHN69" s="23"/>
      <c r="GHO69" s="112"/>
      <c r="GHP69" s="23"/>
      <c r="GHQ69" s="112"/>
      <c r="GHR69" s="23"/>
      <c r="GHS69" s="112"/>
      <c r="GHT69" s="23"/>
      <c r="GHU69" s="112"/>
      <c r="GHV69" s="23"/>
      <c r="GHW69" s="112"/>
      <c r="GHX69" s="27"/>
      <c r="GHY69" s="112"/>
      <c r="GHZ69" s="27"/>
      <c r="GIA69" s="112"/>
      <c r="GIB69" s="27"/>
      <c r="GIC69" s="112"/>
      <c r="GID69" s="27"/>
      <c r="GIE69" s="112"/>
      <c r="GIF69" s="27"/>
      <c r="GIG69" s="112"/>
      <c r="GIH69" s="27"/>
      <c r="GII69" s="112"/>
      <c r="GIJ69" s="27"/>
      <c r="GIK69" s="112"/>
      <c r="GIL69" s="27"/>
      <c r="GIM69" s="112"/>
      <c r="GIN69" s="27"/>
      <c r="GIO69" s="112"/>
      <c r="GIP69" s="27"/>
      <c r="GIQ69" s="112"/>
      <c r="GIR69" s="27"/>
      <c r="GIS69" s="113"/>
      <c r="GIT69" s="27"/>
      <c r="GIU69" s="112"/>
      <c r="GIV69" s="27"/>
      <c r="GIW69" s="112"/>
      <c r="GIX69" s="27"/>
      <c r="GIY69" s="112"/>
      <c r="GIZ69" s="27"/>
      <c r="GJA69" s="112"/>
      <c r="GJB69" s="27"/>
      <c r="GJC69" s="112"/>
      <c r="GJD69" s="27"/>
      <c r="GJE69" s="112"/>
      <c r="GJF69" s="27"/>
      <c r="GJG69" s="112"/>
      <c r="GJH69" s="20"/>
      <c r="GJI69" s="112"/>
      <c r="GJJ69" s="27"/>
      <c r="GJK69" s="112"/>
      <c r="GJL69" s="27"/>
      <c r="GJM69" s="112"/>
      <c r="GJN69" s="27"/>
      <c r="GJO69" s="112"/>
      <c r="GJP69" s="27"/>
      <c r="GJQ69" s="112"/>
      <c r="GJR69" s="20"/>
      <c r="GJS69" s="112"/>
      <c r="GJT69" s="27"/>
      <c r="GJU69" s="112"/>
      <c r="GJV69" s="27"/>
      <c r="GJW69" s="112"/>
      <c r="GJX69" s="27"/>
      <c r="GJY69" s="112"/>
      <c r="GJZ69" s="20"/>
      <c r="GKA69" s="106"/>
      <c r="GKB69" s="106"/>
      <c r="GKC69" s="106"/>
      <c r="GKD69" s="30"/>
      <c r="GKE69" s="112"/>
      <c r="GKF69" s="30"/>
      <c r="GKG69" s="112"/>
      <c r="GKH69" s="23"/>
      <c r="GKI69" s="112"/>
      <c r="GKJ69" s="23"/>
      <c r="GKK69" s="112"/>
      <c r="GKL69" s="23"/>
      <c r="GKM69" s="112"/>
      <c r="GKN69" s="23"/>
      <c r="GKO69" s="112"/>
      <c r="GKP69" s="23"/>
      <c r="GKQ69" s="112"/>
      <c r="GKR69" s="23"/>
      <c r="GKS69" s="112"/>
      <c r="GKT69" s="23"/>
      <c r="GKU69" s="112"/>
      <c r="GKV69" s="27"/>
      <c r="GKW69" s="112"/>
      <c r="GKX69" s="27"/>
      <c r="GKY69" s="112"/>
      <c r="GKZ69" s="27"/>
      <c r="GLA69" s="112"/>
      <c r="GLB69" s="27"/>
      <c r="GLC69" s="112"/>
      <c r="GLD69" s="27"/>
      <c r="GLE69" s="112"/>
      <c r="GLF69" s="27"/>
      <c r="GLG69" s="112"/>
      <c r="GLH69" s="27"/>
      <c r="GLI69" s="112"/>
      <c r="GLJ69" s="27"/>
      <c r="GLK69" s="112"/>
      <c r="GLL69" s="27"/>
      <c r="GLM69" s="112"/>
      <c r="GLN69" s="27"/>
      <c r="GLO69" s="112"/>
      <c r="GLP69" s="27"/>
      <c r="GLQ69" s="113"/>
      <c r="GLR69" s="27"/>
      <c r="GLS69" s="112"/>
      <c r="GLT69" s="27"/>
      <c r="GLU69" s="112"/>
      <c r="GLV69" s="27"/>
      <c r="GLW69" s="112"/>
      <c r="GLX69" s="27"/>
      <c r="GLY69" s="112"/>
      <c r="GLZ69" s="27"/>
      <c r="GMA69" s="112"/>
      <c r="GMB69" s="27"/>
      <c r="GMC69" s="112"/>
      <c r="GMD69" s="27"/>
      <c r="GME69" s="112"/>
      <c r="GMF69" s="20"/>
      <c r="GMG69" s="112"/>
      <c r="GMH69" s="27"/>
      <c r="GMI69" s="112"/>
      <c r="GMJ69" s="27"/>
      <c r="GMK69" s="112"/>
      <c r="GML69" s="27"/>
      <c r="GMM69" s="112"/>
      <c r="GMN69" s="27"/>
      <c r="GMO69" s="112"/>
      <c r="GMP69" s="20"/>
      <c r="GMQ69" s="112"/>
      <c r="GMR69" s="27"/>
      <c r="GMS69" s="112"/>
      <c r="GMT69" s="27"/>
      <c r="GMU69" s="112"/>
      <c r="GMV69" s="27"/>
      <c r="GMW69" s="112"/>
      <c r="GMX69" s="20"/>
      <c r="GMY69" s="106"/>
      <c r="GMZ69" s="106"/>
      <c r="GNA69" s="106"/>
      <c r="GNB69" s="30"/>
      <c r="GNC69" s="112"/>
      <c r="GND69" s="30"/>
      <c r="GNE69" s="112"/>
      <c r="GNF69" s="23"/>
      <c r="GNG69" s="112"/>
      <c r="GNH69" s="23"/>
      <c r="GNI69" s="112"/>
      <c r="GNJ69" s="23"/>
      <c r="GNK69" s="112"/>
      <c r="GNL69" s="23"/>
      <c r="GNM69" s="112"/>
      <c r="GNN69" s="23"/>
      <c r="GNO69" s="112"/>
      <c r="GNP69" s="23"/>
      <c r="GNQ69" s="112"/>
      <c r="GNR69" s="23"/>
      <c r="GNS69" s="112"/>
      <c r="GNT69" s="27"/>
      <c r="GNU69" s="112"/>
      <c r="GNV69" s="27"/>
      <c r="GNW69" s="112"/>
      <c r="GNX69" s="27"/>
      <c r="GNY69" s="112"/>
      <c r="GNZ69" s="27"/>
      <c r="GOA69" s="112"/>
      <c r="GOB69" s="27"/>
      <c r="GOC69" s="112"/>
      <c r="GOD69" s="27"/>
      <c r="GOE69" s="112"/>
      <c r="GOF69" s="27"/>
      <c r="GOG69" s="112"/>
      <c r="GOH69" s="27"/>
      <c r="GOI69" s="112"/>
      <c r="GOJ69" s="27"/>
      <c r="GOK69" s="112"/>
      <c r="GOL69" s="27"/>
      <c r="GOM69" s="112"/>
      <c r="GON69" s="27"/>
      <c r="GOO69" s="113"/>
      <c r="GOP69" s="27"/>
      <c r="GOQ69" s="112"/>
      <c r="GOR69" s="27"/>
      <c r="GOS69" s="112"/>
      <c r="GOT69" s="27"/>
      <c r="GOU69" s="112"/>
      <c r="GOV69" s="27"/>
      <c r="GOW69" s="112"/>
      <c r="GOX69" s="27"/>
      <c r="GOY69" s="112"/>
      <c r="GOZ69" s="27"/>
      <c r="GPA69" s="112"/>
      <c r="GPB69" s="27"/>
      <c r="GPC69" s="112"/>
      <c r="GPD69" s="20"/>
      <c r="GPE69" s="112"/>
      <c r="GPF69" s="27"/>
      <c r="GPG69" s="112"/>
      <c r="GPH69" s="27"/>
      <c r="GPI69" s="112"/>
      <c r="GPJ69" s="27"/>
      <c r="GPK69" s="112"/>
      <c r="GPL69" s="27"/>
      <c r="GPM69" s="112"/>
      <c r="GPN69" s="20"/>
      <c r="GPO69" s="112"/>
      <c r="GPP69" s="27"/>
      <c r="GPQ69" s="112"/>
      <c r="GPR69" s="27"/>
      <c r="GPS69" s="112"/>
      <c r="GPT69" s="27"/>
      <c r="GPU69" s="112"/>
      <c r="GPV69" s="20"/>
      <c r="GPW69" s="106"/>
      <c r="GPX69" s="106"/>
      <c r="GPY69" s="106"/>
      <c r="GPZ69" s="30"/>
      <c r="GQA69" s="112"/>
      <c r="GQB69" s="30"/>
      <c r="GQC69" s="112"/>
      <c r="GQD69" s="23"/>
      <c r="GQE69" s="112"/>
      <c r="GQF69" s="23"/>
      <c r="GQG69" s="112"/>
      <c r="GQH69" s="23"/>
      <c r="GQI69" s="112"/>
      <c r="GQJ69" s="23"/>
      <c r="GQK69" s="112"/>
      <c r="GQL69" s="23"/>
      <c r="GQM69" s="112"/>
      <c r="GQN69" s="23"/>
      <c r="GQO69" s="112"/>
      <c r="GQP69" s="23"/>
      <c r="GQQ69" s="112"/>
      <c r="GQR69" s="27"/>
      <c r="GQS69" s="112"/>
      <c r="GQT69" s="27"/>
      <c r="GQU69" s="112"/>
      <c r="GQV69" s="27"/>
      <c r="GQW69" s="112"/>
      <c r="GQX69" s="27"/>
      <c r="GQY69" s="112"/>
      <c r="GQZ69" s="27"/>
      <c r="GRA69" s="112"/>
      <c r="GRB69" s="27"/>
      <c r="GRC69" s="112"/>
      <c r="GRD69" s="27"/>
      <c r="GRE69" s="112"/>
      <c r="GRF69" s="27"/>
      <c r="GRG69" s="112"/>
      <c r="GRH69" s="27"/>
      <c r="GRI69" s="112"/>
      <c r="GRJ69" s="27"/>
      <c r="GRK69" s="112"/>
      <c r="GRL69" s="27"/>
      <c r="GRM69" s="113"/>
      <c r="GRN69" s="27"/>
      <c r="GRO69" s="112"/>
      <c r="GRP69" s="27"/>
      <c r="GRQ69" s="112"/>
      <c r="GRR69" s="27"/>
      <c r="GRS69" s="112"/>
      <c r="GRT69" s="27"/>
      <c r="GRU69" s="112"/>
      <c r="GRV69" s="27"/>
      <c r="GRW69" s="112"/>
      <c r="GRX69" s="27"/>
      <c r="GRY69" s="112"/>
      <c r="GRZ69" s="27"/>
      <c r="GSA69" s="112"/>
      <c r="GSB69" s="20"/>
      <c r="GSC69" s="112"/>
      <c r="GSD69" s="27"/>
      <c r="GSE69" s="112"/>
      <c r="GSF69" s="27"/>
      <c r="GSG69" s="112"/>
      <c r="GSH69" s="27"/>
      <c r="GSI69" s="112"/>
      <c r="GSJ69" s="27"/>
      <c r="GSK69" s="112"/>
      <c r="GSL69" s="20"/>
      <c r="GSM69" s="112"/>
      <c r="GSN69" s="27"/>
      <c r="GSO69" s="112"/>
      <c r="GSP69" s="27"/>
      <c r="GSQ69" s="112"/>
      <c r="GSR69" s="27"/>
      <c r="GSS69" s="112"/>
      <c r="GST69" s="20"/>
      <c r="GSU69" s="106"/>
      <c r="GSV69" s="106"/>
      <c r="GSW69" s="106"/>
      <c r="GSX69" s="30"/>
      <c r="GSY69" s="112"/>
      <c r="GSZ69" s="30"/>
      <c r="GTA69" s="112"/>
      <c r="GTB69" s="23"/>
      <c r="GTC69" s="112"/>
      <c r="GTD69" s="23"/>
      <c r="GTE69" s="112"/>
      <c r="GTF69" s="23"/>
      <c r="GTG69" s="112"/>
      <c r="GTH69" s="23"/>
      <c r="GTI69" s="112"/>
      <c r="GTJ69" s="23"/>
      <c r="GTK69" s="112"/>
      <c r="GTL69" s="23"/>
      <c r="GTM69" s="112"/>
      <c r="GTN69" s="23"/>
      <c r="GTO69" s="112"/>
      <c r="GTP69" s="27"/>
      <c r="GTQ69" s="112"/>
      <c r="GTR69" s="27"/>
      <c r="GTS69" s="112"/>
      <c r="GTT69" s="27"/>
      <c r="GTU69" s="112"/>
      <c r="GTV69" s="27"/>
      <c r="GTW69" s="112"/>
      <c r="GTX69" s="27"/>
      <c r="GTY69" s="112"/>
      <c r="GTZ69" s="27"/>
      <c r="GUA69" s="112"/>
      <c r="GUB69" s="27"/>
      <c r="GUC69" s="112"/>
      <c r="GUD69" s="27"/>
      <c r="GUE69" s="112"/>
      <c r="GUF69" s="27"/>
      <c r="GUG69" s="112"/>
      <c r="GUH69" s="27"/>
      <c r="GUI69" s="112"/>
      <c r="GUJ69" s="27"/>
      <c r="GUK69" s="113"/>
      <c r="GUL69" s="27"/>
      <c r="GUM69" s="112"/>
      <c r="GUN69" s="27"/>
      <c r="GUO69" s="112"/>
      <c r="GUP69" s="27"/>
      <c r="GUQ69" s="112"/>
      <c r="GUR69" s="27"/>
      <c r="GUS69" s="112"/>
      <c r="GUT69" s="27"/>
      <c r="GUU69" s="112"/>
      <c r="GUV69" s="27"/>
      <c r="GUW69" s="112"/>
      <c r="GUX69" s="27"/>
      <c r="GUY69" s="112"/>
      <c r="GUZ69" s="20"/>
      <c r="GVA69" s="112"/>
      <c r="GVB69" s="27"/>
      <c r="GVC69" s="112"/>
      <c r="GVD69" s="27"/>
      <c r="GVE69" s="112"/>
      <c r="GVF69" s="27"/>
      <c r="GVG69" s="112"/>
      <c r="GVH69" s="27"/>
      <c r="GVI69" s="112"/>
      <c r="GVJ69" s="20"/>
      <c r="GVK69" s="112"/>
      <c r="GVL69" s="27"/>
      <c r="GVM69" s="112"/>
      <c r="GVN69" s="27"/>
      <c r="GVO69" s="112"/>
      <c r="GVP69" s="27"/>
      <c r="GVQ69" s="112"/>
      <c r="GVR69" s="20"/>
      <c r="GVS69" s="106"/>
      <c r="GVT69" s="106"/>
      <c r="GVU69" s="106"/>
      <c r="GVV69" s="30"/>
      <c r="GVW69" s="112"/>
      <c r="GVX69" s="30"/>
      <c r="GVY69" s="112"/>
      <c r="GVZ69" s="23"/>
      <c r="GWA69" s="112"/>
      <c r="GWB69" s="23"/>
      <c r="GWC69" s="112"/>
      <c r="GWD69" s="23"/>
      <c r="GWE69" s="112"/>
      <c r="GWF69" s="23"/>
      <c r="GWG69" s="112"/>
      <c r="GWH69" s="23"/>
      <c r="GWI69" s="112"/>
      <c r="GWJ69" s="23"/>
      <c r="GWK69" s="112"/>
      <c r="GWL69" s="23"/>
      <c r="GWM69" s="112"/>
      <c r="GWN69" s="27"/>
      <c r="GWO69" s="112"/>
      <c r="GWP69" s="27"/>
      <c r="GWQ69" s="112"/>
      <c r="GWR69" s="27"/>
      <c r="GWS69" s="112"/>
      <c r="GWT69" s="27"/>
      <c r="GWU69" s="112"/>
      <c r="GWV69" s="27"/>
      <c r="GWW69" s="112"/>
      <c r="GWX69" s="27"/>
      <c r="GWY69" s="112"/>
      <c r="GWZ69" s="27"/>
      <c r="GXA69" s="112"/>
      <c r="GXB69" s="27"/>
      <c r="GXC69" s="112"/>
      <c r="GXD69" s="27"/>
      <c r="GXE69" s="112"/>
      <c r="GXF69" s="27"/>
      <c r="GXG69" s="112"/>
      <c r="GXH69" s="27"/>
      <c r="GXI69" s="113"/>
      <c r="GXJ69" s="27"/>
      <c r="GXK69" s="112"/>
      <c r="GXL69" s="27"/>
      <c r="GXM69" s="112"/>
      <c r="GXN69" s="27"/>
      <c r="GXO69" s="112"/>
      <c r="GXP69" s="27"/>
      <c r="GXQ69" s="112"/>
      <c r="GXR69" s="27"/>
      <c r="GXS69" s="112"/>
      <c r="GXT69" s="27"/>
      <c r="GXU69" s="112"/>
      <c r="GXV69" s="27"/>
      <c r="GXW69" s="112"/>
      <c r="GXX69" s="20"/>
      <c r="GXY69" s="112"/>
      <c r="GXZ69" s="27"/>
      <c r="GYA69" s="112"/>
      <c r="GYB69" s="27"/>
      <c r="GYC69" s="112"/>
      <c r="GYD69" s="27"/>
      <c r="GYE69" s="112"/>
      <c r="GYF69" s="27"/>
      <c r="GYG69" s="112"/>
      <c r="GYH69" s="20"/>
      <c r="GYI69" s="112"/>
      <c r="GYJ69" s="27"/>
      <c r="GYK69" s="112"/>
      <c r="GYL69" s="27"/>
      <c r="GYM69" s="112"/>
      <c r="GYN69" s="27"/>
      <c r="GYO69" s="112"/>
      <c r="GYP69" s="20"/>
      <c r="GYQ69" s="106"/>
      <c r="GYR69" s="106"/>
      <c r="GYS69" s="106"/>
      <c r="GYT69" s="30"/>
      <c r="GYU69" s="112"/>
      <c r="GYV69" s="30"/>
      <c r="GYW69" s="112"/>
      <c r="GYX69" s="23"/>
      <c r="GYY69" s="112"/>
      <c r="GYZ69" s="23"/>
      <c r="GZA69" s="112"/>
      <c r="GZB69" s="23"/>
      <c r="GZC69" s="112"/>
      <c r="GZD69" s="23"/>
      <c r="GZE69" s="112"/>
      <c r="GZF69" s="23"/>
      <c r="GZG69" s="112"/>
      <c r="GZH69" s="23"/>
      <c r="GZI69" s="112"/>
      <c r="GZJ69" s="23"/>
      <c r="GZK69" s="112"/>
      <c r="GZL69" s="27"/>
      <c r="GZM69" s="112"/>
      <c r="GZN69" s="27"/>
      <c r="GZO69" s="112"/>
      <c r="GZP69" s="27"/>
      <c r="GZQ69" s="112"/>
      <c r="GZR69" s="27"/>
      <c r="GZS69" s="112"/>
      <c r="GZT69" s="27"/>
      <c r="GZU69" s="112"/>
      <c r="GZV69" s="27"/>
      <c r="GZW69" s="112"/>
      <c r="GZX69" s="27"/>
      <c r="GZY69" s="112"/>
      <c r="GZZ69" s="27"/>
      <c r="HAA69" s="112"/>
      <c r="HAB69" s="27"/>
      <c r="HAC69" s="112"/>
      <c r="HAD69" s="27"/>
      <c r="HAE69" s="112"/>
      <c r="HAF69" s="27"/>
      <c r="HAG69" s="113"/>
      <c r="HAH69" s="27"/>
      <c r="HAI69" s="112"/>
      <c r="HAJ69" s="27"/>
      <c r="HAK69" s="112"/>
      <c r="HAL69" s="27"/>
      <c r="HAM69" s="112"/>
      <c r="HAN69" s="27"/>
      <c r="HAO69" s="112"/>
      <c r="HAP69" s="27"/>
      <c r="HAQ69" s="112"/>
      <c r="HAR69" s="27"/>
      <c r="HAS69" s="112"/>
      <c r="HAT69" s="27"/>
      <c r="HAU69" s="112"/>
      <c r="HAV69" s="20"/>
      <c r="HAW69" s="112"/>
      <c r="HAX69" s="27"/>
      <c r="HAY69" s="112"/>
      <c r="HAZ69" s="27"/>
      <c r="HBA69" s="112"/>
      <c r="HBB69" s="27"/>
      <c r="HBC69" s="112"/>
      <c r="HBD69" s="27"/>
      <c r="HBE69" s="112"/>
      <c r="HBF69" s="20"/>
      <c r="HBG69" s="112"/>
      <c r="HBH69" s="27"/>
      <c r="HBI69" s="112"/>
      <c r="HBJ69" s="27"/>
      <c r="HBK69" s="112"/>
      <c r="HBL69" s="27"/>
      <c r="HBM69" s="112"/>
      <c r="HBN69" s="20"/>
      <c r="HBO69" s="106"/>
      <c r="HBP69" s="106"/>
      <c r="HBQ69" s="106"/>
      <c r="HBR69" s="30"/>
      <c r="HBS69" s="112"/>
      <c r="HBT69" s="30"/>
      <c r="HBU69" s="112"/>
      <c r="HBV69" s="23"/>
      <c r="HBW69" s="112"/>
      <c r="HBX69" s="23"/>
      <c r="HBY69" s="112"/>
      <c r="HBZ69" s="23"/>
      <c r="HCA69" s="112"/>
      <c r="HCB69" s="23"/>
      <c r="HCC69" s="112"/>
      <c r="HCD69" s="23"/>
      <c r="HCE69" s="112"/>
      <c r="HCF69" s="23"/>
      <c r="HCG69" s="112"/>
      <c r="HCH69" s="23"/>
      <c r="HCI69" s="112"/>
      <c r="HCJ69" s="27"/>
      <c r="HCK69" s="112"/>
      <c r="HCL69" s="27"/>
      <c r="HCM69" s="112"/>
      <c r="HCN69" s="27"/>
      <c r="HCO69" s="112"/>
      <c r="HCP69" s="27"/>
      <c r="HCQ69" s="112"/>
      <c r="HCR69" s="27"/>
      <c r="HCS69" s="112"/>
      <c r="HCT69" s="27"/>
      <c r="HCU69" s="112"/>
      <c r="HCV69" s="27"/>
      <c r="HCW69" s="112"/>
      <c r="HCX69" s="27"/>
      <c r="HCY69" s="112"/>
      <c r="HCZ69" s="27"/>
      <c r="HDA69" s="112"/>
      <c r="HDB69" s="27"/>
      <c r="HDC69" s="112"/>
      <c r="HDD69" s="27"/>
      <c r="HDE69" s="113"/>
      <c r="HDF69" s="27"/>
      <c r="HDG69" s="112"/>
      <c r="HDH69" s="27"/>
      <c r="HDI69" s="112"/>
      <c r="HDJ69" s="27"/>
      <c r="HDK69" s="112"/>
      <c r="HDL69" s="27"/>
      <c r="HDM69" s="112"/>
      <c r="HDN69" s="27"/>
      <c r="HDO69" s="112"/>
      <c r="HDP69" s="27"/>
      <c r="HDQ69" s="112"/>
      <c r="HDR69" s="27"/>
      <c r="HDS69" s="112"/>
      <c r="HDT69" s="20"/>
      <c r="HDU69" s="112"/>
      <c r="HDV69" s="27"/>
      <c r="HDW69" s="112"/>
      <c r="HDX69" s="27"/>
      <c r="HDY69" s="112"/>
      <c r="HDZ69" s="27"/>
      <c r="HEA69" s="112"/>
      <c r="HEB69" s="27"/>
      <c r="HEC69" s="112"/>
      <c r="HED69" s="20"/>
      <c r="HEE69" s="112"/>
      <c r="HEF69" s="27"/>
      <c r="HEG69" s="112"/>
      <c r="HEH69" s="27"/>
      <c r="HEI69" s="112"/>
      <c r="HEJ69" s="27"/>
      <c r="HEK69" s="112"/>
      <c r="HEL69" s="20"/>
      <c r="HEM69" s="106"/>
      <c r="HEN69" s="106"/>
      <c r="HEO69" s="106"/>
      <c r="HEP69" s="30"/>
      <c r="HEQ69" s="112"/>
      <c r="HER69" s="30"/>
      <c r="HES69" s="112"/>
      <c r="HET69" s="23"/>
      <c r="HEU69" s="112"/>
      <c r="HEV69" s="23"/>
      <c r="HEW69" s="112"/>
      <c r="HEX69" s="23"/>
      <c r="HEY69" s="112"/>
      <c r="HEZ69" s="23"/>
      <c r="HFA69" s="112"/>
      <c r="HFB69" s="23"/>
      <c r="HFC69" s="112"/>
      <c r="HFD69" s="23"/>
      <c r="HFE69" s="112"/>
      <c r="HFF69" s="23"/>
      <c r="HFG69" s="112"/>
      <c r="HFH69" s="27"/>
      <c r="HFI69" s="112"/>
      <c r="HFJ69" s="27"/>
      <c r="HFK69" s="112"/>
      <c r="HFL69" s="27"/>
      <c r="HFM69" s="112"/>
      <c r="HFN69" s="27"/>
      <c r="HFO69" s="112"/>
      <c r="HFP69" s="27"/>
      <c r="HFQ69" s="112"/>
      <c r="HFR69" s="27"/>
      <c r="HFS69" s="112"/>
      <c r="HFT69" s="27"/>
      <c r="HFU69" s="112"/>
      <c r="HFV69" s="27"/>
      <c r="HFW69" s="112"/>
      <c r="HFX69" s="27"/>
      <c r="HFY69" s="112"/>
      <c r="HFZ69" s="27"/>
      <c r="HGA69" s="112"/>
      <c r="HGB69" s="27"/>
      <c r="HGC69" s="113"/>
      <c r="HGD69" s="27"/>
      <c r="HGE69" s="112"/>
      <c r="HGF69" s="27"/>
      <c r="HGG69" s="112"/>
      <c r="HGH69" s="27"/>
      <c r="HGI69" s="112"/>
      <c r="HGJ69" s="27"/>
      <c r="HGK69" s="112"/>
      <c r="HGL69" s="27"/>
      <c r="HGM69" s="112"/>
      <c r="HGN69" s="27"/>
      <c r="HGO69" s="112"/>
      <c r="HGP69" s="27"/>
      <c r="HGQ69" s="112"/>
      <c r="HGR69" s="20"/>
      <c r="HGS69" s="112"/>
      <c r="HGT69" s="27"/>
      <c r="HGU69" s="112"/>
      <c r="HGV69" s="27"/>
      <c r="HGW69" s="112"/>
      <c r="HGX69" s="27"/>
      <c r="HGY69" s="112"/>
      <c r="HGZ69" s="27"/>
      <c r="HHA69" s="112"/>
      <c r="HHB69" s="20"/>
      <c r="HHC69" s="112"/>
      <c r="HHD69" s="27"/>
      <c r="HHE69" s="112"/>
      <c r="HHF69" s="27"/>
      <c r="HHG69" s="112"/>
      <c r="HHH69" s="27"/>
      <c r="HHI69" s="112"/>
      <c r="HHJ69" s="20"/>
      <c r="HHK69" s="106"/>
      <c r="HHL69" s="106"/>
      <c r="HHM69" s="106"/>
      <c r="HHN69" s="30"/>
      <c r="HHO69" s="112"/>
      <c r="HHP69" s="30"/>
      <c r="HHQ69" s="112"/>
      <c r="HHR69" s="23"/>
      <c r="HHS69" s="112"/>
      <c r="HHT69" s="23"/>
      <c r="HHU69" s="112"/>
      <c r="HHV69" s="23"/>
      <c r="HHW69" s="112"/>
      <c r="HHX69" s="23"/>
      <c r="HHY69" s="112"/>
      <c r="HHZ69" s="23"/>
      <c r="HIA69" s="112"/>
      <c r="HIB69" s="23"/>
      <c r="HIC69" s="112"/>
      <c r="HID69" s="23"/>
      <c r="HIE69" s="112"/>
      <c r="HIF69" s="27"/>
      <c r="HIG69" s="112"/>
      <c r="HIH69" s="27"/>
      <c r="HII69" s="112"/>
      <c r="HIJ69" s="27"/>
      <c r="HIK69" s="112"/>
      <c r="HIL69" s="27"/>
      <c r="HIM69" s="112"/>
      <c r="HIN69" s="27"/>
      <c r="HIO69" s="112"/>
      <c r="HIP69" s="27"/>
      <c r="HIQ69" s="112"/>
      <c r="HIR69" s="27"/>
      <c r="HIS69" s="112"/>
      <c r="HIT69" s="27"/>
      <c r="HIU69" s="112"/>
      <c r="HIV69" s="27"/>
      <c r="HIW69" s="112"/>
      <c r="HIX69" s="27"/>
      <c r="HIY69" s="112"/>
      <c r="HIZ69" s="27"/>
      <c r="HJA69" s="113"/>
      <c r="HJB69" s="27"/>
      <c r="HJC69" s="112"/>
      <c r="HJD69" s="27"/>
      <c r="HJE69" s="112"/>
      <c r="HJF69" s="27"/>
      <c r="HJG69" s="112"/>
      <c r="HJH69" s="27"/>
      <c r="HJI69" s="112"/>
      <c r="HJJ69" s="27"/>
      <c r="HJK69" s="112"/>
      <c r="HJL69" s="27"/>
      <c r="HJM69" s="112"/>
      <c r="HJN69" s="27"/>
      <c r="HJO69" s="112"/>
      <c r="HJP69" s="20"/>
      <c r="HJQ69" s="112"/>
      <c r="HJR69" s="27"/>
      <c r="HJS69" s="112"/>
      <c r="HJT69" s="27"/>
      <c r="HJU69" s="112"/>
      <c r="HJV69" s="27"/>
      <c r="HJW69" s="112"/>
      <c r="HJX69" s="27"/>
      <c r="HJY69" s="112"/>
      <c r="HJZ69" s="20"/>
      <c r="HKA69" s="112"/>
      <c r="HKB69" s="27"/>
      <c r="HKC69" s="112"/>
      <c r="HKD69" s="27"/>
      <c r="HKE69" s="112"/>
      <c r="HKF69" s="27"/>
      <c r="HKG69" s="112"/>
      <c r="HKH69" s="20"/>
      <c r="HKI69" s="106"/>
      <c r="HKJ69" s="106"/>
      <c r="HKK69" s="106"/>
      <c r="HKL69" s="30"/>
      <c r="HKM69" s="112"/>
      <c r="HKN69" s="30"/>
      <c r="HKO69" s="112"/>
      <c r="HKP69" s="23"/>
      <c r="HKQ69" s="112"/>
      <c r="HKR69" s="23"/>
      <c r="HKS69" s="112"/>
      <c r="HKT69" s="23"/>
      <c r="HKU69" s="112"/>
      <c r="HKV69" s="23"/>
      <c r="HKW69" s="112"/>
      <c r="HKX69" s="23"/>
      <c r="HKY69" s="112"/>
      <c r="HKZ69" s="23"/>
      <c r="HLA69" s="112"/>
      <c r="HLB69" s="23"/>
      <c r="HLC69" s="112"/>
      <c r="HLD69" s="27"/>
      <c r="HLE69" s="112"/>
      <c r="HLF69" s="27"/>
      <c r="HLG69" s="112"/>
      <c r="HLH69" s="27"/>
      <c r="HLI69" s="112"/>
      <c r="HLJ69" s="27"/>
      <c r="HLK69" s="112"/>
      <c r="HLL69" s="27"/>
      <c r="HLM69" s="112"/>
      <c r="HLN69" s="27"/>
      <c r="HLO69" s="112"/>
      <c r="HLP69" s="27"/>
      <c r="HLQ69" s="112"/>
      <c r="HLR69" s="27"/>
      <c r="HLS69" s="112"/>
      <c r="HLT69" s="27"/>
      <c r="HLU69" s="112"/>
      <c r="HLV69" s="27"/>
      <c r="HLW69" s="112"/>
      <c r="HLX69" s="27"/>
      <c r="HLY69" s="113"/>
      <c r="HLZ69" s="27"/>
      <c r="HMA69" s="112"/>
      <c r="HMB69" s="27"/>
      <c r="HMC69" s="112"/>
      <c r="HMD69" s="27"/>
      <c r="HME69" s="112"/>
      <c r="HMF69" s="27"/>
      <c r="HMG69" s="112"/>
      <c r="HMH69" s="27"/>
      <c r="HMI69" s="112"/>
      <c r="HMJ69" s="27"/>
      <c r="HMK69" s="112"/>
      <c r="HML69" s="27"/>
      <c r="HMM69" s="112"/>
      <c r="HMN69" s="20"/>
      <c r="HMO69" s="112"/>
      <c r="HMP69" s="27"/>
      <c r="HMQ69" s="112"/>
      <c r="HMR69" s="27"/>
      <c r="HMS69" s="112"/>
      <c r="HMT69" s="27"/>
      <c r="HMU69" s="112"/>
      <c r="HMV69" s="27"/>
      <c r="HMW69" s="112"/>
      <c r="HMX69" s="20"/>
      <c r="HMY69" s="112"/>
      <c r="HMZ69" s="27"/>
      <c r="HNA69" s="112"/>
      <c r="HNB69" s="27"/>
      <c r="HNC69" s="112"/>
      <c r="HND69" s="27"/>
      <c r="HNE69" s="112"/>
      <c r="HNF69" s="20"/>
      <c r="HNG69" s="106"/>
      <c r="HNH69" s="106"/>
      <c r="HNI69" s="106"/>
      <c r="HNJ69" s="30"/>
      <c r="HNK69" s="112"/>
      <c r="HNL69" s="30"/>
      <c r="HNM69" s="112"/>
      <c r="HNN69" s="23"/>
      <c r="HNO69" s="112"/>
      <c r="HNP69" s="23"/>
      <c r="HNQ69" s="112"/>
      <c r="HNR69" s="23"/>
      <c r="HNS69" s="112"/>
      <c r="HNT69" s="23"/>
      <c r="HNU69" s="112"/>
      <c r="HNV69" s="23"/>
      <c r="HNW69" s="112"/>
      <c r="HNX69" s="23"/>
      <c r="HNY69" s="112"/>
      <c r="HNZ69" s="23"/>
      <c r="HOA69" s="112"/>
      <c r="HOB69" s="27"/>
      <c r="HOC69" s="112"/>
      <c r="HOD69" s="27"/>
      <c r="HOE69" s="112"/>
      <c r="HOF69" s="27"/>
      <c r="HOG69" s="112"/>
      <c r="HOH69" s="27"/>
      <c r="HOI69" s="112"/>
      <c r="HOJ69" s="27"/>
      <c r="HOK69" s="112"/>
      <c r="HOL69" s="27"/>
      <c r="HOM69" s="112"/>
      <c r="HON69" s="27"/>
      <c r="HOO69" s="112"/>
      <c r="HOP69" s="27"/>
      <c r="HOQ69" s="112"/>
      <c r="HOR69" s="27"/>
      <c r="HOS69" s="112"/>
      <c r="HOT69" s="27"/>
      <c r="HOU69" s="112"/>
      <c r="HOV69" s="27"/>
      <c r="HOW69" s="113"/>
      <c r="HOX69" s="27"/>
      <c r="HOY69" s="112"/>
      <c r="HOZ69" s="27"/>
      <c r="HPA69" s="112"/>
      <c r="HPB69" s="27"/>
      <c r="HPC69" s="112"/>
      <c r="HPD69" s="27"/>
      <c r="HPE69" s="112"/>
      <c r="HPF69" s="27"/>
      <c r="HPG69" s="112"/>
      <c r="HPH69" s="27"/>
      <c r="HPI69" s="112"/>
      <c r="HPJ69" s="27"/>
      <c r="HPK69" s="112"/>
      <c r="HPL69" s="20"/>
      <c r="HPM69" s="112"/>
      <c r="HPN69" s="27"/>
      <c r="HPO69" s="112"/>
      <c r="HPP69" s="27"/>
      <c r="HPQ69" s="112"/>
      <c r="HPR69" s="27"/>
      <c r="HPS69" s="112"/>
      <c r="HPT69" s="27"/>
      <c r="HPU69" s="112"/>
      <c r="HPV69" s="20"/>
      <c r="HPW69" s="112"/>
      <c r="HPX69" s="27"/>
      <c r="HPY69" s="112"/>
      <c r="HPZ69" s="27"/>
      <c r="HQA69" s="112"/>
      <c r="HQB69" s="27"/>
      <c r="HQC69" s="112"/>
      <c r="HQD69" s="20"/>
      <c r="HQE69" s="106"/>
      <c r="HQF69" s="106"/>
      <c r="HQG69" s="106"/>
      <c r="HQH69" s="30"/>
      <c r="HQI69" s="112"/>
      <c r="HQJ69" s="30"/>
      <c r="HQK69" s="112"/>
      <c r="HQL69" s="23"/>
      <c r="HQM69" s="112"/>
      <c r="HQN69" s="23"/>
      <c r="HQO69" s="112"/>
      <c r="HQP69" s="23"/>
      <c r="HQQ69" s="112"/>
      <c r="HQR69" s="23"/>
      <c r="HQS69" s="112"/>
      <c r="HQT69" s="23"/>
      <c r="HQU69" s="112"/>
      <c r="HQV69" s="23"/>
      <c r="HQW69" s="112"/>
      <c r="HQX69" s="23"/>
      <c r="HQY69" s="112"/>
      <c r="HQZ69" s="27"/>
      <c r="HRA69" s="112"/>
      <c r="HRB69" s="27"/>
      <c r="HRC69" s="112"/>
      <c r="HRD69" s="27"/>
      <c r="HRE69" s="112"/>
      <c r="HRF69" s="27"/>
      <c r="HRG69" s="112"/>
      <c r="HRH69" s="27"/>
      <c r="HRI69" s="112"/>
      <c r="HRJ69" s="27"/>
      <c r="HRK69" s="112"/>
      <c r="HRL69" s="27"/>
      <c r="HRM69" s="112"/>
      <c r="HRN69" s="27"/>
      <c r="HRO69" s="112"/>
      <c r="HRP69" s="27"/>
      <c r="HRQ69" s="112"/>
      <c r="HRR69" s="27"/>
      <c r="HRS69" s="112"/>
      <c r="HRT69" s="27"/>
      <c r="HRU69" s="113"/>
      <c r="HRV69" s="27"/>
      <c r="HRW69" s="112"/>
      <c r="HRX69" s="27"/>
      <c r="HRY69" s="112"/>
      <c r="HRZ69" s="27"/>
      <c r="HSA69" s="112"/>
      <c r="HSB69" s="27"/>
      <c r="HSC69" s="112"/>
      <c r="HSD69" s="27"/>
      <c r="HSE69" s="112"/>
      <c r="HSF69" s="27"/>
      <c r="HSG69" s="112"/>
      <c r="HSH69" s="27"/>
      <c r="HSI69" s="112"/>
      <c r="HSJ69" s="20"/>
      <c r="HSK69" s="112"/>
      <c r="HSL69" s="27"/>
      <c r="HSM69" s="112"/>
      <c r="HSN69" s="27"/>
      <c r="HSO69" s="112"/>
      <c r="HSP69" s="27"/>
      <c r="HSQ69" s="112"/>
      <c r="HSR69" s="27"/>
      <c r="HSS69" s="112"/>
      <c r="HST69" s="20"/>
      <c r="HSU69" s="112"/>
      <c r="HSV69" s="27"/>
      <c r="HSW69" s="112"/>
      <c r="HSX69" s="27"/>
      <c r="HSY69" s="112"/>
      <c r="HSZ69" s="27"/>
      <c r="HTA69" s="112"/>
      <c r="HTB69" s="20"/>
      <c r="HTC69" s="106"/>
      <c r="HTD69" s="106"/>
      <c r="HTE69" s="106"/>
      <c r="HTF69" s="30"/>
      <c r="HTG69" s="112"/>
      <c r="HTH69" s="30"/>
      <c r="HTI69" s="112"/>
      <c r="HTJ69" s="23"/>
      <c r="HTK69" s="112"/>
      <c r="HTL69" s="23"/>
      <c r="HTM69" s="112"/>
      <c r="HTN69" s="23"/>
      <c r="HTO69" s="112"/>
      <c r="HTP69" s="23"/>
      <c r="HTQ69" s="112"/>
      <c r="HTR69" s="23"/>
      <c r="HTS69" s="112"/>
      <c r="HTT69" s="23"/>
      <c r="HTU69" s="112"/>
      <c r="HTV69" s="23"/>
      <c r="HTW69" s="112"/>
      <c r="HTX69" s="27"/>
      <c r="HTY69" s="112"/>
      <c r="HTZ69" s="27"/>
      <c r="HUA69" s="112"/>
      <c r="HUB69" s="27"/>
      <c r="HUC69" s="112"/>
      <c r="HUD69" s="27"/>
      <c r="HUE69" s="112"/>
      <c r="HUF69" s="27"/>
      <c r="HUG69" s="112"/>
      <c r="HUH69" s="27"/>
      <c r="HUI69" s="112"/>
      <c r="HUJ69" s="27"/>
      <c r="HUK69" s="112"/>
      <c r="HUL69" s="27"/>
      <c r="HUM69" s="112"/>
      <c r="HUN69" s="27"/>
      <c r="HUO69" s="112"/>
      <c r="HUP69" s="27"/>
      <c r="HUQ69" s="112"/>
      <c r="HUR69" s="27"/>
      <c r="HUS69" s="113"/>
      <c r="HUT69" s="27"/>
      <c r="HUU69" s="112"/>
      <c r="HUV69" s="27"/>
      <c r="HUW69" s="112"/>
      <c r="HUX69" s="27"/>
      <c r="HUY69" s="112"/>
      <c r="HUZ69" s="27"/>
      <c r="HVA69" s="112"/>
      <c r="HVB69" s="27"/>
      <c r="HVC69" s="112"/>
      <c r="HVD69" s="27"/>
      <c r="HVE69" s="112"/>
      <c r="HVF69" s="27"/>
      <c r="HVG69" s="112"/>
      <c r="HVH69" s="20"/>
      <c r="HVI69" s="112"/>
      <c r="HVJ69" s="27"/>
      <c r="HVK69" s="112"/>
      <c r="HVL69" s="27"/>
      <c r="HVM69" s="112"/>
      <c r="HVN69" s="27"/>
      <c r="HVO69" s="112"/>
      <c r="HVP69" s="27"/>
      <c r="HVQ69" s="112"/>
      <c r="HVR69" s="20"/>
      <c r="HVS69" s="112"/>
      <c r="HVT69" s="27"/>
      <c r="HVU69" s="112"/>
      <c r="HVV69" s="27"/>
      <c r="HVW69" s="112"/>
      <c r="HVX69" s="27"/>
      <c r="HVY69" s="112"/>
      <c r="HVZ69" s="20"/>
      <c r="HWA69" s="106"/>
      <c r="HWB69" s="106"/>
      <c r="HWC69" s="106"/>
      <c r="HWD69" s="30"/>
      <c r="HWE69" s="112"/>
      <c r="HWF69" s="30"/>
      <c r="HWG69" s="112"/>
      <c r="HWH69" s="23"/>
      <c r="HWI69" s="112"/>
      <c r="HWJ69" s="23"/>
      <c r="HWK69" s="112"/>
      <c r="HWL69" s="23"/>
      <c r="HWM69" s="112"/>
      <c r="HWN69" s="23"/>
      <c r="HWO69" s="112"/>
      <c r="HWP69" s="23"/>
      <c r="HWQ69" s="112"/>
      <c r="HWR69" s="23"/>
      <c r="HWS69" s="112"/>
      <c r="HWT69" s="23"/>
      <c r="HWU69" s="112"/>
      <c r="HWV69" s="27"/>
      <c r="HWW69" s="112"/>
      <c r="HWX69" s="27"/>
      <c r="HWY69" s="112"/>
      <c r="HWZ69" s="27"/>
      <c r="HXA69" s="112"/>
      <c r="HXB69" s="27"/>
      <c r="HXC69" s="112"/>
      <c r="HXD69" s="27"/>
      <c r="HXE69" s="112"/>
      <c r="HXF69" s="27"/>
      <c r="HXG69" s="112"/>
      <c r="HXH69" s="27"/>
      <c r="HXI69" s="112"/>
      <c r="HXJ69" s="27"/>
      <c r="HXK69" s="112"/>
      <c r="HXL69" s="27"/>
      <c r="HXM69" s="112"/>
      <c r="HXN69" s="27"/>
      <c r="HXO69" s="112"/>
      <c r="HXP69" s="27"/>
      <c r="HXQ69" s="113"/>
      <c r="HXR69" s="27"/>
      <c r="HXS69" s="112"/>
      <c r="HXT69" s="27"/>
      <c r="HXU69" s="112"/>
      <c r="HXV69" s="27"/>
      <c r="HXW69" s="112"/>
      <c r="HXX69" s="27"/>
      <c r="HXY69" s="112"/>
      <c r="HXZ69" s="27"/>
      <c r="HYA69" s="112"/>
      <c r="HYB69" s="27"/>
      <c r="HYC69" s="112"/>
      <c r="HYD69" s="27"/>
      <c r="HYE69" s="112"/>
      <c r="HYF69" s="20"/>
      <c r="HYG69" s="112"/>
      <c r="HYH69" s="27"/>
      <c r="HYI69" s="112"/>
      <c r="HYJ69" s="27"/>
      <c r="HYK69" s="112"/>
      <c r="HYL69" s="27"/>
      <c r="HYM69" s="112"/>
      <c r="HYN69" s="27"/>
      <c r="HYO69" s="112"/>
      <c r="HYP69" s="20"/>
      <c r="HYQ69" s="112"/>
      <c r="HYR69" s="27"/>
      <c r="HYS69" s="112"/>
      <c r="HYT69" s="27"/>
      <c r="HYU69" s="112"/>
      <c r="HYV69" s="27"/>
      <c r="HYW69" s="112"/>
      <c r="HYX69" s="20"/>
      <c r="HYY69" s="106"/>
      <c r="HYZ69" s="106"/>
      <c r="HZA69" s="106"/>
      <c r="HZB69" s="30"/>
      <c r="HZC69" s="112"/>
      <c r="HZD69" s="30"/>
      <c r="HZE69" s="112"/>
      <c r="HZF69" s="23"/>
      <c r="HZG69" s="112"/>
      <c r="HZH69" s="23"/>
      <c r="HZI69" s="112"/>
      <c r="HZJ69" s="23"/>
      <c r="HZK69" s="112"/>
      <c r="HZL69" s="23"/>
      <c r="HZM69" s="112"/>
      <c r="HZN69" s="23"/>
      <c r="HZO69" s="112"/>
      <c r="HZP69" s="23"/>
      <c r="HZQ69" s="112"/>
      <c r="HZR69" s="23"/>
      <c r="HZS69" s="112"/>
      <c r="HZT69" s="27"/>
      <c r="HZU69" s="112"/>
      <c r="HZV69" s="27"/>
      <c r="HZW69" s="112"/>
      <c r="HZX69" s="27"/>
      <c r="HZY69" s="112"/>
      <c r="HZZ69" s="27"/>
      <c r="IAA69" s="112"/>
      <c r="IAB69" s="27"/>
      <c r="IAC69" s="112"/>
      <c r="IAD69" s="27"/>
      <c r="IAE69" s="112"/>
      <c r="IAF69" s="27"/>
      <c r="IAG69" s="112"/>
      <c r="IAH69" s="27"/>
      <c r="IAI69" s="112"/>
      <c r="IAJ69" s="27"/>
      <c r="IAK69" s="112"/>
      <c r="IAL69" s="27"/>
      <c r="IAM69" s="112"/>
      <c r="IAN69" s="27"/>
      <c r="IAO69" s="113"/>
      <c r="IAP69" s="27"/>
      <c r="IAQ69" s="112"/>
      <c r="IAR69" s="27"/>
      <c r="IAS69" s="112"/>
      <c r="IAT69" s="27"/>
      <c r="IAU69" s="112"/>
      <c r="IAV69" s="27"/>
      <c r="IAW69" s="112"/>
      <c r="IAX69" s="27"/>
      <c r="IAY69" s="112"/>
      <c r="IAZ69" s="27"/>
      <c r="IBA69" s="112"/>
      <c r="IBB69" s="27"/>
      <c r="IBC69" s="112"/>
      <c r="IBD69" s="20"/>
      <c r="IBE69" s="112"/>
      <c r="IBF69" s="27"/>
      <c r="IBG69" s="112"/>
      <c r="IBH69" s="27"/>
      <c r="IBI69" s="112"/>
      <c r="IBJ69" s="27"/>
      <c r="IBK69" s="112"/>
      <c r="IBL69" s="27"/>
      <c r="IBM69" s="112"/>
      <c r="IBN69" s="20"/>
      <c r="IBO69" s="112"/>
      <c r="IBP69" s="27"/>
      <c r="IBQ69" s="112"/>
      <c r="IBR69" s="27"/>
      <c r="IBS69" s="112"/>
      <c r="IBT69" s="27"/>
      <c r="IBU69" s="112"/>
      <c r="IBV69" s="20"/>
      <c r="IBW69" s="106"/>
      <c r="IBX69" s="106"/>
      <c r="IBY69" s="106"/>
      <c r="IBZ69" s="30"/>
      <c r="ICA69" s="112"/>
      <c r="ICB69" s="30"/>
      <c r="ICC69" s="112"/>
      <c r="ICD69" s="23"/>
      <c r="ICE69" s="112"/>
      <c r="ICF69" s="23"/>
      <c r="ICG69" s="112"/>
      <c r="ICH69" s="23"/>
      <c r="ICI69" s="112"/>
      <c r="ICJ69" s="23"/>
      <c r="ICK69" s="112"/>
      <c r="ICL69" s="23"/>
      <c r="ICM69" s="112"/>
      <c r="ICN69" s="23"/>
      <c r="ICO69" s="112"/>
      <c r="ICP69" s="23"/>
      <c r="ICQ69" s="112"/>
      <c r="ICR69" s="27"/>
      <c r="ICS69" s="112"/>
      <c r="ICT69" s="27"/>
      <c r="ICU69" s="112"/>
      <c r="ICV69" s="27"/>
      <c r="ICW69" s="112"/>
      <c r="ICX69" s="27"/>
      <c r="ICY69" s="112"/>
      <c r="ICZ69" s="27"/>
      <c r="IDA69" s="112"/>
      <c r="IDB69" s="27"/>
      <c r="IDC69" s="112"/>
      <c r="IDD69" s="27"/>
      <c r="IDE69" s="112"/>
      <c r="IDF69" s="27"/>
      <c r="IDG69" s="112"/>
      <c r="IDH69" s="27"/>
      <c r="IDI69" s="112"/>
      <c r="IDJ69" s="27"/>
      <c r="IDK69" s="112"/>
      <c r="IDL69" s="27"/>
      <c r="IDM69" s="113"/>
      <c r="IDN69" s="27"/>
      <c r="IDO69" s="112"/>
      <c r="IDP69" s="27"/>
      <c r="IDQ69" s="112"/>
      <c r="IDR69" s="27"/>
      <c r="IDS69" s="112"/>
      <c r="IDT69" s="27"/>
      <c r="IDU69" s="112"/>
      <c r="IDV69" s="27"/>
      <c r="IDW69" s="112"/>
      <c r="IDX69" s="27"/>
      <c r="IDY69" s="112"/>
      <c r="IDZ69" s="27"/>
      <c r="IEA69" s="112"/>
      <c r="IEB69" s="20"/>
      <c r="IEC69" s="112"/>
      <c r="IED69" s="27"/>
      <c r="IEE69" s="112"/>
      <c r="IEF69" s="27"/>
      <c r="IEG69" s="112"/>
      <c r="IEH69" s="27"/>
      <c r="IEI69" s="112"/>
      <c r="IEJ69" s="27"/>
      <c r="IEK69" s="112"/>
      <c r="IEL69" s="20"/>
      <c r="IEM69" s="112"/>
      <c r="IEN69" s="27"/>
      <c r="IEO69" s="112"/>
      <c r="IEP69" s="27"/>
      <c r="IEQ69" s="112"/>
      <c r="IER69" s="27"/>
      <c r="IES69" s="112"/>
      <c r="IET69" s="20"/>
      <c r="IEU69" s="106"/>
      <c r="IEV69" s="106"/>
      <c r="IEW69" s="106"/>
      <c r="IEX69" s="30"/>
      <c r="IEY69" s="112"/>
      <c r="IEZ69" s="30"/>
      <c r="IFA69" s="112"/>
      <c r="IFB69" s="23"/>
      <c r="IFC69" s="112"/>
      <c r="IFD69" s="23"/>
      <c r="IFE69" s="112"/>
      <c r="IFF69" s="23"/>
      <c r="IFG69" s="112"/>
      <c r="IFH69" s="23"/>
      <c r="IFI69" s="112"/>
      <c r="IFJ69" s="23"/>
      <c r="IFK69" s="112"/>
      <c r="IFL69" s="23"/>
      <c r="IFM69" s="112"/>
      <c r="IFN69" s="23"/>
      <c r="IFO69" s="112"/>
      <c r="IFP69" s="27"/>
      <c r="IFQ69" s="112"/>
      <c r="IFR69" s="27"/>
      <c r="IFS69" s="112"/>
      <c r="IFT69" s="27"/>
      <c r="IFU69" s="112"/>
      <c r="IFV69" s="27"/>
      <c r="IFW69" s="112"/>
      <c r="IFX69" s="27"/>
      <c r="IFY69" s="112"/>
      <c r="IFZ69" s="27"/>
      <c r="IGA69" s="112"/>
      <c r="IGB69" s="27"/>
      <c r="IGC69" s="112"/>
      <c r="IGD69" s="27"/>
      <c r="IGE69" s="112"/>
      <c r="IGF69" s="27"/>
      <c r="IGG69" s="112"/>
      <c r="IGH69" s="27"/>
      <c r="IGI69" s="112"/>
      <c r="IGJ69" s="27"/>
      <c r="IGK69" s="113"/>
      <c r="IGL69" s="27"/>
      <c r="IGM69" s="112"/>
      <c r="IGN69" s="27"/>
      <c r="IGO69" s="112"/>
      <c r="IGP69" s="27"/>
      <c r="IGQ69" s="112"/>
      <c r="IGR69" s="27"/>
      <c r="IGS69" s="112"/>
      <c r="IGT69" s="27"/>
      <c r="IGU69" s="112"/>
      <c r="IGV69" s="27"/>
      <c r="IGW69" s="112"/>
      <c r="IGX69" s="27"/>
      <c r="IGY69" s="112"/>
      <c r="IGZ69" s="20"/>
      <c r="IHA69" s="112"/>
      <c r="IHB69" s="27"/>
      <c r="IHC69" s="112"/>
      <c r="IHD69" s="27"/>
      <c r="IHE69" s="112"/>
      <c r="IHF69" s="27"/>
      <c r="IHG69" s="112"/>
      <c r="IHH69" s="27"/>
      <c r="IHI69" s="112"/>
      <c r="IHJ69" s="20"/>
      <c r="IHK69" s="112"/>
      <c r="IHL69" s="27"/>
      <c r="IHM69" s="112"/>
      <c r="IHN69" s="27"/>
      <c r="IHO69" s="112"/>
      <c r="IHP69" s="27"/>
      <c r="IHQ69" s="112"/>
      <c r="IHR69" s="20"/>
      <c r="IHS69" s="106"/>
      <c r="IHT69" s="106"/>
      <c r="IHU69" s="106"/>
      <c r="IHV69" s="30"/>
      <c r="IHW69" s="112"/>
      <c r="IHX69" s="30"/>
      <c r="IHY69" s="112"/>
      <c r="IHZ69" s="23"/>
      <c r="IIA69" s="112"/>
      <c r="IIB69" s="23"/>
      <c r="IIC69" s="112"/>
      <c r="IID69" s="23"/>
      <c r="IIE69" s="112"/>
      <c r="IIF69" s="23"/>
      <c r="IIG69" s="112"/>
      <c r="IIH69" s="23"/>
      <c r="III69" s="112"/>
      <c r="IIJ69" s="23"/>
      <c r="IIK69" s="112"/>
      <c r="IIL69" s="23"/>
      <c r="IIM69" s="112"/>
      <c r="IIN69" s="27"/>
      <c r="IIO69" s="112"/>
      <c r="IIP69" s="27"/>
      <c r="IIQ69" s="112"/>
      <c r="IIR69" s="27"/>
      <c r="IIS69" s="112"/>
      <c r="IIT69" s="27"/>
      <c r="IIU69" s="112"/>
      <c r="IIV69" s="27"/>
      <c r="IIW69" s="112"/>
      <c r="IIX69" s="27"/>
      <c r="IIY69" s="112"/>
      <c r="IIZ69" s="27"/>
      <c r="IJA69" s="112"/>
      <c r="IJB69" s="27"/>
      <c r="IJC69" s="112"/>
      <c r="IJD69" s="27"/>
      <c r="IJE69" s="112"/>
      <c r="IJF69" s="27"/>
      <c r="IJG69" s="112"/>
      <c r="IJH69" s="27"/>
      <c r="IJI69" s="113"/>
      <c r="IJJ69" s="27"/>
      <c r="IJK69" s="112"/>
      <c r="IJL69" s="27"/>
      <c r="IJM69" s="112"/>
      <c r="IJN69" s="27"/>
      <c r="IJO69" s="112"/>
      <c r="IJP69" s="27"/>
      <c r="IJQ69" s="112"/>
      <c r="IJR69" s="27"/>
      <c r="IJS69" s="112"/>
      <c r="IJT69" s="27"/>
      <c r="IJU69" s="112"/>
      <c r="IJV69" s="27"/>
      <c r="IJW69" s="112"/>
      <c r="IJX69" s="20"/>
      <c r="IJY69" s="112"/>
      <c r="IJZ69" s="27"/>
      <c r="IKA69" s="112"/>
      <c r="IKB69" s="27"/>
      <c r="IKC69" s="112"/>
      <c r="IKD69" s="27"/>
      <c r="IKE69" s="112"/>
      <c r="IKF69" s="27"/>
      <c r="IKG69" s="112"/>
      <c r="IKH69" s="20"/>
      <c r="IKI69" s="112"/>
      <c r="IKJ69" s="27"/>
      <c r="IKK69" s="112"/>
      <c r="IKL69" s="27"/>
      <c r="IKM69" s="112"/>
      <c r="IKN69" s="27"/>
      <c r="IKO69" s="112"/>
      <c r="IKP69" s="20"/>
      <c r="IKQ69" s="106"/>
      <c r="IKR69" s="106"/>
      <c r="IKS69" s="106"/>
      <c r="IKT69" s="30"/>
      <c r="IKU69" s="112"/>
      <c r="IKV69" s="30"/>
      <c r="IKW69" s="112"/>
      <c r="IKX69" s="23"/>
      <c r="IKY69" s="112"/>
      <c r="IKZ69" s="23"/>
      <c r="ILA69" s="112"/>
      <c r="ILB69" s="23"/>
      <c r="ILC69" s="112"/>
      <c r="ILD69" s="23"/>
      <c r="ILE69" s="112"/>
      <c r="ILF69" s="23"/>
      <c r="ILG69" s="112"/>
      <c r="ILH69" s="23"/>
      <c r="ILI69" s="112"/>
      <c r="ILJ69" s="23"/>
      <c r="ILK69" s="112"/>
      <c r="ILL69" s="27"/>
      <c r="ILM69" s="112"/>
      <c r="ILN69" s="27"/>
      <c r="ILO69" s="112"/>
      <c r="ILP69" s="27"/>
      <c r="ILQ69" s="112"/>
      <c r="ILR69" s="27"/>
      <c r="ILS69" s="112"/>
      <c r="ILT69" s="27"/>
      <c r="ILU69" s="112"/>
      <c r="ILV69" s="27"/>
      <c r="ILW69" s="112"/>
      <c r="ILX69" s="27"/>
      <c r="ILY69" s="112"/>
      <c r="ILZ69" s="27"/>
      <c r="IMA69" s="112"/>
      <c r="IMB69" s="27"/>
      <c r="IMC69" s="112"/>
      <c r="IMD69" s="27"/>
      <c r="IME69" s="112"/>
      <c r="IMF69" s="27"/>
      <c r="IMG69" s="113"/>
      <c r="IMH69" s="27"/>
      <c r="IMI69" s="112"/>
      <c r="IMJ69" s="27"/>
      <c r="IMK69" s="112"/>
      <c r="IML69" s="27"/>
      <c r="IMM69" s="112"/>
      <c r="IMN69" s="27"/>
      <c r="IMO69" s="112"/>
      <c r="IMP69" s="27"/>
      <c r="IMQ69" s="112"/>
      <c r="IMR69" s="27"/>
      <c r="IMS69" s="112"/>
      <c r="IMT69" s="27"/>
      <c r="IMU69" s="112"/>
      <c r="IMV69" s="20"/>
      <c r="IMW69" s="112"/>
      <c r="IMX69" s="27"/>
      <c r="IMY69" s="112"/>
      <c r="IMZ69" s="27"/>
      <c r="INA69" s="112"/>
      <c r="INB69" s="27"/>
      <c r="INC69" s="112"/>
      <c r="IND69" s="27"/>
      <c r="INE69" s="112"/>
      <c r="INF69" s="20"/>
      <c r="ING69" s="112"/>
      <c r="INH69" s="27"/>
      <c r="INI69" s="112"/>
      <c r="INJ69" s="27"/>
      <c r="INK69" s="112"/>
      <c r="INL69" s="27"/>
      <c r="INM69" s="112"/>
      <c r="INN69" s="20"/>
      <c r="INO69" s="106"/>
      <c r="INP69" s="106"/>
      <c r="INQ69" s="106"/>
      <c r="INR69" s="30"/>
      <c r="INS69" s="112"/>
      <c r="INT69" s="30"/>
      <c r="INU69" s="112"/>
      <c r="INV69" s="23"/>
      <c r="INW69" s="112"/>
      <c r="INX69" s="23"/>
      <c r="INY69" s="112"/>
      <c r="INZ69" s="23"/>
      <c r="IOA69" s="112"/>
      <c r="IOB69" s="23"/>
      <c r="IOC69" s="112"/>
      <c r="IOD69" s="23"/>
      <c r="IOE69" s="112"/>
      <c r="IOF69" s="23"/>
      <c r="IOG69" s="112"/>
      <c r="IOH69" s="23"/>
      <c r="IOI69" s="112"/>
      <c r="IOJ69" s="27"/>
      <c r="IOK69" s="112"/>
      <c r="IOL69" s="27"/>
      <c r="IOM69" s="112"/>
      <c r="ION69" s="27"/>
      <c r="IOO69" s="112"/>
      <c r="IOP69" s="27"/>
      <c r="IOQ69" s="112"/>
      <c r="IOR69" s="27"/>
      <c r="IOS69" s="112"/>
      <c r="IOT69" s="27"/>
      <c r="IOU69" s="112"/>
      <c r="IOV69" s="27"/>
      <c r="IOW69" s="112"/>
      <c r="IOX69" s="27"/>
      <c r="IOY69" s="112"/>
      <c r="IOZ69" s="27"/>
      <c r="IPA69" s="112"/>
      <c r="IPB69" s="27"/>
      <c r="IPC69" s="112"/>
      <c r="IPD69" s="27"/>
      <c r="IPE69" s="113"/>
      <c r="IPF69" s="27"/>
      <c r="IPG69" s="112"/>
      <c r="IPH69" s="27"/>
      <c r="IPI69" s="112"/>
      <c r="IPJ69" s="27"/>
      <c r="IPK69" s="112"/>
      <c r="IPL69" s="27"/>
      <c r="IPM69" s="112"/>
      <c r="IPN69" s="27"/>
      <c r="IPO69" s="112"/>
      <c r="IPP69" s="27"/>
      <c r="IPQ69" s="112"/>
      <c r="IPR69" s="27"/>
      <c r="IPS69" s="112"/>
      <c r="IPT69" s="20"/>
      <c r="IPU69" s="112"/>
      <c r="IPV69" s="27"/>
      <c r="IPW69" s="112"/>
      <c r="IPX69" s="27"/>
      <c r="IPY69" s="112"/>
      <c r="IPZ69" s="27"/>
      <c r="IQA69" s="112"/>
      <c r="IQB69" s="27"/>
      <c r="IQC69" s="112"/>
      <c r="IQD69" s="20"/>
      <c r="IQE69" s="112"/>
      <c r="IQF69" s="27"/>
      <c r="IQG69" s="112"/>
      <c r="IQH69" s="27"/>
      <c r="IQI69" s="112"/>
      <c r="IQJ69" s="27"/>
      <c r="IQK69" s="112"/>
      <c r="IQL69" s="20"/>
      <c r="IQM69" s="106"/>
      <c r="IQN69" s="106"/>
      <c r="IQO69" s="106"/>
      <c r="IQP69" s="30"/>
      <c r="IQQ69" s="112"/>
      <c r="IQR69" s="30"/>
      <c r="IQS69" s="112"/>
      <c r="IQT69" s="23"/>
      <c r="IQU69" s="112"/>
      <c r="IQV69" s="23"/>
      <c r="IQW69" s="112"/>
      <c r="IQX69" s="23"/>
      <c r="IQY69" s="112"/>
      <c r="IQZ69" s="23"/>
      <c r="IRA69" s="112"/>
      <c r="IRB69" s="23"/>
      <c r="IRC69" s="112"/>
      <c r="IRD69" s="23"/>
      <c r="IRE69" s="112"/>
      <c r="IRF69" s="23"/>
      <c r="IRG69" s="112"/>
      <c r="IRH69" s="27"/>
      <c r="IRI69" s="112"/>
      <c r="IRJ69" s="27"/>
      <c r="IRK69" s="112"/>
      <c r="IRL69" s="27"/>
      <c r="IRM69" s="112"/>
      <c r="IRN69" s="27"/>
      <c r="IRO69" s="112"/>
      <c r="IRP69" s="27"/>
      <c r="IRQ69" s="112"/>
      <c r="IRR69" s="27"/>
      <c r="IRS69" s="112"/>
      <c r="IRT69" s="27"/>
      <c r="IRU69" s="112"/>
      <c r="IRV69" s="27"/>
      <c r="IRW69" s="112"/>
      <c r="IRX69" s="27"/>
      <c r="IRY69" s="112"/>
      <c r="IRZ69" s="27"/>
      <c r="ISA69" s="112"/>
      <c r="ISB69" s="27"/>
      <c r="ISC69" s="113"/>
      <c r="ISD69" s="27"/>
      <c r="ISE69" s="112"/>
      <c r="ISF69" s="27"/>
      <c r="ISG69" s="112"/>
      <c r="ISH69" s="27"/>
      <c r="ISI69" s="112"/>
      <c r="ISJ69" s="27"/>
      <c r="ISK69" s="112"/>
      <c r="ISL69" s="27"/>
      <c r="ISM69" s="112"/>
      <c r="ISN69" s="27"/>
      <c r="ISO69" s="112"/>
      <c r="ISP69" s="27"/>
      <c r="ISQ69" s="112"/>
      <c r="ISR69" s="20"/>
      <c r="ISS69" s="112"/>
      <c r="IST69" s="27"/>
      <c r="ISU69" s="112"/>
      <c r="ISV69" s="27"/>
      <c r="ISW69" s="112"/>
      <c r="ISX69" s="27"/>
      <c r="ISY69" s="112"/>
      <c r="ISZ69" s="27"/>
      <c r="ITA69" s="112"/>
      <c r="ITB69" s="20"/>
      <c r="ITC69" s="112"/>
      <c r="ITD69" s="27"/>
      <c r="ITE69" s="112"/>
      <c r="ITF69" s="27"/>
      <c r="ITG69" s="112"/>
      <c r="ITH69" s="27"/>
      <c r="ITI69" s="112"/>
      <c r="ITJ69" s="20"/>
      <c r="ITK69" s="106"/>
      <c r="ITL69" s="106"/>
      <c r="ITM69" s="106"/>
      <c r="ITN69" s="30"/>
      <c r="ITO69" s="112"/>
      <c r="ITP69" s="30"/>
      <c r="ITQ69" s="112"/>
      <c r="ITR69" s="23"/>
      <c r="ITS69" s="112"/>
      <c r="ITT69" s="23"/>
      <c r="ITU69" s="112"/>
      <c r="ITV69" s="23"/>
      <c r="ITW69" s="112"/>
      <c r="ITX69" s="23"/>
      <c r="ITY69" s="112"/>
      <c r="ITZ69" s="23"/>
      <c r="IUA69" s="112"/>
      <c r="IUB69" s="23"/>
      <c r="IUC69" s="112"/>
      <c r="IUD69" s="23"/>
      <c r="IUE69" s="112"/>
      <c r="IUF69" s="27"/>
      <c r="IUG69" s="112"/>
      <c r="IUH69" s="27"/>
      <c r="IUI69" s="112"/>
      <c r="IUJ69" s="27"/>
      <c r="IUK69" s="112"/>
      <c r="IUL69" s="27"/>
      <c r="IUM69" s="112"/>
      <c r="IUN69" s="27"/>
      <c r="IUO69" s="112"/>
      <c r="IUP69" s="27"/>
      <c r="IUQ69" s="112"/>
      <c r="IUR69" s="27"/>
      <c r="IUS69" s="112"/>
      <c r="IUT69" s="27"/>
      <c r="IUU69" s="112"/>
      <c r="IUV69" s="27"/>
      <c r="IUW69" s="112"/>
      <c r="IUX69" s="27"/>
      <c r="IUY69" s="112"/>
      <c r="IUZ69" s="27"/>
      <c r="IVA69" s="113"/>
      <c r="IVB69" s="27"/>
      <c r="IVC69" s="112"/>
      <c r="IVD69" s="27"/>
      <c r="IVE69" s="112"/>
      <c r="IVF69" s="27"/>
      <c r="IVG69" s="112"/>
      <c r="IVH69" s="27"/>
      <c r="IVI69" s="112"/>
      <c r="IVJ69" s="27"/>
      <c r="IVK69" s="112"/>
      <c r="IVL69" s="27"/>
      <c r="IVM69" s="112"/>
      <c r="IVN69" s="27"/>
      <c r="IVO69" s="112"/>
      <c r="IVP69" s="20"/>
      <c r="IVQ69" s="112"/>
      <c r="IVR69" s="27"/>
      <c r="IVS69" s="112"/>
      <c r="IVT69" s="27"/>
      <c r="IVU69" s="112"/>
      <c r="IVV69" s="27"/>
      <c r="IVW69" s="112"/>
      <c r="IVX69" s="27"/>
      <c r="IVY69" s="112"/>
      <c r="IVZ69" s="20"/>
      <c r="IWA69" s="112"/>
      <c r="IWB69" s="27"/>
      <c r="IWC69" s="112"/>
      <c r="IWD69" s="27"/>
      <c r="IWE69" s="112"/>
      <c r="IWF69" s="27"/>
      <c r="IWG69" s="112"/>
      <c r="IWH69" s="20"/>
      <c r="IWI69" s="106"/>
      <c r="IWJ69" s="106"/>
      <c r="IWK69" s="106"/>
      <c r="IWL69" s="30"/>
      <c r="IWM69" s="112"/>
      <c r="IWN69" s="30"/>
      <c r="IWO69" s="112"/>
      <c r="IWP69" s="23"/>
      <c r="IWQ69" s="112"/>
      <c r="IWR69" s="23"/>
      <c r="IWS69" s="112"/>
      <c r="IWT69" s="23"/>
      <c r="IWU69" s="112"/>
      <c r="IWV69" s="23"/>
      <c r="IWW69" s="112"/>
      <c r="IWX69" s="23"/>
      <c r="IWY69" s="112"/>
      <c r="IWZ69" s="23"/>
      <c r="IXA69" s="112"/>
      <c r="IXB69" s="23"/>
      <c r="IXC69" s="112"/>
      <c r="IXD69" s="27"/>
      <c r="IXE69" s="112"/>
      <c r="IXF69" s="27"/>
      <c r="IXG69" s="112"/>
      <c r="IXH69" s="27"/>
      <c r="IXI69" s="112"/>
      <c r="IXJ69" s="27"/>
      <c r="IXK69" s="112"/>
      <c r="IXL69" s="27"/>
      <c r="IXM69" s="112"/>
      <c r="IXN69" s="27"/>
      <c r="IXO69" s="112"/>
      <c r="IXP69" s="27"/>
      <c r="IXQ69" s="112"/>
      <c r="IXR69" s="27"/>
      <c r="IXS69" s="112"/>
      <c r="IXT69" s="27"/>
      <c r="IXU69" s="112"/>
      <c r="IXV69" s="27"/>
      <c r="IXW69" s="112"/>
      <c r="IXX69" s="27"/>
      <c r="IXY69" s="113"/>
      <c r="IXZ69" s="27"/>
      <c r="IYA69" s="112"/>
      <c r="IYB69" s="27"/>
      <c r="IYC69" s="112"/>
      <c r="IYD69" s="27"/>
      <c r="IYE69" s="112"/>
      <c r="IYF69" s="27"/>
      <c r="IYG69" s="112"/>
      <c r="IYH69" s="27"/>
      <c r="IYI69" s="112"/>
      <c r="IYJ69" s="27"/>
      <c r="IYK69" s="112"/>
      <c r="IYL69" s="27"/>
      <c r="IYM69" s="112"/>
      <c r="IYN69" s="20"/>
      <c r="IYO69" s="112"/>
      <c r="IYP69" s="27"/>
      <c r="IYQ69" s="112"/>
      <c r="IYR69" s="27"/>
      <c r="IYS69" s="112"/>
      <c r="IYT69" s="27"/>
      <c r="IYU69" s="112"/>
      <c r="IYV69" s="27"/>
      <c r="IYW69" s="112"/>
      <c r="IYX69" s="20"/>
      <c r="IYY69" s="112"/>
      <c r="IYZ69" s="27"/>
      <c r="IZA69" s="112"/>
      <c r="IZB69" s="27"/>
      <c r="IZC69" s="112"/>
      <c r="IZD69" s="27"/>
      <c r="IZE69" s="112"/>
      <c r="IZF69" s="20"/>
      <c r="IZG69" s="106"/>
      <c r="IZH69" s="106"/>
      <c r="IZI69" s="106"/>
      <c r="IZJ69" s="30"/>
      <c r="IZK69" s="112"/>
      <c r="IZL69" s="30"/>
      <c r="IZM69" s="112"/>
      <c r="IZN69" s="23"/>
      <c r="IZO69" s="112"/>
      <c r="IZP69" s="23"/>
      <c r="IZQ69" s="112"/>
      <c r="IZR69" s="23"/>
      <c r="IZS69" s="112"/>
      <c r="IZT69" s="23"/>
      <c r="IZU69" s="112"/>
      <c r="IZV69" s="23"/>
      <c r="IZW69" s="112"/>
      <c r="IZX69" s="23"/>
      <c r="IZY69" s="112"/>
      <c r="IZZ69" s="23"/>
      <c r="JAA69" s="112"/>
      <c r="JAB69" s="27"/>
      <c r="JAC69" s="112"/>
      <c r="JAD69" s="27"/>
      <c r="JAE69" s="112"/>
      <c r="JAF69" s="27"/>
      <c r="JAG69" s="112"/>
      <c r="JAH69" s="27"/>
      <c r="JAI69" s="112"/>
      <c r="JAJ69" s="27"/>
      <c r="JAK69" s="112"/>
      <c r="JAL69" s="27"/>
      <c r="JAM69" s="112"/>
      <c r="JAN69" s="27"/>
      <c r="JAO69" s="112"/>
      <c r="JAP69" s="27"/>
      <c r="JAQ69" s="112"/>
      <c r="JAR69" s="27"/>
      <c r="JAS69" s="112"/>
      <c r="JAT69" s="27"/>
      <c r="JAU69" s="112"/>
      <c r="JAV69" s="27"/>
      <c r="JAW69" s="113"/>
      <c r="JAX69" s="27"/>
      <c r="JAY69" s="112"/>
      <c r="JAZ69" s="27"/>
      <c r="JBA69" s="112"/>
      <c r="JBB69" s="27"/>
      <c r="JBC69" s="112"/>
      <c r="JBD69" s="27"/>
      <c r="JBE69" s="112"/>
      <c r="JBF69" s="27"/>
      <c r="JBG69" s="112"/>
      <c r="JBH69" s="27"/>
      <c r="JBI69" s="112"/>
      <c r="JBJ69" s="27"/>
      <c r="JBK69" s="112"/>
      <c r="JBL69" s="20"/>
      <c r="JBM69" s="112"/>
      <c r="JBN69" s="27"/>
      <c r="JBO69" s="112"/>
      <c r="JBP69" s="27"/>
      <c r="JBQ69" s="112"/>
      <c r="JBR69" s="27"/>
      <c r="JBS69" s="112"/>
      <c r="JBT69" s="27"/>
      <c r="JBU69" s="112"/>
      <c r="JBV69" s="20"/>
      <c r="JBW69" s="112"/>
      <c r="JBX69" s="27"/>
      <c r="JBY69" s="112"/>
      <c r="JBZ69" s="27"/>
      <c r="JCA69" s="112"/>
      <c r="JCB69" s="27"/>
      <c r="JCC69" s="112"/>
      <c r="JCD69" s="20"/>
      <c r="JCE69" s="106"/>
      <c r="JCF69" s="106"/>
      <c r="JCG69" s="106"/>
      <c r="JCH69" s="30"/>
      <c r="JCI69" s="112"/>
      <c r="JCJ69" s="30"/>
      <c r="JCK69" s="112"/>
      <c r="JCL69" s="23"/>
      <c r="JCM69" s="112"/>
      <c r="JCN69" s="23"/>
      <c r="JCO69" s="112"/>
      <c r="JCP69" s="23"/>
      <c r="JCQ69" s="112"/>
      <c r="JCR69" s="23"/>
      <c r="JCS69" s="112"/>
      <c r="JCT69" s="23"/>
      <c r="JCU69" s="112"/>
      <c r="JCV69" s="23"/>
      <c r="JCW69" s="112"/>
      <c r="JCX69" s="23"/>
      <c r="JCY69" s="112"/>
      <c r="JCZ69" s="27"/>
      <c r="JDA69" s="112"/>
      <c r="JDB69" s="27"/>
      <c r="JDC69" s="112"/>
      <c r="JDD69" s="27"/>
      <c r="JDE69" s="112"/>
      <c r="JDF69" s="27"/>
      <c r="JDG69" s="112"/>
      <c r="JDH69" s="27"/>
      <c r="JDI69" s="112"/>
      <c r="JDJ69" s="27"/>
      <c r="JDK69" s="112"/>
      <c r="JDL69" s="27"/>
      <c r="JDM69" s="112"/>
      <c r="JDN69" s="27"/>
      <c r="JDO69" s="112"/>
      <c r="JDP69" s="27"/>
      <c r="JDQ69" s="112"/>
      <c r="JDR69" s="27"/>
      <c r="JDS69" s="112"/>
      <c r="JDT69" s="27"/>
      <c r="JDU69" s="113"/>
      <c r="JDV69" s="27"/>
      <c r="JDW69" s="112"/>
      <c r="JDX69" s="27"/>
      <c r="JDY69" s="112"/>
      <c r="JDZ69" s="27"/>
      <c r="JEA69" s="112"/>
      <c r="JEB69" s="27"/>
      <c r="JEC69" s="112"/>
      <c r="JED69" s="27"/>
      <c r="JEE69" s="112"/>
      <c r="JEF69" s="27"/>
      <c r="JEG69" s="112"/>
      <c r="JEH69" s="27"/>
      <c r="JEI69" s="112"/>
      <c r="JEJ69" s="20"/>
      <c r="JEK69" s="112"/>
      <c r="JEL69" s="27"/>
      <c r="JEM69" s="112"/>
      <c r="JEN69" s="27"/>
      <c r="JEO69" s="112"/>
      <c r="JEP69" s="27"/>
      <c r="JEQ69" s="112"/>
      <c r="JER69" s="27"/>
      <c r="JES69" s="112"/>
      <c r="JET69" s="20"/>
      <c r="JEU69" s="112"/>
      <c r="JEV69" s="27"/>
      <c r="JEW69" s="112"/>
      <c r="JEX69" s="27"/>
      <c r="JEY69" s="112"/>
      <c r="JEZ69" s="27"/>
      <c r="JFA69" s="112"/>
      <c r="JFB69" s="20"/>
      <c r="JFC69" s="106"/>
      <c r="JFD69" s="106"/>
      <c r="JFE69" s="106"/>
      <c r="JFF69" s="30"/>
      <c r="JFG69" s="112"/>
      <c r="JFH69" s="30"/>
      <c r="JFI69" s="112"/>
      <c r="JFJ69" s="23"/>
      <c r="JFK69" s="112"/>
      <c r="JFL69" s="23"/>
      <c r="JFM69" s="112"/>
      <c r="JFN69" s="23"/>
      <c r="JFO69" s="112"/>
      <c r="JFP69" s="23"/>
      <c r="JFQ69" s="112"/>
      <c r="JFR69" s="23"/>
      <c r="JFS69" s="112"/>
      <c r="JFT69" s="23"/>
      <c r="JFU69" s="112"/>
      <c r="JFV69" s="23"/>
      <c r="JFW69" s="112"/>
      <c r="JFX69" s="27"/>
      <c r="JFY69" s="112"/>
      <c r="JFZ69" s="27"/>
      <c r="JGA69" s="112"/>
      <c r="JGB69" s="27"/>
      <c r="JGC69" s="112"/>
      <c r="JGD69" s="27"/>
      <c r="JGE69" s="112"/>
      <c r="JGF69" s="27"/>
      <c r="JGG69" s="112"/>
      <c r="JGH69" s="27"/>
      <c r="JGI69" s="112"/>
      <c r="JGJ69" s="27"/>
      <c r="JGK69" s="112"/>
      <c r="JGL69" s="27"/>
      <c r="JGM69" s="112"/>
      <c r="JGN69" s="27"/>
      <c r="JGO69" s="112"/>
      <c r="JGP69" s="27"/>
      <c r="JGQ69" s="112"/>
      <c r="JGR69" s="27"/>
      <c r="JGS69" s="113"/>
      <c r="JGT69" s="27"/>
      <c r="JGU69" s="112"/>
      <c r="JGV69" s="27"/>
      <c r="JGW69" s="112"/>
      <c r="JGX69" s="27"/>
      <c r="JGY69" s="112"/>
      <c r="JGZ69" s="27"/>
      <c r="JHA69" s="112"/>
      <c r="JHB69" s="27"/>
      <c r="JHC69" s="112"/>
      <c r="JHD69" s="27"/>
      <c r="JHE69" s="112"/>
      <c r="JHF69" s="27"/>
      <c r="JHG69" s="112"/>
      <c r="JHH69" s="20"/>
      <c r="JHI69" s="112"/>
      <c r="JHJ69" s="27"/>
      <c r="JHK69" s="112"/>
      <c r="JHL69" s="27"/>
      <c r="JHM69" s="112"/>
      <c r="JHN69" s="27"/>
      <c r="JHO69" s="112"/>
      <c r="JHP69" s="27"/>
      <c r="JHQ69" s="112"/>
      <c r="JHR69" s="20"/>
      <c r="JHS69" s="112"/>
      <c r="JHT69" s="27"/>
      <c r="JHU69" s="112"/>
      <c r="JHV69" s="27"/>
      <c r="JHW69" s="112"/>
      <c r="JHX69" s="27"/>
      <c r="JHY69" s="112"/>
      <c r="JHZ69" s="20"/>
      <c r="JIA69" s="106"/>
      <c r="JIB69" s="106"/>
      <c r="JIC69" s="106"/>
      <c r="JID69" s="30"/>
      <c r="JIE69" s="112"/>
      <c r="JIF69" s="30"/>
      <c r="JIG69" s="112"/>
      <c r="JIH69" s="23"/>
      <c r="JII69" s="112"/>
      <c r="JIJ69" s="23"/>
      <c r="JIK69" s="112"/>
      <c r="JIL69" s="23"/>
      <c r="JIM69" s="112"/>
      <c r="JIN69" s="23"/>
      <c r="JIO69" s="112"/>
      <c r="JIP69" s="23"/>
      <c r="JIQ69" s="112"/>
      <c r="JIR69" s="23"/>
      <c r="JIS69" s="112"/>
      <c r="JIT69" s="23"/>
      <c r="JIU69" s="112"/>
      <c r="JIV69" s="27"/>
      <c r="JIW69" s="112"/>
      <c r="JIX69" s="27"/>
      <c r="JIY69" s="112"/>
      <c r="JIZ69" s="27"/>
      <c r="JJA69" s="112"/>
      <c r="JJB69" s="27"/>
      <c r="JJC69" s="112"/>
      <c r="JJD69" s="27"/>
      <c r="JJE69" s="112"/>
      <c r="JJF69" s="27"/>
      <c r="JJG69" s="112"/>
      <c r="JJH69" s="27"/>
      <c r="JJI69" s="112"/>
      <c r="JJJ69" s="27"/>
      <c r="JJK69" s="112"/>
      <c r="JJL69" s="27"/>
      <c r="JJM69" s="112"/>
      <c r="JJN69" s="27"/>
      <c r="JJO69" s="112"/>
      <c r="JJP69" s="27"/>
      <c r="JJQ69" s="113"/>
      <c r="JJR69" s="27"/>
      <c r="JJS69" s="112"/>
      <c r="JJT69" s="27"/>
      <c r="JJU69" s="112"/>
      <c r="JJV69" s="27"/>
      <c r="JJW69" s="112"/>
      <c r="JJX69" s="27"/>
      <c r="JJY69" s="112"/>
      <c r="JJZ69" s="27"/>
      <c r="JKA69" s="112"/>
      <c r="JKB69" s="27"/>
      <c r="JKC69" s="112"/>
      <c r="JKD69" s="27"/>
      <c r="JKE69" s="112"/>
      <c r="JKF69" s="20"/>
      <c r="JKG69" s="112"/>
      <c r="JKH69" s="27"/>
      <c r="JKI69" s="112"/>
      <c r="JKJ69" s="27"/>
      <c r="JKK69" s="112"/>
      <c r="JKL69" s="27"/>
      <c r="JKM69" s="112"/>
      <c r="JKN69" s="27"/>
      <c r="JKO69" s="112"/>
      <c r="JKP69" s="20"/>
      <c r="JKQ69" s="112"/>
      <c r="JKR69" s="27"/>
      <c r="JKS69" s="112"/>
      <c r="JKT69" s="27"/>
      <c r="JKU69" s="112"/>
      <c r="JKV69" s="27"/>
      <c r="JKW69" s="112"/>
      <c r="JKX69" s="20"/>
      <c r="JKY69" s="106"/>
      <c r="JKZ69" s="106"/>
      <c r="JLA69" s="106"/>
      <c r="JLB69" s="30"/>
      <c r="JLC69" s="112"/>
      <c r="JLD69" s="30"/>
      <c r="JLE69" s="112"/>
      <c r="JLF69" s="23"/>
      <c r="JLG69" s="112"/>
      <c r="JLH69" s="23"/>
      <c r="JLI69" s="112"/>
      <c r="JLJ69" s="23"/>
      <c r="JLK69" s="112"/>
      <c r="JLL69" s="23"/>
      <c r="JLM69" s="112"/>
      <c r="JLN69" s="23"/>
      <c r="JLO69" s="112"/>
      <c r="JLP69" s="23"/>
      <c r="JLQ69" s="112"/>
      <c r="JLR69" s="23"/>
      <c r="JLS69" s="112"/>
      <c r="JLT69" s="27"/>
      <c r="JLU69" s="112"/>
      <c r="JLV69" s="27"/>
      <c r="JLW69" s="112"/>
      <c r="JLX69" s="27"/>
      <c r="JLY69" s="112"/>
      <c r="JLZ69" s="27"/>
      <c r="JMA69" s="112"/>
      <c r="JMB69" s="27"/>
      <c r="JMC69" s="112"/>
      <c r="JMD69" s="27"/>
      <c r="JME69" s="112"/>
      <c r="JMF69" s="27"/>
      <c r="JMG69" s="112"/>
      <c r="JMH69" s="27"/>
      <c r="JMI69" s="112"/>
      <c r="JMJ69" s="27"/>
      <c r="JMK69" s="112"/>
      <c r="JML69" s="27"/>
      <c r="JMM69" s="112"/>
      <c r="JMN69" s="27"/>
      <c r="JMO69" s="113"/>
      <c r="JMP69" s="27"/>
      <c r="JMQ69" s="112"/>
      <c r="JMR69" s="27"/>
      <c r="JMS69" s="112"/>
      <c r="JMT69" s="27"/>
      <c r="JMU69" s="112"/>
      <c r="JMV69" s="27"/>
      <c r="JMW69" s="112"/>
      <c r="JMX69" s="27"/>
      <c r="JMY69" s="112"/>
      <c r="JMZ69" s="27"/>
      <c r="JNA69" s="112"/>
      <c r="JNB69" s="27"/>
      <c r="JNC69" s="112"/>
      <c r="JND69" s="20"/>
      <c r="JNE69" s="112"/>
      <c r="JNF69" s="27"/>
      <c r="JNG69" s="112"/>
      <c r="JNH69" s="27"/>
      <c r="JNI69" s="112"/>
      <c r="JNJ69" s="27"/>
      <c r="JNK69" s="112"/>
      <c r="JNL69" s="27"/>
      <c r="JNM69" s="112"/>
      <c r="JNN69" s="20"/>
      <c r="JNO69" s="112"/>
      <c r="JNP69" s="27"/>
      <c r="JNQ69" s="112"/>
      <c r="JNR69" s="27"/>
      <c r="JNS69" s="112"/>
      <c r="JNT69" s="27"/>
      <c r="JNU69" s="112"/>
      <c r="JNV69" s="20"/>
      <c r="JNW69" s="106"/>
      <c r="JNX69" s="106"/>
      <c r="JNY69" s="106"/>
      <c r="JNZ69" s="30"/>
      <c r="JOA69" s="112"/>
      <c r="JOB69" s="30"/>
      <c r="JOC69" s="112"/>
      <c r="JOD69" s="23"/>
      <c r="JOE69" s="112"/>
      <c r="JOF69" s="23"/>
      <c r="JOG69" s="112"/>
      <c r="JOH69" s="23"/>
      <c r="JOI69" s="112"/>
      <c r="JOJ69" s="23"/>
      <c r="JOK69" s="112"/>
      <c r="JOL69" s="23"/>
      <c r="JOM69" s="112"/>
      <c r="JON69" s="23"/>
      <c r="JOO69" s="112"/>
      <c r="JOP69" s="23"/>
      <c r="JOQ69" s="112"/>
      <c r="JOR69" s="27"/>
      <c r="JOS69" s="112"/>
      <c r="JOT69" s="27"/>
      <c r="JOU69" s="112"/>
      <c r="JOV69" s="27"/>
      <c r="JOW69" s="112"/>
      <c r="JOX69" s="27"/>
      <c r="JOY69" s="112"/>
      <c r="JOZ69" s="27"/>
      <c r="JPA69" s="112"/>
      <c r="JPB69" s="27"/>
      <c r="JPC69" s="112"/>
      <c r="JPD69" s="27"/>
      <c r="JPE69" s="112"/>
      <c r="JPF69" s="27"/>
      <c r="JPG69" s="112"/>
      <c r="JPH69" s="27"/>
      <c r="JPI69" s="112"/>
      <c r="JPJ69" s="27"/>
      <c r="JPK69" s="112"/>
      <c r="JPL69" s="27"/>
      <c r="JPM69" s="113"/>
      <c r="JPN69" s="27"/>
      <c r="JPO69" s="112"/>
      <c r="JPP69" s="27"/>
      <c r="JPQ69" s="112"/>
      <c r="JPR69" s="27"/>
      <c r="JPS69" s="112"/>
      <c r="JPT69" s="27"/>
      <c r="JPU69" s="112"/>
      <c r="JPV69" s="27"/>
      <c r="JPW69" s="112"/>
      <c r="JPX69" s="27"/>
      <c r="JPY69" s="112"/>
      <c r="JPZ69" s="27"/>
      <c r="JQA69" s="112"/>
      <c r="JQB69" s="20"/>
      <c r="JQC69" s="112"/>
      <c r="JQD69" s="27"/>
      <c r="JQE69" s="112"/>
      <c r="JQF69" s="27"/>
      <c r="JQG69" s="112"/>
      <c r="JQH69" s="27"/>
      <c r="JQI69" s="112"/>
      <c r="JQJ69" s="27"/>
      <c r="JQK69" s="112"/>
      <c r="JQL69" s="20"/>
      <c r="JQM69" s="112"/>
      <c r="JQN69" s="27"/>
      <c r="JQO69" s="112"/>
      <c r="JQP69" s="27"/>
      <c r="JQQ69" s="112"/>
      <c r="JQR69" s="27"/>
      <c r="JQS69" s="112"/>
      <c r="JQT69" s="20"/>
      <c r="JQU69" s="106"/>
      <c r="JQV69" s="106"/>
      <c r="JQW69" s="106"/>
      <c r="JQX69" s="30"/>
      <c r="JQY69" s="112"/>
      <c r="JQZ69" s="30"/>
      <c r="JRA69" s="112"/>
      <c r="JRB69" s="23"/>
      <c r="JRC69" s="112"/>
      <c r="JRD69" s="23"/>
      <c r="JRE69" s="112"/>
      <c r="JRF69" s="23"/>
      <c r="JRG69" s="112"/>
      <c r="JRH69" s="23"/>
      <c r="JRI69" s="112"/>
      <c r="JRJ69" s="23"/>
      <c r="JRK69" s="112"/>
      <c r="JRL69" s="23"/>
      <c r="JRM69" s="112"/>
      <c r="JRN69" s="23"/>
      <c r="JRO69" s="112"/>
      <c r="JRP69" s="27"/>
      <c r="JRQ69" s="112"/>
      <c r="JRR69" s="27"/>
      <c r="JRS69" s="112"/>
      <c r="JRT69" s="27"/>
      <c r="JRU69" s="112"/>
      <c r="JRV69" s="27"/>
      <c r="JRW69" s="112"/>
      <c r="JRX69" s="27"/>
      <c r="JRY69" s="112"/>
      <c r="JRZ69" s="27"/>
      <c r="JSA69" s="112"/>
      <c r="JSB69" s="27"/>
      <c r="JSC69" s="112"/>
      <c r="JSD69" s="27"/>
      <c r="JSE69" s="112"/>
      <c r="JSF69" s="27"/>
      <c r="JSG69" s="112"/>
      <c r="JSH69" s="27"/>
      <c r="JSI69" s="112"/>
      <c r="JSJ69" s="27"/>
      <c r="JSK69" s="113"/>
      <c r="JSL69" s="27"/>
      <c r="JSM69" s="112"/>
      <c r="JSN69" s="27"/>
      <c r="JSO69" s="112"/>
      <c r="JSP69" s="27"/>
      <c r="JSQ69" s="112"/>
      <c r="JSR69" s="27"/>
      <c r="JSS69" s="112"/>
      <c r="JST69" s="27"/>
      <c r="JSU69" s="112"/>
      <c r="JSV69" s="27"/>
      <c r="JSW69" s="112"/>
      <c r="JSX69" s="27"/>
      <c r="JSY69" s="112"/>
      <c r="JSZ69" s="20"/>
      <c r="JTA69" s="112"/>
      <c r="JTB69" s="27"/>
      <c r="JTC69" s="112"/>
      <c r="JTD69" s="27"/>
      <c r="JTE69" s="112"/>
      <c r="JTF69" s="27"/>
      <c r="JTG69" s="112"/>
      <c r="JTH69" s="27"/>
      <c r="JTI69" s="112"/>
      <c r="JTJ69" s="20"/>
      <c r="JTK69" s="112"/>
      <c r="JTL69" s="27"/>
      <c r="JTM69" s="112"/>
      <c r="JTN69" s="27"/>
      <c r="JTO69" s="112"/>
      <c r="JTP69" s="27"/>
      <c r="JTQ69" s="112"/>
      <c r="JTR69" s="20"/>
      <c r="JTS69" s="106"/>
      <c r="JTT69" s="106"/>
      <c r="JTU69" s="106"/>
      <c r="JTV69" s="30"/>
      <c r="JTW69" s="112"/>
      <c r="JTX69" s="30"/>
      <c r="JTY69" s="112"/>
      <c r="JTZ69" s="23"/>
      <c r="JUA69" s="112"/>
      <c r="JUB69" s="23"/>
      <c r="JUC69" s="112"/>
      <c r="JUD69" s="23"/>
      <c r="JUE69" s="112"/>
      <c r="JUF69" s="23"/>
      <c r="JUG69" s="112"/>
      <c r="JUH69" s="23"/>
      <c r="JUI69" s="112"/>
      <c r="JUJ69" s="23"/>
      <c r="JUK69" s="112"/>
      <c r="JUL69" s="23"/>
      <c r="JUM69" s="112"/>
      <c r="JUN69" s="27"/>
      <c r="JUO69" s="112"/>
      <c r="JUP69" s="27"/>
      <c r="JUQ69" s="112"/>
      <c r="JUR69" s="27"/>
      <c r="JUS69" s="112"/>
      <c r="JUT69" s="27"/>
      <c r="JUU69" s="112"/>
      <c r="JUV69" s="27"/>
      <c r="JUW69" s="112"/>
      <c r="JUX69" s="27"/>
      <c r="JUY69" s="112"/>
      <c r="JUZ69" s="27"/>
      <c r="JVA69" s="112"/>
      <c r="JVB69" s="27"/>
      <c r="JVC69" s="112"/>
      <c r="JVD69" s="27"/>
      <c r="JVE69" s="112"/>
      <c r="JVF69" s="27"/>
      <c r="JVG69" s="112"/>
      <c r="JVH69" s="27"/>
      <c r="JVI69" s="113"/>
      <c r="JVJ69" s="27"/>
      <c r="JVK69" s="112"/>
      <c r="JVL69" s="27"/>
      <c r="JVM69" s="112"/>
      <c r="JVN69" s="27"/>
      <c r="JVO69" s="112"/>
      <c r="JVP69" s="27"/>
      <c r="JVQ69" s="112"/>
      <c r="JVR69" s="27"/>
      <c r="JVS69" s="112"/>
      <c r="JVT69" s="27"/>
      <c r="JVU69" s="112"/>
      <c r="JVV69" s="27"/>
      <c r="JVW69" s="112"/>
      <c r="JVX69" s="20"/>
      <c r="JVY69" s="112"/>
      <c r="JVZ69" s="27"/>
      <c r="JWA69" s="112"/>
      <c r="JWB69" s="27"/>
      <c r="JWC69" s="112"/>
      <c r="JWD69" s="27"/>
      <c r="JWE69" s="112"/>
      <c r="JWF69" s="27"/>
      <c r="JWG69" s="112"/>
      <c r="JWH69" s="20"/>
      <c r="JWI69" s="112"/>
      <c r="JWJ69" s="27"/>
      <c r="JWK69" s="112"/>
      <c r="JWL69" s="27"/>
      <c r="JWM69" s="112"/>
      <c r="JWN69" s="27"/>
      <c r="JWO69" s="112"/>
      <c r="JWP69" s="20"/>
      <c r="JWQ69" s="106"/>
      <c r="JWR69" s="106"/>
      <c r="JWS69" s="106"/>
      <c r="JWT69" s="30"/>
      <c r="JWU69" s="112"/>
      <c r="JWV69" s="30"/>
      <c r="JWW69" s="112"/>
      <c r="JWX69" s="23"/>
      <c r="JWY69" s="112"/>
      <c r="JWZ69" s="23"/>
      <c r="JXA69" s="112"/>
      <c r="JXB69" s="23"/>
      <c r="JXC69" s="112"/>
      <c r="JXD69" s="23"/>
      <c r="JXE69" s="112"/>
      <c r="JXF69" s="23"/>
      <c r="JXG69" s="112"/>
      <c r="JXH69" s="23"/>
      <c r="JXI69" s="112"/>
      <c r="JXJ69" s="23"/>
      <c r="JXK69" s="112"/>
      <c r="JXL69" s="27"/>
      <c r="JXM69" s="112"/>
      <c r="JXN69" s="27"/>
      <c r="JXO69" s="112"/>
      <c r="JXP69" s="27"/>
      <c r="JXQ69" s="112"/>
      <c r="JXR69" s="27"/>
      <c r="JXS69" s="112"/>
      <c r="JXT69" s="27"/>
      <c r="JXU69" s="112"/>
      <c r="JXV69" s="27"/>
      <c r="JXW69" s="112"/>
      <c r="JXX69" s="27"/>
      <c r="JXY69" s="112"/>
      <c r="JXZ69" s="27"/>
      <c r="JYA69" s="112"/>
      <c r="JYB69" s="27"/>
      <c r="JYC69" s="112"/>
      <c r="JYD69" s="27"/>
      <c r="JYE69" s="112"/>
      <c r="JYF69" s="27"/>
      <c r="JYG69" s="113"/>
      <c r="JYH69" s="27"/>
      <c r="JYI69" s="112"/>
      <c r="JYJ69" s="27"/>
      <c r="JYK69" s="112"/>
      <c r="JYL69" s="27"/>
      <c r="JYM69" s="112"/>
      <c r="JYN69" s="27"/>
      <c r="JYO69" s="112"/>
      <c r="JYP69" s="27"/>
      <c r="JYQ69" s="112"/>
      <c r="JYR69" s="27"/>
      <c r="JYS69" s="112"/>
      <c r="JYT69" s="27"/>
      <c r="JYU69" s="112"/>
      <c r="JYV69" s="20"/>
      <c r="JYW69" s="112"/>
      <c r="JYX69" s="27"/>
      <c r="JYY69" s="112"/>
      <c r="JYZ69" s="27"/>
      <c r="JZA69" s="112"/>
      <c r="JZB69" s="27"/>
      <c r="JZC69" s="112"/>
      <c r="JZD69" s="27"/>
      <c r="JZE69" s="112"/>
      <c r="JZF69" s="20"/>
      <c r="JZG69" s="112"/>
      <c r="JZH69" s="27"/>
      <c r="JZI69" s="112"/>
      <c r="JZJ69" s="27"/>
      <c r="JZK69" s="112"/>
      <c r="JZL69" s="27"/>
      <c r="JZM69" s="112"/>
      <c r="JZN69" s="20"/>
      <c r="JZO69" s="106"/>
      <c r="JZP69" s="106"/>
      <c r="JZQ69" s="106"/>
      <c r="JZR69" s="30"/>
      <c r="JZS69" s="112"/>
      <c r="JZT69" s="30"/>
      <c r="JZU69" s="112"/>
      <c r="JZV69" s="23"/>
      <c r="JZW69" s="112"/>
      <c r="JZX69" s="23"/>
      <c r="JZY69" s="112"/>
      <c r="JZZ69" s="23"/>
      <c r="KAA69" s="112"/>
      <c r="KAB69" s="23"/>
      <c r="KAC69" s="112"/>
      <c r="KAD69" s="23"/>
      <c r="KAE69" s="112"/>
      <c r="KAF69" s="23"/>
      <c r="KAG69" s="112"/>
      <c r="KAH69" s="23"/>
      <c r="KAI69" s="112"/>
      <c r="KAJ69" s="27"/>
      <c r="KAK69" s="112"/>
      <c r="KAL69" s="27"/>
      <c r="KAM69" s="112"/>
      <c r="KAN69" s="27"/>
      <c r="KAO69" s="112"/>
      <c r="KAP69" s="27"/>
      <c r="KAQ69" s="112"/>
      <c r="KAR69" s="27"/>
      <c r="KAS69" s="112"/>
      <c r="KAT69" s="27"/>
      <c r="KAU69" s="112"/>
      <c r="KAV69" s="27"/>
      <c r="KAW69" s="112"/>
      <c r="KAX69" s="27"/>
      <c r="KAY69" s="112"/>
      <c r="KAZ69" s="27"/>
      <c r="KBA69" s="112"/>
      <c r="KBB69" s="27"/>
      <c r="KBC69" s="112"/>
      <c r="KBD69" s="27"/>
      <c r="KBE69" s="113"/>
      <c r="KBF69" s="27"/>
      <c r="KBG69" s="112"/>
      <c r="KBH69" s="27"/>
      <c r="KBI69" s="112"/>
      <c r="KBJ69" s="27"/>
      <c r="KBK69" s="112"/>
      <c r="KBL69" s="27"/>
      <c r="KBM69" s="112"/>
      <c r="KBN69" s="27"/>
      <c r="KBO69" s="112"/>
      <c r="KBP69" s="27"/>
      <c r="KBQ69" s="112"/>
      <c r="KBR69" s="27"/>
      <c r="KBS69" s="112"/>
      <c r="KBT69" s="20"/>
      <c r="KBU69" s="112"/>
      <c r="KBV69" s="27"/>
      <c r="KBW69" s="112"/>
      <c r="KBX69" s="27"/>
      <c r="KBY69" s="112"/>
      <c r="KBZ69" s="27"/>
      <c r="KCA69" s="112"/>
      <c r="KCB69" s="27"/>
      <c r="KCC69" s="112"/>
      <c r="KCD69" s="20"/>
      <c r="KCE69" s="112"/>
      <c r="KCF69" s="27"/>
      <c r="KCG69" s="112"/>
      <c r="KCH69" s="27"/>
      <c r="KCI69" s="112"/>
      <c r="KCJ69" s="27"/>
      <c r="KCK69" s="112"/>
      <c r="KCL69" s="20"/>
      <c r="KCM69" s="106"/>
      <c r="KCN69" s="106"/>
      <c r="KCO69" s="106"/>
      <c r="KCP69" s="30"/>
      <c r="KCQ69" s="112"/>
      <c r="KCR69" s="30"/>
      <c r="KCS69" s="112"/>
      <c r="KCT69" s="23"/>
      <c r="KCU69" s="112"/>
      <c r="KCV69" s="23"/>
      <c r="KCW69" s="112"/>
      <c r="KCX69" s="23"/>
      <c r="KCY69" s="112"/>
      <c r="KCZ69" s="23"/>
      <c r="KDA69" s="112"/>
      <c r="KDB69" s="23"/>
      <c r="KDC69" s="112"/>
      <c r="KDD69" s="23"/>
      <c r="KDE69" s="112"/>
      <c r="KDF69" s="23"/>
      <c r="KDG69" s="112"/>
      <c r="KDH69" s="27"/>
      <c r="KDI69" s="112"/>
      <c r="KDJ69" s="27"/>
      <c r="KDK69" s="112"/>
      <c r="KDL69" s="27"/>
      <c r="KDM69" s="112"/>
      <c r="KDN69" s="27"/>
      <c r="KDO69" s="112"/>
      <c r="KDP69" s="27"/>
      <c r="KDQ69" s="112"/>
      <c r="KDR69" s="27"/>
      <c r="KDS69" s="112"/>
      <c r="KDT69" s="27"/>
      <c r="KDU69" s="112"/>
      <c r="KDV69" s="27"/>
      <c r="KDW69" s="112"/>
      <c r="KDX69" s="27"/>
      <c r="KDY69" s="112"/>
      <c r="KDZ69" s="27"/>
      <c r="KEA69" s="112"/>
      <c r="KEB69" s="27"/>
      <c r="KEC69" s="113"/>
      <c r="KED69" s="27"/>
      <c r="KEE69" s="112"/>
      <c r="KEF69" s="27"/>
      <c r="KEG69" s="112"/>
      <c r="KEH69" s="27"/>
      <c r="KEI69" s="112"/>
      <c r="KEJ69" s="27"/>
      <c r="KEK69" s="112"/>
      <c r="KEL69" s="27"/>
      <c r="KEM69" s="112"/>
      <c r="KEN69" s="27"/>
      <c r="KEO69" s="112"/>
      <c r="KEP69" s="27"/>
      <c r="KEQ69" s="112"/>
      <c r="KER69" s="20"/>
      <c r="KES69" s="112"/>
      <c r="KET69" s="27"/>
      <c r="KEU69" s="112"/>
      <c r="KEV69" s="27"/>
      <c r="KEW69" s="112"/>
      <c r="KEX69" s="27"/>
      <c r="KEY69" s="112"/>
      <c r="KEZ69" s="27"/>
      <c r="KFA69" s="112"/>
      <c r="KFB69" s="20"/>
      <c r="KFC69" s="112"/>
      <c r="KFD69" s="27"/>
      <c r="KFE69" s="112"/>
      <c r="KFF69" s="27"/>
      <c r="KFG69" s="112"/>
      <c r="KFH69" s="27"/>
      <c r="KFI69" s="112"/>
      <c r="KFJ69" s="20"/>
      <c r="KFK69" s="106"/>
      <c r="KFL69" s="106"/>
      <c r="KFM69" s="106"/>
      <c r="KFN69" s="30"/>
      <c r="KFO69" s="112"/>
      <c r="KFP69" s="30"/>
      <c r="KFQ69" s="112"/>
      <c r="KFR69" s="23"/>
      <c r="KFS69" s="112"/>
      <c r="KFT69" s="23"/>
      <c r="KFU69" s="112"/>
      <c r="KFV69" s="23"/>
      <c r="KFW69" s="112"/>
      <c r="KFX69" s="23"/>
      <c r="KFY69" s="112"/>
      <c r="KFZ69" s="23"/>
      <c r="KGA69" s="112"/>
      <c r="KGB69" s="23"/>
      <c r="KGC69" s="112"/>
      <c r="KGD69" s="23"/>
      <c r="KGE69" s="112"/>
      <c r="KGF69" s="27"/>
      <c r="KGG69" s="112"/>
      <c r="KGH69" s="27"/>
      <c r="KGI69" s="112"/>
      <c r="KGJ69" s="27"/>
      <c r="KGK69" s="112"/>
      <c r="KGL69" s="27"/>
      <c r="KGM69" s="112"/>
      <c r="KGN69" s="27"/>
      <c r="KGO69" s="112"/>
      <c r="KGP69" s="27"/>
      <c r="KGQ69" s="112"/>
      <c r="KGR69" s="27"/>
      <c r="KGS69" s="112"/>
      <c r="KGT69" s="27"/>
      <c r="KGU69" s="112"/>
      <c r="KGV69" s="27"/>
      <c r="KGW69" s="112"/>
      <c r="KGX69" s="27"/>
      <c r="KGY69" s="112"/>
      <c r="KGZ69" s="27"/>
      <c r="KHA69" s="113"/>
      <c r="KHB69" s="27"/>
      <c r="KHC69" s="112"/>
      <c r="KHD69" s="27"/>
      <c r="KHE69" s="112"/>
      <c r="KHF69" s="27"/>
      <c r="KHG69" s="112"/>
      <c r="KHH69" s="27"/>
      <c r="KHI69" s="112"/>
      <c r="KHJ69" s="27"/>
      <c r="KHK69" s="112"/>
      <c r="KHL69" s="27"/>
      <c r="KHM69" s="112"/>
      <c r="KHN69" s="27"/>
      <c r="KHO69" s="112"/>
      <c r="KHP69" s="20"/>
      <c r="KHQ69" s="112"/>
      <c r="KHR69" s="27"/>
      <c r="KHS69" s="112"/>
      <c r="KHT69" s="27"/>
      <c r="KHU69" s="112"/>
      <c r="KHV69" s="27"/>
      <c r="KHW69" s="112"/>
      <c r="KHX69" s="27"/>
      <c r="KHY69" s="112"/>
      <c r="KHZ69" s="20"/>
      <c r="KIA69" s="112"/>
      <c r="KIB69" s="27"/>
      <c r="KIC69" s="112"/>
      <c r="KID69" s="27"/>
      <c r="KIE69" s="112"/>
      <c r="KIF69" s="27"/>
      <c r="KIG69" s="112"/>
      <c r="KIH69" s="20"/>
      <c r="KII69" s="106"/>
      <c r="KIJ69" s="106"/>
      <c r="KIK69" s="106"/>
      <c r="KIL69" s="30"/>
      <c r="KIM69" s="112"/>
      <c r="KIN69" s="30"/>
      <c r="KIO69" s="112"/>
      <c r="KIP69" s="23"/>
      <c r="KIQ69" s="112"/>
      <c r="KIR69" s="23"/>
      <c r="KIS69" s="112"/>
      <c r="KIT69" s="23"/>
      <c r="KIU69" s="112"/>
      <c r="KIV69" s="23"/>
      <c r="KIW69" s="112"/>
      <c r="KIX69" s="23"/>
      <c r="KIY69" s="112"/>
      <c r="KIZ69" s="23"/>
      <c r="KJA69" s="112"/>
      <c r="KJB69" s="23"/>
      <c r="KJC69" s="112"/>
      <c r="KJD69" s="27"/>
      <c r="KJE69" s="112"/>
      <c r="KJF69" s="27"/>
      <c r="KJG69" s="112"/>
      <c r="KJH69" s="27"/>
      <c r="KJI69" s="112"/>
      <c r="KJJ69" s="27"/>
      <c r="KJK69" s="112"/>
      <c r="KJL69" s="27"/>
      <c r="KJM69" s="112"/>
      <c r="KJN69" s="27"/>
      <c r="KJO69" s="112"/>
      <c r="KJP69" s="27"/>
      <c r="KJQ69" s="112"/>
      <c r="KJR69" s="27"/>
      <c r="KJS69" s="112"/>
      <c r="KJT69" s="27"/>
      <c r="KJU69" s="112"/>
      <c r="KJV69" s="27"/>
      <c r="KJW69" s="112"/>
      <c r="KJX69" s="27"/>
      <c r="KJY69" s="113"/>
      <c r="KJZ69" s="27"/>
      <c r="KKA69" s="112"/>
      <c r="KKB69" s="27"/>
      <c r="KKC69" s="112"/>
      <c r="KKD69" s="27"/>
      <c r="KKE69" s="112"/>
      <c r="KKF69" s="27"/>
      <c r="KKG69" s="112"/>
      <c r="KKH69" s="27"/>
      <c r="KKI69" s="112"/>
      <c r="KKJ69" s="27"/>
      <c r="KKK69" s="112"/>
      <c r="KKL69" s="27"/>
      <c r="KKM69" s="112"/>
      <c r="KKN69" s="20"/>
      <c r="KKO69" s="112"/>
      <c r="KKP69" s="27"/>
      <c r="KKQ69" s="112"/>
      <c r="KKR69" s="27"/>
      <c r="KKS69" s="112"/>
      <c r="KKT69" s="27"/>
      <c r="KKU69" s="112"/>
      <c r="KKV69" s="27"/>
      <c r="KKW69" s="112"/>
      <c r="KKX69" s="20"/>
      <c r="KKY69" s="112"/>
      <c r="KKZ69" s="27"/>
      <c r="KLA69" s="112"/>
      <c r="KLB69" s="27"/>
      <c r="KLC69" s="112"/>
      <c r="KLD69" s="27"/>
      <c r="KLE69" s="112"/>
      <c r="KLF69" s="20"/>
      <c r="KLG69" s="106"/>
      <c r="KLH69" s="106"/>
      <c r="KLI69" s="106"/>
      <c r="KLJ69" s="30"/>
      <c r="KLK69" s="112"/>
      <c r="KLL69" s="30"/>
      <c r="KLM69" s="112"/>
      <c r="KLN69" s="23"/>
      <c r="KLO69" s="112"/>
      <c r="KLP69" s="23"/>
      <c r="KLQ69" s="112"/>
      <c r="KLR69" s="23"/>
      <c r="KLS69" s="112"/>
      <c r="KLT69" s="23"/>
      <c r="KLU69" s="112"/>
      <c r="KLV69" s="23"/>
      <c r="KLW69" s="112"/>
      <c r="KLX69" s="23"/>
      <c r="KLY69" s="112"/>
      <c r="KLZ69" s="23"/>
      <c r="KMA69" s="112"/>
      <c r="KMB69" s="27"/>
      <c r="KMC69" s="112"/>
      <c r="KMD69" s="27"/>
      <c r="KME69" s="112"/>
      <c r="KMF69" s="27"/>
      <c r="KMG69" s="112"/>
      <c r="KMH69" s="27"/>
      <c r="KMI69" s="112"/>
      <c r="KMJ69" s="27"/>
      <c r="KMK69" s="112"/>
      <c r="KML69" s="27"/>
      <c r="KMM69" s="112"/>
      <c r="KMN69" s="27"/>
      <c r="KMO69" s="112"/>
      <c r="KMP69" s="27"/>
      <c r="KMQ69" s="112"/>
      <c r="KMR69" s="27"/>
      <c r="KMS69" s="112"/>
      <c r="KMT69" s="27"/>
      <c r="KMU69" s="112"/>
      <c r="KMV69" s="27"/>
      <c r="KMW69" s="113"/>
      <c r="KMX69" s="27"/>
      <c r="KMY69" s="112"/>
      <c r="KMZ69" s="27"/>
      <c r="KNA69" s="112"/>
      <c r="KNB69" s="27"/>
      <c r="KNC69" s="112"/>
      <c r="KND69" s="27"/>
      <c r="KNE69" s="112"/>
      <c r="KNF69" s="27"/>
      <c r="KNG69" s="112"/>
      <c r="KNH69" s="27"/>
      <c r="KNI69" s="112"/>
      <c r="KNJ69" s="27"/>
      <c r="KNK69" s="112"/>
      <c r="KNL69" s="20"/>
      <c r="KNM69" s="112"/>
      <c r="KNN69" s="27"/>
      <c r="KNO69" s="112"/>
      <c r="KNP69" s="27"/>
      <c r="KNQ69" s="112"/>
      <c r="KNR69" s="27"/>
      <c r="KNS69" s="112"/>
      <c r="KNT69" s="27"/>
      <c r="KNU69" s="112"/>
      <c r="KNV69" s="20"/>
      <c r="KNW69" s="112"/>
      <c r="KNX69" s="27"/>
      <c r="KNY69" s="112"/>
      <c r="KNZ69" s="27"/>
      <c r="KOA69" s="112"/>
      <c r="KOB69" s="27"/>
      <c r="KOC69" s="112"/>
      <c r="KOD69" s="20"/>
      <c r="KOE69" s="106"/>
      <c r="KOF69" s="106"/>
      <c r="KOG69" s="106"/>
      <c r="KOH69" s="30"/>
      <c r="KOI69" s="112"/>
      <c r="KOJ69" s="30"/>
      <c r="KOK69" s="112"/>
      <c r="KOL69" s="23"/>
      <c r="KOM69" s="112"/>
      <c r="KON69" s="23"/>
      <c r="KOO69" s="112"/>
      <c r="KOP69" s="23"/>
      <c r="KOQ69" s="112"/>
      <c r="KOR69" s="23"/>
      <c r="KOS69" s="112"/>
      <c r="KOT69" s="23"/>
      <c r="KOU69" s="112"/>
      <c r="KOV69" s="23"/>
      <c r="KOW69" s="112"/>
      <c r="KOX69" s="23"/>
      <c r="KOY69" s="112"/>
      <c r="KOZ69" s="27"/>
      <c r="KPA69" s="112"/>
      <c r="KPB69" s="27"/>
      <c r="KPC69" s="112"/>
      <c r="KPD69" s="27"/>
      <c r="KPE69" s="112"/>
      <c r="KPF69" s="27"/>
      <c r="KPG69" s="112"/>
      <c r="KPH69" s="27"/>
      <c r="KPI69" s="112"/>
      <c r="KPJ69" s="27"/>
      <c r="KPK69" s="112"/>
      <c r="KPL69" s="27"/>
      <c r="KPM69" s="112"/>
      <c r="KPN69" s="27"/>
      <c r="KPO69" s="112"/>
      <c r="KPP69" s="27"/>
      <c r="KPQ69" s="112"/>
      <c r="KPR69" s="27"/>
      <c r="KPS69" s="112"/>
      <c r="KPT69" s="27"/>
      <c r="KPU69" s="113"/>
      <c r="KPV69" s="27"/>
      <c r="KPW69" s="112"/>
      <c r="KPX69" s="27"/>
      <c r="KPY69" s="112"/>
      <c r="KPZ69" s="27"/>
      <c r="KQA69" s="112"/>
      <c r="KQB69" s="27"/>
      <c r="KQC69" s="112"/>
      <c r="KQD69" s="27"/>
      <c r="KQE69" s="112"/>
      <c r="KQF69" s="27"/>
      <c r="KQG69" s="112"/>
      <c r="KQH69" s="27"/>
      <c r="KQI69" s="112"/>
      <c r="KQJ69" s="20"/>
      <c r="KQK69" s="112"/>
      <c r="KQL69" s="27"/>
      <c r="KQM69" s="112"/>
      <c r="KQN69" s="27"/>
      <c r="KQO69" s="112"/>
      <c r="KQP69" s="27"/>
      <c r="KQQ69" s="112"/>
      <c r="KQR69" s="27"/>
      <c r="KQS69" s="112"/>
      <c r="KQT69" s="20"/>
      <c r="KQU69" s="112"/>
      <c r="KQV69" s="27"/>
      <c r="KQW69" s="112"/>
      <c r="KQX69" s="27"/>
      <c r="KQY69" s="112"/>
      <c r="KQZ69" s="27"/>
      <c r="KRA69" s="112"/>
      <c r="KRB69" s="20"/>
      <c r="KRC69" s="106"/>
      <c r="KRD69" s="106"/>
      <c r="KRE69" s="106"/>
      <c r="KRF69" s="30"/>
      <c r="KRG69" s="112"/>
      <c r="KRH69" s="30"/>
      <c r="KRI69" s="112"/>
      <c r="KRJ69" s="23"/>
      <c r="KRK69" s="112"/>
      <c r="KRL69" s="23"/>
      <c r="KRM69" s="112"/>
      <c r="KRN69" s="23"/>
      <c r="KRO69" s="112"/>
      <c r="KRP69" s="23"/>
      <c r="KRQ69" s="112"/>
      <c r="KRR69" s="23"/>
      <c r="KRS69" s="112"/>
      <c r="KRT69" s="23"/>
      <c r="KRU69" s="112"/>
      <c r="KRV69" s="23"/>
      <c r="KRW69" s="112"/>
      <c r="KRX69" s="27"/>
      <c r="KRY69" s="112"/>
      <c r="KRZ69" s="27"/>
      <c r="KSA69" s="112"/>
      <c r="KSB69" s="27"/>
      <c r="KSC69" s="112"/>
      <c r="KSD69" s="27"/>
      <c r="KSE69" s="112"/>
      <c r="KSF69" s="27"/>
      <c r="KSG69" s="112"/>
      <c r="KSH69" s="27"/>
      <c r="KSI69" s="112"/>
      <c r="KSJ69" s="27"/>
      <c r="KSK69" s="112"/>
      <c r="KSL69" s="27"/>
      <c r="KSM69" s="112"/>
      <c r="KSN69" s="27"/>
      <c r="KSO69" s="112"/>
      <c r="KSP69" s="27"/>
      <c r="KSQ69" s="112"/>
      <c r="KSR69" s="27"/>
      <c r="KSS69" s="113"/>
      <c r="KST69" s="27"/>
      <c r="KSU69" s="112"/>
      <c r="KSV69" s="27"/>
      <c r="KSW69" s="112"/>
      <c r="KSX69" s="27"/>
      <c r="KSY69" s="112"/>
      <c r="KSZ69" s="27"/>
      <c r="KTA69" s="112"/>
      <c r="KTB69" s="27"/>
      <c r="KTC69" s="112"/>
      <c r="KTD69" s="27"/>
      <c r="KTE69" s="112"/>
      <c r="KTF69" s="27"/>
      <c r="KTG69" s="112"/>
      <c r="KTH69" s="20"/>
      <c r="KTI69" s="112"/>
      <c r="KTJ69" s="27"/>
      <c r="KTK69" s="112"/>
      <c r="KTL69" s="27"/>
      <c r="KTM69" s="112"/>
      <c r="KTN69" s="27"/>
      <c r="KTO69" s="112"/>
      <c r="KTP69" s="27"/>
      <c r="KTQ69" s="112"/>
      <c r="KTR69" s="20"/>
      <c r="KTS69" s="112"/>
      <c r="KTT69" s="27"/>
      <c r="KTU69" s="112"/>
      <c r="KTV69" s="27"/>
      <c r="KTW69" s="112"/>
      <c r="KTX69" s="27"/>
      <c r="KTY69" s="112"/>
      <c r="KTZ69" s="20"/>
      <c r="KUA69" s="106"/>
      <c r="KUB69" s="106"/>
      <c r="KUC69" s="106"/>
      <c r="KUD69" s="30"/>
      <c r="KUE69" s="112"/>
      <c r="KUF69" s="30"/>
      <c r="KUG69" s="112"/>
      <c r="KUH69" s="23"/>
      <c r="KUI69" s="112"/>
      <c r="KUJ69" s="23"/>
      <c r="KUK69" s="112"/>
      <c r="KUL69" s="23"/>
      <c r="KUM69" s="112"/>
      <c r="KUN69" s="23"/>
      <c r="KUO69" s="112"/>
      <c r="KUP69" s="23"/>
      <c r="KUQ69" s="112"/>
      <c r="KUR69" s="23"/>
      <c r="KUS69" s="112"/>
      <c r="KUT69" s="23"/>
      <c r="KUU69" s="112"/>
      <c r="KUV69" s="27"/>
      <c r="KUW69" s="112"/>
      <c r="KUX69" s="27"/>
      <c r="KUY69" s="112"/>
      <c r="KUZ69" s="27"/>
      <c r="KVA69" s="112"/>
      <c r="KVB69" s="27"/>
      <c r="KVC69" s="112"/>
      <c r="KVD69" s="27"/>
      <c r="KVE69" s="112"/>
      <c r="KVF69" s="27"/>
      <c r="KVG69" s="112"/>
      <c r="KVH69" s="27"/>
      <c r="KVI69" s="112"/>
      <c r="KVJ69" s="27"/>
      <c r="KVK69" s="112"/>
      <c r="KVL69" s="27"/>
      <c r="KVM69" s="112"/>
      <c r="KVN69" s="27"/>
      <c r="KVO69" s="112"/>
      <c r="KVP69" s="27"/>
      <c r="KVQ69" s="113"/>
      <c r="KVR69" s="27"/>
      <c r="KVS69" s="112"/>
      <c r="KVT69" s="27"/>
      <c r="KVU69" s="112"/>
      <c r="KVV69" s="27"/>
      <c r="KVW69" s="112"/>
      <c r="KVX69" s="27"/>
      <c r="KVY69" s="112"/>
      <c r="KVZ69" s="27"/>
      <c r="KWA69" s="112"/>
      <c r="KWB69" s="27"/>
      <c r="KWC69" s="112"/>
      <c r="KWD69" s="27"/>
      <c r="KWE69" s="112"/>
      <c r="KWF69" s="20"/>
      <c r="KWG69" s="112"/>
      <c r="KWH69" s="27"/>
      <c r="KWI69" s="112"/>
      <c r="KWJ69" s="27"/>
      <c r="KWK69" s="112"/>
      <c r="KWL69" s="27"/>
      <c r="KWM69" s="112"/>
      <c r="KWN69" s="27"/>
      <c r="KWO69" s="112"/>
      <c r="KWP69" s="20"/>
      <c r="KWQ69" s="112"/>
      <c r="KWR69" s="27"/>
      <c r="KWS69" s="112"/>
      <c r="KWT69" s="27"/>
      <c r="KWU69" s="112"/>
      <c r="KWV69" s="27"/>
      <c r="KWW69" s="112"/>
      <c r="KWX69" s="20"/>
      <c r="KWY69" s="106"/>
      <c r="KWZ69" s="106"/>
      <c r="KXA69" s="106"/>
      <c r="KXB69" s="30"/>
      <c r="KXC69" s="112"/>
      <c r="KXD69" s="30"/>
      <c r="KXE69" s="112"/>
      <c r="KXF69" s="23"/>
      <c r="KXG69" s="112"/>
      <c r="KXH69" s="23"/>
      <c r="KXI69" s="112"/>
      <c r="KXJ69" s="23"/>
      <c r="KXK69" s="112"/>
      <c r="KXL69" s="23"/>
      <c r="KXM69" s="112"/>
      <c r="KXN69" s="23"/>
      <c r="KXO69" s="112"/>
      <c r="KXP69" s="23"/>
      <c r="KXQ69" s="112"/>
      <c r="KXR69" s="23"/>
      <c r="KXS69" s="112"/>
      <c r="KXT69" s="27"/>
      <c r="KXU69" s="112"/>
      <c r="KXV69" s="27"/>
      <c r="KXW69" s="112"/>
      <c r="KXX69" s="27"/>
      <c r="KXY69" s="112"/>
      <c r="KXZ69" s="27"/>
      <c r="KYA69" s="112"/>
      <c r="KYB69" s="27"/>
      <c r="KYC69" s="112"/>
      <c r="KYD69" s="27"/>
      <c r="KYE69" s="112"/>
      <c r="KYF69" s="27"/>
      <c r="KYG69" s="112"/>
      <c r="KYH69" s="27"/>
      <c r="KYI69" s="112"/>
      <c r="KYJ69" s="27"/>
      <c r="KYK69" s="112"/>
      <c r="KYL69" s="27"/>
      <c r="KYM69" s="112"/>
      <c r="KYN69" s="27"/>
      <c r="KYO69" s="113"/>
      <c r="KYP69" s="27"/>
      <c r="KYQ69" s="112"/>
      <c r="KYR69" s="27"/>
      <c r="KYS69" s="112"/>
      <c r="KYT69" s="27"/>
      <c r="KYU69" s="112"/>
      <c r="KYV69" s="27"/>
      <c r="KYW69" s="112"/>
      <c r="KYX69" s="27"/>
      <c r="KYY69" s="112"/>
      <c r="KYZ69" s="27"/>
      <c r="KZA69" s="112"/>
      <c r="KZB69" s="27"/>
      <c r="KZC69" s="112"/>
      <c r="KZD69" s="20"/>
      <c r="KZE69" s="112"/>
      <c r="KZF69" s="27"/>
      <c r="KZG69" s="112"/>
      <c r="KZH69" s="27"/>
      <c r="KZI69" s="112"/>
      <c r="KZJ69" s="27"/>
      <c r="KZK69" s="112"/>
      <c r="KZL69" s="27"/>
      <c r="KZM69" s="112"/>
      <c r="KZN69" s="20"/>
      <c r="KZO69" s="112"/>
      <c r="KZP69" s="27"/>
      <c r="KZQ69" s="112"/>
      <c r="KZR69" s="27"/>
      <c r="KZS69" s="112"/>
      <c r="KZT69" s="27"/>
      <c r="KZU69" s="112"/>
      <c r="KZV69" s="20"/>
      <c r="KZW69" s="106"/>
      <c r="KZX69" s="106"/>
      <c r="KZY69" s="106"/>
      <c r="KZZ69" s="30"/>
      <c r="LAA69" s="112"/>
      <c r="LAB69" s="30"/>
      <c r="LAC69" s="112"/>
      <c r="LAD69" s="23"/>
      <c r="LAE69" s="112"/>
      <c r="LAF69" s="23"/>
      <c r="LAG69" s="112"/>
      <c r="LAH69" s="23"/>
      <c r="LAI69" s="112"/>
      <c r="LAJ69" s="23"/>
      <c r="LAK69" s="112"/>
      <c r="LAL69" s="23"/>
      <c r="LAM69" s="112"/>
      <c r="LAN69" s="23"/>
      <c r="LAO69" s="112"/>
      <c r="LAP69" s="23"/>
      <c r="LAQ69" s="112"/>
      <c r="LAR69" s="27"/>
      <c r="LAS69" s="112"/>
      <c r="LAT69" s="27"/>
      <c r="LAU69" s="112"/>
      <c r="LAV69" s="27"/>
      <c r="LAW69" s="112"/>
      <c r="LAX69" s="27"/>
      <c r="LAY69" s="112"/>
      <c r="LAZ69" s="27"/>
      <c r="LBA69" s="112"/>
      <c r="LBB69" s="27"/>
      <c r="LBC69" s="112"/>
      <c r="LBD69" s="27"/>
      <c r="LBE69" s="112"/>
      <c r="LBF69" s="27"/>
      <c r="LBG69" s="112"/>
      <c r="LBH69" s="27"/>
      <c r="LBI69" s="112"/>
      <c r="LBJ69" s="27"/>
      <c r="LBK69" s="112"/>
      <c r="LBL69" s="27"/>
      <c r="LBM69" s="113"/>
      <c r="LBN69" s="27"/>
      <c r="LBO69" s="112"/>
      <c r="LBP69" s="27"/>
      <c r="LBQ69" s="112"/>
      <c r="LBR69" s="27"/>
      <c r="LBS69" s="112"/>
      <c r="LBT69" s="27"/>
      <c r="LBU69" s="112"/>
      <c r="LBV69" s="27"/>
      <c r="LBW69" s="112"/>
      <c r="LBX69" s="27"/>
      <c r="LBY69" s="112"/>
      <c r="LBZ69" s="27"/>
      <c r="LCA69" s="112"/>
      <c r="LCB69" s="20"/>
      <c r="LCC69" s="112"/>
      <c r="LCD69" s="27"/>
      <c r="LCE69" s="112"/>
      <c r="LCF69" s="27"/>
      <c r="LCG69" s="112"/>
      <c r="LCH69" s="27"/>
      <c r="LCI69" s="112"/>
      <c r="LCJ69" s="27"/>
      <c r="LCK69" s="112"/>
      <c r="LCL69" s="20"/>
      <c r="LCM69" s="112"/>
      <c r="LCN69" s="27"/>
      <c r="LCO69" s="112"/>
      <c r="LCP69" s="27"/>
      <c r="LCQ69" s="112"/>
      <c r="LCR69" s="27"/>
      <c r="LCS69" s="112"/>
      <c r="LCT69" s="20"/>
      <c r="LCU69" s="106"/>
      <c r="LCV69" s="106"/>
      <c r="LCW69" s="106"/>
      <c r="LCX69" s="30"/>
      <c r="LCY69" s="112"/>
      <c r="LCZ69" s="30"/>
      <c r="LDA69" s="112"/>
      <c r="LDB69" s="23"/>
      <c r="LDC69" s="112"/>
      <c r="LDD69" s="23"/>
      <c r="LDE69" s="112"/>
      <c r="LDF69" s="23"/>
      <c r="LDG69" s="112"/>
      <c r="LDH69" s="23"/>
      <c r="LDI69" s="112"/>
      <c r="LDJ69" s="23"/>
      <c r="LDK69" s="112"/>
      <c r="LDL69" s="23"/>
      <c r="LDM69" s="112"/>
      <c r="LDN69" s="23"/>
      <c r="LDO69" s="112"/>
      <c r="LDP69" s="27"/>
      <c r="LDQ69" s="112"/>
      <c r="LDR69" s="27"/>
      <c r="LDS69" s="112"/>
      <c r="LDT69" s="27"/>
      <c r="LDU69" s="112"/>
      <c r="LDV69" s="27"/>
      <c r="LDW69" s="112"/>
      <c r="LDX69" s="27"/>
      <c r="LDY69" s="112"/>
      <c r="LDZ69" s="27"/>
      <c r="LEA69" s="112"/>
      <c r="LEB69" s="27"/>
      <c r="LEC69" s="112"/>
      <c r="LED69" s="27"/>
      <c r="LEE69" s="112"/>
      <c r="LEF69" s="27"/>
      <c r="LEG69" s="112"/>
      <c r="LEH69" s="27"/>
      <c r="LEI69" s="112"/>
      <c r="LEJ69" s="27"/>
      <c r="LEK69" s="113"/>
      <c r="LEL69" s="27"/>
      <c r="LEM69" s="112"/>
      <c r="LEN69" s="27"/>
      <c r="LEO69" s="112"/>
      <c r="LEP69" s="27"/>
      <c r="LEQ69" s="112"/>
      <c r="LER69" s="27"/>
      <c r="LES69" s="112"/>
      <c r="LET69" s="27"/>
      <c r="LEU69" s="112"/>
      <c r="LEV69" s="27"/>
      <c r="LEW69" s="112"/>
      <c r="LEX69" s="27"/>
      <c r="LEY69" s="112"/>
      <c r="LEZ69" s="20"/>
      <c r="LFA69" s="112"/>
      <c r="LFB69" s="27"/>
      <c r="LFC69" s="112"/>
      <c r="LFD69" s="27"/>
      <c r="LFE69" s="112"/>
      <c r="LFF69" s="27"/>
      <c r="LFG69" s="112"/>
      <c r="LFH69" s="27"/>
      <c r="LFI69" s="112"/>
      <c r="LFJ69" s="20"/>
      <c r="LFK69" s="112"/>
      <c r="LFL69" s="27"/>
      <c r="LFM69" s="112"/>
      <c r="LFN69" s="27"/>
      <c r="LFO69" s="112"/>
      <c r="LFP69" s="27"/>
      <c r="LFQ69" s="112"/>
      <c r="LFR69" s="20"/>
      <c r="LFS69" s="106"/>
      <c r="LFT69" s="106"/>
      <c r="LFU69" s="106"/>
      <c r="LFV69" s="30"/>
      <c r="LFW69" s="112"/>
      <c r="LFX69" s="30"/>
      <c r="LFY69" s="112"/>
      <c r="LFZ69" s="23"/>
      <c r="LGA69" s="112"/>
      <c r="LGB69" s="23"/>
      <c r="LGC69" s="112"/>
      <c r="LGD69" s="23"/>
      <c r="LGE69" s="112"/>
      <c r="LGF69" s="23"/>
      <c r="LGG69" s="112"/>
      <c r="LGH69" s="23"/>
      <c r="LGI69" s="112"/>
      <c r="LGJ69" s="23"/>
      <c r="LGK69" s="112"/>
      <c r="LGL69" s="23"/>
      <c r="LGM69" s="112"/>
      <c r="LGN69" s="27"/>
      <c r="LGO69" s="112"/>
      <c r="LGP69" s="27"/>
      <c r="LGQ69" s="112"/>
      <c r="LGR69" s="27"/>
      <c r="LGS69" s="112"/>
      <c r="LGT69" s="27"/>
      <c r="LGU69" s="112"/>
      <c r="LGV69" s="27"/>
      <c r="LGW69" s="112"/>
      <c r="LGX69" s="27"/>
      <c r="LGY69" s="112"/>
      <c r="LGZ69" s="27"/>
      <c r="LHA69" s="112"/>
      <c r="LHB69" s="27"/>
      <c r="LHC69" s="112"/>
      <c r="LHD69" s="27"/>
      <c r="LHE69" s="112"/>
      <c r="LHF69" s="27"/>
      <c r="LHG69" s="112"/>
      <c r="LHH69" s="27"/>
      <c r="LHI69" s="113"/>
      <c r="LHJ69" s="27"/>
      <c r="LHK69" s="112"/>
      <c r="LHL69" s="27"/>
      <c r="LHM69" s="112"/>
      <c r="LHN69" s="27"/>
      <c r="LHO69" s="112"/>
      <c r="LHP69" s="27"/>
      <c r="LHQ69" s="112"/>
      <c r="LHR69" s="27"/>
      <c r="LHS69" s="112"/>
      <c r="LHT69" s="27"/>
      <c r="LHU69" s="112"/>
      <c r="LHV69" s="27"/>
      <c r="LHW69" s="112"/>
      <c r="LHX69" s="20"/>
      <c r="LHY69" s="112"/>
      <c r="LHZ69" s="27"/>
      <c r="LIA69" s="112"/>
      <c r="LIB69" s="27"/>
      <c r="LIC69" s="112"/>
      <c r="LID69" s="27"/>
      <c r="LIE69" s="112"/>
      <c r="LIF69" s="27"/>
      <c r="LIG69" s="112"/>
      <c r="LIH69" s="20"/>
      <c r="LII69" s="112"/>
      <c r="LIJ69" s="27"/>
      <c r="LIK69" s="112"/>
      <c r="LIL69" s="27"/>
      <c r="LIM69" s="112"/>
      <c r="LIN69" s="27"/>
      <c r="LIO69" s="112"/>
      <c r="LIP69" s="20"/>
      <c r="LIQ69" s="106"/>
      <c r="LIR69" s="106"/>
      <c r="LIS69" s="106"/>
      <c r="LIT69" s="30"/>
      <c r="LIU69" s="112"/>
      <c r="LIV69" s="30"/>
      <c r="LIW69" s="112"/>
      <c r="LIX69" s="23"/>
      <c r="LIY69" s="112"/>
      <c r="LIZ69" s="23"/>
      <c r="LJA69" s="112"/>
      <c r="LJB69" s="23"/>
      <c r="LJC69" s="112"/>
      <c r="LJD69" s="23"/>
      <c r="LJE69" s="112"/>
      <c r="LJF69" s="23"/>
      <c r="LJG69" s="112"/>
      <c r="LJH69" s="23"/>
      <c r="LJI69" s="112"/>
      <c r="LJJ69" s="23"/>
      <c r="LJK69" s="112"/>
      <c r="LJL69" s="27"/>
      <c r="LJM69" s="112"/>
      <c r="LJN69" s="27"/>
      <c r="LJO69" s="112"/>
      <c r="LJP69" s="27"/>
      <c r="LJQ69" s="112"/>
      <c r="LJR69" s="27"/>
      <c r="LJS69" s="112"/>
      <c r="LJT69" s="27"/>
      <c r="LJU69" s="112"/>
      <c r="LJV69" s="27"/>
      <c r="LJW69" s="112"/>
      <c r="LJX69" s="27"/>
      <c r="LJY69" s="112"/>
      <c r="LJZ69" s="27"/>
      <c r="LKA69" s="112"/>
      <c r="LKB69" s="27"/>
      <c r="LKC69" s="112"/>
      <c r="LKD69" s="27"/>
      <c r="LKE69" s="112"/>
      <c r="LKF69" s="27"/>
      <c r="LKG69" s="113"/>
      <c r="LKH69" s="27"/>
      <c r="LKI69" s="112"/>
      <c r="LKJ69" s="27"/>
      <c r="LKK69" s="112"/>
      <c r="LKL69" s="27"/>
      <c r="LKM69" s="112"/>
      <c r="LKN69" s="27"/>
      <c r="LKO69" s="112"/>
      <c r="LKP69" s="27"/>
      <c r="LKQ69" s="112"/>
      <c r="LKR69" s="27"/>
      <c r="LKS69" s="112"/>
      <c r="LKT69" s="27"/>
      <c r="LKU69" s="112"/>
      <c r="LKV69" s="20"/>
      <c r="LKW69" s="112"/>
      <c r="LKX69" s="27"/>
      <c r="LKY69" s="112"/>
      <c r="LKZ69" s="27"/>
      <c r="LLA69" s="112"/>
      <c r="LLB69" s="27"/>
      <c r="LLC69" s="112"/>
      <c r="LLD69" s="27"/>
      <c r="LLE69" s="112"/>
      <c r="LLF69" s="20"/>
      <c r="LLG69" s="112"/>
      <c r="LLH69" s="27"/>
      <c r="LLI69" s="112"/>
      <c r="LLJ69" s="27"/>
      <c r="LLK69" s="112"/>
      <c r="LLL69" s="27"/>
      <c r="LLM69" s="112"/>
      <c r="LLN69" s="20"/>
      <c r="LLO69" s="106"/>
      <c r="LLP69" s="106"/>
      <c r="LLQ69" s="106"/>
      <c r="LLR69" s="30"/>
      <c r="LLS69" s="112"/>
      <c r="LLT69" s="30"/>
      <c r="LLU69" s="112"/>
      <c r="LLV69" s="23"/>
      <c r="LLW69" s="112"/>
      <c r="LLX69" s="23"/>
      <c r="LLY69" s="112"/>
      <c r="LLZ69" s="23"/>
      <c r="LMA69" s="112"/>
      <c r="LMB69" s="23"/>
      <c r="LMC69" s="112"/>
      <c r="LMD69" s="23"/>
      <c r="LME69" s="112"/>
      <c r="LMF69" s="23"/>
      <c r="LMG69" s="112"/>
      <c r="LMH69" s="23"/>
      <c r="LMI69" s="112"/>
      <c r="LMJ69" s="27"/>
      <c r="LMK69" s="112"/>
      <c r="LML69" s="27"/>
      <c r="LMM69" s="112"/>
      <c r="LMN69" s="27"/>
      <c r="LMO69" s="112"/>
      <c r="LMP69" s="27"/>
      <c r="LMQ69" s="112"/>
      <c r="LMR69" s="27"/>
      <c r="LMS69" s="112"/>
      <c r="LMT69" s="27"/>
      <c r="LMU69" s="112"/>
      <c r="LMV69" s="27"/>
      <c r="LMW69" s="112"/>
      <c r="LMX69" s="27"/>
      <c r="LMY69" s="112"/>
      <c r="LMZ69" s="27"/>
      <c r="LNA69" s="112"/>
      <c r="LNB69" s="27"/>
      <c r="LNC69" s="112"/>
      <c r="LND69" s="27"/>
      <c r="LNE69" s="113"/>
      <c r="LNF69" s="27"/>
      <c r="LNG69" s="112"/>
      <c r="LNH69" s="27"/>
      <c r="LNI69" s="112"/>
      <c r="LNJ69" s="27"/>
      <c r="LNK69" s="112"/>
      <c r="LNL69" s="27"/>
      <c r="LNM69" s="112"/>
      <c r="LNN69" s="27"/>
      <c r="LNO69" s="112"/>
      <c r="LNP69" s="27"/>
      <c r="LNQ69" s="112"/>
      <c r="LNR69" s="27"/>
      <c r="LNS69" s="112"/>
      <c r="LNT69" s="20"/>
      <c r="LNU69" s="112"/>
      <c r="LNV69" s="27"/>
      <c r="LNW69" s="112"/>
      <c r="LNX69" s="27"/>
      <c r="LNY69" s="112"/>
      <c r="LNZ69" s="27"/>
      <c r="LOA69" s="112"/>
      <c r="LOB69" s="27"/>
      <c r="LOC69" s="112"/>
      <c r="LOD69" s="20"/>
      <c r="LOE69" s="112"/>
      <c r="LOF69" s="27"/>
      <c r="LOG69" s="112"/>
      <c r="LOH69" s="27"/>
      <c r="LOI69" s="112"/>
      <c r="LOJ69" s="27"/>
      <c r="LOK69" s="112"/>
      <c r="LOL69" s="20"/>
      <c r="LOM69" s="106"/>
      <c r="LON69" s="106"/>
      <c r="LOO69" s="106"/>
      <c r="LOP69" s="30"/>
      <c r="LOQ69" s="112"/>
      <c r="LOR69" s="30"/>
      <c r="LOS69" s="112"/>
      <c r="LOT69" s="23"/>
      <c r="LOU69" s="112"/>
      <c r="LOV69" s="23"/>
      <c r="LOW69" s="112"/>
      <c r="LOX69" s="23"/>
      <c r="LOY69" s="112"/>
      <c r="LOZ69" s="23"/>
      <c r="LPA69" s="112"/>
      <c r="LPB69" s="23"/>
      <c r="LPC69" s="112"/>
      <c r="LPD69" s="23"/>
      <c r="LPE69" s="112"/>
      <c r="LPF69" s="23"/>
      <c r="LPG69" s="112"/>
      <c r="LPH69" s="27"/>
      <c r="LPI69" s="112"/>
      <c r="LPJ69" s="27"/>
      <c r="LPK69" s="112"/>
      <c r="LPL69" s="27"/>
      <c r="LPM69" s="112"/>
      <c r="LPN69" s="27"/>
      <c r="LPO69" s="112"/>
      <c r="LPP69" s="27"/>
      <c r="LPQ69" s="112"/>
      <c r="LPR69" s="27"/>
      <c r="LPS69" s="112"/>
      <c r="LPT69" s="27"/>
      <c r="LPU69" s="112"/>
      <c r="LPV69" s="27"/>
      <c r="LPW69" s="112"/>
      <c r="LPX69" s="27"/>
      <c r="LPY69" s="112"/>
      <c r="LPZ69" s="27"/>
      <c r="LQA69" s="112"/>
      <c r="LQB69" s="27"/>
      <c r="LQC69" s="113"/>
      <c r="LQD69" s="27"/>
      <c r="LQE69" s="112"/>
      <c r="LQF69" s="27"/>
      <c r="LQG69" s="112"/>
      <c r="LQH69" s="27"/>
      <c r="LQI69" s="112"/>
      <c r="LQJ69" s="27"/>
      <c r="LQK69" s="112"/>
      <c r="LQL69" s="27"/>
      <c r="LQM69" s="112"/>
      <c r="LQN69" s="27"/>
      <c r="LQO69" s="112"/>
      <c r="LQP69" s="27"/>
      <c r="LQQ69" s="112"/>
      <c r="LQR69" s="20"/>
      <c r="LQS69" s="112"/>
      <c r="LQT69" s="27"/>
      <c r="LQU69" s="112"/>
      <c r="LQV69" s="27"/>
      <c r="LQW69" s="112"/>
      <c r="LQX69" s="27"/>
      <c r="LQY69" s="112"/>
      <c r="LQZ69" s="27"/>
      <c r="LRA69" s="112"/>
      <c r="LRB69" s="20"/>
      <c r="LRC69" s="112"/>
      <c r="LRD69" s="27"/>
      <c r="LRE69" s="112"/>
      <c r="LRF69" s="27"/>
      <c r="LRG69" s="112"/>
      <c r="LRH69" s="27"/>
      <c r="LRI69" s="112"/>
      <c r="LRJ69" s="20"/>
      <c r="LRK69" s="106"/>
      <c r="LRL69" s="106"/>
      <c r="LRM69" s="106"/>
      <c r="LRN69" s="30"/>
      <c r="LRO69" s="112"/>
      <c r="LRP69" s="30"/>
      <c r="LRQ69" s="112"/>
      <c r="LRR69" s="23"/>
      <c r="LRS69" s="112"/>
      <c r="LRT69" s="23"/>
      <c r="LRU69" s="112"/>
      <c r="LRV69" s="23"/>
      <c r="LRW69" s="112"/>
      <c r="LRX69" s="23"/>
      <c r="LRY69" s="112"/>
      <c r="LRZ69" s="23"/>
      <c r="LSA69" s="112"/>
      <c r="LSB69" s="23"/>
      <c r="LSC69" s="112"/>
      <c r="LSD69" s="23"/>
      <c r="LSE69" s="112"/>
      <c r="LSF69" s="27"/>
      <c r="LSG69" s="112"/>
      <c r="LSH69" s="27"/>
      <c r="LSI69" s="112"/>
      <c r="LSJ69" s="27"/>
      <c r="LSK69" s="112"/>
      <c r="LSL69" s="27"/>
      <c r="LSM69" s="112"/>
      <c r="LSN69" s="27"/>
      <c r="LSO69" s="112"/>
      <c r="LSP69" s="27"/>
      <c r="LSQ69" s="112"/>
      <c r="LSR69" s="27"/>
      <c r="LSS69" s="112"/>
      <c r="LST69" s="27"/>
      <c r="LSU69" s="112"/>
      <c r="LSV69" s="27"/>
      <c r="LSW69" s="112"/>
      <c r="LSX69" s="27"/>
      <c r="LSY69" s="112"/>
      <c r="LSZ69" s="27"/>
      <c r="LTA69" s="113"/>
      <c r="LTB69" s="27"/>
      <c r="LTC69" s="112"/>
      <c r="LTD69" s="27"/>
      <c r="LTE69" s="112"/>
      <c r="LTF69" s="27"/>
      <c r="LTG69" s="112"/>
      <c r="LTH69" s="27"/>
      <c r="LTI69" s="112"/>
      <c r="LTJ69" s="27"/>
      <c r="LTK69" s="112"/>
      <c r="LTL69" s="27"/>
      <c r="LTM69" s="112"/>
      <c r="LTN69" s="27"/>
      <c r="LTO69" s="112"/>
      <c r="LTP69" s="20"/>
      <c r="LTQ69" s="112"/>
      <c r="LTR69" s="27"/>
      <c r="LTS69" s="112"/>
      <c r="LTT69" s="27"/>
      <c r="LTU69" s="112"/>
      <c r="LTV69" s="27"/>
      <c r="LTW69" s="112"/>
      <c r="LTX69" s="27"/>
      <c r="LTY69" s="112"/>
      <c r="LTZ69" s="20"/>
      <c r="LUA69" s="112"/>
      <c r="LUB69" s="27"/>
      <c r="LUC69" s="112"/>
      <c r="LUD69" s="27"/>
      <c r="LUE69" s="112"/>
      <c r="LUF69" s="27"/>
      <c r="LUG69" s="112"/>
      <c r="LUH69" s="20"/>
      <c r="LUI69" s="106"/>
      <c r="LUJ69" s="106"/>
      <c r="LUK69" s="106"/>
      <c r="LUL69" s="30"/>
      <c r="LUM69" s="112"/>
      <c r="LUN69" s="30"/>
      <c r="LUO69" s="112"/>
      <c r="LUP69" s="23"/>
      <c r="LUQ69" s="112"/>
      <c r="LUR69" s="23"/>
      <c r="LUS69" s="112"/>
      <c r="LUT69" s="23"/>
      <c r="LUU69" s="112"/>
      <c r="LUV69" s="23"/>
      <c r="LUW69" s="112"/>
      <c r="LUX69" s="23"/>
      <c r="LUY69" s="112"/>
      <c r="LUZ69" s="23"/>
      <c r="LVA69" s="112"/>
      <c r="LVB69" s="23"/>
      <c r="LVC69" s="112"/>
      <c r="LVD69" s="27"/>
      <c r="LVE69" s="112"/>
      <c r="LVF69" s="27"/>
      <c r="LVG69" s="112"/>
      <c r="LVH69" s="27"/>
      <c r="LVI69" s="112"/>
      <c r="LVJ69" s="27"/>
      <c r="LVK69" s="112"/>
      <c r="LVL69" s="27"/>
      <c r="LVM69" s="112"/>
      <c r="LVN69" s="27"/>
      <c r="LVO69" s="112"/>
      <c r="LVP69" s="27"/>
      <c r="LVQ69" s="112"/>
      <c r="LVR69" s="27"/>
      <c r="LVS69" s="112"/>
      <c r="LVT69" s="27"/>
      <c r="LVU69" s="112"/>
      <c r="LVV69" s="27"/>
      <c r="LVW69" s="112"/>
      <c r="LVX69" s="27"/>
      <c r="LVY69" s="113"/>
      <c r="LVZ69" s="27"/>
      <c r="LWA69" s="112"/>
      <c r="LWB69" s="27"/>
      <c r="LWC69" s="112"/>
      <c r="LWD69" s="27"/>
      <c r="LWE69" s="112"/>
      <c r="LWF69" s="27"/>
      <c r="LWG69" s="112"/>
      <c r="LWH69" s="27"/>
      <c r="LWI69" s="112"/>
      <c r="LWJ69" s="27"/>
      <c r="LWK69" s="112"/>
      <c r="LWL69" s="27"/>
      <c r="LWM69" s="112"/>
      <c r="LWN69" s="20"/>
      <c r="LWO69" s="112"/>
      <c r="LWP69" s="27"/>
      <c r="LWQ69" s="112"/>
      <c r="LWR69" s="27"/>
      <c r="LWS69" s="112"/>
      <c r="LWT69" s="27"/>
      <c r="LWU69" s="112"/>
      <c r="LWV69" s="27"/>
      <c r="LWW69" s="112"/>
      <c r="LWX69" s="20"/>
      <c r="LWY69" s="112"/>
      <c r="LWZ69" s="27"/>
      <c r="LXA69" s="112"/>
      <c r="LXB69" s="27"/>
      <c r="LXC69" s="112"/>
      <c r="LXD69" s="27"/>
      <c r="LXE69" s="112"/>
      <c r="LXF69" s="20"/>
      <c r="LXG69" s="106"/>
      <c r="LXH69" s="106"/>
      <c r="LXI69" s="106"/>
      <c r="LXJ69" s="30"/>
      <c r="LXK69" s="112"/>
      <c r="LXL69" s="30"/>
      <c r="LXM69" s="112"/>
      <c r="LXN69" s="23"/>
      <c r="LXO69" s="112"/>
      <c r="LXP69" s="23"/>
      <c r="LXQ69" s="112"/>
      <c r="LXR69" s="23"/>
      <c r="LXS69" s="112"/>
      <c r="LXT69" s="23"/>
      <c r="LXU69" s="112"/>
      <c r="LXV69" s="23"/>
      <c r="LXW69" s="112"/>
      <c r="LXX69" s="23"/>
      <c r="LXY69" s="112"/>
      <c r="LXZ69" s="23"/>
      <c r="LYA69" s="112"/>
      <c r="LYB69" s="27"/>
      <c r="LYC69" s="112"/>
      <c r="LYD69" s="27"/>
      <c r="LYE69" s="112"/>
      <c r="LYF69" s="27"/>
      <c r="LYG69" s="112"/>
      <c r="LYH69" s="27"/>
      <c r="LYI69" s="112"/>
      <c r="LYJ69" s="27"/>
      <c r="LYK69" s="112"/>
      <c r="LYL69" s="27"/>
      <c r="LYM69" s="112"/>
      <c r="LYN69" s="27"/>
      <c r="LYO69" s="112"/>
      <c r="LYP69" s="27"/>
      <c r="LYQ69" s="112"/>
      <c r="LYR69" s="27"/>
      <c r="LYS69" s="112"/>
      <c r="LYT69" s="27"/>
      <c r="LYU69" s="112"/>
      <c r="LYV69" s="27"/>
      <c r="LYW69" s="113"/>
      <c r="LYX69" s="27"/>
      <c r="LYY69" s="112"/>
      <c r="LYZ69" s="27"/>
      <c r="LZA69" s="112"/>
      <c r="LZB69" s="27"/>
      <c r="LZC69" s="112"/>
      <c r="LZD69" s="27"/>
      <c r="LZE69" s="112"/>
      <c r="LZF69" s="27"/>
      <c r="LZG69" s="112"/>
      <c r="LZH69" s="27"/>
      <c r="LZI69" s="112"/>
      <c r="LZJ69" s="27"/>
      <c r="LZK69" s="112"/>
      <c r="LZL69" s="20"/>
      <c r="LZM69" s="112"/>
      <c r="LZN69" s="27"/>
      <c r="LZO69" s="112"/>
      <c r="LZP69" s="27"/>
      <c r="LZQ69" s="112"/>
      <c r="LZR69" s="27"/>
      <c r="LZS69" s="112"/>
      <c r="LZT69" s="27"/>
      <c r="LZU69" s="112"/>
      <c r="LZV69" s="20"/>
      <c r="LZW69" s="112"/>
      <c r="LZX69" s="27"/>
      <c r="LZY69" s="112"/>
      <c r="LZZ69" s="27"/>
      <c r="MAA69" s="112"/>
      <c r="MAB69" s="27"/>
      <c r="MAC69" s="112"/>
      <c r="MAD69" s="20"/>
      <c r="MAE69" s="106"/>
      <c r="MAF69" s="106"/>
      <c r="MAG69" s="106"/>
      <c r="MAH69" s="30"/>
      <c r="MAI69" s="112"/>
      <c r="MAJ69" s="30"/>
      <c r="MAK69" s="112"/>
      <c r="MAL69" s="23"/>
      <c r="MAM69" s="112"/>
      <c r="MAN69" s="23"/>
      <c r="MAO69" s="112"/>
      <c r="MAP69" s="23"/>
      <c r="MAQ69" s="112"/>
      <c r="MAR69" s="23"/>
      <c r="MAS69" s="112"/>
      <c r="MAT69" s="23"/>
      <c r="MAU69" s="112"/>
      <c r="MAV69" s="23"/>
      <c r="MAW69" s="112"/>
      <c r="MAX69" s="23"/>
      <c r="MAY69" s="112"/>
      <c r="MAZ69" s="27"/>
      <c r="MBA69" s="112"/>
      <c r="MBB69" s="27"/>
      <c r="MBC69" s="112"/>
      <c r="MBD69" s="27"/>
      <c r="MBE69" s="112"/>
      <c r="MBF69" s="27"/>
      <c r="MBG69" s="112"/>
      <c r="MBH69" s="27"/>
      <c r="MBI69" s="112"/>
      <c r="MBJ69" s="27"/>
      <c r="MBK69" s="112"/>
      <c r="MBL69" s="27"/>
      <c r="MBM69" s="112"/>
      <c r="MBN69" s="27"/>
      <c r="MBO69" s="112"/>
      <c r="MBP69" s="27"/>
      <c r="MBQ69" s="112"/>
      <c r="MBR69" s="27"/>
      <c r="MBS69" s="112"/>
      <c r="MBT69" s="27"/>
      <c r="MBU69" s="113"/>
      <c r="MBV69" s="27"/>
      <c r="MBW69" s="112"/>
      <c r="MBX69" s="27"/>
      <c r="MBY69" s="112"/>
      <c r="MBZ69" s="27"/>
      <c r="MCA69" s="112"/>
      <c r="MCB69" s="27"/>
      <c r="MCC69" s="112"/>
      <c r="MCD69" s="27"/>
      <c r="MCE69" s="112"/>
      <c r="MCF69" s="27"/>
      <c r="MCG69" s="112"/>
      <c r="MCH69" s="27"/>
      <c r="MCI69" s="112"/>
      <c r="MCJ69" s="20"/>
      <c r="MCK69" s="112"/>
      <c r="MCL69" s="27"/>
      <c r="MCM69" s="112"/>
      <c r="MCN69" s="27"/>
      <c r="MCO69" s="112"/>
      <c r="MCP69" s="27"/>
      <c r="MCQ69" s="112"/>
      <c r="MCR69" s="27"/>
      <c r="MCS69" s="112"/>
      <c r="MCT69" s="20"/>
      <c r="MCU69" s="112"/>
      <c r="MCV69" s="27"/>
      <c r="MCW69" s="112"/>
      <c r="MCX69" s="27"/>
      <c r="MCY69" s="112"/>
      <c r="MCZ69" s="27"/>
      <c r="MDA69" s="112"/>
      <c r="MDB69" s="20"/>
      <c r="MDC69" s="106"/>
      <c r="MDD69" s="106"/>
      <c r="MDE69" s="106"/>
      <c r="MDF69" s="30"/>
      <c r="MDG69" s="112"/>
      <c r="MDH69" s="30"/>
      <c r="MDI69" s="112"/>
      <c r="MDJ69" s="23"/>
      <c r="MDK69" s="112"/>
      <c r="MDL69" s="23"/>
      <c r="MDM69" s="112"/>
      <c r="MDN69" s="23"/>
      <c r="MDO69" s="112"/>
      <c r="MDP69" s="23"/>
      <c r="MDQ69" s="112"/>
      <c r="MDR69" s="23"/>
      <c r="MDS69" s="112"/>
      <c r="MDT69" s="23"/>
      <c r="MDU69" s="112"/>
      <c r="MDV69" s="23"/>
      <c r="MDW69" s="112"/>
      <c r="MDX69" s="27"/>
      <c r="MDY69" s="112"/>
      <c r="MDZ69" s="27"/>
      <c r="MEA69" s="112"/>
      <c r="MEB69" s="27"/>
      <c r="MEC69" s="112"/>
      <c r="MED69" s="27"/>
      <c r="MEE69" s="112"/>
      <c r="MEF69" s="27"/>
      <c r="MEG69" s="112"/>
      <c r="MEH69" s="27"/>
      <c r="MEI69" s="112"/>
      <c r="MEJ69" s="27"/>
      <c r="MEK69" s="112"/>
      <c r="MEL69" s="27"/>
      <c r="MEM69" s="112"/>
      <c r="MEN69" s="27"/>
      <c r="MEO69" s="112"/>
      <c r="MEP69" s="27"/>
      <c r="MEQ69" s="112"/>
      <c r="MER69" s="27"/>
      <c r="MES69" s="113"/>
      <c r="MET69" s="27"/>
      <c r="MEU69" s="112"/>
      <c r="MEV69" s="27"/>
      <c r="MEW69" s="112"/>
      <c r="MEX69" s="27"/>
      <c r="MEY69" s="112"/>
      <c r="MEZ69" s="27"/>
      <c r="MFA69" s="112"/>
      <c r="MFB69" s="27"/>
      <c r="MFC69" s="112"/>
      <c r="MFD69" s="27"/>
      <c r="MFE69" s="112"/>
      <c r="MFF69" s="27"/>
      <c r="MFG69" s="112"/>
      <c r="MFH69" s="20"/>
      <c r="MFI69" s="112"/>
      <c r="MFJ69" s="27"/>
      <c r="MFK69" s="112"/>
      <c r="MFL69" s="27"/>
      <c r="MFM69" s="112"/>
      <c r="MFN69" s="27"/>
      <c r="MFO69" s="112"/>
      <c r="MFP69" s="27"/>
      <c r="MFQ69" s="112"/>
      <c r="MFR69" s="20"/>
      <c r="MFS69" s="112"/>
      <c r="MFT69" s="27"/>
      <c r="MFU69" s="112"/>
      <c r="MFV69" s="27"/>
      <c r="MFW69" s="112"/>
      <c r="MFX69" s="27"/>
      <c r="MFY69" s="112"/>
      <c r="MFZ69" s="20"/>
      <c r="MGA69" s="106"/>
      <c r="MGB69" s="106"/>
      <c r="MGC69" s="106"/>
      <c r="MGD69" s="30"/>
      <c r="MGE69" s="112"/>
      <c r="MGF69" s="30"/>
      <c r="MGG69" s="112"/>
      <c r="MGH69" s="23"/>
      <c r="MGI69" s="112"/>
      <c r="MGJ69" s="23"/>
      <c r="MGK69" s="112"/>
      <c r="MGL69" s="23"/>
      <c r="MGM69" s="112"/>
      <c r="MGN69" s="23"/>
      <c r="MGO69" s="112"/>
      <c r="MGP69" s="23"/>
      <c r="MGQ69" s="112"/>
      <c r="MGR69" s="23"/>
      <c r="MGS69" s="112"/>
      <c r="MGT69" s="23"/>
      <c r="MGU69" s="112"/>
      <c r="MGV69" s="27"/>
      <c r="MGW69" s="112"/>
      <c r="MGX69" s="27"/>
      <c r="MGY69" s="112"/>
      <c r="MGZ69" s="27"/>
      <c r="MHA69" s="112"/>
      <c r="MHB69" s="27"/>
      <c r="MHC69" s="112"/>
      <c r="MHD69" s="27"/>
      <c r="MHE69" s="112"/>
      <c r="MHF69" s="27"/>
      <c r="MHG69" s="112"/>
      <c r="MHH69" s="27"/>
      <c r="MHI69" s="112"/>
      <c r="MHJ69" s="27"/>
      <c r="MHK69" s="112"/>
      <c r="MHL69" s="27"/>
      <c r="MHM69" s="112"/>
      <c r="MHN69" s="27"/>
      <c r="MHO69" s="112"/>
      <c r="MHP69" s="27"/>
      <c r="MHQ69" s="113"/>
      <c r="MHR69" s="27"/>
      <c r="MHS69" s="112"/>
      <c r="MHT69" s="27"/>
      <c r="MHU69" s="112"/>
      <c r="MHV69" s="27"/>
      <c r="MHW69" s="112"/>
      <c r="MHX69" s="27"/>
      <c r="MHY69" s="112"/>
      <c r="MHZ69" s="27"/>
      <c r="MIA69" s="112"/>
      <c r="MIB69" s="27"/>
      <c r="MIC69" s="112"/>
      <c r="MID69" s="27"/>
      <c r="MIE69" s="112"/>
      <c r="MIF69" s="20"/>
      <c r="MIG69" s="112"/>
      <c r="MIH69" s="27"/>
      <c r="MII69" s="112"/>
      <c r="MIJ69" s="27"/>
      <c r="MIK69" s="112"/>
      <c r="MIL69" s="27"/>
      <c r="MIM69" s="112"/>
      <c r="MIN69" s="27"/>
      <c r="MIO69" s="112"/>
      <c r="MIP69" s="20"/>
      <c r="MIQ69" s="112"/>
      <c r="MIR69" s="27"/>
      <c r="MIS69" s="112"/>
      <c r="MIT69" s="27"/>
      <c r="MIU69" s="112"/>
      <c r="MIV69" s="27"/>
      <c r="MIW69" s="112"/>
      <c r="MIX69" s="20"/>
      <c r="MIY69" s="106"/>
      <c r="MIZ69" s="106"/>
      <c r="MJA69" s="106"/>
      <c r="MJB69" s="30"/>
      <c r="MJC69" s="112"/>
      <c r="MJD69" s="30"/>
      <c r="MJE69" s="112"/>
      <c r="MJF69" s="23"/>
      <c r="MJG69" s="112"/>
      <c r="MJH69" s="23"/>
      <c r="MJI69" s="112"/>
      <c r="MJJ69" s="23"/>
      <c r="MJK69" s="112"/>
      <c r="MJL69" s="23"/>
      <c r="MJM69" s="112"/>
      <c r="MJN69" s="23"/>
      <c r="MJO69" s="112"/>
      <c r="MJP69" s="23"/>
      <c r="MJQ69" s="112"/>
      <c r="MJR69" s="23"/>
      <c r="MJS69" s="112"/>
      <c r="MJT69" s="27"/>
      <c r="MJU69" s="112"/>
      <c r="MJV69" s="27"/>
      <c r="MJW69" s="112"/>
      <c r="MJX69" s="27"/>
      <c r="MJY69" s="112"/>
      <c r="MJZ69" s="27"/>
      <c r="MKA69" s="112"/>
      <c r="MKB69" s="27"/>
      <c r="MKC69" s="112"/>
      <c r="MKD69" s="27"/>
      <c r="MKE69" s="112"/>
      <c r="MKF69" s="27"/>
      <c r="MKG69" s="112"/>
      <c r="MKH69" s="27"/>
      <c r="MKI69" s="112"/>
      <c r="MKJ69" s="27"/>
      <c r="MKK69" s="112"/>
      <c r="MKL69" s="27"/>
      <c r="MKM69" s="112"/>
      <c r="MKN69" s="27"/>
      <c r="MKO69" s="113"/>
      <c r="MKP69" s="27"/>
      <c r="MKQ69" s="112"/>
      <c r="MKR69" s="27"/>
      <c r="MKS69" s="112"/>
      <c r="MKT69" s="27"/>
      <c r="MKU69" s="112"/>
      <c r="MKV69" s="27"/>
      <c r="MKW69" s="112"/>
      <c r="MKX69" s="27"/>
      <c r="MKY69" s="112"/>
      <c r="MKZ69" s="27"/>
      <c r="MLA69" s="112"/>
      <c r="MLB69" s="27"/>
      <c r="MLC69" s="112"/>
      <c r="MLD69" s="20"/>
      <c r="MLE69" s="112"/>
      <c r="MLF69" s="27"/>
      <c r="MLG69" s="112"/>
      <c r="MLH69" s="27"/>
      <c r="MLI69" s="112"/>
      <c r="MLJ69" s="27"/>
      <c r="MLK69" s="112"/>
      <c r="MLL69" s="27"/>
      <c r="MLM69" s="112"/>
      <c r="MLN69" s="20"/>
      <c r="MLO69" s="112"/>
      <c r="MLP69" s="27"/>
      <c r="MLQ69" s="112"/>
      <c r="MLR69" s="27"/>
      <c r="MLS69" s="112"/>
      <c r="MLT69" s="27"/>
      <c r="MLU69" s="112"/>
      <c r="MLV69" s="20"/>
      <c r="MLW69" s="106"/>
      <c r="MLX69" s="106"/>
      <c r="MLY69" s="106"/>
      <c r="MLZ69" s="30"/>
      <c r="MMA69" s="112"/>
      <c r="MMB69" s="30"/>
      <c r="MMC69" s="112"/>
      <c r="MMD69" s="23"/>
      <c r="MME69" s="112"/>
      <c r="MMF69" s="23"/>
      <c r="MMG69" s="112"/>
      <c r="MMH69" s="23"/>
      <c r="MMI69" s="112"/>
      <c r="MMJ69" s="23"/>
      <c r="MMK69" s="112"/>
      <c r="MML69" s="23"/>
      <c r="MMM69" s="112"/>
      <c r="MMN69" s="23"/>
      <c r="MMO69" s="112"/>
      <c r="MMP69" s="23"/>
      <c r="MMQ69" s="112"/>
      <c r="MMR69" s="27"/>
      <c r="MMS69" s="112"/>
      <c r="MMT69" s="27"/>
      <c r="MMU69" s="112"/>
      <c r="MMV69" s="27"/>
      <c r="MMW69" s="112"/>
      <c r="MMX69" s="27"/>
      <c r="MMY69" s="112"/>
      <c r="MMZ69" s="27"/>
      <c r="MNA69" s="112"/>
      <c r="MNB69" s="27"/>
      <c r="MNC69" s="112"/>
      <c r="MND69" s="27"/>
      <c r="MNE69" s="112"/>
      <c r="MNF69" s="27"/>
      <c r="MNG69" s="112"/>
      <c r="MNH69" s="27"/>
      <c r="MNI69" s="112"/>
      <c r="MNJ69" s="27"/>
      <c r="MNK69" s="112"/>
      <c r="MNL69" s="27"/>
      <c r="MNM69" s="113"/>
      <c r="MNN69" s="27"/>
      <c r="MNO69" s="112"/>
      <c r="MNP69" s="27"/>
      <c r="MNQ69" s="112"/>
      <c r="MNR69" s="27"/>
      <c r="MNS69" s="112"/>
      <c r="MNT69" s="27"/>
      <c r="MNU69" s="112"/>
      <c r="MNV69" s="27"/>
      <c r="MNW69" s="112"/>
      <c r="MNX69" s="27"/>
      <c r="MNY69" s="112"/>
      <c r="MNZ69" s="27"/>
      <c r="MOA69" s="112"/>
      <c r="MOB69" s="20"/>
      <c r="MOC69" s="112"/>
      <c r="MOD69" s="27"/>
      <c r="MOE69" s="112"/>
      <c r="MOF69" s="27"/>
      <c r="MOG69" s="112"/>
      <c r="MOH69" s="27"/>
      <c r="MOI69" s="112"/>
      <c r="MOJ69" s="27"/>
      <c r="MOK69" s="112"/>
      <c r="MOL69" s="20"/>
      <c r="MOM69" s="112"/>
      <c r="MON69" s="27"/>
      <c r="MOO69" s="112"/>
      <c r="MOP69" s="27"/>
      <c r="MOQ69" s="112"/>
      <c r="MOR69" s="27"/>
      <c r="MOS69" s="112"/>
      <c r="MOT69" s="20"/>
      <c r="MOU69" s="106"/>
      <c r="MOV69" s="106"/>
      <c r="MOW69" s="106"/>
      <c r="MOX69" s="30"/>
      <c r="MOY69" s="112"/>
      <c r="MOZ69" s="30"/>
      <c r="MPA69" s="112"/>
      <c r="MPB69" s="23"/>
      <c r="MPC69" s="112"/>
      <c r="MPD69" s="23"/>
      <c r="MPE69" s="112"/>
      <c r="MPF69" s="23"/>
      <c r="MPG69" s="112"/>
      <c r="MPH69" s="23"/>
      <c r="MPI69" s="112"/>
      <c r="MPJ69" s="23"/>
      <c r="MPK69" s="112"/>
      <c r="MPL69" s="23"/>
      <c r="MPM69" s="112"/>
      <c r="MPN69" s="23"/>
      <c r="MPO69" s="112"/>
      <c r="MPP69" s="27"/>
      <c r="MPQ69" s="112"/>
      <c r="MPR69" s="27"/>
      <c r="MPS69" s="112"/>
      <c r="MPT69" s="27"/>
      <c r="MPU69" s="112"/>
      <c r="MPV69" s="27"/>
      <c r="MPW69" s="112"/>
      <c r="MPX69" s="27"/>
      <c r="MPY69" s="112"/>
      <c r="MPZ69" s="27"/>
      <c r="MQA69" s="112"/>
      <c r="MQB69" s="27"/>
      <c r="MQC69" s="112"/>
      <c r="MQD69" s="27"/>
      <c r="MQE69" s="112"/>
      <c r="MQF69" s="27"/>
      <c r="MQG69" s="112"/>
      <c r="MQH69" s="27"/>
      <c r="MQI69" s="112"/>
      <c r="MQJ69" s="27"/>
      <c r="MQK69" s="113"/>
      <c r="MQL69" s="27"/>
      <c r="MQM69" s="112"/>
      <c r="MQN69" s="27"/>
      <c r="MQO69" s="112"/>
      <c r="MQP69" s="27"/>
      <c r="MQQ69" s="112"/>
      <c r="MQR69" s="27"/>
      <c r="MQS69" s="112"/>
      <c r="MQT69" s="27"/>
      <c r="MQU69" s="112"/>
      <c r="MQV69" s="27"/>
      <c r="MQW69" s="112"/>
      <c r="MQX69" s="27"/>
      <c r="MQY69" s="112"/>
      <c r="MQZ69" s="20"/>
      <c r="MRA69" s="112"/>
      <c r="MRB69" s="27"/>
      <c r="MRC69" s="112"/>
      <c r="MRD69" s="27"/>
      <c r="MRE69" s="112"/>
      <c r="MRF69" s="27"/>
      <c r="MRG69" s="112"/>
      <c r="MRH69" s="27"/>
      <c r="MRI69" s="112"/>
      <c r="MRJ69" s="20"/>
      <c r="MRK69" s="112"/>
      <c r="MRL69" s="27"/>
      <c r="MRM69" s="112"/>
      <c r="MRN69" s="27"/>
      <c r="MRO69" s="112"/>
      <c r="MRP69" s="27"/>
      <c r="MRQ69" s="112"/>
      <c r="MRR69" s="20"/>
      <c r="MRS69" s="106"/>
      <c r="MRT69" s="106"/>
      <c r="MRU69" s="106"/>
      <c r="MRV69" s="30"/>
      <c r="MRW69" s="112"/>
      <c r="MRX69" s="30"/>
      <c r="MRY69" s="112"/>
      <c r="MRZ69" s="23"/>
      <c r="MSA69" s="112"/>
      <c r="MSB69" s="23"/>
      <c r="MSC69" s="112"/>
      <c r="MSD69" s="23"/>
      <c r="MSE69" s="112"/>
      <c r="MSF69" s="23"/>
      <c r="MSG69" s="112"/>
      <c r="MSH69" s="23"/>
      <c r="MSI69" s="112"/>
      <c r="MSJ69" s="23"/>
      <c r="MSK69" s="112"/>
      <c r="MSL69" s="23"/>
      <c r="MSM69" s="112"/>
      <c r="MSN69" s="27"/>
      <c r="MSO69" s="112"/>
      <c r="MSP69" s="27"/>
      <c r="MSQ69" s="112"/>
      <c r="MSR69" s="27"/>
      <c r="MSS69" s="112"/>
      <c r="MST69" s="27"/>
      <c r="MSU69" s="112"/>
      <c r="MSV69" s="27"/>
      <c r="MSW69" s="112"/>
      <c r="MSX69" s="27"/>
      <c r="MSY69" s="112"/>
      <c r="MSZ69" s="27"/>
      <c r="MTA69" s="112"/>
      <c r="MTB69" s="27"/>
      <c r="MTC69" s="112"/>
      <c r="MTD69" s="27"/>
      <c r="MTE69" s="112"/>
      <c r="MTF69" s="27"/>
      <c r="MTG69" s="112"/>
      <c r="MTH69" s="27"/>
      <c r="MTI69" s="113"/>
      <c r="MTJ69" s="27"/>
      <c r="MTK69" s="112"/>
      <c r="MTL69" s="27"/>
      <c r="MTM69" s="112"/>
      <c r="MTN69" s="27"/>
      <c r="MTO69" s="112"/>
      <c r="MTP69" s="27"/>
      <c r="MTQ69" s="112"/>
      <c r="MTR69" s="27"/>
      <c r="MTS69" s="112"/>
      <c r="MTT69" s="27"/>
      <c r="MTU69" s="112"/>
      <c r="MTV69" s="27"/>
      <c r="MTW69" s="112"/>
      <c r="MTX69" s="20"/>
      <c r="MTY69" s="112"/>
      <c r="MTZ69" s="27"/>
      <c r="MUA69" s="112"/>
      <c r="MUB69" s="27"/>
      <c r="MUC69" s="112"/>
      <c r="MUD69" s="27"/>
      <c r="MUE69" s="112"/>
      <c r="MUF69" s="27"/>
      <c r="MUG69" s="112"/>
      <c r="MUH69" s="20"/>
      <c r="MUI69" s="112"/>
      <c r="MUJ69" s="27"/>
      <c r="MUK69" s="112"/>
      <c r="MUL69" s="27"/>
      <c r="MUM69" s="112"/>
      <c r="MUN69" s="27"/>
      <c r="MUO69" s="112"/>
      <c r="MUP69" s="20"/>
      <c r="MUQ69" s="106"/>
      <c r="MUR69" s="106"/>
      <c r="MUS69" s="106"/>
      <c r="MUT69" s="30"/>
      <c r="MUU69" s="112"/>
      <c r="MUV69" s="30"/>
      <c r="MUW69" s="112"/>
      <c r="MUX69" s="23"/>
      <c r="MUY69" s="112"/>
      <c r="MUZ69" s="23"/>
      <c r="MVA69" s="112"/>
      <c r="MVB69" s="23"/>
      <c r="MVC69" s="112"/>
      <c r="MVD69" s="23"/>
      <c r="MVE69" s="112"/>
      <c r="MVF69" s="23"/>
      <c r="MVG69" s="112"/>
      <c r="MVH69" s="23"/>
      <c r="MVI69" s="112"/>
      <c r="MVJ69" s="23"/>
      <c r="MVK69" s="112"/>
      <c r="MVL69" s="27"/>
      <c r="MVM69" s="112"/>
      <c r="MVN69" s="27"/>
      <c r="MVO69" s="112"/>
      <c r="MVP69" s="27"/>
      <c r="MVQ69" s="112"/>
      <c r="MVR69" s="27"/>
      <c r="MVS69" s="112"/>
      <c r="MVT69" s="27"/>
      <c r="MVU69" s="112"/>
      <c r="MVV69" s="27"/>
      <c r="MVW69" s="112"/>
      <c r="MVX69" s="27"/>
      <c r="MVY69" s="112"/>
      <c r="MVZ69" s="27"/>
      <c r="MWA69" s="112"/>
      <c r="MWB69" s="27"/>
      <c r="MWC69" s="112"/>
      <c r="MWD69" s="27"/>
      <c r="MWE69" s="112"/>
      <c r="MWF69" s="27"/>
      <c r="MWG69" s="113"/>
      <c r="MWH69" s="27"/>
      <c r="MWI69" s="112"/>
      <c r="MWJ69" s="27"/>
      <c r="MWK69" s="112"/>
      <c r="MWL69" s="27"/>
      <c r="MWM69" s="112"/>
      <c r="MWN69" s="27"/>
      <c r="MWO69" s="112"/>
      <c r="MWP69" s="27"/>
      <c r="MWQ69" s="112"/>
      <c r="MWR69" s="27"/>
      <c r="MWS69" s="112"/>
      <c r="MWT69" s="27"/>
      <c r="MWU69" s="112"/>
      <c r="MWV69" s="20"/>
      <c r="MWW69" s="112"/>
      <c r="MWX69" s="27"/>
      <c r="MWY69" s="112"/>
      <c r="MWZ69" s="27"/>
      <c r="MXA69" s="112"/>
      <c r="MXB69" s="27"/>
      <c r="MXC69" s="112"/>
      <c r="MXD69" s="27"/>
      <c r="MXE69" s="112"/>
      <c r="MXF69" s="20"/>
      <c r="MXG69" s="112"/>
      <c r="MXH69" s="27"/>
      <c r="MXI69" s="112"/>
      <c r="MXJ69" s="27"/>
      <c r="MXK69" s="112"/>
      <c r="MXL69" s="27"/>
      <c r="MXM69" s="112"/>
      <c r="MXN69" s="20"/>
      <c r="MXO69" s="106"/>
      <c r="MXP69" s="106"/>
      <c r="MXQ69" s="106"/>
      <c r="MXR69" s="30"/>
      <c r="MXS69" s="112"/>
      <c r="MXT69" s="30"/>
      <c r="MXU69" s="112"/>
      <c r="MXV69" s="23"/>
      <c r="MXW69" s="112"/>
      <c r="MXX69" s="23"/>
      <c r="MXY69" s="112"/>
      <c r="MXZ69" s="23"/>
      <c r="MYA69" s="112"/>
      <c r="MYB69" s="23"/>
      <c r="MYC69" s="112"/>
      <c r="MYD69" s="23"/>
      <c r="MYE69" s="112"/>
      <c r="MYF69" s="23"/>
      <c r="MYG69" s="112"/>
      <c r="MYH69" s="23"/>
      <c r="MYI69" s="112"/>
      <c r="MYJ69" s="27"/>
      <c r="MYK69" s="112"/>
      <c r="MYL69" s="27"/>
      <c r="MYM69" s="112"/>
      <c r="MYN69" s="27"/>
      <c r="MYO69" s="112"/>
      <c r="MYP69" s="27"/>
      <c r="MYQ69" s="112"/>
      <c r="MYR69" s="27"/>
      <c r="MYS69" s="112"/>
      <c r="MYT69" s="27"/>
      <c r="MYU69" s="112"/>
      <c r="MYV69" s="27"/>
      <c r="MYW69" s="112"/>
      <c r="MYX69" s="27"/>
      <c r="MYY69" s="112"/>
      <c r="MYZ69" s="27"/>
      <c r="MZA69" s="112"/>
      <c r="MZB69" s="27"/>
      <c r="MZC69" s="112"/>
      <c r="MZD69" s="27"/>
      <c r="MZE69" s="113"/>
      <c r="MZF69" s="27"/>
      <c r="MZG69" s="112"/>
      <c r="MZH69" s="27"/>
      <c r="MZI69" s="112"/>
      <c r="MZJ69" s="27"/>
      <c r="MZK69" s="112"/>
      <c r="MZL69" s="27"/>
      <c r="MZM69" s="112"/>
      <c r="MZN69" s="27"/>
      <c r="MZO69" s="112"/>
      <c r="MZP69" s="27"/>
      <c r="MZQ69" s="112"/>
      <c r="MZR69" s="27"/>
      <c r="MZS69" s="112"/>
      <c r="MZT69" s="20"/>
      <c r="MZU69" s="112"/>
      <c r="MZV69" s="27"/>
      <c r="MZW69" s="112"/>
      <c r="MZX69" s="27"/>
      <c r="MZY69" s="112"/>
      <c r="MZZ69" s="27"/>
      <c r="NAA69" s="112"/>
      <c r="NAB69" s="27"/>
      <c r="NAC69" s="112"/>
      <c r="NAD69" s="20"/>
      <c r="NAE69" s="112"/>
      <c r="NAF69" s="27"/>
      <c r="NAG69" s="112"/>
      <c r="NAH69" s="27"/>
      <c r="NAI69" s="112"/>
      <c r="NAJ69" s="27"/>
      <c r="NAK69" s="112"/>
      <c r="NAL69" s="20"/>
      <c r="NAM69" s="106"/>
      <c r="NAN69" s="106"/>
      <c r="NAO69" s="106"/>
      <c r="NAP69" s="30"/>
      <c r="NAQ69" s="112"/>
      <c r="NAR69" s="30"/>
      <c r="NAS69" s="112"/>
      <c r="NAT69" s="23"/>
      <c r="NAU69" s="112"/>
      <c r="NAV69" s="23"/>
      <c r="NAW69" s="112"/>
      <c r="NAX69" s="23"/>
      <c r="NAY69" s="112"/>
      <c r="NAZ69" s="23"/>
      <c r="NBA69" s="112"/>
      <c r="NBB69" s="23"/>
      <c r="NBC69" s="112"/>
      <c r="NBD69" s="23"/>
      <c r="NBE69" s="112"/>
      <c r="NBF69" s="23"/>
      <c r="NBG69" s="112"/>
      <c r="NBH69" s="27"/>
      <c r="NBI69" s="112"/>
      <c r="NBJ69" s="27"/>
      <c r="NBK69" s="112"/>
      <c r="NBL69" s="27"/>
      <c r="NBM69" s="112"/>
      <c r="NBN69" s="27"/>
      <c r="NBO69" s="112"/>
      <c r="NBP69" s="27"/>
      <c r="NBQ69" s="112"/>
      <c r="NBR69" s="27"/>
      <c r="NBS69" s="112"/>
      <c r="NBT69" s="27"/>
      <c r="NBU69" s="112"/>
      <c r="NBV69" s="27"/>
      <c r="NBW69" s="112"/>
      <c r="NBX69" s="27"/>
      <c r="NBY69" s="112"/>
      <c r="NBZ69" s="27"/>
      <c r="NCA69" s="112"/>
      <c r="NCB69" s="27"/>
      <c r="NCC69" s="113"/>
      <c r="NCD69" s="27"/>
      <c r="NCE69" s="112"/>
      <c r="NCF69" s="27"/>
      <c r="NCG69" s="112"/>
      <c r="NCH69" s="27"/>
      <c r="NCI69" s="112"/>
      <c r="NCJ69" s="27"/>
      <c r="NCK69" s="112"/>
      <c r="NCL69" s="27"/>
      <c r="NCM69" s="112"/>
      <c r="NCN69" s="27"/>
      <c r="NCO69" s="112"/>
      <c r="NCP69" s="27"/>
      <c r="NCQ69" s="112"/>
      <c r="NCR69" s="20"/>
      <c r="NCS69" s="112"/>
      <c r="NCT69" s="27"/>
      <c r="NCU69" s="112"/>
      <c r="NCV69" s="27"/>
      <c r="NCW69" s="112"/>
      <c r="NCX69" s="27"/>
      <c r="NCY69" s="112"/>
      <c r="NCZ69" s="27"/>
      <c r="NDA69" s="112"/>
      <c r="NDB69" s="20"/>
      <c r="NDC69" s="112"/>
      <c r="NDD69" s="27"/>
      <c r="NDE69" s="112"/>
      <c r="NDF69" s="27"/>
      <c r="NDG69" s="112"/>
      <c r="NDH69" s="27"/>
      <c r="NDI69" s="112"/>
      <c r="NDJ69" s="20"/>
      <c r="NDK69" s="106"/>
      <c r="NDL69" s="106"/>
      <c r="NDM69" s="106"/>
      <c r="NDN69" s="30"/>
      <c r="NDO69" s="112"/>
      <c r="NDP69" s="30"/>
      <c r="NDQ69" s="112"/>
      <c r="NDR69" s="23"/>
      <c r="NDS69" s="112"/>
      <c r="NDT69" s="23"/>
      <c r="NDU69" s="112"/>
      <c r="NDV69" s="23"/>
      <c r="NDW69" s="112"/>
      <c r="NDX69" s="23"/>
      <c r="NDY69" s="112"/>
      <c r="NDZ69" s="23"/>
      <c r="NEA69" s="112"/>
      <c r="NEB69" s="23"/>
      <c r="NEC69" s="112"/>
      <c r="NED69" s="23"/>
      <c r="NEE69" s="112"/>
      <c r="NEF69" s="27"/>
      <c r="NEG69" s="112"/>
      <c r="NEH69" s="27"/>
      <c r="NEI69" s="112"/>
      <c r="NEJ69" s="27"/>
      <c r="NEK69" s="112"/>
      <c r="NEL69" s="27"/>
      <c r="NEM69" s="112"/>
      <c r="NEN69" s="27"/>
      <c r="NEO69" s="112"/>
      <c r="NEP69" s="27"/>
      <c r="NEQ69" s="112"/>
      <c r="NER69" s="27"/>
      <c r="NES69" s="112"/>
      <c r="NET69" s="27"/>
      <c r="NEU69" s="112"/>
      <c r="NEV69" s="27"/>
      <c r="NEW69" s="112"/>
      <c r="NEX69" s="27"/>
      <c r="NEY69" s="112"/>
      <c r="NEZ69" s="27"/>
      <c r="NFA69" s="113"/>
      <c r="NFB69" s="27"/>
      <c r="NFC69" s="112"/>
      <c r="NFD69" s="27"/>
      <c r="NFE69" s="112"/>
      <c r="NFF69" s="27"/>
      <c r="NFG69" s="112"/>
      <c r="NFH69" s="27"/>
      <c r="NFI69" s="112"/>
      <c r="NFJ69" s="27"/>
      <c r="NFK69" s="112"/>
      <c r="NFL69" s="27"/>
      <c r="NFM69" s="112"/>
      <c r="NFN69" s="27"/>
      <c r="NFO69" s="112"/>
      <c r="NFP69" s="20"/>
      <c r="NFQ69" s="112"/>
      <c r="NFR69" s="27"/>
      <c r="NFS69" s="112"/>
      <c r="NFT69" s="27"/>
      <c r="NFU69" s="112"/>
      <c r="NFV69" s="27"/>
      <c r="NFW69" s="112"/>
      <c r="NFX69" s="27"/>
      <c r="NFY69" s="112"/>
      <c r="NFZ69" s="20"/>
      <c r="NGA69" s="112"/>
      <c r="NGB69" s="27"/>
      <c r="NGC69" s="112"/>
      <c r="NGD69" s="27"/>
      <c r="NGE69" s="112"/>
      <c r="NGF69" s="27"/>
      <c r="NGG69" s="112"/>
      <c r="NGH69" s="20"/>
      <c r="NGI69" s="106"/>
      <c r="NGJ69" s="106"/>
      <c r="NGK69" s="106"/>
      <c r="NGL69" s="30"/>
      <c r="NGM69" s="112"/>
      <c r="NGN69" s="30"/>
      <c r="NGO69" s="112"/>
      <c r="NGP69" s="23"/>
      <c r="NGQ69" s="112"/>
      <c r="NGR69" s="23"/>
      <c r="NGS69" s="112"/>
      <c r="NGT69" s="23"/>
      <c r="NGU69" s="112"/>
      <c r="NGV69" s="23"/>
      <c r="NGW69" s="112"/>
      <c r="NGX69" s="23"/>
      <c r="NGY69" s="112"/>
      <c r="NGZ69" s="23"/>
      <c r="NHA69" s="112"/>
      <c r="NHB69" s="23"/>
      <c r="NHC69" s="112"/>
      <c r="NHD69" s="27"/>
      <c r="NHE69" s="112"/>
      <c r="NHF69" s="27"/>
      <c r="NHG69" s="112"/>
      <c r="NHH69" s="27"/>
      <c r="NHI69" s="112"/>
      <c r="NHJ69" s="27"/>
      <c r="NHK69" s="112"/>
      <c r="NHL69" s="27"/>
      <c r="NHM69" s="112"/>
      <c r="NHN69" s="27"/>
      <c r="NHO69" s="112"/>
      <c r="NHP69" s="27"/>
      <c r="NHQ69" s="112"/>
      <c r="NHR69" s="27"/>
      <c r="NHS69" s="112"/>
      <c r="NHT69" s="27"/>
      <c r="NHU69" s="112"/>
      <c r="NHV69" s="27"/>
      <c r="NHW69" s="112"/>
      <c r="NHX69" s="27"/>
      <c r="NHY69" s="113"/>
      <c r="NHZ69" s="27"/>
      <c r="NIA69" s="112"/>
      <c r="NIB69" s="27"/>
      <c r="NIC69" s="112"/>
      <c r="NID69" s="27"/>
      <c r="NIE69" s="112"/>
      <c r="NIF69" s="27"/>
      <c r="NIG69" s="112"/>
      <c r="NIH69" s="27"/>
      <c r="NII69" s="112"/>
      <c r="NIJ69" s="27"/>
      <c r="NIK69" s="112"/>
      <c r="NIL69" s="27"/>
      <c r="NIM69" s="112"/>
      <c r="NIN69" s="20"/>
      <c r="NIO69" s="112"/>
      <c r="NIP69" s="27"/>
      <c r="NIQ69" s="112"/>
      <c r="NIR69" s="27"/>
      <c r="NIS69" s="112"/>
      <c r="NIT69" s="27"/>
      <c r="NIU69" s="112"/>
      <c r="NIV69" s="27"/>
      <c r="NIW69" s="112"/>
      <c r="NIX69" s="20"/>
      <c r="NIY69" s="112"/>
      <c r="NIZ69" s="27"/>
      <c r="NJA69" s="112"/>
      <c r="NJB69" s="27"/>
      <c r="NJC69" s="112"/>
      <c r="NJD69" s="27"/>
      <c r="NJE69" s="112"/>
      <c r="NJF69" s="20"/>
      <c r="NJG69" s="106"/>
      <c r="NJH69" s="106"/>
      <c r="NJI69" s="106"/>
      <c r="NJJ69" s="30"/>
      <c r="NJK69" s="112"/>
      <c r="NJL69" s="30"/>
      <c r="NJM69" s="112"/>
      <c r="NJN69" s="23"/>
      <c r="NJO69" s="112"/>
      <c r="NJP69" s="23"/>
      <c r="NJQ69" s="112"/>
      <c r="NJR69" s="23"/>
      <c r="NJS69" s="112"/>
      <c r="NJT69" s="23"/>
      <c r="NJU69" s="112"/>
      <c r="NJV69" s="23"/>
      <c r="NJW69" s="112"/>
      <c r="NJX69" s="23"/>
      <c r="NJY69" s="112"/>
      <c r="NJZ69" s="23"/>
      <c r="NKA69" s="112"/>
      <c r="NKB69" s="27"/>
      <c r="NKC69" s="112"/>
      <c r="NKD69" s="27"/>
      <c r="NKE69" s="112"/>
      <c r="NKF69" s="27"/>
      <c r="NKG69" s="112"/>
      <c r="NKH69" s="27"/>
      <c r="NKI69" s="112"/>
      <c r="NKJ69" s="27"/>
      <c r="NKK69" s="112"/>
      <c r="NKL69" s="27"/>
      <c r="NKM69" s="112"/>
      <c r="NKN69" s="27"/>
      <c r="NKO69" s="112"/>
      <c r="NKP69" s="27"/>
      <c r="NKQ69" s="112"/>
      <c r="NKR69" s="27"/>
      <c r="NKS69" s="112"/>
      <c r="NKT69" s="27"/>
      <c r="NKU69" s="112"/>
      <c r="NKV69" s="27"/>
      <c r="NKW69" s="113"/>
      <c r="NKX69" s="27"/>
      <c r="NKY69" s="112"/>
      <c r="NKZ69" s="27"/>
      <c r="NLA69" s="112"/>
      <c r="NLB69" s="27"/>
      <c r="NLC69" s="112"/>
      <c r="NLD69" s="27"/>
      <c r="NLE69" s="112"/>
      <c r="NLF69" s="27"/>
      <c r="NLG69" s="112"/>
      <c r="NLH69" s="27"/>
      <c r="NLI69" s="112"/>
      <c r="NLJ69" s="27"/>
      <c r="NLK69" s="112"/>
      <c r="NLL69" s="20"/>
      <c r="NLM69" s="112"/>
      <c r="NLN69" s="27"/>
      <c r="NLO69" s="112"/>
      <c r="NLP69" s="27"/>
      <c r="NLQ69" s="112"/>
      <c r="NLR69" s="27"/>
      <c r="NLS69" s="112"/>
      <c r="NLT69" s="27"/>
      <c r="NLU69" s="112"/>
      <c r="NLV69" s="20"/>
      <c r="NLW69" s="112"/>
      <c r="NLX69" s="27"/>
      <c r="NLY69" s="112"/>
      <c r="NLZ69" s="27"/>
      <c r="NMA69" s="112"/>
      <c r="NMB69" s="27"/>
      <c r="NMC69" s="112"/>
      <c r="NMD69" s="20"/>
      <c r="NME69" s="106"/>
      <c r="NMF69" s="106"/>
      <c r="NMG69" s="106"/>
      <c r="NMH69" s="30"/>
      <c r="NMI69" s="112"/>
      <c r="NMJ69" s="30"/>
      <c r="NMK69" s="112"/>
      <c r="NML69" s="23"/>
      <c r="NMM69" s="112"/>
      <c r="NMN69" s="23"/>
      <c r="NMO69" s="112"/>
      <c r="NMP69" s="23"/>
      <c r="NMQ69" s="112"/>
      <c r="NMR69" s="23"/>
      <c r="NMS69" s="112"/>
      <c r="NMT69" s="23"/>
      <c r="NMU69" s="112"/>
      <c r="NMV69" s="23"/>
      <c r="NMW69" s="112"/>
      <c r="NMX69" s="23"/>
      <c r="NMY69" s="112"/>
      <c r="NMZ69" s="27"/>
      <c r="NNA69" s="112"/>
      <c r="NNB69" s="27"/>
      <c r="NNC69" s="112"/>
      <c r="NND69" s="27"/>
      <c r="NNE69" s="112"/>
      <c r="NNF69" s="27"/>
      <c r="NNG69" s="112"/>
      <c r="NNH69" s="27"/>
      <c r="NNI69" s="112"/>
      <c r="NNJ69" s="27"/>
      <c r="NNK69" s="112"/>
      <c r="NNL69" s="27"/>
      <c r="NNM69" s="112"/>
      <c r="NNN69" s="27"/>
      <c r="NNO69" s="112"/>
      <c r="NNP69" s="27"/>
      <c r="NNQ69" s="112"/>
      <c r="NNR69" s="27"/>
      <c r="NNS69" s="112"/>
      <c r="NNT69" s="27"/>
      <c r="NNU69" s="113"/>
      <c r="NNV69" s="27"/>
      <c r="NNW69" s="112"/>
      <c r="NNX69" s="27"/>
      <c r="NNY69" s="112"/>
      <c r="NNZ69" s="27"/>
      <c r="NOA69" s="112"/>
      <c r="NOB69" s="27"/>
      <c r="NOC69" s="112"/>
      <c r="NOD69" s="27"/>
      <c r="NOE69" s="112"/>
      <c r="NOF69" s="27"/>
      <c r="NOG69" s="112"/>
      <c r="NOH69" s="27"/>
      <c r="NOI69" s="112"/>
      <c r="NOJ69" s="20"/>
      <c r="NOK69" s="112"/>
      <c r="NOL69" s="27"/>
      <c r="NOM69" s="112"/>
      <c r="NON69" s="27"/>
      <c r="NOO69" s="112"/>
      <c r="NOP69" s="27"/>
      <c r="NOQ69" s="112"/>
      <c r="NOR69" s="27"/>
      <c r="NOS69" s="112"/>
      <c r="NOT69" s="20"/>
      <c r="NOU69" s="112"/>
      <c r="NOV69" s="27"/>
      <c r="NOW69" s="112"/>
      <c r="NOX69" s="27"/>
      <c r="NOY69" s="112"/>
      <c r="NOZ69" s="27"/>
      <c r="NPA69" s="112"/>
      <c r="NPB69" s="20"/>
      <c r="NPC69" s="106"/>
      <c r="NPD69" s="106"/>
      <c r="NPE69" s="106"/>
      <c r="NPF69" s="30"/>
      <c r="NPG69" s="112"/>
      <c r="NPH69" s="30"/>
      <c r="NPI69" s="112"/>
      <c r="NPJ69" s="23"/>
      <c r="NPK69" s="112"/>
      <c r="NPL69" s="23"/>
      <c r="NPM69" s="112"/>
      <c r="NPN69" s="23"/>
      <c r="NPO69" s="112"/>
      <c r="NPP69" s="23"/>
      <c r="NPQ69" s="112"/>
      <c r="NPR69" s="23"/>
      <c r="NPS69" s="112"/>
      <c r="NPT69" s="23"/>
      <c r="NPU69" s="112"/>
      <c r="NPV69" s="23"/>
      <c r="NPW69" s="112"/>
      <c r="NPX69" s="27"/>
      <c r="NPY69" s="112"/>
      <c r="NPZ69" s="27"/>
      <c r="NQA69" s="112"/>
      <c r="NQB69" s="27"/>
      <c r="NQC69" s="112"/>
      <c r="NQD69" s="27"/>
      <c r="NQE69" s="112"/>
      <c r="NQF69" s="27"/>
      <c r="NQG69" s="112"/>
      <c r="NQH69" s="27"/>
      <c r="NQI69" s="112"/>
      <c r="NQJ69" s="27"/>
      <c r="NQK69" s="112"/>
      <c r="NQL69" s="27"/>
      <c r="NQM69" s="112"/>
      <c r="NQN69" s="27"/>
      <c r="NQO69" s="112"/>
      <c r="NQP69" s="27"/>
      <c r="NQQ69" s="112"/>
      <c r="NQR69" s="27"/>
      <c r="NQS69" s="113"/>
      <c r="NQT69" s="27"/>
      <c r="NQU69" s="112"/>
      <c r="NQV69" s="27"/>
      <c r="NQW69" s="112"/>
      <c r="NQX69" s="27"/>
      <c r="NQY69" s="112"/>
      <c r="NQZ69" s="27"/>
      <c r="NRA69" s="112"/>
      <c r="NRB69" s="27"/>
      <c r="NRC69" s="112"/>
      <c r="NRD69" s="27"/>
      <c r="NRE69" s="112"/>
      <c r="NRF69" s="27"/>
      <c r="NRG69" s="112"/>
      <c r="NRH69" s="20"/>
      <c r="NRI69" s="112"/>
      <c r="NRJ69" s="27"/>
      <c r="NRK69" s="112"/>
      <c r="NRL69" s="27"/>
      <c r="NRM69" s="112"/>
      <c r="NRN69" s="27"/>
      <c r="NRO69" s="112"/>
      <c r="NRP69" s="27"/>
      <c r="NRQ69" s="112"/>
      <c r="NRR69" s="20"/>
      <c r="NRS69" s="112"/>
      <c r="NRT69" s="27"/>
      <c r="NRU69" s="112"/>
      <c r="NRV69" s="27"/>
      <c r="NRW69" s="112"/>
      <c r="NRX69" s="27"/>
      <c r="NRY69" s="112"/>
      <c r="NRZ69" s="20"/>
      <c r="NSA69" s="106"/>
      <c r="NSB69" s="106"/>
      <c r="NSC69" s="106"/>
      <c r="NSD69" s="30"/>
      <c r="NSE69" s="112"/>
      <c r="NSF69" s="30"/>
      <c r="NSG69" s="112"/>
      <c r="NSH69" s="23"/>
      <c r="NSI69" s="112"/>
      <c r="NSJ69" s="23"/>
      <c r="NSK69" s="112"/>
      <c r="NSL69" s="23"/>
      <c r="NSM69" s="112"/>
      <c r="NSN69" s="23"/>
      <c r="NSO69" s="112"/>
      <c r="NSP69" s="23"/>
      <c r="NSQ69" s="112"/>
      <c r="NSR69" s="23"/>
      <c r="NSS69" s="112"/>
      <c r="NST69" s="23"/>
      <c r="NSU69" s="112"/>
      <c r="NSV69" s="27"/>
      <c r="NSW69" s="112"/>
      <c r="NSX69" s="27"/>
      <c r="NSY69" s="112"/>
      <c r="NSZ69" s="27"/>
      <c r="NTA69" s="112"/>
      <c r="NTB69" s="27"/>
      <c r="NTC69" s="112"/>
      <c r="NTD69" s="27"/>
      <c r="NTE69" s="112"/>
      <c r="NTF69" s="27"/>
      <c r="NTG69" s="112"/>
      <c r="NTH69" s="27"/>
      <c r="NTI69" s="112"/>
      <c r="NTJ69" s="27"/>
      <c r="NTK69" s="112"/>
      <c r="NTL69" s="27"/>
      <c r="NTM69" s="112"/>
      <c r="NTN69" s="27"/>
      <c r="NTO69" s="112"/>
      <c r="NTP69" s="27"/>
      <c r="NTQ69" s="113"/>
      <c r="NTR69" s="27"/>
      <c r="NTS69" s="112"/>
      <c r="NTT69" s="27"/>
      <c r="NTU69" s="112"/>
      <c r="NTV69" s="27"/>
      <c r="NTW69" s="112"/>
      <c r="NTX69" s="27"/>
      <c r="NTY69" s="112"/>
      <c r="NTZ69" s="27"/>
      <c r="NUA69" s="112"/>
      <c r="NUB69" s="27"/>
      <c r="NUC69" s="112"/>
      <c r="NUD69" s="27"/>
      <c r="NUE69" s="112"/>
      <c r="NUF69" s="20"/>
      <c r="NUG69" s="112"/>
      <c r="NUH69" s="27"/>
      <c r="NUI69" s="112"/>
      <c r="NUJ69" s="27"/>
      <c r="NUK69" s="112"/>
      <c r="NUL69" s="27"/>
      <c r="NUM69" s="112"/>
      <c r="NUN69" s="27"/>
      <c r="NUO69" s="112"/>
      <c r="NUP69" s="20"/>
      <c r="NUQ69" s="112"/>
      <c r="NUR69" s="27"/>
      <c r="NUS69" s="112"/>
      <c r="NUT69" s="27"/>
      <c r="NUU69" s="112"/>
      <c r="NUV69" s="27"/>
      <c r="NUW69" s="112"/>
      <c r="NUX69" s="20"/>
      <c r="NUY69" s="106"/>
      <c r="NUZ69" s="106"/>
      <c r="NVA69" s="106"/>
      <c r="NVB69" s="30"/>
      <c r="NVC69" s="112"/>
      <c r="NVD69" s="30"/>
      <c r="NVE69" s="112"/>
      <c r="NVF69" s="23"/>
      <c r="NVG69" s="112"/>
      <c r="NVH69" s="23"/>
      <c r="NVI69" s="112"/>
      <c r="NVJ69" s="23"/>
      <c r="NVK69" s="112"/>
      <c r="NVL69" s="23"/>
      <c r="NVM69" s="112"/>
      <c r="NVN69" s="23"/>
      <c r="NVO69" s="112"/>
      <c r="NVP69" s="23"/>
      <c r="NVQ69" s="112"/>
      <c r="NVR69" s="23"/>
      <c r="NVS69" s="112"/>
      <c r="NVT69" s="27"/>
      <c r="NVU69" s="112"/>
      <c r="NVV69" s="27"/>
      <c r="NVW69" s="112"/>
      <c r="NVX69" s="27"/>
      <c r="NVY69" s="112"/>
      <c r="NVZ69" s="27"/>
      <c r="NWA69" s="112"/>
      <c r="NWB69" s="27"/>
      <c r="NWC69" s="112"/>
      <c r="NWD69" s="27"/>
      <c r="NWE69" s="112"/>
      <c r="NWF69" s="27"/>
      <c r="NWG69" s="112"/>
      <c r="NWH69" s="27"/>
      <c r="NWI69" s="112"/>
      <c r="NWJ69" s="27"/>
      <c r="NWK69" s="112"/>
      <c r="NWL69" s="27"/>
      <c r="NWM69" s="112"/>
      <c r="NWN69" s="27"/>
      <c r="NWO69" s="113"/>
      <c r="NWP69" s="27"/>
      <c r="NWQ69" s="112"/>
      <c r="NWR69" s="27"/>
      <c r="NWS69" s="112"/>
      <c r="NWT69" s="27"/>
      <c r="NWU69" s="112"/>
      <c r="NWV69" s="27"/>
      <c r="NWW69" s="112"/>
      <c r="NWX69" s="27"/>
      <c r="NWY69" s="112"/>
      <c r="NWZ69" s="27"/>
      <c r="NXA69" s="112"/>
      <c r="NXB69" s="27"/>
      <c r="NXC69" s="112"/>
      <c r="NXD69" s="20"/>
      <c r="NXE69" s="112"/>
      <c r="NXF69" s="27"/>
      <c r="NXG69" s="112"/>
      <c r="NXH69" s="27"/>
      <c r="NXI69" s="112"/>
      <c r="NXJ69" s="27"/>
      <c r="NXK69" s="112"/>
      <c r="NXL69" s="27"/>
      <c r="NXM69" s="112"/>
      <c r="NXN69" s="20"/>
      <c r="NXO69" s="112"/>
      <c r="NXP69" s="27"/>
      <c r="NXQ69" s="112"/>
      <c r="NXR69" s="27"/>
      <c r="NXS69" s="112"/>
      <c r="NXT69" s="27"/>
      <c r="NXU69" s="112"/>
      <c r="NXV69" s="20"/>
      <c r="NXW69" s="106"/>
      <c r="NXX69" s="106"/>
      <c r="NXY69" s="106"/>
      <c r="NXZ69" s="30"/>
      <c r="NYA69" s="112"/>
      <c r="NYB69" s="30"/>
      <c r="NYC69" s="112"/>
      <c r="NYD69" s="23"/>
      <c r="NYE69" s="112"/>
      <c r="NYF69" s="23"/>
      <c r="NYG69" s="112"/>
      <c r="NYH69" s="23"/>
      <c r="NYI69" s="112"/>
      <c r="NYJ69" s="23"/>
      <c r="NYK69" s="112"/>
      <c r="NYL69" s="23"/>
      <c r="NYM69" s="112"/>
      <c r="NYN69" s="23"/>
      <c r="NYO69" s="112"/>
      <c r="NYP69" s="23"/>
      <c r="NYQ69" s="112"/>
      <c r="NYR69" s="27"/>
      <c r="NYS69" s="112"/>
      <c r="NYT69" s="27"/>
      <c r="NYU69" s="112"/>
      <c r="NYV69" s="27"/>
      <c r="NYW69" s="112"/>
      <c r="NYX69" s="27"/>
      <c r="NYY69" s="112"/>
      <c r="NYZ69" s="27"/>
      <c r="NZA69" s="112"/>
      <c r="NZB69" s="27"/>
      <c r="NZC69" s="112"/>
      <c r="NZD69" s="27"/>
      <c r="NZE69" s="112"/>
      <c r="NZF69" s="27"/>
      <c r="NZG69" s="112"/>
      <c r="NZH69" s="27"/>
      <c r="NZI69" s="112"/>
      <c r="NZJ69" s="27"/>
      <c r="NZK69" s="112"/>
      <c r="NZL69" s="27"/>
      <c r="NZM69" s="113"/>
      <c r="NZN69" s="27"/>
      <c r="NZO69" s="112"/>
      <c r="NZP69" s="27"/>
      <c r="NZQ69" s="112"/>
      <c r="NZR69" s="27"/>
      <c r="NZS69" s="112"/>
      <c r="NZT69" s="27"/>
      <c r="NZU69" s="112"/>
      <c r="NZV69" s="27"/>
      <c r="NZW69" s="112"/>
      <c r="NZX69" s="27"/>
      <c r="NZY69" s="112"/>
      <c r="NZZ69" s="27"/>
      <c r="OAA69" s="112"/>
      <c r="OAB69" s="20"/>
      <c r="OAC69" s="112"/>
      <c r="OAD69" s="27"/>
      <c r="OAE69" s="112"/>
      <c r="OAF69" s="27"/>
      <c r="OAG69" s="112"/>
      <c r="OAH69" s="27"/>
      <c r="OAI69" s="112"/>
      <c r="OAJ69" s="27"/>
      <c r="OAK69" s="112"/>
      <c r="OAL69" s="20"/>
      <c r="OAM69" s="112"/>
      <c r="OAN69" s="27"/>
      <c r="OAO69" s="112"/>
      <c r="OAP69" s="27"/>
      <c r="OAQ69" s="112"/>
      <c r="OAR69" s="27"/>
      <c r="OAS69" s="112"/>
      <c r="OAT69" s="20"/>
      <c r="OAU69" s="106"/>
      <c r="OAV69" s="106"/>
      <c r="OAW69" s="106"/>
      <c r="OAX69" s="30"/>
      <c r="OAY69" s="112"/>
      <c r="OAZ69" s="30"/>
      <c r="OBA69" s="112"/>
      <c r="OBB69" s="23"/>
      <c r="OBC69" s="112"/>
      <c r="OBD69" s="23"/>
      <c r="OBE69" s="112"/>
      <c r="OBF69" s="23"/>
      <c r="OBG69" s="112"/>
      <c r="OBH69" s="23"/>
      <c r="OBI69" s="112"/>
      <c r="OBJ69" s="23"/>
      <c r="OBK69" s="112"/>
      <c r="OBL69" s="23"/>
      <c r="OBM69" s="112"/>
      <c r="OBN69" s="23"/>
      <c r="OBO69" s="112"/>
      <c r="OBP69" s="27"/>
      <c r="OBQ69" s="112"/>
      <c r="OBR69" s="27"/>
      <c r="OBS69" s="112"/>
      <c r="OBT69" s="27"/>
      <c r="OBU69" s="112"/>
      <c r="OBV69" s="27"/>
      <c r="OBW69" s="112"/>
      <c r="OBX69" s="27"/>
      <c r="OBY69" s="112"/>
      <c r="OBZ69" s="27"/>
      <c r="OCA69" s="112"/>
      <c r="OCB69" s="27"/>
      <c r="OCC69" s="112"/>
      <c r="OCD69" s="27"/>
      <c r="OCE69" s="112"/>
      <c r="OCF69" s="27"/>
      <c r="OCG69" s="112"/>
      <c r="OCH69" s="27"/>
      <c r="OCI69" s="112"/>
      <c r="OCJ69" s="27"/>
      <c r="OCK69" s="113"/>
      <c r="OCL69" s="27"/>
      <c r="OCM69" s="112"/>
      <c r="OCN69" s="27"/>
      <c r="OCO69" s="112"/>
      <c r="OCP69" s="27"/>
      <c r="OCQ69" s="112"/>
      <c r="OCR69" s="27"/>
      <c r="OCS69" s="112"/>
      <c r="OCT69" s="27"/>
      <c r="OCU69" s="112"/>
      <c r="OCV69" s="27"/>
      <c r="OCW69" s="112"/>
      <c r="OCX69" s="27"/>
      <c r="OCY69" s="112"/>
      <c r="OCZ69" s="20"/>
      <c r="ODA69" s="112"/>
      <c r="ODB69" s="27"/>
      <c r="ODC69" s="112"/>
      <c r="ODD69" s="27"/>
      <c r="ODE69" s="112"/>
      <c r="ODF69" s="27"/>
      <c r="ODG69" s="112"/>
      <c r="ODH69" s="27"/>
      <c r="ODI69" s="112"/>
      <c r="ODJ69" s="20"/>
      <c r="ODK69" s="112"/>
      <c r="ODL69" s="27"/>
      <c r="ODM69" s="112"/>
      <c r="ODN69" s="27"/>
      <c r="ODO69" s="112"/>
      <c r="ODP69" s="27"/>
      <c r="ODQ69" s="112"/>
      <c r="ODR69" s="20"/>
      <c r="ODS69" s="106"/>
      <c r="ODT69" s="106"/>
      <c r="ODU69" s="106"/>
      <c r="ODV69" s="30"/>
      <c r="ODW69" s="112"/>
      <c r="ODX69" s="30"/>
      <c r="ODY69" s="112"/>
      <c r="ODZ69" s="23"/>
      <c r="OEA69" s="112"/>
      <c r="OEB69" s="23"/>
      <c r="OEC69" s="112"/>
      <c r="OED69" s="23"/>
      <c r="OEE69" s="112"/>
      <c r="OEF69" s="23"/>
      <c r="OEG69" s="112"/>
      <c r="OEH69" s="23"/>
      <c r="OEI69" s="112"/>
      <c r="OEJ69" s="23"/>
      <c r="OEK69" s="112"/>
      <c r="OEL69" s="23"/>
      <c r="OEM69" s="112"/>
      <c r="OEN69" s="27"/>
      <c r="OEO69" s="112"/>
      <c r="OEP69" s="27"/>
      <c r="OEQ69" s="112"/>
      <c r="OER69" s="27"/>
      <c r="OES69" s="112"/>
      <c r="OET69" s="27"/>
      <c r="OEU69" s="112"/>
      <c r="OEV69" s="27"/>
      <c r="OEW69" s="112"/>
      <c r="OEX69" s="27"/>
      <c r="OEY69" s="112"/>
      <c r="OEZ69" s="27"/>
      <c r="OFA69" s="112"/>
      <c r="OFB69" s="27"/>
      <c r="OFC69" s="112"/>
      <c r="OFD69" s="27"/>
      <c r="OFE69" s="112"/>
      <c r="OFF69" s="27"/>
      <c r="OFG69" s="112"/>
      <c r="OFH69" s="27"/>
      <c r="OFI69" s="113"/>
      <c r="OFJ69" s="27"/>
      <c r="OFK69" s="112"/>
      <c r="OFL69" s="27"/>
      <c r="OFM69" s="112"/>
      <c r="OFN69" s="27"/>
      <c r="OFO69" s="112"/>
      <c r="OFP69" s="27"/>
      <c r="OFQ69" s="112"/>
      <c r="OFR69" s="27"/>
      <c r="OFS69" s="112"/>
      <c r="OFT69" s="27"/>
      <c r="OFU69" s="112"/>
      <c r="OFV69" s="27"/>
      <c r="OFW69" s="112"/>
      <c r="OFX69" s="20"/>
      <c r="OFY69" s="112"/>
      <c r="OFZ69" s="27"/>
      <c r="OGA69" s="112"/>
      <c r="OGB69" s="27"/>
      <c r="OGC69" s="112"/>
      <c r="OGD69" s="27"/>
      <c r="OGE69" s="112"/>
      <c r="OGF69" s="27"/>
      <c r="OGG69" s="112"/>
      <c r="OGH69" s="20"/>
      <c r="OGI69" s="112"/>
      <c r="OGJ69" s="27"/>
      <c r="OGK69" s="112"/>
      <c r="OGL69" s="27"/>
      <c r="OGM69" s="112"/>
      <c r="OGN69" s="27"/>
      <c r="OGO69" s="112"/>
      <c r="OGP69" s="20"/>
      <c r="OGQ69" s="106"/>
      <c r="OGR69" s="106"/>
      <c r="OGS69" s="106"/>
      <c r="OGT69" s="30"/>
      <c r="OGU69" s="112"/>
      <c r="OGV69" s="30"/>
      <c r="OGW69" s="112"/>
      <c r="OGX69" s="23"/>
      <c r="OGY69" s="112"/>
      <c r="OGZ69" s="23"/>
      <c r="OHA69" s="112"/>
      <c r="OHB69" s="23"/>
      <c r="OHC69" s="112"/>
      <c r="OHD69" s="23"/>
      <c r="OHE69" s="112"/>
      <c r="OHF69" s="23"/>
      <c r="OHG69" s="112"/>
      <c r="OHH69" s="23"/>
      <c r="OHI69" s="112"/>
      <c r="OHJ69" s="23"/>
      <c r="OHK69" s="112"/>
      <c r="OHL69" s="27"/>
      <c r="OHM69" s="112"/>
      <c r="OHN69" s="27"/>
      <c r="OHO69" s="112"/>
      <c r="OHP69" s="27"/>
      <c r="OHQ69" s="112"/>
      <c r="OHR69" s="27"/>
      <c r="OHS69" s="112"/>
      <c r="OHT69" s="27"/>
      <c r="OHU69" s="112"/>
      <c r="OHV69" s="27"/>
      <c r="OHW69" s="112"/>
      <c r="OHX69" s="27"/>
      <c r="OHY69" s="112"/>
      <c r="OHZ69" s="27"/>
      <c r="OIA69" s="112"/>
      <c r="OIB69" s="27"/>
      <c r="OIC69" s="112"/>
      <c r="OID69" s="27"/>
      <c r="OIE69" s="112"/>
      <c r="OIF69" s="27"/>
      <c r="OIG69" s="113"/>
      <c r="OIH69" s="27"/>
      <c r="OII69" s="112"/>
      <c r="OIJ69" s="27"/>
      <c r="OIK69" s="112"/>
      <c r="OIL69" s="27"/>
      <c r="OIM69" s="112"/>
      <c r="OIN69" s="27"/>
      <c r="OIO69" s="112"/>
      <c r="OIP69" s="27"/>
      <c r="OIQ69" s="112"/>
      <c r="OIR69" s="27"/>
      <c r="OIS69" s="112"/>
      <c r="OIT69" s="27"/>
      <c r="OIU69" s="112"/>
      <c r="OIV69" s="20"/>
      <c r="OIW69" s="112"/>
      <c r="OIX69" s="27"/>
      <c r="OIY69" s="112"/>
      <c r="OIZ69" s="27"/>
      <c r="OJA69" s="112"/>
      <c r="OJB69" s="27"/>
      <c r="OJC69" s="112"/>
      <c r="OJD69" s="27"/>
      <c r="OJE69" s="112"/>
      <c r="OJF69" s="20"/>
      <c r="OJG69" s="112"/>
      <c r="OJH69" s="27"/>
      <c r="OJI69" s="112"/>
      <c r="OJJ69" s="27"/>
      <c r="OJK69" s="112"/>
      <c r="OJL69" s="27"/>
      <c r="OJM69" s="112"/>
      <c r="OJN69" s="20"/>
      <c r="OJO69" s="106"/>
      <c r="OJP69" s="106"/>
      <c r="OJQ69" s="106"/>
      <c r="OJR69" s="30"/>
      <c r="OJS69" s="112"/>
      <c r="OJT69" s="30"/>
      <c r="OJU69" s="112"/>
      <c r="OJV69" s="23"/>
      <c r="OJW69" s="112"/>
      <c r="OJX69" s="23"/>
      <c r="OJY69" s="112"/>
      <c r="OJZ69" s="23"/>
      <c r="OKA69" s="112"/>
      <c r="OKB69" s="23"/>
      <c r="OKC69" s="112"/>
      <c r="OKD69" s="23"/>
      <c r="OKE69" s="112"/>
      <c r="OKF69" s="23"/>
      <c r="OKG69" s="112"/>
      <c r="OKH69" s="23"/>
      <c r="OKI69" s="112"/>
      <c r="OKJ69" s="27"/>
      <c r="OKK69" s="112"/>
      <c r="OKL69" s="27"/>
      <c r="OKM69" s="112"/>
      <c r="OKN69" s="27"/>
      <c r="OKO69" s="112"/>
      <c r="OKP69" s="27"/>
      <c r="OKQ69" s="112"/>
      <c r="OKR69" s="27"/>
      <c r="OKS69" s="112"/>
      <c r="OKT69" s="27"/>
      <c r="OKU69" s="112"/>
      <c r="OKV69" s="27"/>
      <c r="OKW69" s="112"/>
      <c r="OKX69" s="27"/>
      <c r="OKY69" s="112"/>
      <c r="OKZ69" s="27"/>
      <c r="OLA69" s="112"/>
      <c r="OLB69" s="27"/>
      <c r="OLC69" s="112"/>
      <c r="OLD69" s="27"/>
      <c r="OLE69" s="113"/>
      <c r="OLF69" s="27"/>
      <c r="OLG69" s="112"/>
      <c r="OLH69" s="27"/>
      <c r="OLI69" s="112"/>
      <c r="OLJ69" s="27"/>
      <c r="OLK69" s="112"/>
      <c r="OLL69" s="27"/>
      <c r="OLM69" s="112"/>
      <c r="OLN69" s="27"/>
      <c r="OLO69" s="112"/>
      <c r="OLP69" s="27"/>
      <c r="OLQ69" s="112"/>
      <c r="OLR69" s="27"/>
      <c r="OLS69" s="112"/>
      <c r="OLT69" s="20"/>
      <c r="OLU69" s="112"/>
      <c r="OLV69" s="27"/>
      <c r="OLW69" s="112"/>
      <c r="OLX69" s="27"/>
      <c r="OLY69" s="112"/>
      <c r="OLZ69" s="27"/>
      <c r="OMA69" s="112"/>
      <c r="OMB69" s="27"/>
      <c r="OMC69" s="112"/>
      <c r="OMD69" s="20"/>
      <c r="OME69" s="112"/>
      <c r="OMF69" s="27"/>
      <c r="OMG69" s="112"/>
      <c r="OMH69" s="27"/>
      <c r="OMI69" s="112"/>
      <c r="OMJ69" s="27"/>
      <c r="OMK69" s="112"/>
      <c r="OML69" s="20"/>
      <c r="OMM69" s="106"/>
      <c r="OMN69" s="106"/>
      <c r="OMO69" s="106"/>
      <c r="OMP69" s="30"/>
      <c r="OMQ69" s="112"/>
      <c r="OMR69" s="30"/>
      <c r="OMS69" s="112"/>
      <c r="OMT69" s="23"/>
      <c r="OMU69" s="112"/>
      <c r="OMV69" s="23"/>
      <c r="OMW69" s="112"/>
      <c r="OMX69" s="23"/>
      <c r="OMY69" s="112"/>
      <c r="OMZ69" s="23"/>
      <c r="ONA69" s="112"/>
      <c r="ONB69" s="23"/>
      <c r="ONC69" s="112"/>
      <c r="OND69" s="23"/>
      <c r="ONE69" s="112"/>
      <c r="ONF69" s="23"/>
      <c r="ONG69" s="112"/>
      <c r="ONH69" s="27"/>
      <c r="ONI69" s="112"/>
      <c r="ONJ69" s="27"/>
      <c r="ONK69" s="112"/>
      <c r="ONL69" s="27"/>
      <c r="ONM69" s="112"/>
      <c r="ONN69" s="27"/>
      <c r="ONO69" s="112"/>
      <c r="ONP69" s="27"/>
      <c r="ONQ69" s="112"/>
      <c r="ONR69" s="27"/>
      <c r="ONS69" s="112"/>
      <c r="ONT69" s="27"/>
      <c r="ONU69" s="112"/>
      <c r="ONV69" s="27"/>
      <c r="ONW69" s="112"/>
      <c r="ONX69" s="27"/>
      <c r="ONY69" s="112"/>
      <c r="ONZ69" s="27"/>
      <c r="OOA69" s="112"/>
      <c r="OOB69" s="27"/>
      <c r="OOC69" s="113"/>
      <c r="OOD69" s="27"/>
      <c r="OOE69" s="112"/>
      <c r="OOF69" s="27"/>
      <c r="OOG69" s="112"/>
      <c r="OOH69" s="27"/>
      <c r="OOI69" s="112"/>
      <c r="OOJ69" s="27"/>
      <c r="OOK69" s="112"/>
      <c r="OOL69" s="27"/>
      <c r="OOM69" s="112"/>
      <c r="OON69" s="27"/>
      <c r="OOO69" s="112"/>
      <c r="OOP69" s="27"/>
      <c r="OOQ69" s="112"/>
      <c r="OOR69" s="20"/>
      <c r="OOS69" s="112"/>
      <c r="OOT69" s="27"/>
      <c r="OOU69" s="112"/>
      <c r="OOV69" s="27"/>
      <c r="OOW69" s="112"/>
      <c r="OOX69" s="27"/>
      <c r="OOY69" s="112"/>
      <c r="OOZ69" s="27"/>
      <c r="OPA69" s="112"/>
      <c r="OPB69" s="20"/>
      <c r="OPC69" s="112"/>
      <c r="OPD69" s="27"/>
      <c r="OPE69" s="112"/>
      <c r="OPF69" s="27"/>
      <c r="OPG69" s="112"/>
      <c r="OPH69" s="27"/>
      <c r="OPI69" s="112"/>
      <c r="OPJ69" s="20"/>
      <c r="OPK69" s="106"/>
      <c r="OPL69" s="106"/>
      <c r="OPM69" s="106"/>
      <c r="OPN69" s="30"/>
      <c r="OPO69" s="112"/>
      <c r="OPP69" s="30"/>
      <c r="OPQ69" s="112"/>
      <c r="OPR69" s="23"/>
      <c r="OPS69" s="112"/>
      <c r="OPT69" s="23"/>
      <c r="OPU69" s="112"/>
      <c r="OPV69" s="23"/>
      <c r="OPW69" s="112"/>
      <c r="OPX69" s="23"/>
      <c r="OPY69" s="112"/>
      <c r="OPZ69" s="23"/>
      <c r="OQA69" s="112"/>
      <c r="OQB69" s="23"/>
      <c r="OQC69" s="112"/>
      <c r="OQD69" s="23"/>
      <c r="OQE69" s="112"/>
      <c r="OQF69" s="27"/>
      <c r="OQG69" s="112"/>
      <c r="OQH69" s="27"/>
      <c r="OQI69" s="112"/>
      <c r="OQJ69" s="27"/>
      <c r="OQK69" s="112"/>
      <c r="OQL69" s="27"/>
      <c r="OQM69" s="112"/>
      <c r="OQN69" s="27"/>
      <c r="OQO69" s="112"/>
      <c r="OQP69" s="27"/>
      <c r="OQQ69" s="112"/>
      <c r="OQR69" s="27"/>
      <c r="OQS69" s="112"/>
      <c r="OQT69" s="27"/>
      <c r="OQU69" s="112"/>
      <c r="OQV69" s="27"/>
      <c r="OQW69" s="112"/>
      <c r="OQX69" s="27"/>
      <c r="OQY69" s="112"/>
      <c r="OQZ69" s="27"/>
      <c r="ORA69" s="113"/>
      <c r="ORB69" s="27"/>
      <c r="ORC69" s="112"/>
      <c r="ORD69" s="27"/>
      <c r="ORE69" s="112"/>
      <c r="ORF69" s="27"/>
      <c r="ORG69" s="112"/>
      <c r="ORH69" s="27"/>
      <c r="ORI69" s="112"/>
      <c r="ORJ69" s="27"/>
      <c r="ORK69" s="112"/>
      <c r="ORL69" s="27"/>
      <c r="ORM69" s="112"/>
      <c r="ORN69" s="27"/>
      <c r="ORO69" s="112"/>
      <c r="ORP69" s="20"/>
      <c r="ORQ69" s="112"/>
      <c r="ORR69" s="27"/>
      <c r="ORS69" s="112"/>
      <c r="ORT69" s="27"/>
      <c r="ORU69" s="112"/>
      <c r="ORV69" s="27"/>
      <c r="ORW69" s="112"/>
      <c r="ORX69" s="27"/>
      <c r="ORY69" s="112"/>
      <c r="ORZ69" s="20"/>
      <c r="OSA69" s="112"/>
      <c r="OSB69" s="27"/>
      <c r="OSC69" s="112"/>
      <c r="OSD69" s="27"/>
      <c r="OSE69" s="112"/>
      <c r="OSF69" s="27"/>
      <c r="OSG69" s="112"/>
      <c r="OSH69" s="20"/>
      <c r="OSI69" s="106"/>
      <c r="OSJ69" s="106"/>
      <c r="OSK69" s="106"/>
      <c r="OSL69" s="30"/>
      <c r="OSM69" s="112"/>
      <c r="OSN69" s="30"/>
      <c r="OSO69" s="112"/>
      <c r="OSP69" s="23"/>
      <c r="OSQ69" s="112"/>
      <c r="OSR69" s="23"/>
      <c r="OSS69" s="112"/>
      <c r="OST69" s="23"/>
      <c r="OSU69" s="112"/>
      <c r="OSV69" s="23"/>
      <c r="OSW69" s="112"/>
      <c r="OSX69" s="23"/>
      <c r="OSY69" s="112"/>
      <c r="OSZ69" s="23"/>
      <c r="OTA69" s="112"/>
      <c r="OTB69" s="23"/>
      <c r="OTC69" s="112"/>
      <c r="OTD69" s="27"/>
      <c r="OTE69" s="112"/>
      <c r="OTF69" s="27"/>
      <c r="OTG69" s="112"/>
      <c r="OTH69" s="27"/>
      <c r="OTI69" s="112"/>
      <c r="OTJ69" s="27"/>
      <c r="OTK69" s="112"/>
      <c r="OTL69" s="27"/>
      <c r="OTM69" s="112"/>
      <c r="OTN69" s="27"/>
      <c r="OTO69" s="112"/>
      <c r="OTP69" s="27"/>
      <c r="OTQ69" s="112"/>
      <c r="OTR69" s="27"/>
      <c r="OTS69" s="112"/>
      <c r="OTT69" s="27"/>
      <c r="OTU69" s="112"/>
      <c r="OTV69" s="27"/>
      <c r="OTW69" s="112"/>
      <c r="OTX69" s="27"/>
      <c r="OTY69" s="113"/>
      <c r="OTZ69" s="27"/>
      <c r="OUA69" s="112"/>
      <c r="OUB69" s="27"/>
      <c r="OUC69" s="112"/>
      <c r="OUD69" s="27"/>
      <c r="OUE69" s="112"/>
      <c r="OUF69" s="27"/>
      <c r="OUG69" s="112"/>
      <c r="OUH69" s="27"/>
      <c r="OUI69" s="112"/>
      <c r="OUJ69" s="27"/>
      <c r="OUK69" s="112"/>
      <c r="OUL69" s="27"/>
      <c r="OUM69" s="112"/>
      <c r="OUN69" s="20"/>
      <c r="OUO69" s="112"/>
      <c r="OUP69" s="27"/>
      <c r="OUQ69" s="112"/>
      <c r="OUR69" s="27"/>
      <c r="OUS69" s="112"/>
      <c r="OUT69" s="27"/>
      <c r="OUU69" s="112"/>
      <c r="OUV69" s="27"/>
      <c r="OUW69" s="112"/>
      <c r="OUX69" s="20"/>
      <c r="OUY69" s="112"/>
      <c r="OUZ69" s="27"/>
      <c r="OVA69" s="112"/>
      <c r="OVB69" s="27"/>
      <c r="OVC69" s="112"/>
      <c r="OVD69" s="27"/>
      <c r="OVE69" s="112"/>
      <c r="OVF69" s="20"/>
      <c r="OVG69" s="106"/>
      <c r="OVH69" s="106"/>
      <c r="OVI69" s="106"/>
      <c r="OVJ69" s="30"/>
      <c r="OVK69" s="112"/>
      <c r="OVL69" s="30"/>
      <c r="OVM69" s="112"/>
      <c r="OVN69" s="23"/>
      <c r="OVO69" s="112"/>
      <c r="OVP69" s="23"/>
      <c r="OVQ69" s="112"/>
      <c r="OVR69" s="23"/>
      <c r="OVS69" s="112"/>
      <c r="OVT69" s="23"/>
      <c r="OVU69" s="112"/>
      <c r="OVV69" s="23"/>
      <c r="OVW69" s="112"/>
      <c r="OVX69" s="23"/>
      <c r="OVY69" s="112"/>
      <c r="OVZ69" s="23"/>
      <c r="OWA69" s="112"/>
      <c r="OWB69" s="27"/>
      <c r="OWC69" s="112"/>
      <c r="OWD69" s="27"/>
      <c r="OWE69" s="112"/>
      <c r="OWF69" s="27"/>
      <c r="OWG69" s="112"/>
      <c r="OWH69" s="27"/>
      <c r="OWI69" s="112"/>
      <c r="OWJ69" s="27"/>
      <c r="OWK69" s="112"/>
      <c r="OWL69" s="27"/>
      <c r="OWM69" s="112"/>
      <c r="OWN69" s="27"/>
      <c r="OWO69" s="112"/>
      <c r="OWP69" s="27"/>
      <c r="OWQ69" s="112"/>
      <c r="OWR69" s="27"/>
      <c r="OWS69" s="112"/>
      <c r="OWT69" s="27"/>
      <c r="OWU69" s="112"/>
      <c r="OWV69" s="27"/>
      <c r="OWW69" s="113"/>
      <c r="OWX69" s="27"/>
      <c r="OWY69" s="112"/>
      <c r="OWZ69" s="27"/>
      <c r="OXA69" s="112"/>
      <c r="OXB69" s="27"/>
      <c r="OXC69" s="112"/>
      <c r="OXD69" s="27"/>
      <c r="OXE69" s="112"/>
      <c r="OXF69" s="27"/>
      <c r="OXG69" s="112"/>
      <c r="OXH69" s="27"/>
      <c r="OXI69" s="112"/>
      <c r="OXJ69" s="27"/>
      <c r="OXK69" s="112"/>
      <c r="OXL69" s="20"/>
      <c r="OXM69" s="112"/>
      <c r="OXN69" s="27"/>
      <c r="OXO69" s="112"/>
      <c r="OXP69" s="27"/>
      <c r="OXQ69" s="112"/>
      <c r="OXR69" s="27"/>
      <c r="OXS69" s="112"/>
      <c r="OXT69" s="27"/>
      <c r="OXU69" s="112"/>
      <c r="OXV69" s="20"/>
      <c r="OXW69" s="112"/>
      <c r="OXX69" s="27"/>
      <c r="OXY69" s="112"/>
      <c r="OXZ69" s="27"/>
      <c r="OYA69" s="112"/>
      <c r="OYB69" s="27"/>
      <c r="OYC69" s="112"/>
      <c r="OYD69" s="20"/>
      <c r="OYE69" s="106"/>
      <c r="OYF69" s="106"/>
      <c r="OYG69" s="106"/>
      <c r="OYH69" s="30"/>
      <c r="OYI69" s="112"/>
      <c r="OYJ69" s="30"/>
      <c r="OYK69" s="112"/>
      <c r="OYL69" s="23"/>
      <c r="OYM69" s="112"/>
      <c r="OYN69" s="23"/>
      <c r="OYO69" s="112"/>
      <c r="OYP69" s="23"/>
      <c r="OYQ69" s="112"/>
      <c r="OYR69" s="23"/>
      <c r="OYS69" s="112"/>
      <c r="OYT69" s="23"/>
      <c r="OYU69" s="112"/>
      <c r="OYV69" s="23"/>
      <c r="OYW69" s="112"/>
      <c r="OYX69" s="23"/>
      <c r="OYY69" s="112"/>
      <c r="OYZ69" s="27"/>
      <c r="OZA69" s="112"/>
      <c r="OZB69" s="27"/>
      <c r="OZC69" s="112"/>
      <c r="OZD69" s="27"/>
      <c r="OZE69" s="112"/>
      <c r="OZF69" s="27"/>
      <c r="OZG69" s="112"/>
      <c r="OZH69" s="27"/>
      <c r="OZI69" s="112"/>
      <c r="OZJ69" s="27"/>
      <c r="OZK69" s="112"/>
      <c r="OZL69" s="27"/>
      <c r="OZM69" s="112"/>
      <c r="OZN69" s="27"/>
      <c r="OZO69" s="112"/>
      <c r="OZP69" s="27"/>
      <c r="OZQ69" s="112"/>
      <c r="OZR69" s="27"/>
      <c r="OZS69" s="112"/>
      <c r="OZT69" s="27"/>
      <c r="OZU69" s="113"/>
      <c r="OZV69" s="27"/>
      <c r="OZW69" s="112"/>
      <c r="OZX69" s="27"/>
      <c r="OZY69" s="112"/>
      <c r="OZZ69" s="27"/>
      <c r="PAA69" s="112"/>
      <c r="PAB69" s="27"/>
      <c r="PAC69" s="112"/>
      <c r="PAD69" s="27"/>
      <c r="PAE69" s="112"/>
      <c r="PAF69" s="27"/>
      <c r="PAG69" s="112"/>
      <c r="PAH69" s="27"/>
      <c r="PAI69" s="112"/>
      <c r="PAJ69" s="20"/>
      <c r="PAK69" s="112"/>
      <c r="PAL69" s="27"/>
      <c r="PAM69" s="112"/>
      <c r="PAN69" s="27"/>
      <c r="PAO69" s="112"/>
      <c r="PAP69" s="27"/>
      <c r="PAQ69" s="112"/>
      <c r="PAR69" s="27"/>
      <c r="PAS69" s="112"/>
      <c r="PAT69" s="20"/>
      <c r="PAU69" s="112"/>
      <c r="PAV69" s="27"/>
      <c r="PAW69" s="112"/>
      <c r="PAX69" s="27"/>
      <c r="PAY69" s="112"/>
      <c r="PAZ69" s="27"/>
      <c r="PBA69" s="112"/>
      <c r="PBB69" s="20"/>
      <c r="PBC69" s="106"/>
      <c r="PBD69" s="106"/>
      <c r="PBE69" s="106"/>
      <c r="PBF69" s="30"/>
      <c r="PBG69" s="112"/>
      <c r="PBH69" s="30"/>
      <c r="PBI69" s="112"/>
      <c r="PBJ69" s="23"/>
      <c r="PBK69" s="112"/>
      <c r="PBL69" s="23"/>
      <c r="PBM69" s="112"/>
      <c r="PBN69" s="23"/>
      <c r="PBO69" s="112"/>
      <c r="PBP69" s="23"/>
      <c r="PBQ69" s="112"/>
      <c r="PBR69" s="23"/>
      <c r="PBS69" s="112"/>
      <c r="PBT69" s="23"/>
      <c r="PBU69" s="112"/>
      <c r="PBV69" s="23"/>
      <c r="PBW69" s="112"/>
      <c r="PBX69" s="27"/>
      <c r="PBY69" s="112"/>
      <c r="PBZ69" s="27"/>
      <c r="PCA69" s="112"/>
      <c r="PCB69" s="27"/>
      <c r="PCC69" s="112"/>
      <c r="PCD69" s="27"/>
      <c r="PCE69" s="112"/>
      <c r="PCF69" s="27"/>
      <c r="PCG69" s="112"/>
      <c r="PCH69" s="27"/>
      <c r="PCI69" s="112"/>
      <c r="PCJ69" s="27"/>
      <c r="PCK69" s="112"/>
      <c r="PCL69" s="27"/>
      <c r="PCM69" s="112"/>
      <c r="PCN69" s="27"/>
      <c r="PCO69" s="112"/>
      <c r="PCP69" s="27"/>
      <c r="PCQ69" s="112"/>
      <c r="PCR69" s="27"/>
      <c r="PCS69" s="113"/>
      <c r="PCT69" s="27"/>
      <c r="PCU69" s="112"/>
      <c r="PCV69" s="27"/>
      <c r="PCW69" s="112"/>
      <c r="PCX69" s="27"/>
      <c r="PCY69" s="112"/>
      <c r="PCZ69" s="27"/>
      <c r="PDA69" s="112"/>
      <c r="PDB69" s="27"/>
      <c r="PDC69" s="112"/>
      <c r="PDD69" s="27"/>
      <c r="PDE69" s="112"/>
      <c r="PDF69" s="27"/>
      <c r="PDG69" s="112"/>
      <c r="PDH69" s="20"/>
      <c r="PDI69" s="112"/>
      <c r="PDJ69" s="27"/>
      <c r="PDK69" s="112"/>
      <c r="PDL69" s="27"/>
      <c r="PDM69" s="112"/>
      <c r="PDN69" s="27"/>
      <c r="PDO69" s="112"/>
      <c r="PDP69" s="27"/>
      <c r="PDQ69" s="112"/>
      <c r="PDR69" s="20"/>
      <c r="PDS69" s="112"/>
      <c r="PDT69" s="27"/>
      <c r="PDU69" s="112"/>
      <c r="PDV69" s="27"/>
      <c r="PDW69" s="112"/>
      <c r="PDX69" s="27"/>
      <c r="PDY69" s="112"/>
      <c r="PDZ69" s="20"/>
      <c r="PEA69" s="106"/>
      <c r="PEB69" s="106"/>
      <c r="PEC69" s="106"/>
      <c r="PED69" s="30"/>
      <c r="PEE69" s="112"/>
      <c r="PEF69" s="30"/>
      <c r="PEG69" s="112"/>
      <c r="PEH69" s="23"/>
      <c r="PEI69" s="112"/>
      <c r="PEJ69" s="23"/>
      <c r="PEK69" s="112"/>
      <c r="PEL69" s="23"/>
      <c r="PEM69" s="112"/>
      <c r="PEN69" s="23"/>
      <c r="PEO69" s="112"/>
      <c r="PEP69" s="23"/>
      <c r="PEQ69" s="112"/>
      <c r="PER69" s="23"/>
      <c r="PES69" s="112"/>
      <c r="PET69" s="23"/>
      <c r="PEU69" s="112"/>
      <c r="PEV69" s="27"/>
      <c r="PEW69" s="112"/>
      <c r="PEX69" s="27"/>
      <c r="PEY69" s="112"/>
      <c r="PEZ69" s="27"/>
      <c r="PFA69" s="112"/>
      <c r="PFB69" s="27"/>
      <c r="PFC69" s="112"/>
      <c r="PFD69" s="27"/>
      <c r="PFE69" s="112"/>
      <c r="PFF69" s="27"/>
      <c r="PFG69" s="112"/>
      <c r="PFH69" s="27"/>
      <c r="PFI69" s="112"/>
      <c r="PFJ69" s="27"/>
      <c r="PFK69" s="112"/>
      <c r="PFL69" s="27"/>
      <c r="PFM69" s="112"/>
      <c r="PFN69" s="27"/>
      <c r="PFO69" s="112"/>
      <c r="PFP69" s="27"/>
      <c r="PFQ69" s="113"/>
      <c r="PFR69" s="27"/>
      <c r="PFS69" s="112"/>
      <c r="PFT69" s="27"/>
      <c r="PFU69" s="112"/>
      <c r="PFV69" s="27"/>
      <c r="PFW69" s="112"/>
      <c r="PFX69" s="27"/>
      <c r="PFY69" s="112"/>
      <c r="PFZ69" s="27"/>
      <c r="PGA69" s="112"/>
      <c r="PGB69" s="27"/>
      <c r="PGC69" s="112"/>
      <c r="PGD69" s="27"/>
      <c r="PGE69" s="112"/>
      <c r="PGF69" s="20"/>
      <c r="PGG69" s="112"/>
      <c r="PGH69" s="27"/>
      <c r="PGI69" s="112"/>
      <c r="PGJ69" s="27"/>
      <c r="PGK69" s="112"/>
      <c r="PGL69" s="27"/>
      <c r="PGM69" s="112"/>
      <c r="PGN69" s="27"/>
      <c r="PGO69" s="112"/>
      <c r="PGP69" s="20"/>
      <c r="PGQ69" s="112"/>
      <c r="PGR69" s="27"/>
      <c r="PGS69" s="112"/>
      <c r="PGT69" s="27"/>
      <c r="PGU69" s="112"/>
      <c r="PGV69" s="27"/>
      <c r="PGW69" s="112"/>
      <c r="PGX69" s="20"/>
      <c r="PGY69" s="106"/>
      <c r="PGZ69" s="106"/>
      <c r="PHA69" s="106"/>
      <c r="PHB69" s="30"/>
      <c r="PHC69" s="112"/>
      <c r="PHD69" s="30"/>
      <c r="PHE69" s="112"/>
      <c r="PHF69" s="23"/>
      <c r="PHG69" s="112"/>
      <c r="PHH69" s="23"/>
      <c r="PHI69" s="112"/>
      <c r="PHJ69" s="23"/>
      <c r="PHK69" s="112"/>
      <c r="PHL69" s="23"/>
      <c r="PHM69" s="112"/>
      <c r="PHN69" s="23"/>
      <c r="PHO69" s="112"/>
      <c r="PHP69" s="23"/>
      <c r="PHQ69" s="112"/>
      <c r="PHR69" s="23"/>
      <c r="PHS69" s="112"/>
      <c r="PHT69" s="27"/>
      <c r="PHU69" s="112"/>
      <c r="PHV69" s="27"/>
      <c r="PHW69" s="112"/>
      <c r="PHX69" s="27"/>
      <c r="PHY69" s="112"/>
      <c r="PHZ69" s="27"/>
      <c r="PIA69" s="112"/>
      <c r="PIB69" s="27"/>
      <c r="PIC69" s="112"/>
      <c r="PID69" s="27"/>
      <c r="PIE69" s="112"/>
      <c r="PIF69" s="27"/>
      <c r="PIG69" s="112"/>
      <c r="PIH69" s="27"/>
      <c r="PII69" s="112"/>
      <c r="PIJ69" s="27"/>
      <c r="PIK69" s="112"/>
      <c r="PIL69" s="27"/>
      <c r="PIM69" s="112"/>
      <c r="PIN69" s="27"/>
      <c r="PIO69" s="113"/>
      <c r="PIP69" s="27"/>
      <c r="PIQ69" s="112"/>
      <c r="PIR69" s="27"/>
      <c r="PIS69" s="112"/>
      <c r="PIT69" s="27"/>
      <c r="PIU69" s="112"/>
      <c r="PIV69" s="27"/>
      <c r="PIW69" s="112"/>
      <c r="PIX69" s="27"/>
      <c r="PIY69" s="112"/>
      <c r="PIZ69" s="27"/>
      <c r="PJA69" s="112"/>
      <c r="PJB69" s="27"/>
      <c r="PJC69" s="112"/>
      <c r="PJD69" s="20"/>
      <c r="PJE69" s="112"/>
      <c r="PJF69" s="27"/>
      <c r="PJG69" s="112"/>
      <c r="PJH69" s="27"/>
      <c r="PJI69" s="112"/>
      <c r="PJJ69" s="27"/>
      <c r="PJK69" s="112"/>
      <c r="PJL69" s="27"/>
      <c r="PJM69" s="112"/>
      <c r="PJN69" s="20"/>
      <c r="PJO69" s="112"/>
      <c r="PJP69" s="27"/>
      <c r="PJQ69" s="112"/>
      <c r="PJR69" s="27"/>
      <c r="PJS69" s="112"/>
      <c r="PJT69" s="27"/>
      <c r="PJU69" s="112"/>
      <c r="PJV69" s="20"/>
      <c r="PJW69" s="106"/>
      <c r="PJX69" s="106"/>
      <c r="PJY69" s="106"/>
      <c r="PJZ69" s="30"/>
      <c r="PKA69" s="112"/>
      <c r="PKB69" s="30"/>
      <c r="PKC69" s="112"/>
      <c r="PKD69" s="23"/>
      <c r="PKE69" s="112"/>
      <c r="PKF69" s="23"/>
      <c r="PKG69" s="112"/>
      <c r="PKH69" s="23"/>
      <c r="PKI69" s="112"/>
      <c r="PKJ69" s="23"/>
      <c r="PKK69" s="112"/>
      <c r="PKL69" s="23"/>
      <c r="PKM69" s="112"/>
      <c r="PKN69" s="23"/>
      <c r="PKO69" s="112"/>
      <c r="PKP69" s="23"/>
      <c r="PKQ69" s="112"/>
      <c r="PKR69" s="27"/>
      <c r="PKS69" s="112"/>
      <c r="PKT69" s="27"/>
      <c r="PKU69" s="112"/>
      <c r="PKV69" s="27"/>
      <c r="PKW69" s="112"/>
      <c r="PKX69" s="27"/>
      <c r="PKY69" s="112"/>
      <c r="PKZ69" s="27"/>
      <c r="PLA69" s="112"/>
      <c r="PLB69" s="27"/>
      <c r="PLC69" s="112"/>
      <c r="PLD69" s="27"/>
      <c r="PLE69" s="112"/>
      <c r="PLF69" s="27"/>
      <c r="PLG69" s="112"/>
      <c r="PLH69" s="27"/>
      <c r="PLI69" s="112"/>
      <c r="PLJ69" s="27"/>
      <c r="PLK69" s="112"/>
      <c r="PLL69" s="27"/>
      <c r="PLM69" s="113"/>
      <c r="PLN69" s="27"/>
      <c r="PLO69" s="112"/>
      <c r="PLP69" s="27"/>
      <c r="PLQ69" s="112"/>
      <c r="PLR69" s="27"/>
      <c r="PLS69" s="112"/>
      <c r="PLT69" s="27"/>
      <c r="PLU69" s="112"/>
      <c r="PLV69" s="27"/>
      <c r="PLW69" s="112"/>
      <c r="PLX69" s="27"/>
      <c r="PLY69" s="112"/>
      <c r="PLZ69" s="27"/>
      <c r="PMA69" s="112"/>
      <c r="PMB69" s="20"/>
      <c r="PMC69" s="112"/>
      <c r="PMD69" s="27"/>
      <c r="PME69" s="112"/>
      <c r="PMF69" s="27"/>
      <c r="PMG69" s="112"/>
      <c r="PMH69" s="27"/>
      <c r="PMI69" s="112"/>
      <c r="PMJ69" s="27"/>
      <c r="PMK69" s="112"/>
      <c r="PML69" s="20"/>
      <c r="PMM69" s="112"/>
      <c r="PMN69" s="27"/>
      <c r="PMO69" s="112"/>
      <c r="PMP69" s="27"/>
      <c r="PMQ69" s="112"/>
      <c r="PMR69" s="27"/>
      <c r="PMS69" s="112"/>
      <c r="PMT69" s="20"/>
      <c r="PMU69" s="106"/>
      <c r="PMV69" s="106"/>
      <c r="PMW69" s="106"/>
      <c r="PMX69" s="30"/>
      <c r="PMY69" s="112"/>
      <c r="PMZ69" s="30"/>
      <c r="PNA69" s="112"/>
      <c r="PNB69" s="23"/>
      <c r="PNC69" s="112"/>
      <c r="PND69" s="23"/>
      <c r="PNE69" s="112"/>
      <c r="PNF69" s="23"/>
      <c r="PNG69" s="112"/>
      <c r="PNH69" s="23"/>
      <c r="PNI69" s="112"/>
      <c r="PNJ69" s="23"/>
      <c r="PNK69" s="112"/>
      <c r="PNL69" s="23"/>
      <c r="PNM69" s="112"/>
      <c r="PNN69" s="23"/>
      <c r="PNO69" s="112"/>
      <c r="PNP69" s="27"/>
      <c r="PNQ69" s="112"/>
      <c r="PNR69" s="27"/>
      <c r="PNS69" s="112"/>
      <c r="PNT69" s="27"/>
      <c r="PNU69" s="112"/>
      <c r="PNV69" s="27"/>
      <c r="PNW69" s="112"/>
      <c r="PNX69" s="27"/>
      <c r="PNY69" s="112"/>
      <c r="PNZ69" s="27"/>
      <c r="POA69" s="112"/>
      <c r="POB69" s="27"/>
      <c r="POC69" s="112"/>
      <c r="POD69" s="27"/>
      <c r="POE69" s="112"/>
      <c r="POF69" s="27"/>
      <c r="POG69" s="112"/>
      <c r="POH69" s="27"/>
      <c r="POI69" s="112"/>
      <c r="POJ69" s="27"/>
      <c r="POK69" s="113"/>
      <c r="POL69" s="27"/>
      <c r="POM69" s="112"/>
      <c r="PON69" s="27"/>
      <c r="POO69" s="112"/>
      <c r="POP69" s="27"/>
      <c r="POQ69" s="112"/>
      <c r="POR69" s="27"/>
      <c r="POS69" s="112"/>
      <c r="POT69" s="27"/>
      <c r="POU69" s="112"/>
      <c r="POV69" s="27"/>
      <c r="POW69" s="112"/>
      <c r="POX69" s="27"/>
      <c r="POY69" s="112"/>
      <c r="POZ69" s="20"/>
      <c r="PPA69" s="112"/>
      <c r="PPB69" s="27"/>
      <c r="PPC69" s="112"/>
      <c r="PPD69" s="27"/>
      <c r="PPE69" s="112"/>
      <c r="PPF69" s="27"/>
      <c r="PPG69" s="112"/>
      <c r="PPH69" s="27"/>
      <c r="PPI69" s="112"/>
      <c r="PPJ69" s="20"/>
      <c r="PPK69" s="112"/>
      <c r="PPL69" s="27"/>
      <c r="PPM69" s="112"/>
      <c r="PPN69" s="27"/>
      <c r="PPO69" s="112"/>
      <c r="PPP69" s="27"/>
      <c r="PPQ69" s="112"/>
      <c r="PPR69" s="20"/>
      <c r="PPS69" s="106"/>
      <c r="PPT69" s="106"/>
      <c r="PPU69" s="106"/>
      <c r="PPV69" s="30"/>
      <c r="PPW69" s="112"/>
      <c r="PPX69" s="30"/>
      <c r="PPY69" s="112"/>
      <c r="PPZ69" s="23"/>
      <c r="PQA69" s="112"/>
      <c r="PQB69" s="23"/>
      <c r="PQC69" s="112"/>
      <c r="PQD69" s="23"/>
      <c r="PQE69" s="112"/>
      <c r="PQF69" s="23"/>
      <c r="PQG69" s="112"/>
      <c r="PQH69" s="23"/>
      <c r="PQI69" s="112"/>
      <c r="PQJ69" s="23"/>
      <c r="PQK69" s="112"/>
      <c r="PQL69" s="23"/>
      <c r="PQM69" s="112"/>
      <c r="PQN69" s="27"/>
      <c r="PQO69" s="112"/>
      <c r="PQP69" s="27"/>
      <c r="PQQ69" s="112"/>
      <c r="PQR69" s="27"/>
      <c r="PQS69" s="112"/>
      <c r="PQT69" s="27"/>
      <c r="PQU69" s="112"/>
      <c r="PQV69" s="27"/>
      <c r="PQW69" s="112"/>
      <c r="PQX69" s="27"/>
      <c r="PQY69" s="112"/>
      <c r="PQZ69" s="27"/>
      <c r="PRA69" s="112"/>
      <c r="PRB69" s="27"/>
      <c r="PRC69" s="112"/>
      <c r="PRD69" s="27"/>
      <c r="PRE69" s="112"/>
      <c r="PRF69" s="27"/>
      <c r="PRG69" s="112"/>
      <c r="PRH69" s="27"/>
      <c r="PRI69" s="113"/>
      <c r="PRJ69" s="27"/>
      <c r="PRK69" s="112"/>
      <c r="PRL69" s="27"/>
      <c r="PRM69" s="112"/>
      <c r="PRN69" s="27"/>
      <c r="PRO69" s="112"/>
      <c r="PRP69" s="27"/>
      <c r="PRQ69" s="112"/>
      <c r="PRR69" s="27"/>
      <c r="PRS69" s="112"/>
      <c r="PRT69" s="27"/>
      <c r="PRU69" s="112"/>
      <c r="PRV69" s="27"/>
      <c r="PRW69" s="112"/>
      <c r="PRX69" s="20"/>
      <c r="PRY69" s="112"/>
      <c r="PRZ69" s="27"/>
      <c r="PSA69" s="112"/>
      <c r="PSB69" s="27"/>
      <c r="PSC69" s="112"/>
      <c r="PSD69" s="27"/>
      <c r="PSE69" s="112"/>
      <c r="PSF69" s="27"/>
      <c r="PSG69" s="112"/>
      <c r="PSH69" s="20"/>
      <c r="PSI69" s="112"/>
      <c r="PSJ69" s="27"/>
      <c r="PSK69" s="112"/>
      <c r="PSL69" s="27"/>
      <c r="PSM69" s="112"/>
      <c r="PSN69" s="27"/>
      <c r="PSO69" s="112"/>
      <c r="PSP69" s="20"/>
      <c r="PSQ69" s="106"/>
      <c r="PSR69" s="106"/>
      <c r="PSS69" s="106"/>
      <c r="PST69" s="30"/>
      <c r="PSU69" s="112"/>
      <c r="PSV69" s="30"/>
      <c r="PSW69" s="112"/>
      <c r="PSX69" s="23"/>
      <c r="PSY69" s="112"/>
      <c r="PSZ69" s="23"/>
      <c r="PTA69" s="112"/>
      <c r="PTB69" s="23"/>
      <c r="PTC69" s="112"/>
      <c r="PTD69" s="23"/>
      <c r="PTE69" s="112"/>
      <c r="PTF69" s="23"/>
      <c r="PTG69" s="112"/>
      <c r="PTH69" s="23"/>
      <c r="PTI69" s="112"/>
      <c r="PTJ69" s="23"/>
      <c r="PTK69" s="112"/>
      <c r="PTL69" s="27"/>
      <c r="PTM69" s="112"/>
      <c r="PTN69" s="27"/>
      <c r="PTO69" s="112"/>
      <c r="PTP69" s="27"/>
      <c r="PTQ69" s="112"/>
      <c r="PTR69" s="27"/>
      <c r="PTS69" s="112"/>
      <c r="PTT69" s="27"/>
      <c r="PTU69" s="112"/>
      <c r="PTV69" s="27"/>
      <c r="PTW69" s="112"/>
      <c r="PTX69" s="27"/>
      <c r="PTY69" s="112"/>
      <c r="PTZ69" s="27"/>
      <c r="PUA69" s="112"/>
      <c r="PUB69" s="27"/>
      <c r="PUC69" s="112"/>
      <c r="PUD69" s="27"/>
      <c r="PUE69" s="112"/>
      <c r="PUF69" s="27"/>
      <c r="PUG69" s="113"/>
      <c r="PUH69" s="27"/>
      <c r="PUI69" s="112"/>
      <c r="PUJ69" s="27"/>
      <c r="PUK69" s="112"/>
      <c r="PUL69" s="27"/>
      <c r="PUM69" s="112"/>
      <c r="PUN69" s="27"/>
      <c r="PUO69" s="112"/>
      <c r="PUP69" s="27"/>
      <c r="PUQ69" s="112"/>
      <c r="PUR69" s="27"/>
      <c r="PUS69" s="112"/>
      <c r="PUT69" s="27"/>
      <c r="PUU69" s="112"/>
      <c r="PUV69" s="20"/>
      <c r="PUW69" s="112"/>
      <c r="PUX69" s="27"/>
      <c r="PUY69" s="112"/>
      <c r="PUZ69" s="27"/>
      <c r="PVA69" s="112"/>
      <c r="PVB69" s="27"/>
      <c r="PVC69" s="112"/>
      <c r="PVD69" s="27"/>
      <c r="PVE69" s="112"/>
      <c r="PVF69" s="20"/>
      <c r="PVG69" s="112"/>
      <c r="PVH69" s="27"/>
      <c r="PVI69" s="112"/>
      <c r="PVJ69" s="27"/>
      <c r="PVK69" s="112"/>
      <c r="PVL69" s="27"/>
      <c r="PVM69" s="112"/>
      <c r="PVN69" s="20"/>
      <c r="PVO69" s="106"/>
      <c r="PVP69" s="106"/>
      <c r="PVQ69" s="106"/>
      <c r="PVR69" s="30"/>
      <c r="PVS69" s="112"/>
      <c r="PVT69" s="30"/>
      <c r="PVU69" s="112"/>
      <c r="PVV69" s="23"/>
      <c r="PVW69" s="112"/>
      <c r="PVX69" s="23"/>
      <c r="PVY69" s="112"/>
      <c r="PVZ69" s="23"/>
      <c r="PWA69" s="112"/>
      <c r="PWB69" s="23"/>
      <c r="PWC69" s="112"/>
      <c r="PWD69" s="23"/>
      <c r="PWE69" s="112"/>
      <c r="PWF69" s="23"/>
      <c r="PWG69" s="112"/>
      <c r="PWH69" s="23"/>
      <c r="PWI69" s="112"/>
      <c r="PWJ69" s="27"/>
      <c r="PWK69" s="112"/>
      <c r="PWL69" s="27"/>
      <c r="PWM69" s="112"/>
      <c r="PWN69" s="27"/>
      <c r="PWO69" s="112"/>
      <c r="PWP69" s="27"/>
      <c r="PWQ69" s="112"/>
      <c r="PWR69" s="27"/>
      <c r="PWS69" s="112"/>
      <c r="PWT69" s="27"/>
      <c r="PWU69" s="112"/>
      <c r="PWV69" s="27"/>
      <c r="PWW69" s="112"/>
      <c r="PWX69" s="27"/>
      <c r="PWY69" s="112"/>
      <c r="PWZ69" s="27"/>
      <c r="PXA69" s="112"/>
      <c r="PXB69" s="27"/>
      <c r="PXC69" s="112"/>
      <c r="PXD69" s="27"/>
      <c r="PXE69" s="113"/>
      <c r="PXF69" s="27"/>
      <c r="PXG69" s="112"/>
      <c r="PXH69" s="27"/>
      <c r="PXI69" s="112"/>
      <c r="PXJ69" s="27"/>
      <c r="PXK69" s="112"/>
      <c r="PXL69" s="27"/>
      <c r="PXM69" s="112"/>
      <c r="PXN69" s="27"/>
      <c r="PXO69" s="112"/>
      <c r="PXP69" s="27"/>
      <c r="PXQ69" s="112"/>
      <c r="PXR69" s="27"/>
      <c r="PXS69" s="112"/>
      <c r="PXT69" s="20"/>
      <c r="PXU69" s="112"/>
      <c r="PXV69" s="27"/>
      <c r="PXW69" s="112"/>
      <c r="PXX69" s="27"/>
      <c r="PXY69" s="112"/>
      <c r="PXZ69" s="27"/>
      <c r="PYA69" s="112"/>
      <c r="PYB69" s="27"/>
      <c r="PYC69" s="112"/>
      <c r="PYD69" s="20"/>
      <c r="PYE69" s="112"/>
      <c r="PYF69" s="27"/>
      <c r="PYG69" s="112"/>
      <c r="PYH69" s="27"/>
      <c r="PYI69" s="112"/>
      <c r="PYJ69" s="27"/>
      <c r="PYK69" s="112"/>
      <c r="PYL69" s="20"/>
      <c r="PYM69" s="106"/>
      <c r="PYN69" s="106"/>
      <c r="PYO69" s="106"/>
      <c r="PYP69" s="30"/>
      <c r="PYQ69" s="112"/>
      <c r="PYR69" s="30"/>
      <c r="PYS69" s="112"/>
      <c r="PYT69" s="23"/>
      <c r="PYU69" s="112"/>
      <c r="PYV69" s="23"/>
      <c r="PYW69" s="112"/>
      <c r="PYX69" s="23"/>
      <c r="PYY69" s="112"/>
      <c r="PYZ69" s="23"/>
      <c r="PZA69" s="112"/>
      <c r="PZB69" s="23"/>
      <c r="PZC69" s="112"/>
      <c r="PZD69" s="23"/>
      <c r="PZE69" s="112"/>
      <c r="PZF69" s="23"/>
      <c r="PZG69" s="112"/>
      <c r="PZH69" s="27"/>
      <c r="PZI69" s="112"/>
      <c r="PZJ69" s="27"/>
      <c r="PZK69" s="112"/>
      <c r="PZL69" s="27"/>
      <c r="PZM69" s="112"/>
      <c r="PZN69" s="27"/>
      <c r="PZO69" s="112"/>
      <c r="PZP69" s="27"/>
      <c r="PZQ69" s="112"/>
      <c r="PZR69" s="27"/>
      <c r="PZS69" s="112"/>
      <c r="PZT69" s="27"/>
      <c r="PZU69" s="112"/>
      <c r="PZV69" s="27"/>
      <c r="PZW69" s="112"/>
      <c r="PZX69" s="27"/>
      <c r="PZY69" s="112"/>
      <c r="PZZ69" s="27"/>
      <c r="QAA69" s="112"/>
      <c r="QAB69" s="27"/>
      <c r="QAC69" s="113"/>
      <c r="QAD69" s="27"/>
      <c r="QAE69" s="112"/>
      <c r="QAF69" s="27"/>
      <c r="QAG69" s="112"/>
      <c r="QAH69" s="27"/>
      <c r="QAI69" s="112"/>
      <c r="QAJ69" s="27"/>
      <c r="QAK69" s="112"/>
      <c r="QAL69" s="27"/>
      <c r="QAM69" s="112"/>
      <c r="QAN69" s="27"/>
      <c r="QAO69" s="112"/>
      <c r="QAP69" s="27"/>
      <c r="QAQ69" s="112"/>
      <c r="QAR69" s="20"/>
      <c r="QAS69" s="112"/>
      <c r="QAT69" s="27"/>
      <c r="QAU69" s="112"/>
      <c r="QAV69" s="27"/>
      <c r="QAW69" s="112"/>
      <c r="QAX69" s="27"/>
      <c r="QAY69" s="112"/>
      <c r="QAZ69" s="27"/>
      <c r="QBA69" s="112"/>
      <c r="QBB69" s="20"/>
      <c r="QBC69" s="112"/>
      <c r="QBD69" s="27"/>
      <c r="QBE69" s="112"/>
      <c r="QBF69" s="27"/>
      <c r="QBG69" s="112"/>
      <c r="QBH69" s="27"/>
      <c r="QBI69" s="112"/>
      <c r="QBJ69" s="20"/>
      <c r="QBK69" s="106"/>
      <c r="QBL69" s="106"/>
      <c r="QBM69" s="106"/>
      <c r="QBN69" s="30"/>
      <c r="QBO69" s="112"/>
      <c r="QBP69" s="30"/>
      <c r="QBQ69" s="112"/>
      <c r="QBR69" s="23"/>
      <c r="QBS69" s="112"/>
      <c r="QBT69" s="23"/>
      <c r="QBU69" s="112"/>
      <c r="QBV69" s="23"/>
      <c r="QBW69" s="112"/>
      <c r="QBX69" s="23"/>
      <c r="QBY69" s="112"/>
      <c r="QBZ69" s="23"/>
      <c r="QCA69" s="112"/>
      <c r="QCB69" s="23"/>
      <c r="QCC69" s="112"/>
      <c r="QCD69" s="23"/>
      <c r="QCE69" s="112"/>
      <c r="QCF69" s="27"/>
      <c r="QCG69" s="112"/>
      <c r="QCH69" s="27"/>
      <c r="QCI69" s="112"/>
      <c r="QCJ69" s="27"/>
      <c r="QCK69" s="112"/>
      <c r="QCL69" s="27"/>
      <c r="QCM69" s="112"/>
      <c r="QCN69" s="27"/>
      <c r="QCO69" s="112"/>
      <c r="QCP69" s="27"/>
      <c r="QCQ69" s="112"/>
      <c r="QCR69" s="27"/>
      <c r="QCS69" s="112"/>
      <c r="QCT69" s="27"/>
      <c r="QCU69" s="112"/>
      <c r="QCV69" s="27"/>
      <c r="QCW69" s="112"/>
      <c r="QCX69" s="27"/>
      <c r="QCY69" s="112"/>
      <c r="QCZ69" s="27"/>
      <c r="QDA69" s="113"/>
      <c r="QDB69" s="27"/>
      <c r="QDC69" s="112"/>
      <c r="QDD69" s="27"/>
      <c r="QDE69" s="112"/>
      <c r="QDF69" s="27"/>
      <c r="QDG69" s="112"/>
      <c r="QDH69" s="27"/>
      <c r="QDI69" s="112"/>
      <c r="QDJ69" s="27"/>
      <c r="QDK69" s="112"/>
      <c r="QDL69" s="27"/>
      <c r="QDM69" s="112"/>
      <c r="QDN69" s="27"/>
      <c r="QDO69" s="112"/>
      <c r="QDP69" s="20"/>
      <c r="QDQ69" s="112"/>
      <c r="QDR69" s="27"/>
      <c r="QDS69" s="112"/>
      <c r="QDT69" s="27"/>
      <c r="QDU69" s="112"/>
      <c r="QDV69" s="27"/>
      <c r="QDW69" s="112"/>
      <c r="QDX69" s="27"/>
      <c r="QDY69" s="112"/>
      <c r="QDZ69" s="20"/>
      <c r="QEA69" s="112"/>
      <c r="QEB69" s="27"/>
      <c r="QEC69" s="112"/>
      <c r="QED69" s="27"/>
      <c r="QEE69" s="112"/>
      <c r="QEF69" s="27"/>
      <c r="QEG69" s="112"/>
      <c r="QEH69" s="20"/>
      <c r="QEI69" s="106"/>
      <c r="QEJ69" s="106"/>
      <c r="QEK69" s="106"/>
      <c r="QEL69" s="30"/>
      <c r="QEM69" s="112"/>
      <c r="QEN69" s="30"/>
      <c r="QEO69" s="112"/>
      <c r="QEP69" s="23"/>
      <c r="QEQ69" s="112"/>
      <c r="QER69" s="23"/>
      <c r="QES69" s="112"/>
      <c r="QET69" s="23"/>
      <c r="QEU69" s="112"/>
      <c r="QEV69" s="23"/>
      <c r="QEW69" s="112"/>
      <c r="QEX69" s="23"/>
      <c r="QEY69" s="112"/>
      <c r="QEZ69" s="23"/>
      <c r="QFA69" s="112"/>
      <c r="QFB69" s="23"/>
      <c r="QFC69" s="112"/>
      <c r="QFD69" s="27"/>
      <c r="QFE69" s="112"/>
      <c r="QFF69" s="27"/>
      <c r="QFG69" s="112"/>
      <c r="QFH69" s="27"/>
      <c r="QFI69" s="112"/>
      <c r="QFJ69" s="27"/>
      <c r="QFK69" s="112"/>
      <c r="QFL69" s="27"/>
      <c r="QFM69" s="112"/>
      <c r="QFN69" s="27"/>
      <c r="QFO69" s="112"/>
      <c r="QFP69" s="27"/>
      <c r="QFQ69" s="112"/>
      <c r="QFR69" s="27"/>
      <c r="QFS69" s="112"/>
      <c r="QFT69" s="27"/>
      <c r="QFU69" s="112"/>
      <c r="QFV69" s="27"/>
      <c r="QFW69" s="112"/>
      <c r="QFX69" s="27"/>
      <c r="QFY69" s="113"/>
      <c r="QFZ69" s="27"/>
      <c r="QGA69" s="112"/>
      <c r="QGB69" s="27"/>
      <c r="QGC69" s="112"/>
      <c r="QGD69" s="27"/>
      <c r="QGE69" s="112"/>
      <c r="QGF69" s="27"/>
      <c r="QGG69" s="112"/>
      <c r="QGH69" s="27"/>
      <c r="QGI69" s="112"/>
      <c r="QGJ69" s="27"/>
      <c r="QGK69" s="112"/>
      <c r="QGL69" s="27"/>
      <c r="QGM69" s="112"/>
      <c r="QGN69" s="20"/>
      <c r="QGO69" s="112"/>
      <c r="QGP69" s="27"/>
      <c r="QGQ69" s="112"/>
      <c r="QGR69" s="27"/>
      <c r="QGS69" s="112"/>
      <c r="QGT69" s="27"/>
      <c r="QGU69" s="112"/>
      <c r="QGV69" s="27"/>
      <c r="QGW69" s="112"/>
      <c r="QGX69" s="20"/>
      <c r="QGY69" s="112"/>
      <c r="QGZ69" s="27"/>
      <c r="QHA69" s="112"/>
      <c r="QHB69" s="27"/>
      <c r="QHC69" s="112"/>
      <c r="QHD69" s="27"/>
      <c r="QHE69" s="112"/>
      <c r="QHF69" s="20"/>
      <c r="QHG69" s="106"/>
      <c r="QHH69" s="106"/>
      <c r="QHI69" s="106"/>
      <c r="QHJ69" s="30"/>
      <c r="QHK69" s="112"/>
      <c r="QHL69" s="30"/>
      <c r="QHM69" s="112"/>
      <c r="QHN69" s="23"/>
      <c r="QHO69" s="112"/>
      <c r="QHP69" s="23"/>
      <c r="QHQ69" s="112"/>
      <c r="QHR69" s="23"/>
      <c r="QHS69" s="112"/>
      <c r="QHT69" s="23"/>
      <c r="QHU69" s="112"/>
      <c r="QHV69" s="23"/>
      <c r="QHW69" s="112"/>
      <c r="QHX69" s="23"/>
      <c r="QHY69" s="112"/>
      <c r="QHZ69" s="23"/>
      <c r="QIA69" s="112"/>
      <c r="QIB69" s="27"/>
      <c r="QIC69" s="112"/>
      <c r="QID69" s="27"/>
      <c r="QIE69" s="112"/>
      <c r="QIF69" s="27"/>
      <c r="QIG69" s="112"/>
      <c r="QIH69" s="27"/>
      <c r="QII69" s="112"/>
      <c r="QIJ69" s="27"/>
      <c r="QIK69" s="112"/>
      <c r="QIL69" s="27"/>
      <c r="QIM69" s="112"/>
      <c r="QIN69" s="27"/>
      <c r="QIO69" s="112"/>
      <c r="QIP69" s="27"/>
      <c r="QIQ69" s="112"/>
      <c r="QIR69" s="27"/>
      <c r="QIS69" s="112"/>
      <c r="QIT69" s="27"/>
      <c r="QIU69" s="112"/>
      <c r="QIV69" s="27"/>
      <c r="QIW69" s="113"/>
      <c r="QIX69" s="27"/>
      <c r="QIY69" s="112"/>
      <c r="QIZ69" s="27"/>
      <c r="QJA69" s="112"/>
      <c r="QJB69" s="27"/>
      <c r="QJC69" s="112"/>
      <c r="QJD69" s="27"/>
      <c r="QJE69" s="112"/>
      <c r="QJF69" s="27"/>
      <c r="QJG69" s="112"/>
      <c r="QJH69" s="27"/>
      <c r="QJI69" s="112"/>
      <c r="QJJ69" s="27"/>
      <c r="QJK69" s="112"/>
      <c r="QJL69" s="20"/>
      <c r="QJM69" s="112"/>
      <c r="QJN69" s="27"/>
      <c r="QJO69" s="112"/>
      <c r="QJP69" s="27"/>
      <c r="QJQ69" s="112"/>
      <c r="QJR69" s="27"/>
      <c r="QJS69" s="112"/>
      <c r="QJT69" s="27"/>
      <c r="QJU69" s="112"/>
      <c r="QJV69" s="20"/>
      <c r="QJW69" s="112"/>
      <c r="QJX69" s="27"/>
      <c r="QJY69" s="112"/>
      <c r="QJZ69" s="27"/>
      <c r="QKA69" s="112"/>
      <c r="QKB69" s="27"/>
      <c r="QKC69" s="112"/>
      <c r="QKD69" s="20"/>
      <c r="QKE69" s="106"/>
      <c r="QKF69" s="106"/>
      <c r="QKG69" s="106"/>
      <c r="QKH69" s="30"/>
      <c r="QKI69" s="112"/>
      <c r="QKJ69" s="30"/>
      <c r="QKK69" s="112"/>
      <c r="QKL69" s="23"/>
      <c r="QKM69" s="112"/>
      <c r="QKN69" s="23"/>
      <c r="QKO69" s="112"/>
      <c r="QKP69" s="23"/>
      <c r="QKQ69" s="112"/>
      <c r="QKR69" s="23"/>
      <c r="QKS69" s="112"/>
      <c r="QKT69" s="23"/>
      <c r="QKU69" s="112"/>
      <c r="QKV69" s="23"/>
      <c r="QKW69" s="112"/>
      <c r="QKX69" s="23"/>
      <c r="QKY69" s="112"/>
      <c r="QKZ69" s="27"/>
      <c r="QLA69" s="112"/>
      <c r="QLB69" s="27"/>
      <c r="QLC69" s="112"/>
      <c r="QLD69" s="27"/>
      <c r="QLE69" s="112"/>
      <c r="QLF69" s="27"/>
      <c r="QLG69" s="112"/>
      <c r="QLH69" s="27"/>
      <c r="QLI69" s="112"/>
      <c r="QLJ69" s="27"/>
      <c r="QLK69" s="112"/>
      <c r="QLL69" s="27"/>
      <c r="QLM69" s="112"/>
      <c r="QLN69" s="27"/>
      <c r="QLO69" s="112"/>
      <c r="QLP69" s="27"/>
      <c r="QLQ69" s="112"/>
      <c r="QLR69" s="27"/>
      <c r="QLS69" s="112"/>
      <c r="QLT69" s="27"/>
      <c r="QLU69" s="113"/>
      <c r="QLV69" s="27"/>
      <c r="QLW69" s="112"/>
      <c r="QLX69" s="27"/>
      <c r="QLY69" s="112"/>
      <c r="QLZ69" s="27"/>
      <c r="QMA69" s="112"/>
      <c r="QMB69" s="27"/>
      <c r="QMC69" s="112"/>
      <c r="QMD69" s="27"/>
      <c r="QME69" s="112"/>
      <c r="QMF69" s="27"/>
      <c r="QMG69" s="112"/>
      <c r="QMH69" s="27"/>
      <c r="QMI69" s="112"/>
      <c r="QMJ69" s="20"/>
      <c r="QMK69" s="112"/>
      <c r="QML69" s="27"/>
      <c r="QMM69" s="112"/>
      <c r="QMN69" s="27"/>
      <c r="QMO69" s="112"/>
      <c r="QMP69" s="27"/>
      <c r="QMQ69" s="112"/>
      <c r="QMR69" s="27"/>
      <c r="QMS69" s="112"/>
      <c r="QMT69" s="20"/>
      <c r="QMU69" s="112"/>
      <c r="QMV69" s="27"/>
      <c r="QMW69" s="112"/>
      <c r="QMX69" s="27"/>
      <c r="QMY69" s="112"/>
      <c r="QMZ69" s="27"/>
      <c r="QNA69" s="112"/>
      <c r="QNB69" s="20"/>
      <c r="QNC69" s="106"/>
      <c r="QND69" s="106"/>
      <c r="QNE69" s="106"/>
      <c r="QNF69" s="30"/>
      <c r="QNG69" s="112"/>
      <c r="QNH69" s="30"/>
      <c r="QNI69" s="112"/>
      <c r="QNJ69" s="23"/>
      <c r="QNK69" s="112"/>
      <c r="QNL69" s="23"/>
      <c r="QNM69" s="112"/>
      <c r="QNN69" s="23"/>
      <c r="QNO69" s="112"/>
      <c r="QNP69" s="23"/>
      <c r="QNQ69" s="112"/>
      <c r="QNR69" s="23"/>
      <c r="QNS69" s="112"/>
      <c r="QNT69" s="23"/>
      <c r="QNU69" s="112"/>
      <c r="QNV69" s="23"/>
      <c r="QNW69" s="112"/>
      <c r="QNX69" s="27"/>
      <c r="QNY69" s="112"/>
      <c r="QNZ69" s="27"/>
      <c r="QOA69" s="112"/>
      <c r="QOB69" s="27"/>
      <c r="QOC69" s="112"/>
      <c r="QOD69" s="27"/>
      <c r="QOE69" s="112"/>
      <c r="QOF69" s="27"/>
      <c r="QOG69" s="112"/>
      <c r="QOH69" s="27"/>
      <c r="QOI69" s="112"/>
      <c r="QOJ69" s="27"/>
      <c r="QOK69" s="112"/>
      <c r="QOL69" s="27"/>
      <c r="QOM69" s="112"/>
      <c r="QON69" s="27"/>
      <c r="QOO69" s="112"/>
      <c r="QOP69" s="27"/>
      <c r="QOQ69" s="112"/>
      <c r="QOR69" s="27"/>
      <c r="QOS69" s="113"/>
      <c r="QOT69" s="27"/>
      <c r="QOU69" s="112"/>
      <c r="QOV69" s="27"/>
      <c r="QOW69" s="112"/>
      <c r="QOX69" s="27"/>
      <c r="QOY69" s="112"/>
      <c r="QOZ69" s="27"/>
      <c r="QPA69" s="112"/>
      <c r="QPB69" s="27"/>
      <c r="QPC69" s="112"/>
      <c r="QPD69" s="27"/>
      <c r="QPE69" s="112"/>
      <c r="QPF69" s="27"/>
      <c r="QPG69" s="112"/>
      <c r="QPH69" s="20"/>
      <c r="QPI69" s="112"/>
      <c r="QPJ69" s="27"/>
      <c r="QPK69" s="112"/>
      <c r="QPL69" s="27"/>
      <c r="QPM69" s="112"/>
      <c r="QPN69" s="27"/>
      <c r="QPO69" s="112"/>
      <c r="QPP69" s="27"/>
      <c r="QPQ69" s="112"/>
      <c r="QPR69" s="20"/>
      <c r="QPS69" s="112"/>
      <c r="QPT69" s="27"/>
      <c r="QPU69" s="112"/>
      <c r="QPV69" s="27"/>
      <c r="QPW69" s="112"/>
      <c r="QPX69" s="27"/>
      <c r="QPY69" s="112"/>
      <c r="QPZ69" s="20"/>
      <c r="QQA69" s="106"/>
      <c r="QQB69" s="106"/>
      <c r="QQC69" s="106"/>
      <c r="QQD69" s="30"/>
      <c r="QQE69" s="112"/>
      <c r="QQF69" s="30"/>
      <c r="QQG69" s="112"/>
      <c r="QQH69" s="23"/>
      <c r="QQI69" s="112"/>
      <c r="QQJ69" s="23"/>
      <c r="QQK69" s="112"/>
      <c r="QQL69" s="23"/>
      <c r="QQM69" s="112"/>
      <c r="QQN69" s="23"/>
      <c r="QQO69" s="112"/>
      <c r="QQP69" s="23"/>
      <c r="QQQ69" s="112"/>
      <c r="QQR69" s="23"/>
      <c r="QQS69" s="112"/>
      <c r="QQT69" s="23"/>
      <c r="QQU69" s="112"/>
      <c r="QQV69" s="27"/>
      <c r="QQW69" s="112"/>
      <c r="QQX69" s="27"/>
      <c r="QQY69" s="112"/>
      <c r="QQZ69" s="27"/>
      <c r="QRA69" s="112"/>
      <c r="QRB69" s="27"/>
      <c r="QRC69" s="112"/>
      <c r="QRD69" s="27"/>
      <c r="QRE69" s="112"/>
      <c r="QRF69" s="27"/>
      <c r="QRG69" s="112"/>
      <c r="QRH69" s="27"/>
      <c r="QRI69" s="112"/>
      <c r="QRJ69" s="27"/>
      <c r="QRK69" s="112"/>
      <c r="QRL69" s="27"/>
      <c r="QRM69" s="112"/>
      <c r="QRN69" s="27"/>
      <c r="QRO69" s="112"/>
      <c r="QRP69" s="27"/>
      <c r="QRQ69" s="113"/>
      <c r="QRR69" s="27"/>
      <c r="QRS69" s="112"/>
      <c r="QRT69" s="27"/>
      <c r="QRU69" s="112"/>
      <c r="QRV69" s="27"/>
      <c r="QRW69" s="112"/>
      <c r="QRX69" s="27"/>
      <c r="QRY69" s="112"/>
      <c r="QRZ69" s="27"/>
      <c r="QSA69" s="112"/>
      <c r="QSB69" s="27"/>
      <c r="QSC69" s="112"/>
      <c r="QSD69" s="27"/>
      <c r="QSE69" s="112"/>
      <c r="QSF69" s="20"/>
      <c r="QSG69" s="112"/>
      <c r="QSH69" s="27"/>
      <c r="QSI69" s="112"/>
      <c r="QSJ69" s="27"/>
      <c r="QSK69" s="112"/>
      <c r="QSL69" s="27"/>
      <c r="QSM69" s="112"/>
      <c r="QSN69" s="27"/>
      <c r="QSO69" s="112"/>
      <c r="QSP69" s="20"/>
      <c r="QSQ69" s="112"/>
      <c r="QSR69" s="27"/>
      <c r="QSS69" s="112"/>
      <c r="QST69" s="27"/>
      <c r="QSU69" s="112"/>
      <c r="QSV69" s="27"/>
      <c r="QSW69" s="112"/>
      <c r="QSX69" s="20"/>
      <c r="QSY69" s="106"/>
      <c r="QSZ69" s="106"/>
      <c r="QTA69" s="106"/>
      <c r="QTB69" s="30"/>
      <c r="QTC69" s="112"/>
      <c r="QTD69" s="30"/>
      <c r="QTE69" s="112"/>
      <c r="QTF69" s="23"/>
      <c r="QTG69" s="112"/>
      <c r="QTH69" s="23"/>
      <c r="QTI69" s="112"/>
      <c r="QTJ69" s="23"/>
      <c r="QTK69" s="112"/>
      <c r="QTL69" s="23"/>
      <c r="QTM69" s="112"/>
      <c r="QTN69" s="23"/>
      <c r="QTO69" s="112"/>
      <c r="QTP69" s="23"/>
      <c r="QTQ69" s="112"/>
      <c r="QTR69" s="23"/>
      <c r="QTS69" s="112"/>
      <c r="QTT69" s="27"/>
      <c r="QTU69" s="112"/>
      <c r="QTV69" s="27"/>
      <c r="QTW69" s="112"/>
      <c r="QTX69" s="27"/>
      <c r="QTY69" s="112"/>
      <c r="QTZ69" s="27"/>
      <c r="QUA69" s="112"/>
      <c r="QUB69" s="27"/>
      <c r="QUC69" s="112"/>
      <c r="QUD69" s="27"/>
      <c r="QUE69" s="112"/>
      <c r="QUF69" s="27"/>
      <c r="QUG69" s="112"/>
      <c r="QUH69" s="27"/>
      <c r="QUI69" s="112"/>
      <c r="QUJ69" s="27"/>
      <c r="QUK69" s="112"/>
      <c r="QUL69" s="27"/>
      <c r="QUM69" s="112"/>
      <c r="QUN69" s="27"/>
      <c r="QUO69" s="113"/>
      <c r="QUP69" s="27"/>
      <c r="QUQ69" s="112"/>
      <c r="QUR69" s="27"/>
      <c r="QUS69" s="112"/>
      <c r="QUT69" s="27"/>
      <c r="QUU69" s="112"/>
      <c r="QUV69" s="27"/>
      <c r="QUW69" s="112"/>
      <c r="QUX69" s="27"/>
      <c r="QUY69" s="112"/>
      <c r="QUZ69" s="27"/>
      <c r="QVA69" s="112"/>
      <c r="QVB69" s="27"/>
      <c r="QVC69" s="112"/>
      <c r="QVD69" s="20"/>
      <c r="QVE69" s="112"/>
      <c r="QVF69" s="27"/>
      <c r="QVG69" s="112"/>
      <c r="QVH69" s="27"/>
      <c r="QVI69" s="112"/>
      <c r="QVJ69" s="27"/>
      <c r="QVK69" s="112"/>
      <c r="QVL69" s="27"/>
      <c r="QVM69" s="112"/>
      <c r="QVN69" s="20"/>
      <c r="QVO69" s="112"/>
      <c r="QVP69" s="27"/>
      <c r="QVQ69" s="112"/>
      <c r="QVR69" s="27"/>
      <c r="QVS69" s="112"/>
      <c r="QVT69" s="27"/>
      <c r="QVU69" s="112"/>
      <c r="QVV69" s="20"/>
      <c r="QVW69" s="106"/>
      <c r="QVX69" s="106"/>
      <c r="QVY69" s="106"/>
      <c r="QVZ69" s="30"/>
      <c r="QWA69" s="112"/>
      <c r="QWB69" s="30"/>
      <c r="QWC69" s="112"/>
      <c r="QWD69" s="23"/>
      <c r="QWE69" s="112"/>
      <c r="QWF69" s="23"/>
      <c r="QWG69" s="112"/>
      <c r="QWH69" s="23"/>
      <c r="QWI69" s="112"/>
      <c r="QWJ69" s="23"/>
      <c r="QWK69" s="112"/>
      <c r="QWL69" s="23"/>
      <c r="QWM69" s="112"/>
      <c r="QWN69" s="23"/>
      <c r="QWO69" s="112"/>
      <c r="QWP69" s="23"/>
      <c r="QWQ69" s="112"/>
      <c r="QWR69" s="27"/>
      <c r="QWS69" s="112"/>
      <c r="QWT69" s="27"/>
      <c r="QWU69" s="112"/>
      <c r="QWV69" s="27"/>
      <c r="QWW69" s="112"/>
      <c r="QWX69" s="27"/>
      <c r="QWY69" s="112"/>
      <c r="QWZ69" s="27"/>
      <c r="QXA69" s="112"/>
      <c r="QXB69" s="27"/>
      <c r="QXC69" s="112"/>
      <c r="QXD69" s="27"/>
      <c r="QXE69" s="112"/>
      <c r="QXF69" s="27"/>
      <c r="QXG69" s="112"/>
      <c r="QXH69" s="27"/>
      <c r="QXI69" s="112"/>
      <c r="QXJ69" s="27"/>
      <c r="QXK69" s="112"/>
      <c r="QXL69" s="27"/>
      <c r="QXM69" s="113"/>
      <c r="QXN69" s="27"/>
      <c r="QXO69" s="112"/>
      <c r="QXP69" s="27"/>
      <c r="QXQ69" s="112"/>
      <c r="QXR69" s="27"/>
      <c r="QXS69" s="112"/>
      <c r="QXT69" s="27"/>
      <c r="QXU69" s="112"/>
      <c r="QXV69" s="27"/>
      <c r="QXW69" s="112"/>
      <c r="QXX69" s="27"/>
      <c r="QXY69" s="112"/>
      <c r="QXZ69" s="27"/>
      <c r="QYA69" s="112"/>
      <c r="QYB69" s="20"/>
      <c r="QYC69" s="112"/>
      <c r="QYD69" s="27"/>
      <c r="QYE69" s="112"/>
      <c r="QYF69" s="27"/>
      <c r="QYG69" s="112"/>
      <c r="QYH69" s="27"/>
      <c r="QYI69" s="112"/>
      <c r="QYJ69" s="27"/>
      <c r="QYK69" s="112"/>
      <c r="QYL69" s="20"/>
      <c r="QYM69" s="112"/>
      <c r="QYN69" s="27"/>
      <c r="QYO69" s="112"/>
      <c r="QYP69" s="27"/>
      <c r="QYQ69" s="112"/>
      <c r="QYR69" s="27"/>
      <c r="QYS69" s="112"/>
      <c r="QYT69" s="20"/>
      <c r="QYU69" s="106"/>
      <c r="QYV69" s="106"/>
      <c r="QYW69" s="106"/>
      <c r="QYX69" s="30"/>
      <c r="QYY69" s="112"/>
      <c r="QYZ69" s="30"/>
      <c r="QZA69" s="112"/>
      <c r="QZB69" s="23"/>
      <c r="QZC69" s="112"/>
      <c r="QZD69" s="23"/>
      <c r="QZE69" s="112"/>
      <c r="QZF69" s="23"/>
      <c r="QZG69" s="112"/>
      <c r="QZH69" s="23"/>
      <c r="QZI69" s="112"/>
      <c r="QZJ69" s="23"/>
      <c r="QZK69" s="112"/>
      <c r="QZL69" s="23"/>
      <c r="QZM69" s="112"/>
      <c r="QZN69" s="23"/>
      <c r="QZO69" s="112"/>
      <c r="QZP69" s="27"/>
      <c r="QZQ69" s="112"/>
      <c r="QZR69" s="27"/>
      <c r="QZS69" s="112"/>
      <c r="QZT69" s="27"/>
      <c r="QZU69" s="112"/>
      <c r="QZV69" s="27"/>
      <c r="QZW69" s="112"/>
      <c r="QZX69" s="27"/>
      <c r="QZY69" s="112"/>
      <c r="QZZ69" s="27"/>
      <c r="RAA69" s="112"/>
      <c r="RAB69" s="27"/>
      <c r="RAC69" s="112"/>
      <c r="RAD69" s="27"/>
      <c r="RAE69" s="112"/>
      <c r="RAF69" s="27"/>
      <c r="RAG69" s="112"/>
      <c r="RAH69" s="27"/>
      <c r="RAI69" s="112"/>
      <c r="RAJ69" s="27"/>
      <c r="RAK69" s="113"/>
      <c r="RAL69" s="27"/>
      <c r="RAM69" s="112"/>
      <c r="RAN69" s="27"/>
      <c r="RAO69" s="112"/>
      <c r="RAP69" s="27"/>
      <c r="RAQ69" s="112"/>
      <c r="RAR69" s="27"/>
      <c r="RAS69" s="112"/>
      <c r="RAT69" s="27"/>
      <c r="RAU69" s="112"/>
      <c r="RAV69" s="27"/>
      <c r="RAW69" s="112"/>
      <c r="RAX69" s="27"/>
      <c r="RAY69" s="112"/>
      <c r="RAZ69" s="20"/>
      <c r="RBA69" s="112"/>
      <c r="RBB69" s="27"/>
      <c r="RBC69" s="112"/>
      <c r="RBD69" s="27"/>
      <c r="RBE69" s="112"/>
      <c r="RBF69" s="27"/>
      <c r="RBG69" s="112"/>
      <c r="RBH69" s="27"/>
      <c r="RBI69" s="112"/>
      <c r="RBJ69" s="20"/>
      <c r="RBK69" s="112"/>
      <c r="RBL69" s="27"/>
      <c r="RBM69" s="112"/>
      <c r="RBN69" s="27"/>
      <c r="RBO69" s="112"/>
      <c r="RBP69" s="27"/>
      <c r="RBQ69" s="112"/>
      <c r="RBR69" s="20"/>
      <c r="RBS69" s="106"/>
      <c r="RBT69" s="106"/>
      <c r="RBU69" s="106"/>
      <c r="RBV69" s="30"/>
      <c r="RBW69" s="112"/>
      <c r="RBX69" s="30"/>
      <c r="RBY69" s="112"/>
      <c r="RBZ69" s="23"/>
      <c r="RCA69" s="112"/>
      <c r="RCB69" s="23"/>
      <c r="RCC69" s="112"/>
      <c r="RCD69" s="23"/>
      <c r="RCE69" s="112"/>
      <c r="RCF69" s="23"/>
      <c r="RCG69" s="112"/>
      <c r="RCH69" s="23"/>
      <c r="RCI69" s="112"/>
      <c r="RCJ69" s="23"/>
      <c r="RCK69" s="112"/>
      <c r="RCL69" s="23"/>
      <c r="RCM69" s="112"/>
      <c r="RCN69" s="27"/>
      <c r="RCO69" s="112"/>
      <c r="RCP69" s="27"/>
      <c r="RCQ69" s="112"/>
      <c r="RCR69" s="27"/>
      <c r="RCS69" s="112"/>
      <c r="RCT69" s="27"/>
      <c r="RCU69" s="112"/>
      <c r="RCV69" s="27"/>
      <c r="RCW69" s="112"/>
      <c r="RCX69" s="27"/>
      <c r="RCY69" s="112"/>
      <c r="RCZ69" s="27"/>
      <c r="RDA69" s="112"/>
      <c r="RDB69" s="27"/>
      <c r="RDC69" s="112"/>
      <c r="RDD69" s="27"/>
      <c r="RDE69" s="112"/>
      <c r="RDF69" s="27"/>
      <c r="RDG69" s="112"/>
      <c r="RDH69" s="27"/>
      <c r="RDI69" s="113"/>
      <c r="RDJ69" s="27"/>
      <c r="RDK69" s="112"/>
      <c r="RDL69" s="27"/>
      <c r="RDM69" s="112"/>
      <c r="RDN69" s="27"/>
      <c r="RDO69" s="112"/>
      <c r="RDP69" s="27"/>
      <c r="RDQ69" s="112"/>
      <c r="RDR69" s="27"/>
      <c r="RDS69" s="112"/>
      <c r="RDT69" s="27"/>
      <c r="RDU69" s="112"/>
      <c r="RDV69" s="27"/>
      <c r="RDW69" s="112"/>
      <c r="RDX69" s="20"/>
      <c r="RDY69" s="112"/>
      <c r="RDZ69" s="27"/>
      <c r="REA69" s="112"/>
      <c r="REB69" s="27"/>
      <c r="REC69" s="112"/>
      <c r="RED69" s="27"/>
      <c r="REE69" s="112"/>
      <c r="REF69" s="27"/>
      <c r="REG69" s="112"/>
      <c r="REH69" s="20"/>
      <c r="REI69" s="112"/>
      <c r="REJ69" s="27"/>
      <c r="REK69" s="112"/>
      <c r="REL69" s="27"/>
      <c r="REM69" s="112"/>
      <c r="REN69" s="27"/>
      <c r="REO69" s="112"/>
      <c r="REP69" s="20"/>
      <c r="REQ69" s="106"/>
      <c r="RER69" s="106"/>
      <c r="RES69" s="106"/>
      <c r="RET69" s="30"/>
      <c r="REU69" s="112"/>
      <c r="REV69" s="30"/>
      <c r="REW69" s="112"/>
      <c r="REX69" s="23"/>
      <c r="REY69" s="112"/>
      <c r="REZ69" s="23"/>
      <c r="RFA69" s="112"/>
      <c r="RFB69" s="23"/>
      <c r="RFC69" s="112"/>
      <c r="RFD69" s="23"/>
      <c r="RFE69" s="112"/>
      <c r="RFF69" s="23"/>
      <c r="RFG69" s="112"/>
      <c r="RFH69" s="23"/>
      <c r="RFI69" s="112"/>
      <c r="RFJ69" s="23"/>
      <c r="RFK69" s="112"/>
      <c r="RFL69" s="27"/>
      <c r="RFM69" s="112"/>
      <c r="RFN69" s="27"/>
      <c r="RFO69" s="112"/>
      <c r="RFP69" s="27"/>
      <c r="RFQ69" s="112"/>
      <c r="RFR69" s="27"/>
      <c r="RFS69" s="112"/>
      <c r="RFT69" s="27"/>
      <c r="RFU69" s="112"/>
      <c r="RFV69" s="27"/>
      <c r="RFW69" s="112"/>
      <c r="RFX69" s="27"/>
      <c r="RFY69" s="112"/>
      <c r="RFZ69" s="27"/>
      <c r="RGA69" s="112"/>
      <c r="RGB69" s="27"/>
      <c r="RGC69" s="112"/>
      <c r="RGD69" s="27"/>
      <c r="RGE69" s="112"/>
      <c r="RGF69" s="27"/>
      <c r="RGG69" s="113"/>
      <c r="RGH69" s="27"/>
      <c r="RGI69" s="112"/>
      <c r="RGJ69" s="27"/>
      <c r="RGK69" s="112"/>
      <c r="RGL69" s="27"/>
      <c r="RGM69" s="112"/>
      <c r="RGN69" s="27"/>
      <c r="RGO69" s="112"/>
      <c r="RGP69" s="27"/>
      <c r="RGQ69" s="112"/>
      <c r="RGR69" s="27"/>
      <c r="RGS69" s="112"/>
      <c r="RGT69" s="27"/>
      <c r="RGU69" s="112"/>
      <c r="RGV69" s="20"/>
      <c r="RGW69" s="112"/>
      <c r="RGX69" s="27"/>
      <c r="RGY69" s="112"/>
      <c r="RGZ69" s="27"/>
      <c r="RHA69" s="112"/>
      <c r="RHB69" s="27"/>
      <c r="RHC69" s="112"/>
      <c r="RHD69" s="27"/>
      <c r="RHE69" s="112"/>
      <c r="RHF69" s="20"/>
      <c r="RHG69" s="112"/>
      <c r="RHH69" s="27"/>
      <c r="RHI69" s="112"/>
      <c r="RHJ69" s="27"/>
      <c r="RHK69" s="112"/>
      <c r="RHL69" s="27"/>
      <c r="RHM69" s="112"/>
      <c r="RHN69" s="20"/>
      <c r="RHO69" s="106"/>
      <c r="RHP69" s="106"/>
      <c r="RHQ69" s="106"/>
      <c r="RHR69" s="30"/>
      <c r="RHS69" s="112"/>
      <c r="RHT69" s="30"/>
      <c r="RHU69" s="112"/>
      <c r="RHV69" s="23"/>
      <c r="RHW69" s="112"/>
      <c r="RHX69" s="23"/>
      <c r="RHY69" s="112"/>
      <c r="RHZ69" s="23"/>
      <c r="RIA69" s="112"/>
      <c r="RIB69" s="23"/>
      <c r="RIC69" s="112"/>
      <c r="RID69" s="23"/>
      <c r="RIE69" s="112"/>
      <c r="RIF69" s="23"/>
      <c r="RIG69" s="112"/>
      <c r="RIH69" s="23"/>
      <c r="RII69" s="112"/>
      <c r="RIJ69" s="27"/>
      <c r="RIK69" s="112"/>
      <c r="RIL69" s="27"/>
      <c r="RIM69" s="112"/>
      <c r="RIN69" s="27"/>
      <c r="RIO69" s="112"/>
      <c r="RIP69" s="27"/>
      <c r="RIQ69" s="112"/>
      <c r="RIR69" s="27"/>
      <c r="RIS69" s="112"/>
      <c r="RIT69" s="27"/>
      <c r="RIU69" s="112"/>
      <c r="RIV69" s="27"/>
      <c r="RIW69" s="112"/>
      <c r="RIX69" s="27"/>
      <c r="RIY69" s="112"/>
      <c r="RIZ69" s="27"/>
      <c r="RJA69" s="112"/>
      <c r="RJB69" s="27"/>
      <c r="RJC69" s="112"/>
      <c r="RJD69" s="27"/>
      <c r="RJE69" s="113"/>
      <c r="RJF69" s="27"/>
      <c r="RJG69" s="112"/>
      <c r="RJH69" s="27"/>
      <c r="RJI69" s="112"/>
      <c r="RJJ69" s="27"/>
      <c r="RJK69" s="112"/>
      <c r="RJL69" s="27"/>
      <c r="RJM69" s="112"/>
      <c r="RJN69" s="27"/>
      <c r="RJO69" s="112"/>
      <c r="RJP69" s="27"/>
      <c r="RJQ69" s="112"/>
      <c r="RJR69" s="27"/>
      <c r="RJS69" s="112"/>
      <c r="RJT69" s="20"/>
      <c r="RJU69" s="112"/>
      <c r="RJV69" s="27"/>
      <c r="RJW69" s="112"/>
      <c r="RJX69" s="27"/>
      <c r="RJY69" s="112"/>
      <c r="RJZ69" s="27"/>
      <c r="RKA69" s="112"/>
      <c r="RKB69" s="27"/>
      <c r="RKC69" s="112"/>
      <c r="RKD69" s="20"/>
      <c r="RKE69" s="112"/>
      <c r="RKF69" s="27"/>
      <c r="RKG69" s="112"/>
      <c r="RKH69" s="27"/>
      <c r="RKI69" s="112"/>
      <c r="RKJ69" s="27"/>
      <c r="RKK69" s="112"/>
      <c r="RKL69" s="20"/>
      <c r="RKM69" s="106"/>
      <c r="RKN69" s="106"/>
      <c r="RKO69" s="106"/>
      <c r="RKP69" s="30"/>
      <c r="RKQ69" s="112"/>
      <c r="RKR69" s="30"/>
      <c r="RKS69" s="112"/>
      <c r="RKT69" s="23"/>
      <c r="RKU69" s="112"/>
      <c r="RKV69" s="23"/>
      <c r="RKW69" s="112"/>
      <c r="RKX69" s="23"/>
      <c r="RKY69" s="112"/>
      <c r="RKZ69" s="23"/>
      <c r="RLA69" s="112"/>
      <c r="RLB69" s="23"/>
      <c r="RLC69" s="112"/>
      <c r="RLD69" s="23"/>
      <c r="RLE69" s="112"/>
      <c r="RLF69" s="23"/>
      <c r="RLG69" s="112"/>
      <c r="RLH69" s="27"/>
      <c r="RLI69" s="112"/>
      <c r="RLJ69" s="27"/>
      <c r="RLK69" s="112"/>
      <c r="RLL69" s="27"/>
      <c r="RLM69" s="112"/>
      <c r="RLN69" s="27"/>
      <c r="RLO69" s="112"/>
      <c r="RLP69" s="27"/>
      <c r="RLQ69" s="112"/>
      <c r="RLR69" s="27"/>
      <c r="RLS69" s="112"/>
      <c r="RLT69" s="27"/>
      <c r="RLU69" s="112"/>
      <c r="RLV69" s="27"/>
      <c r="RLW69" s="112"/>
      <c r="RLX69" s="27"/>
      <c r="RLY69" s="112"/>
      <c r="RLZ69" s="27"/>
      <c r="RMA69" s="112"/>
      <c r="RMB69" s="27"/>
      <c r="RMC69" s="113"/>
      <c r="RMD69" s="27"/>
      <c r="RME69" s="112"/>
      <c r="RMF69" s="27"/>
      <c r="RMG69" s="112"/>
      <c r="RMH69" s="27"/>
      <c r="RMI69" s="112"/>
      <c r="RMJ69" s="27"/>
      <c r="RMK69" s="112"/>
      <c r="RML69" s="27"/>
      <c r="RMM69" s="112"/>
      <c r="RMN69" s="27"/>
      <c r="RMO69" s="112"/>
      <c r="RMP69" s="27"/>
      <c r="RMQ69" s="112"/>
      <c r="RMR69" s="20"/>
      <c r="RMS69" s="112"/>
      <c r="RMT69" s="27"/>
      <c r="RMU69" s="112"/>
      <c r="RMV69" s="27"/>
      <c r="RMW69" s="112"/>
      <c r="RMX69" s="27"/>
      <c r="RMY69" s="112"/>
      <c r="RMZ69" s="27"/>
      <c r="RNA69" s="112"/>
      <c r="RNB69" s="20"/>
      <c r="RNC69" s="112"/>
      <c r="RND69" s="27"/>
      <c r="RNE69" s="112"/>
      <c r="RNF69" s="27"/>
      <c r="RNG69" s="112"/>
      <c r="RNH69" s="27"/>
      <c r="RNI69" s="112"/>
      <c r="RNJ69" s="20"/>
      <c r="RNK69" s="106"/>
      <c r="RNL69" s="106"/>
      <c r="RNM69" s="106"/>
      <c r="RNN69" s="30"/>
      <c r="RNO69" s="112"/>
      <c r="RNP69" s="30"/>
      <c r="RNQ69" s="112"/>
      <c r="RNR69" s="23"/>
      <c r="RNS69" s="112"/>
      <c r="RNT69" s="23"/>
      <c r="RNU69" s="112"/>
      <c r="RNV69" s="23"/>
      <c r="RNW69" s="112"/>
      <c r="RNX69" s="23"/>
      <c r="RNY69" s="112"/>
      <c r="RNZ69" s="23"/>
      <c r="ROA69" s="112"/>
      <c r="ROB69" s="23"/>
      <c r="ROC69" s="112"/>
      <c r="ROD69" s="23"/>
      <c r="ROE69" s="112"/>
      <c r="ROF69" s="27"/>
      <c r="ROG69" s="112"/>
      <c r="ROH69" s="27"/>
      <c r="ROI69" s="112"/>
      <c r="ROJ69" s="27"/>
      <c r="ROK69" s="112"/>
      <c r="ROL69" s="27"/>
      <c r="ROM69" s="112"/>
      <c r="RON69" s="27"/>
      <c r="ROO69" s="112"/>
      <c r="ROP69" s="27"/>
      <c r="ROQ69" s="112"/>
      <c r="ROR69" s="27"/>
      <c r="ROS69" s="112"/>
      <c r="ROT69" s="27"/>
      <c r="ROU69" s="112"/>
      <c r="ROV69" s="27"/>
      <c r="ROW69" s="112"/>
      <c r="ROX69" s="27"/>
      <c r="ROY69" s="112"/>
      <c r="ROZ69" s="27"/>
      <c r="RPA69" s="113"/>
      <c r="RPB69" s="27"/>
      <c r="RPC69" s="112"/>
      <c r="RPD69" s="27"/>
      <c r="RPE69" s="112"/>
      <c r="RPF69" s="27"/>
      <c r="RPG69" s="112"/>
      <c r="RPH69" s="27"/>
      <c r="RPI69" s="112"/>
      <c r="RPJ69" s="27"/>
      <c r="RPK69" s="112"/>
      <c r="RPL69" s="27"/>
      <c r="RPM69" s="112"/>
      <c r="RPN69" s="27"/>
      <c r="RPO69" s="112"/>
      <c r="RPP69" s="20"/>
      <c r="RPQ69" s="112"/>
      <c r="RPR69" s="27"/>
      <c r="RPS69" s="112"/>
      <c r="RPT69" s="27"/>
      <c r="RPU69" s="112"/>
      <c r="RPV69" s="27"/>
      <c r="RPW69" s="112"/>
      <c r="RPX69" s="27"/>
      <c r="RPY69" s="112"/>
      <c r="RPZ69" s="20"/>
      <c r="RQA69" s="112"/>
      <c r="RQB69" s="27"/>
      <c r="RQC69" s="112"/>
      <c r="RQD69" s="27"/>
      <c r="RQE69" s="112"/>
      <c r="RQF69" s="27"/>
      <c r="RQG69" s="112"/>
      <c r="RQH69" s="20"/>
      <c r="RQI69" s="106"/>
      <c r="RQJ69" s="106"/>
      <c r="RQK69" s="106"/>
      <c r="RQL69" s="30"/>
      <c r="RQM69" s="112"/>
      <c r="RQN69" s="30"/>
      <c r="RQO69" s="112"/>
      <c r="RQP69" s="23"/>
      <c r="RQQ69" s="112"/>
      <c r="RQR69" s="23"/>
      <c r="RQS69" s="112"/>
      <c r="RQT69" s="23"/>
      <c r="RQU69" s="112"/>
      <c r="RQV69" s="23"/>
      <c r="RQW69" s="112"/>
      <c r="RQX69" s="23"/>
      <c r="RQY69" s="112"/>
      <c r="RQZ69" s="23"/>
      <c r="RRA69" s="112"/>
      <c r="RRB69" s="23"/>
      <c r="RRC69" s="112"/>
      <c r="RRD69" s="27"/>
      <c r="RRE69" s="112"/>
      <c r="RRF69" s="27"/>
      <c r="RRG69" s="112"/>
      <c r="RRH69" s="27"/>
      <c r="RRI69" s="112"/>
      <c r="RRJ69" s="27"/>
      <c r="RRK69" s="112"/>
      <c r="RRL69" s="27"/>
      <c r="RRM69" s="112"/>
      <c r="RRN69" s="27"/>
      <c r="RRO69" s="112"/>
      <c r="RRP69" s="27"/>
      <c r="RRQ69" s="112"/>
      <c r="RRR69" s="27"/>
      <c r="RRS69" s="112"/>
      <c r="RRT69" s="27"/>
      <c r="RRU69" s="112"/>
      <c r="RRV69" s="27"/>
      <c r="RRW69" s="112"/>
      <c r="RRX69" s="27"/>
      <c r="RRY69" s="113"/>
      <c r="RRZ69" s="27"/>
      <c r="RSA69" s="112"/>
      <c r="RSB69" s="27"/>
      <c r="RSC69" s="112"/>
      <c r="RSD69" s="27"/>
      <c r="RSE69" s="112"/>
      <c r="RSF69" s="27"/>
      <c r="RSG69" s="112"/>
      <c r="RSH69" s="27"/>
      <c r="RSI69" s="112"/>
      <c r="RSJ69" s="27"/>
      <c r="RSK69" s="112"/>
      <c r="RSL69" s="27"/>
      <c r="RSM69" s="112"/>
      <c r="RSN69" s="20"/>
      <c r="RSO69" s="112"/>
      <c r="RSP69" s="27"/>
      <c r="RSQ69" s="112"/>
      <c r="RSR69" s="27"/>
      <c r="RSS69" s="112"/>
      <c r="RST69" s="27"/>
      <c r="RSU69" s="112"/>
      <c r="RSV69" s="27"/>
      <c r="RSW69" s="112"/>
      <c r="RSX69" s="20"/>
      <c r="RSY69" s="112"/>
      <c r="RSZ69" s="27"/>
      <c r="RTA69" s="112"/>
      <c r="RTB69" s="27"/>
      <c r="RTC69" s="112"/>
      <c r="RTD69" s="27"/>
      <c r="RTE69" s="112"/>
      <c r="RTF69" s="20"/>
      <c r="RTG69" s="106"/>
      <c r="RTH69" s="106"/>
      <c r="RTI69" s="106"/>
      <c r="RTJ69" s="30"/>
      <c r="RTK69" s="112"/>
      <c r="RTL69" s="30"/>
      <c r="RTM69" s="112"/>
      <c r="RTN69" s="23"/>
      <c r="RTO69" s="112"/>
      <c r="RTP69" s="23"/>
      <c r="RTQ69" s="112"/>
      <c r="RTR69" s="23"/>
      <c r="RTS69" s="112"/>
      <c r="RTT69" s="23"/>
      <c r="RTU69" s="112"/>
      <c r="RTV69" s="23"/>
      <c r="RTW69" s="112"/>
      <c r="RTX69" s="23"/>
      <c r="RTY69" s="112"/>
      <c r="RTZ69" s="23"/>
      <c r="RUA69" s="112"/>
      <c r="RUB69" s="27"/>
      <c r="RUC69" s="112"/>
      <c r="RUD69" s="27"/>
      <c r="RUE69" s="112"/>
      <c r="RUF69" s="27"/>
      <c r="RUG69" s="112"/>
      <c r="RUH69" s="27"/>
      <c r="RUI69" s="112"/>
      <c r="RUJ69" s="27"/>
      <c r="RUK69" s="112"/>
      <c r="RUL69" s="27"/>
      <c r="RUM69" s="112"/>
      <c r="RUN69" s="27"/>
      <c r="RUO69" s="112"/>
      <c r="RUP69" s="27"/>
      <c r="RUQ69" s="112"/>
      <c r="RUR69" s="27"/>
      <c r="RUS69" s="112"/>
      <c r="RUT69" s="27"/>
      <c r="RUU69" s="112"/>
      <c r="RUV69" s="27"/>
      <c r="RUW69" s="113"/>
      <c r="RUX69" s="27"/>
      <c r="RUY69" s="112"/>
      <c r="RUZ69" s="27"/>
      <c r="RVA69" s="112"/>
      <c r="RVB69" s="27"/>
      <c r="RVC69" s="112"/>
      <c r="RVD69" s="27"/>
      <c r="RVE69" s="112"/>
      <c r="RVF69" s="27"/>
      <c r="RVG69" s="112"/>
      <c r="RVH69" s="27"/>
      <c r="RVI69" s="112"/>
      <c r="RVJ69" s="27"/>
      <c r="RVK69" s="112"/>
      <c r="RVL69" s="20"/>
      <c r="RVM69" s="112"/>
      <c r="RVN69" s="27"/>
      <c r="RVO69" s="112"/>
      <c r="RVP69" s="27"/>
      <c r="RVQ69" s="112"/>
      <c r="RVR69" s="27"/>
      <c r="RVS69" s="112"/>
      <c r="RVT69" s="27"/>
      <c r="RVU69" s="112"/>
      <c r="RVV69" s="20"/>
      <c r="RVW69" s="112"/>
      <c r="RVX69" s="27"/>
      <c r="RVY69" s="112"/>
      <c r="RVZ69" s="27"/>
      <c r="RWA69" s="112"/>
      <c r="RWB69" s="27"/>
      <c r="RWC69" s="112"/>
      <c r="RWD69" s="20"/>
      <c r="RWE69" s="106"/>
      <c r="RWF69" s="106"/>
      <c r="RWG69" s="106"/>
      <c r="RWH69" s="30"/>
      <c r="RWI69" s="112"/>
      <c r="RWJ69" s="30"/>
      <c r="RWK69" s="112"/>
      <c r="RWL69" s="23"/>
      <c r="RWM69" s="112"/>
      <c r="RWN69" s="23"/>
      <c r="RWO69" s="112"/>
      <c r="RWP69" s="23"/>
      <c r="RWQ69" s="112"/>
      <c r="RWR69" s="23"/>
      <c r="RWS69" s="112"/>
      <c r="RWT69" s="23"/>
      <c r="RWU69" s="112"/>
      <c r="RWV69" s="23"/>
      <c r="RWW69" s="112"/>
      <c r="RWX69" s="23"/>
      <c r="RWY69" s="112"/>
      <c r="RWZ69" s="27"/>
      <c r="RXA69" s="112"/>
      <c r="RXB69" s="27"/>
      <c r="RXC69" s="112"/>
      <c r="RXD69" s="27"/>
      <c r="RXE69" s="112"/>
      <c r="RXF69" s="27"/>
      <c r="RXG69" s="112"/>
      <c r="RXH69" s="27"/>
      <c r="RXI69" s="112"/>
      <c r="RXJ69" s="27"/>
      <c r="RXK69" s="112"/>
      <c r="RXL69" s="27"/>
      <c r="RXM69" s="112"/>
      <c r="RXN69" s="27"/>
      <c r="RXO69" s="112"/>
      <c r="RXP69" s="27"/>
      <c r="RXQ69" s="112"/>
      <c r="RXR69" s="27"/>
      <c r="RXS69" s="112"/>
      <c r="RXT69" s="27"/>
      <c r="RXU69" s="113"/>
      <c r="RXV69" s="27"/>
      <c r="RXW69" s="112"/>
      <c r="RXX69" s="27"/>
      <c r="RXY69" s="112"/>
      <c r="RXZ69" s="27"/>
      <c r="RYA69" s="112"/>
      <c r="RYB69" s="27"/>
      <c r="RYC69" s="112"/>
      <c r="RYD69" s="27"/>
      <c r="RYE69" s="112"/>
      <c r="RYF69" s="27"/>
      <c r="RYG69" s="112"/>
      <c r="RYH69" s="27"/>
      <c r="RYI69" s="112"/>
      <c r="RYJ69" s="20"/>
      <c r="RYK69" s="112"/>
      <c r="RYL69" s="27"/>
      <c r="RYM69" s="112"/>
      <c r="RYN69" s="27"/>
      <c r="RYO69" s="112"/>
      <c r="RYP69" s="27"/>
      <c r="RYQ69" s="112"/>
      <c r="RYR69" s="27"/>
      <c r="RYS69" s="112"/>
      <c r="RYT69" s="20"/>
      <c r="RYU69" s="112"/>
      <c r="RYV69" s="27"/>
      <c r="RYW69" s="112"/>
      <c r="RYX69" s="27"/>
      <c r="RYY69" s="112"/>
      <c r="RYZ69" s="27"/>
      <c r="RZA69" s="112"/>
      <c r="RZB69" s="20"/>
      <c r="RZC69" s="106"/>
      <c r="RZD69" s="106"/>
      <c r="RZE69" s="106"/>
      <c r="RZF69" s="30"/>
      <c r="RZG69" s="112"/>
      <c r="RZH69" s="30"/>
      <c r="RZI69" s="112"/>
      <c r="RZJ69" s="23"/>
      <c r="RZK69" s="112"/>
      <c r="RZL69" s="23"/>
      <c r="RZM69" s="112"/>
      <c r="RZN69" s="23"/>
      <c r="RZO69" s="112"/>
      <c r="RZP69" s="23"/>
      <c r="RZQ69" s="112"/>
      <c r="RZR69" s="23"/>
      <c r="RZS69" s="112"/>
      <c r="RZT69" s="23"/>
      <c r="RZU69" s="112"/>
      <c r="RZV69" s="23"/>
      <c r="RZW69" s="112"/>
      <c r="RZX69" s="27"/>
      <c r="RZY69" s="112"/>
      <c r="RZZ69" s="27"/>
      <c r="SAA69" s="112"/>
      <c r="SAB69" s="27"/>
      <c r="SAC69" s="112"/>
      <c r="SAD69" s="27"/>
      <c r="SAE69" s="112"/>
      <c r="SAF69" s="27"/>
      <c r="SAG69" s="112"/>
      <c r="SAH69" s="27"/>
      <c r="SAI69" s="112"/>
      <c r="SAJ69" s="27"/>
      <c r="SAK69" s="112"/>
      <c r="SAL69" s="27"/>
      <c r="SAM69" s="112"/>
      <c r="SAN69" s="27"/>
      <c r="SAO69" s="112"/>
      <c r="SAP69" s="27"/>
      <c r="SAQ69" s="112"/>
      <c r="SAR69" s="27"/>
      <c r="SAS69" s="113"/>
      <c r="SAT69" s="27"/>
      <c r="SAU69" s="112"/>
      <c r="SAV69" s="27"/>
      <c r="SAW69" s="112"/>
      <c r="SAX69" s="27"/>
      <c r="SAY69" s="112"/>
      <c r="SAZ69" s="27"/>
      <c r="SBA69" s="112"/>
      <c r="SBB69" s="27"/>
      <c r="SBC69" s="112"/>
      <c r="SBD69" s="27"/>
      <c r="SBE69" s="112"/>
      <c r="SBF69" s="27"/>
      <c r="SBG69" s="112"/>
      <c r="SBH69" s="20"/>
      <c r="SBI69" s="112"/>
      <c r="SBJ69" s="27"/>
      <c r="SBK69" s="112"/>
      <c r="SBL69" s="27"/>
      <c r="SBM69" s="112"/>
      <c r="SBN69" s="27"/>
      <c r="SBO69" s="112"/>
      <c r="SBP69" s="27"/>
      <c r="SBQ69" s="112"/>
      <c r="SBR69" s="20"/>
      <c r="SBS69" s="112"/>
      <c r="SBT69" s="27"/>
      <c r="SBU69" s="112"/>
      <c r="SBV69" s="27"/>
      <c r="SBW69" s="112"/>
      <c r="SBX69" s="27"/>
      <c r="SBY69" s="112"/>
      <c r="SBZ69" s="20"/>
      <c r="SCA69" s="106"/>
      <c r="SCB69" s="106"/>
      <c r="SCC69" s="106"/>
      <c r="SCD69" s="30"/>
      <c r="SCE69" s="112"/>
      <c r="SCF69" s="30"/>
      <c r="SCG69" s="112"/>
      <c r="SCH69" s="23"/>
      <c r="SCI69" s="112"/>
      <c r="SCJ69" s="23"/>
      <c r="SCK69" s="112"/>
      <c r="SCL69" s="23"/>
      <c r="SCM69" s="112"/>
      <c r="SCN69" s="23"/>
      <c r="SCO69" s="112"/>
      <c r="SCP69" s="23"/>
      <c r="SCQ69" s="112"/>
      <c r="SCR69" s="23"/>
      <c r="SCS69" s="112"/>
      <c r="SCT69" s="23"/>
      <c r="SCU69" s="112"/>
      <c r="SCV69" s="27"/>
      <c r="SCW69" s="112"/>
      <c r="SCX69" s="27"/>
      <c r="SCY69" s="112"/>
      <c r="SCZ69" s="27"/>
      <c r="SDA69" s="112"/>
      <c r="SDB69" s="27"/>
      <c r="SDC69" s="112"/>
      <c r="SDD69" s="27"/>
      <c r="SDE69" s="112"/>
      <c r="SDF69" s="27"/>
      <c r="SDG69" s="112"/>
      <c r="SDH69" s="27"/>
      <c r="SDI69" s="112"/>
      <c r="SDJ69" s="27"/>
      <c r="SDK69" s="112"/>
      <c r="SDL69" s="27"/>
      <c r="SDM69" s="112"/>
      <c r="SDN69" s="27"/>
      <c r="SDO69" s="112"/>
      <c r="SDP69" s="27"/>
      <c r="SDQ69" s="113"/>
      <c r="SDR69" s="27"/>
      <c r="SDS69" s="112"/>
      <c r="SDT69" s="27"/>
      <c r="SDU69" s="112"/>
      <c r="SDV69" s="27"/>
      <c r="SDW69" s="112"/>
      <c r="SDX69" s="27"/>
      <c r="SDY69" s="112"/>
      <c r="SDZ69" s="27"/>
      <c r="SEA69" s="112"/>
      <c r="SEB69" s="27"/>
      <c r="SEC69" s="112"/>
      <c r="SED69" s="27"/>
      <c r="SEE69" s="112"/>
      <c r="SEF69" s="20"/>
      <c r="SEG69" s="112"/>
      <c r="SEH69" s="27"/>
      <c r="SEI69" s="112"/>
      <c r="SEJ69" s="27"/>
      <c r="SEK69" s="112"/>
      <c r="SEL69" s="27"/>
      <c r="SEM69" s="112"/>
      <c r="SEN69" s="27"/>
      <c r="SEO69" s="112"/>
      <c r="SEP69" s="20"/>
      <c r="SEQ69" s="112"/>
      <c r="SER69" s="27"/>
      <c r="SES69" s="112"/>
      <c r="SET69" s="27"/>
      <c r="SEU69" s="112"/>
      <c r="SEV69" s="27"/>
      <c r="SEW69" s="112"/>
      <c r="SEX69" s="20"/>
      <c r="SEY69" s="106"/>
      <c r="SEZ69" s="106"/>
      <c r="SFA69" s="106"/>
      <c r="SFB69" s="30"/>
      <c r="SFC69" s="112"/>
      <c r="SFD69" s="30"/>
      <c r="SFE69" s="112"/>
      <c r="SFF69" s="23"/>
      <c r="SFG69" s="112"/>
      <c r="SFH69" s="23"/>
      <c r="SFI69" s="112"/>
      <c r="SFJ69" s="23"/>
      <c r="SFK69" s="112"/>
      <c r="SFL69" s="23"/>
      <c r="SFM69" s="112"/>
      <c r="SFN69" s="23"/>
      <c r="SFO69" s="112"/>
      <c r="SFP69" s="23"/>
      <c r="SFQ69" s="112"/>
      <c r="SFR69" s="23"/>
      <c r="SFS69" s="112"/>
      <c r="SFT69" s="27"/>
      <c r="SFU69" s="112"/>
      <c r="SFV69" s="27"/>
      <c r="SFW69" s="112"/>
      <c r="SFX69" s="27"/>
      <c r="SFY69" s="112"/>
      <c r="SFZ69" s="27"/>
      <c r="SGA69" s="112"/>
      <c r="SGB69" s="27"/>
      <c r="SGC69" s="112"/>
      <c r="SGD69" s="27"/>
      <c r="SGE69" s="112"/>
      <c r="SGF69" s="27"/>
      <c r="SGG69" s="112"/>
      <c r="SGH69" s="27"/>
      <c r="SGI69" s="112"/>
      <c r="SGJ69" s="27"/>
      <c r="SGK69" s="112"/>
      <c r="SGL69" s="27"/>
      <c r="SGM69" s="112"/>
      <c r="SGN69" s="27"/>
      <c r="SGO69" s="113"/>
      <c r="SGP69" s="27"/>
      <c r="SGQ69" s="112"/>
      <c r="SGR69" s="27"/>
      <c r="SGS69" s="112"/>
      <c r="SGT69" s="27"/>
      <c r="SGU69" s="112"/>
      <c r="SGV69" s="27"/>
      <c r="SGW69" s="112"/>
      <c r="SGX69" s="27"/>
      <c r="SGY69" s="112"/>
      <c r="SGZ69" s="27"/>
      <c r="SHA69" s="112"/>
      <c r="SHB69" s="27"/>
      <c r="SHC69" s="112"/>
      <c r="SHD69" s="20"/>
      <c r="SHE69" s="112"/>
      <c r="SHF69" s="27"/>
      <c r="SHG69" s="112"/>
      <c r="SHH69" s="27"/>
      <c r="SHI69" s="112"/>
      <c r="SHJ69" s="27"/>
      <c r="SHK69" s="112"/>
      <c r="SHL69" s="27"/>
      <c r="SHM69" s="112"/>
      <c r="SHN69" s="20"/>
      <c r="SHO69" s="112"/>
      <c r="SHP69" s="27"/>
      <c r="SHQ69" s="112"/>
      <c r="SHR69" s="27"/>
      <c r="SHS69" s="112"/>
      <c r="SHT69" s="27"/>
      <c r="SHU69" s="112"/>
      <c r="SHV69" s="20"/>
      <c r="SHW69" s="106"/>
      <c r="SHX69" s="106"/>
      <c r="SHY69" s="106"/>
      <c r="SHZ69" s="30"/>
      <c r="SIA69" s="112"/>
      <c r="SIB69" s="30"/>
      <c r="SIC69" s="112"/>
      <c r="SID69" s="23"/>
      <c r="SIE69" s="112"/>
      <c r="SIF69" s="23"/>
      <c r="SIG69" s="112"/>
      <c r="SIH69" s="23"/>
      <c r="SII69" s="112"/>
      <c r="SIJ69" s="23"/>
      <c r="SIK69" s="112"/>
      <c r="SIL69" s="23"/>
      <c r="SIM69" s="112"/>
      <c r="SIN69" s="23"/>
      <c r="SIO69" s="112"/>
      <c r="SIP69" s="23"/>
      <c r="SIQ69" s="112"/>
      <c r="SIR69" s="27"/>
      <c r="SIS69" s="112"/>
      <c r="SIT69" s="27"/>
      <c r="SIU69" s="112"/>
      <c r="SIV69" s="27"/>
      <c r="SIW69" s="112"/>
      <c r="SIX69" s="27"/>
      <c r="SIY69" s="112"/>
      <c r="SIZ69" s="27"/>
      <c r="SJA69" s="112"/>
      <c r="SJB69" s="27"/>
      <c r="SJC69" s="112"/>
      <c r="SJD69" s="27"/>
      <c r="SJE69" s="112"/>
      <c r="SJF69" s="27"/>
      <c r="SJG69" s="112"/>
      <c r="SJH69" s="27"/>
      <c r="SJI69" s="112"/>
      <c r="SJJ69" s="27"/>
      <c r="SJK69" s="112"/>
      <c r="SJL69" s="27"/>
      <c r="SJM69" s="113"/>
      <c r="SJN69" s="27"/>
      <c r="SJO69" s="112"/>
      <c r="SJP69" s="27"/>
      <c r="SJQ69" s="112"/>
      <c r="SJR69" s="27"/>
      <c r="SJS69" s="112"/>
      <c r="SJT69" s="27"/>
      <c r="SJU69" s="112"/>
      <c r="SJV69" s="27"/>
      <c r="SJW69" s="112"/>
      <c r="SJX69" s="27"/>
      <c r="SJY69" s="112"/>
      <c r="SJZ69" s="27"/>
      <c r="SKA69" s="112"/>
      <c r="SKB69" s="20"/>
      <c r="SKC69" s="112"/>
      <c r="SKD69" s="27"/>
      <c r="SKE69" s="112"/>
      <c r="SKF69" s="27"/>
      <c r="SKG69" s="112"/>
      <c r="SKH69" s="27"/>
      <c r="SKI69" s="112"/>
      <c r="SKJ69" s="27"/>
      <c r="SKK69" s="112"/>
      <c r="SKL69" s="20"/>
      <c r="SKM69" s="112"/>
      <c r="SKN69" s="27"/>
      <c r="SKO69" s="112"/>
      <c r="SKP69" s="27"/>
      <c r="SKQ69" s="112"/>
      <c r="SKR69" s="27"/>
      <c r="SKS69" s="112"/>
      <c r="SKT69" s="20"/>
      <c r="SKU69" s="106"/>
      <c r="SKV69" s="106"/>
      <c r="SKW69" s="106"/>
      <c r="SKX69" s="30"/>
      <c r="SKY69" s="112"/>
      <c r="SKZ69" s="30"/>
      <c r="SLA69" s="112"/>
      <c r="SLB69" s="23"/>
      <c r="SLC69" s="112"/>
      <c r="SLD69" s="23"/>
      <c r="SLE69" s="112"/>
      <c r="SLF69" s="23"/>
      <c r="SLG69" s="112"/>
      <c r="SLH69" s="23"/>
      <c r="SLI69" s="112"/>
      <c r="SLJ69" s="23"/>
      <c r="SLK69" s="112"/>
      <c r="SLL69" s="23"/>
      <c r="SLM69" s="112"/>
      <c r="SLN69" s="23"/>
      <c r="SLO69" s="112"/>
      <c r="SLP69" s="27"/>
      <c r="SLQ69" s="112"/>
      <c r="SLR69" s="27"/>
      <c r="SLS69" s="112"/>
      <c r="SLT69" s="27"/>
      <c r="SLU69" s="112"/>
      <c r="SLV69" s="27"/>
      <c r="SLW69" s="112"/>
      <c r="SLX69" s="27"/>
      <c r="SLY69" s="112"/>
      <c r="SLZ69" s="27"/>
      <c r="SMA69" s="112"/>
      <c r="SMB69" s="27"/>
      <c r="SMC69" s="112"/>
      <c r="SMD69" s="27"/>
      <c r="SME69" s="112"/>
      <c r="SMF69" s="27"/>
      <c r="SMG69" s="112"/>
      <c r="SMH69" s="27"/>
      <c r="SMI69" s="112"/>
      <c r="SMJ69" s="27"/>
      <c r="SMK69" s="113"/>
      <c r="SML69" s="27"/>
      <c r="SMM69" s="112"/>
      <c r="SMN69" s="27"/>
      <c r="SMO69" s="112"/>
      <c r="SMP69" s="27"/>
      <c r="SMQ69" s="112"/>
      <c r="SMR69" s="27"/>
      <c r="SMS69" s="112"/>
      <c r="SMT69" s="27"/>
      <c r="SMU69" s="112"/>
      <c r="SMV69" s="27"/>
      <c r="SMW69" s="112"/>
      <c r="SMX69" s="27"/>
      <c r="SMY69" s="112"/>
      <c r="SMZ69" s="20"/>
      <c r="SNA69" s="112"/>
      <c r="SNB69" s="27"/>
      <c r="SNC69" s="112"/>
      <c r="SND69" s="27"/>
      <c r="SNE69" s="112"/>
      <c r="SNF69" s="27"/>
      <c r="SNG69" s="112"/>
      <c r="SNH69" s="27"/>
      <c r="SNI69" s="112"/>
      <c r="SNJ69" s="20"/>
      <c r="SNK69" s="112"/>
      <c r="SNL69" s="27"/>
      <c r="SNM69" s="112"/>
      <c r="SNN69" s="27"/>
      <c r="SNO69" s="112"/>
      <c r="SNP69" s="27"/>
      <c r="SNQ69" s="112"/>
      <c r="SNR69" s="20"/>
      <c r="SNS69" s="106"/>
      <c r="SNT69" s="106"/>
      <c r="SNU69" s="106"/>
      <c r="SNV69" s="30"/>
      <c r="SNW69" s="112"/>
      <c r="SNX69" s="30"/>
      <c r="SNY69" s="112"/>
      <c r="SNZ69" s="23"/>
      <c r="SOA69" s="112"/>
      <c r="SOB69" s="23"/>
      <c r="SOC69" s="112"/>
      <c r="SOD69" s="23"/>
      <c r="SOE69" s="112"/>
      <c r="SOF69" s="23"/>
      <c r="SOG69" s="112"/>
      <c r="SOH69" s="23"/>
      <c r="SOI69" s="112"/>
      <c r="SOJ69" s="23"/>
      <c r="SOK69" s="112"/>
      <c r="SOL69" s="23"/>
      <c r="SOM69" s="112"/>
      <c r="SON69" s="27"/>
      <c r="SOO69" s="112"/>
      <c r="SOP69" s="27"/>
      <c r="SOQ69" s="112"/>
      <c r="SOR69" s="27"/>
      <c r="SOS69" s="112"/>
      <c r="SOT69" s="27"/>
      <c r="SOU69" s="112"/>
      <c r="SOV69" s="27"/>
      <c r="SOW69" s="112"/>
      <c r="SOX69" s="27"/>
      <c r="SOY69" s="112"/>
      <c r="SOZ69" s="27"/>
      <c r="SPA69" s="112"/>
      <c r="SPB69" s="27"/>
      <c r="SPC69" s="112"/>
      <c r="SPD69" s="27"/>
      <c r="SPE69" s="112"/>
      <c r="SPF69" s="27"/>
      <c r="SPG69" s="112"/>
      <c r="SPH69" s="27"/>
      <c r="SPI69" s="113"/>
      <c r="SPJ69" s="27"/>
      <c r="SPK69" s="112"/>
      <c r="SPL69" s="27"/>
      <c r="SPM69" s="112"/>
      <c r="SPN69" s="27"/>
      <c r="SPO69" s="112"/>
      <c r="SPP69" s="27"/>
      <c r="SPQ69" s="112"/>
      <c r="SPR69" s="27"/>
      <c r="SPS69" s="112"/>
      <c r="SPT69" s="27"/>
      <c r="SPU69" s="112"/>
      <c r="SPV69" s="27"/>
      <c r="SPW69" s="112"/>
      <c r="SPX69" s="20"/>
      <c r="SPY69" s="112"/>
      <c r="SPZ69" s="27"/>
      <c r="SQA69" s="112"/>
      <c r="SQB69" s="27"/>
      <c r="SQC69" s="112"/>
      <c r="SQD69" s="27"/>
      <c r="SQE69" s="112"/>
      <c r="SQF69" s="27"/>
      <c r="SQG69" s="112"/>
      <c r="SQH69" s="20"/>
      <c r="SQI69" s="112"/>
      <c r="SQJ69" s="27"/>
      <c r="SQK69" s="112"/>
      <c r="SQL69" s="27"/>
      <c r="SQM69" s="112"/>
      <c r="SQN69" s="27"/>
      <c r="SQO69" s="112"/>
      <c r="SQP69" s="20"/>
      <c r="SQQ69" s="106"/>
      <c r="SQR69" s="106"/>
      <c r="SQS69" s="106"/>
      <c r="SQT69" s="30"/>
      <c r="SQU69" s="112"/>
      <c r="SQV69" s="30"/>
      <c r="SQW69" s="112"/>
      <c r="SQX69" s="23"/>
      <c r="SQY69" s="112"/>
      <c r="SQZ69" s="23"/>
      <c r="SRA69" s="112"/>
      <c r="SRB69" s="23"/>
      <c r="SRC69" s="112"/>
      <c r="SRD69" s="23"/>
      <c r="SRE69" s="112"/>
      <c r="SRF69" s="23"/>
      <c r="SRG69" s="112"/>
      <c r="SRH69" s="23"/>
      <c r="SRI69" s="112"/>
      <c r="SRJ69" s="23"/>
      <c r="SRK69" s="112"/>
      <c r="SRL69" s="27"/>
      <c r="SRM69" s="112"/>
      <c r="SRN69" s="27"/>
      <c r="SRO69" s="112"/>
      <c r="SRP69" s="27"/>
      <c r="SRQ69" s="112"/>
      <c r="SRR69" s="27"/>
      <c r="SRS69" s="112"/>
      <c r="SRT69" s="27"/>
      <c r="SRU69" s="112"/>
      <c r="SRV69" s="27"/>
      <c r="SRW69" s="112"/>
      <c r="SRX69" s="27"/>
      <c r="SRY69" s="112"/>
      <c r="SRZ69" s="27"/>
      <c r="SSA69" s="112"/>
      <c r="SSB69" s="27"/>
      <c r="SSC69" s="112"/>
      <c r="SSD69" s="27"/>
      <c r="SSE69" s="112"/>
      <c r="SSF69" s="27"/>
      <c r="SSG69" s="113"/>
      <c r="SSH69" s="27"/>
      <c r="SSI69" s="112"/>
      <c r="SSJ69" s="27"/>
      <c r="SSK69" s="112"/>
      <c r="SSL69" s="27"/>
      <c r="SSM69" s="112"/>
      <c r="SSN69" s="27"/>
      <c r="SSO69" s="112"/>
      <c r="SSP69" s="27"/>
      <c r="SSQ69" s="112"/>
      <c r="SSR69" s="27"/>
      <c r="SSS69" s="112"/>
      <c r="SST69" s="27"/>
      <c r="SSU69" s="112"/>
      <c r="SSV69" s="20"/>
      <c r="SSW69" s="112"/>
      <c r="SSX69" s="27"/>
      <c r="SSY69" s="112"/>
      <c r="SSZ69" s="27"/>
      <c r="STA69" s="112"/>
      <c r="STB69" s="27"/>
      <c r="STC69" s="112"/>
      <c r="STD69" s="27"/>
      <c r="STE69" s="112"/>
      <c r="STF69" s="20"/>
      <c r="STG69" s="112"/>
      <c r="STH69" s="27"/>
      <c r="STI69" s="112"/>
      <c r="STJ69" s="27"/>
      <c r="STK69" s="112"/>
      <c r="STL69" s="27"/>
      <c r="STM69" s="112"/>
      <c r="STN69" s="20"/>
      <c r="STO69" s="106"/>
      <c r="STP69" s="106"/>
      <c r="STQ69" s="106"/>
      <c r="STR69" s="30"/>
      <c r="STS69" s="112"/>
      <c r="STT69" s="30"/>
      <c r="STU69" s="112"/>
      <c r="STV69" s="23"/>
      <c r="STW69" s="112"/>
      <c r="STX69" s="23"/>
      <c r="STY69" s="112"/>
      <c r="STZ69" s="23"/>
      <c r="SUA69" s="112"/>
      <c r="SUB69" s="23"/>
      <c r="SUC69" s="112"/>
      <c r="SUD69" s="23"/>
      <c r="SUE69" s="112"/>
      <c r="SUF69" s="23"/>
      <c r="SUG69" s="112"/>
      <c r="SUH69" s="23"/>
      <c r="SUI69" s="112"/>
      <c r="SUJ69" s="27"/>
      <c r="SUK69" s="112"/>
      <c r="SUL69" s="27"/>
      <c r="SUM69" s="112"/>
      <c r="SUN69" s="27"/>
      <c r="SUO69" s="112"/>
      <c r="SUP69" s="27"/>
      <c r="SUQ69" s="112"/>
      <c r="SUR69" s="27"/>
      <c r="SUS69" s="112"/>
      <c r="SUT69" s="27"/>
      <c r="SUU69" s="112"/>
      <c r="SUV69" s="27"/>
      <c r="SUW69" s="112"/>
      <c r="SUX69" s="27"/>
      <c r="SUY69" s="112"/>
      <c r="SUZ69" s="27"/>
      <c r="SVA69" s="112"/>
      <c r="SVB69" s="27"/>
      <c r="SVC69" s="112"/>
      <c r="SVD69" s="27"/>
      <c r="SVE69" s="113"/>
      <c r="SVF69" s="27"/>
      <c r="SVG69" s="112"/>
      <c r="SVH69" s="27"/>
      <c r="SVI69" s="112"/>
      <c r="SVJ69" s="27"/>
      <c r="SVK69" s="112"/>
      <c r="SVL69" s="27"/>
      <c r="SVM69" s="112"/>
      <c r="SVN69" s="27"/>
      <c r="SVO69" s="112"/>
      <c r="SVP69" s="27"/>
      <c r="SVQ69" s="112"/>
      <c r="SVR69" s="27"/>
      <c r="SVS69" s="112"/>
      <c r="SVT69" s="20"/>
      <c r="SVU69" s="112"/>
      <c r="SVV69" s="27"/>
      <c r="SVW69" s="112"/>
      <c r="SVX69" s="27"/>
      <c r="SVY69" s="112"/>
      <c r="SVZ69" s="27"/>
      <c r="SWA69" s="112"/>
      <c r="SWB69" s="27"/>
      <c r="SWC69" s="112"/>
      <c r="SWD69" s="20"/>
      <c r="SWE69" s="112"/>
      <c r="SWF69" s="27"/>
      <c r="SWG69" s="112"/>
      <c r="SWH69" s="27"/>
      <c r="SWI69" s="112"/>
      <c r="SWJ69" s="27"/>
      <c r="SWK69" s="112"/>
      <c r="SWL69" s="20"/>
      <c r="SWM69" s="106"/>
      <c r="SWN69" s="106"/>
      <c r="SWO69" s="106"/>
      <c r="SWP69" s="30"/>
      <c r="SWQ69" s="112"/>
      <c r="SWR69" s="30"/>
      <c r="SWS69" s="112"/>
      <c r="SWT69" s="23"/>
      <c r="SWU69" s="112"/>
      <c r="SWV69" s="23"/>
      <c r="SWW69" s="112"/>
      <c r="SWX69" s="23"/>
      <c r="SWY69" s="112"/>
      <c r="SWZ69" s="23"/>
      <c r="SXA69" s="112"/>
      <c r="SXB69" s="23"/>
      <c r="SXC69" s="112"/>
      <c r="SXD69" s="23"/>
      <c r="SXE69" s="112"/>
      <c r="SXF69" s="23"/>
      <c r="SXG69" s="112"/>
      <c r="SXH69" s="27"/>
      <c r="SXI69" s="112"/>
      <c r="SXJ69" s="27"/>
      <c r="SXK69" s="112"/>
      <c r="SXL69" s="27"/>
      <c r="SXM69" s="112"/>
      <c r="SXN69" s="27"/>
      <c r="SXO69" s="112"/>
      <c r="SXP69" s="27"/>
      <c r="SXQ69" s="112"/>
      <c r="SXR69" s="27"/>
      <c r="SXS69" s="112"/>
      <c r="SXT69" s="27"/>
      <c r="SXU69" s="112"/>
      <c r="SXV69" s="27"/>
      <c r="SXW69" s="112"/>
      <c r="SXX69" s="27"/>
      <c r="SXY69" s="112"/>
      <c r="SXZ69" s="27"/>
      <c r="SYA69" s="112"/>
      <c r="SYB69" s="27"/>
      <c r="SYC69" s="113"/>
      <c r="SYD69" s="27"/>
      <c r="SYE69" s="112"/>
      <c r="SYF69" s="27"/>
      <c r="SYG69" s="112"/>
      <c r="SYH69" s="27"/>
      <c r="SYI69" s="112"/>
      <c r="SYJ69" s="27"/>
      <c r="SYK69" s="112"/>
      <c r="SYL69" s="27"/>
      <c r="SYM69" s="112"/>
      <c r="SYN69" s="27"/>
      <c r="SYO69" s="112"/>
      <c r="SYP69" s="27"/>
      <c r="SYQ69" s="112"/>
      <c r="SYR69" s="20"/>
      <c r="SYS69" s="112"/>
      <c r="SYT69" s="27"/>
      <c r="SYU69" s="112"/>
      <c r="SYV69" s="27"/>
      <c r="SYW69" s="112"/>
      <c r="SYX69" s="27"/>
      <c r="SYY69" s="112"/>
      <c r="SYZ69" s="27"/>
      <c r="SZA69" s="112"/>
      <c r="SZB69" s="20"/>
      <c r="SZC69" s="112"/>
      <c r="SZD69" s="27"/>
      <c r="SZE69" s="112"/>
      <c r="SZF69" s="27"/>
      <c r="SZG69" s="112"/>
      <c r="SZH69" s="27"/>
      <c r="SZI69" s="112"/>
      <c r="SZJ69" s="20"/>
      <c r="SZK69" s="106"/>
      <c r="SZL69" s="106"/>
      <c r="SZM69" s="106"/>
      <c r="SZN69" s="30"/>
      <c r="SZO69" s="112"/>
      <c r="SZP69" s="30"/>
      <c r="SZQ69" s="112"/>
      <c r="SZR69" s="23"/>
      <c r="SZS69" s="112"/>
      <c r="SZT69" s="23"/>
      <c r="SZU69" s="112"/>
      <c r="SZV69" s="23"/>
      <c r="SZW69" s="112"/>
      <c r="SZX69" s="23"/>
      <c r="SZY69" s="112"/>
      <c r="SZZ69" s="23"/>
      <c r="TAA69" s="112"/>
      <c r="TAB69" s="23"/>
      <c r="TAC69" s="112"/>
      <c r="TAD69" s="23"/>
      <c r="TAE69" s="112"/>
      <c r="TAF69" s="27"/>
      <c r="TAG69" s="112"/>
      <c r="TAH69" s="27"/>
      <c r="TAI69" s="112"/>
      <c r="TAJ69" s="27"/>
      <c r="TAK69" s="112"/>
      <c r="TAL69" s="27"/>
      <c r="TAM69" s="112"/>
      <c r="TAN69" s="27"/>
      <c r="TAO69" s="112"/>
      <c r="TAP69" s="27"/>
      <c r="TAQ69" s="112"/>
      <c r="TAR69" s="27"/>
      <c r="TAS69" s="112"/>
      <c r="TAT69" s="27"/>
      <c r="TAU69" s="112"/>
      <c r="TAV69" s="27"/>
      <c r="TAW69" s="112"/>
      <c r="TAX69" s="27"/>
      <c r="TAY69" s="112"/>
      <c r="TAZ69" s="27"/>
      <c r="TBA69" s="113"/>
      <c r="TBB69" s="27"/>
      <c r="TBC69" s="112"/>
      <c r="TBD69" s="27"/>
      <c r="TBE69" s="112"/>
      <c r="TBF69" s="27"/>
      <c r="TBG69" s="112"/>
      <c r="TBH69" s="27"/>
      <c r="TBI69" s="112"/>
      <c r="TBJ69" s="27"/>
      <c r="TBK69" s="112"/>
      <c r="TBL69" s="27"/>
      <c r="TBM69" s="112"/>
      <c r="TBN69" s="27"/>
      <c r="TBO69" s="112"/>
      <c r="TBP69" s="20"/>
      <c r="TBQ69" s="112"/>
      <c r="TBR69" s="27"/>
      <c r="TBS69" s="112"/>
      <c r="TBT69" s="27"/>
      <c r="TBU69" s="112"/>
      <c r="TBV69" s="27"/>
      <c r="TBW69" s="112"/>
      <c r="TBX69" s="27"/>
      <c r="TBY69" s="112"/>
      <c r="TBZ69" s="20"/>
      <c r="TCA69" s="112"/>
      <c r="TCB69" s="27"/>
      <c r="TCC69" s="112"/>
      <c r="TCD69" s="27"/>
      <c r="TCE69" s="112"/>
      <c r="TCF69" s="27"/>
      <c r="TCG69" s="112"/>
      <c r="TCH69" s="20"/>
      <c r="TCI69" s="106"/>
      <c r="TCJ69" s="106"/>
      <c r="TCK69" s="106"/>
      <c r="TCL69" s="30"/>
      <c r="TCM69" s="112"/>
      <c r="TCN69" s="30"/>
      <c r="TCO69" s="112"/>
      <c r="TCP69" s="23"/>
      <c r="TCQ69" s="112"/>
      <c r="TCR69" s="23"/>
      <c r="TCS69" s="112"/>
      <c r="TCT69" s="23"/>
      <c r="TCU69" s="112"/>
      <c r="TCV69" s="23"/>
      <c r="TCW69" s="112"/>
      <c r="TCX69" s="23"/>
      <c r="TCY69" s="112"/>
      <c r="TCZ69" s="23"/>
      <c r="TDA69" s="112"/>
      <c r="TDB69" s="23"/>
      <c r="TDC69" s="112"/>
      <c r="TDD69" s="27"/>
      <c r="TDE69" s="112"/>
      <c r="TDF69" s="27"/>
      <c r="TDG69" s="112"/>
      <c r="TDH69" s="27"/>
      <c r="TDI69" s="112"/>
      <c r="TDJ69" s="27"/>
      <c r="TDK69" s="112"/>
      <c r="TDL69" s="27"/>
      <c r="TDM69" s="112"/>
      <c r="TDN69" s="27"/>
      <c r="TDO69" s="112"/>
      <c r="TDP69" s="27"/>
      <c r="TDQ69" s="112"/>
      <c r="TDR69" s="27"/>
      <c r="TDS69" s="112"/>
      <c r="TDT69" s="27"/>
      <c r="TDU69" s="112"/>
      <c r="TDV69" s="27"/>
      <c r="TDW69" s="112"/>
      <c r="TDX69" s="27"/>
      <c r="TDY69" s="113"/>
      <c r="TDZ69" s="27"/>
      <c r="TEA69" s="112"/>
      <c r="TEB69" s="27"/>
      <c r="TEC69" s="112"/>
      <c r="TED69" s="27"/>
      <c r="TEE69" s="112"/>
      <c r="TEF69" s="27"/>
      <c r="TEG69" s="112"/>
      <c r="TEH69" s="27"/>
      <c r="TEI69" s="112"/>
      <c r="TEJ69" s="27"/>
      <c r="TEK69" s="112"/>
      <c r="TEL69" s="27"/>
      <c r="TEM69" s="112"/>
      <c r="TEN69" s="20"/>
      <c r="TEO69" s="112"/>
      <c r="TEP69" s="27"/>
      <c r="TEQ69" s="112"/>
      <c r="TER69" s="27"/>
      <c r="TES69" s="112"/>
      <c r="TET69" s="27"/>
      <c r="TEU69" s="112"/>
      <c r="TEV69" s="27"/>
      <c r="TEW69" s="112"/>
      <c r="TEX69" s="20"/>
      <c r="TEY69" s="112"/>
      <c r="TEZ69" s="27"/>
      <c r="TFA69" s="112"/>
      <c r="TFB69" s="27"/>
      <c r="TFC69" s="112"/>
      <c r="TFD69" s="27"/>
      <c r="TFE69" s="112"/>
      <c r="TFF69" s="20"/>
      <c r="TFG69" s="106"/>
      <c r="TFH69" s="106"/>
      <c r="TFI69" s="106"/>
      <c r="TFJ69" s="30"/>
      <c r="TFK69" s="112"/>
      <c r="TFL69" s="30"/>
      <c r="TFM69" s="112"/>
      <c r="TFN69" s="23"/>
      <c r="TFO69" s="112"/>
      <c r="TFP69" s="23"/>
      <c r="TFQ69" s="112"/>
      <c r="TFR69" s="23"/>
      <c r="TFS69" s="112"/>
      <c r="TFT69" s="23"/>
      <c r="TFU69" s="112"/>
      <c r="TFV69" s="23"/>
      <c r="TFW69" s="112"/>
      <c r="TFX69" s="23"/>
      <c r="TFY69" s="112"/>
      <c r="TFZ69" s="23"/>
      <c r="TGA69" s="112"/>
      <c r="TGB69" s="27"/>
      <c r="TGC69" s="112"/>
      <c r="TGD69" s="27"/>
      <c r="TGE69" s="112"/>
      <c r="TGF69" s="27"/>
      <c r="TGG69" s="112"/>
      <c r="TGH69" s="27"/>
      <c r="TGI69" s="112"/>
      <c r="TGJ69" s="27"/>
      <c r="TGK69" s="112"/>
      <c r="TGL69" s="27"/>
      <c r="TGM69" s="112"/>
      <c r="TGN69" s="27"/>
      <c r="TGO69" s="112"/>
      <c r="TGP69" s="27"/>
      <c r="TGQ69" s="112"/>
      <c r="TGR69" s="27"/>
      <c r="TGS69" s="112"/>
      <c r="TGT69" s="27"/>
      <c r="TGU69" s="112"/>
      <c r="TGV69" s="27"/>
      <c r="TGW69" s="113"/>
      <c r="TGX69" s="27"/>
      <c r="TGY69" s="112"/>
      <c r="TGZ69" s="27"/>
      <c r="THA69" s="112"/>
      <c r="THB69" s="27"/>
      <c r="THC69" s="112"/>
      <c r="THD69" s="27"/>
      <c r="THE69" s="112"/>
      <c r="THF69" s="27"/>
      <c r="THG69" s="112"/>
      <c r="THH69" s="27"/>
      <c r="THI69" s="112"/>
      <c r="THJ69" s="27"/>
      <c r="THK69" s="112"/>
      <c r="THL69" s="20"/>
      <c r="THM69" s="112"/>
      <c r="THN69" s="27"/>
      <c r="THO69" s="112"/>
      <c r="THP69" s="27"/>
      <c r="THQ69" s="112"/>
      <c r="THR69" s="27"/>
      <c r="THS69" s="112"/>
      <c r="THT69" s="27"/>
      <c r="THU69" s="112"/>
      <c r="THV69" s="20"/>
      <c r="THW69" s="112"/>
      <c r="THX69" s="27"/>
      <c r="THY69" s="112"/>
      <c r="THZ69" s="27"/>
      <c r="TIA69" s="112"/>
      <c r="TIB69" s="27"/>
      <c r="TIC69" s="112"/>
      <c r="TID69" s="20"/>
      <c r="TIE69" s="106"/>
      <c r="TIF69" s="106"/>
      <c r="TIG69" s="106"/>
      <c r="TIH69" s="30"/>
      <c r="TII69" s="112"/>
      <c r="TIJ69" s="30"/>
      <c r="TIK69" s="112"/>
      <c r="TIL69" s="23"/>
      <c r="TIM69" s="112"/>
      <c r="TIN69" s="23"/>
      <c r="TIO69" s="112"/>
      <c r="TIP69" s="23"/>
      <c r="TIQ69" s="112"/>
      <c r="TIR69" s="23"/>
      <c r="TIS69" s="112"/>
      <c r="TIT69" s="23"/>
      <c r="TIU69" s="112"/>
      <c r="TIV69" s="23"/>
      <c r="TIW69" s="112"/>
      <c r="TIX69" s="23"/>
      <c r="TIY69" s="112"/>
      <c r="TIZ69" s="27"/>
      <c r="TJA69" s="112"/>
      <c r="TJB69" s="27"/>
      <c r="TJC69" s="112"/>
      <c r="TJD69" s="27"/>
      <c r="TJE69" s="112"/>
      <c r="TJF69" s="27"/>
      <c r="TJG69" s="112"/>
      <c r="TJH69" s="27"/>
      <c r="TJI69" s="112"/>
      <c r="TJJ69" s="27"/>
      <c r="TJK69" s="112"/>
      <c r="TJL69" s="27"/>
      <c r="TJM69" s="112"/>
      <c r="TJN69" s="27"/>
      <c r="TJO69" s="112"/>
      <c r="TJP69" s="27"/>
      <c r="TJQ69" s="112"/>
      <c r="TJR69" s="27"/>
      <c r="TJS69" s="112"/>
      <c r="TJT69" s="27"/>
      <c r="TJU69" s="113"/>
      <c r="TJV69" s="27"/>
      <c r="TJW69" s="112"/>
      <c r="TJX69" s="27"/>
      <c r="TJY69" s="112"/>
      <c r="TJZ69" s="27"/>
      <c r="TKA69" s="112"/>
      <c r="TKB69" s="27"/>
      <c r="TKC69" s="112"/>
      <c r="TKD69" s="27"/>
      <c r="TKE69" s="112"/>
      <c r="TKF69" s="27"/>
      <c r="TKG69" s="112"/>
      <c r="TKH69" s="27"/>
      <c r="TKI69" s="112"/>
      <c r="TKJ69" s="20"/>
      <c r="TKK69" s="112"/>
      <c r="TKL69" s="27"/>
      <c r="TKM69" s="112"/>
      <c r="TKN69" s="27"/>
      <c r="TKO69" s="112"/>
      <c r="TKP69" s="27"/>
      <c r="TKQ69" s="112"/>
      <c r="TKR69" s="27"/>
      <c r="TKS69" s="112"/>
      <c r="TKT69" s="20"/>
      <c r="TKU69" s="112"/>
      <c r="TKV69" s="27"/>
      <c r="TKW69" s="112"/>
      <c r="TKX69" s="27"/>
      <c r="TKY69" s="112"/>
      <c r="TKZ69" s="27"/>
      <c r="TLA69" s="112"/>
      <c r="TLB69" s="20"/>
      <c r="TLC69" s="106"/>
      <c r="TLD69" s="106"/>
      <c r="TLE69" s="106"/>
      <c r="TLF69" s="30"/>
      <c r="TLG69" s="112"/>
      <c r="TLH69" s="30"/>
      <c r="TLI69" s="112"/>
      <c r="TLJ69" s="23"/>
      <c r="TLK69" s="112"/>
      <c r="TLL69" s="23"/>
      <c r="TLM69" s="112"/>
      <c r="TLN69" s="23"/>
      <c r="TLO69" s="112"/>
      <c r="TLP69" s="23"/>
      <c r="TLQ69" s="112"/>
      <c r="TLR69" s="23"/>
      <c r="TLS69" s="112"/>
      <c r="TLT69" s="23"/>
      <c r="TLU69" s="112"/>
      <c r="TLV69" s="23"/>
      <c r="TLW69" s="112"/>
      <c r="TLX69" s="27"/>
      <c r="TLY69" s="112"/>
      <c r="TLZ69" s="27"/>
      <c r="TMA69" s="112"/>
      <c r="TMB69" s="27"/>
      <c r="TMC69" s="112"/>
      <c r="TMD69" s="27"/>
      <c r="TME69" s="112"/>
      <c r="TMF69" s="27"/>
      <c r="TMG69" s="112"/>
      <c r="TMH69" s="27"/>
      <c r="TMI69" s="112"/>
      <c r="TMJ69" s="27"/>
      <c r="TMK69" s="112"/>
      <c r="TML69" s="27"/>
      <c r="TMM69" s="112"/>
      <c r="TMN69" s="27"/>
      <c r="TMO69" s="112"/>
      <c r="TMP69" s="27"/>
      <c r="TMQ69" s="112"/>
      <c r="TMR69" s="27"/>
      <c r="TMS69" s="113"/>
      <c r="TMT69" s="27"/>
      <c r="TMU69" s="112"/>
      <c r="TMV69" s="27"/>
      <c r="TMW69" s="112"/>
      <c r="TMX69" s="27"/>
      <c r="TMY69" s="112"/>
      <c r="TMZ69" s="27"/>
      <c r="TNA69" s="112"/>
      <c r="TNB69" s="27"/>
      <c r="TNC69" s="112"/>
      <c r="TND69" s="27"/>
      <c r="TNE69" s="112"/>
      <c r="TNF69" s="27"/>
      <c r="TNG69" s="112"/>
      <c r="TNH69" s="20"/>
      <c r="TNI69" s="112"/>
      <c r="TNJ69" s="27"/>
      <c r="TNK69" s="112"/>
      <c r="TNL69" s="27"/>
      <c r="TNM69" s="112"/>
      <c r="TNN69" s="27"/>
      <c r="TNO69" s="112"/>
      <c r="TNP69" s="27"/>
      <c r="TNQ69" s="112"/>
      <c r="TNR69" s="20"/>
      <c r="TNS69" s="112"/>
      <c r="TNT69" s="27"/>
      <c r="TNU69" s="112"/>
      <c r="TNV69" s="27"/>
      <c r="TNW69" s="112"/>
      <c r="TNX69" s="27"/>
      <c r="TNY69" s="112"/>
      <c r="TNZ69" s="20"/>
      <c r="TOA69" s="106"/>
      <c r="TOB69" s="106"/>
      <c r="TOC69" s="106"/>
      <c r="TOD69" s="30"/>
      <c r="TOE69" s="112"/>
      <c r="TOF69" s="30"/>
      <c r="TOG69" s="112"/>
      <c r="TOH69" s="23"/>
      <c r="TOI69" s="112"/>
      <c r="TOJ69" s="23"/>
      <c r="TOK69" s="112"/>
      <c r="TOL69" s="23"/>
      <c r="TOM69" s="112"/>
      <c r="TON69" s="23"/>
      <c r="TOO69" s="112"/>
      <c r="TOP69" s="23"/>
      <c r="TOQ69" s="112"/>
      <c r="TOR69" s="23"/>
      <c r="TOS69" s="112"/>
      <c r="TOT69" s="23"/>
      <c r="TOU69" s="112"/>
      <c r="TOV69" s="27"/>
      <c r="TOW69" s="112"/>
      <c r="TOX69" s="27"/>
      <c r="TOY69" s="112"/>
      <c r="TOZ69" s="27"/>
      <c r="TPA69" s="112"/>
      <c r="TPB69" s="27"/>
      <c r="TPC69" s="112"/>
      <c r="TPD69" s="27"/>
      <c r="TPE69" s="112"/>
      <c r="TPF69" s="27"/>
      <c r="TPG69" s="112"/>
      <c r="TPH69" s="27"/>
      <c r="TPI69" s="112"/>
      <c r="TPJ69" s="27"/>
      <c r="TPK69" s="112"/>
      <c r="TPL69" s="27"/>
      <c r="TPM69" s="112"/>
      <c r="TPN69" s="27"/>
      <c r="TPO69" s="112"/>
      <c r="TPP69" s="27"/>
      <c r="TPQ69" s="113"/>
      <c r="TPR69" s="27"/>
      <c r="TPS69" s="112"/>
      <c r="TPT69" s="27"/>
      <c r="TPU69" s="112"/>
      <c r="TPV69" s="27"/>
      <c r="TPW69" s="112"/>
      <c r="TPX69" s="27"/>
      <c r="TPY69" s="112"/>
      <c r="TPZ69" s="27"/>
      <c r="TQA69" s="112"/>
      <c r="TQB69" s="27"/>
      <c r="TQC69" s="112"/>
      <c r="TQD69" s="27"/>
      <c r="TQE69" s="112"/>
      <c r="TQF69" s="20"/>
      <c r="TQG69" s="112"/>
      <c r="TQH69" s="27"/>
      <c r="TQI69" s="112"/>
      <c r="TQJ69" s="27"/>
      <c r="TQK69" s="112"/>
      <c r="TQL69" s="27"/>
      <c r="TQM69" s="112"/>
      <c r="TQN69" s="27"/>
      <c r="TQO69" s="112"/>
      <c r="TQP69" s="20"/>
      <c r="TQQ69" s="112"/>
      <c r="TQR69" s="27"/>
      <c r="TQS69" s="112"/>
      <c r="TQT69" s="27"/>
      <c r="TQU69" s="112"/>
      <c r="TQV69" s="27"/>
      <c r="TQW69" s="112"/>
      <c r="TQX69" s="20"/>
      <c r="TQY69" s="106"/>
      <c r="TQZ69" s="106"/>
      <c r="TRA69" s="106"/>
      <c r="TRB69" s="30"/>
      <c r="TRC69" s="112"/>
      <c r="TRD69" s="30"/>
      <c r="TRE69" s="112"/>
      <c r="TRF69" s="23"/>
      <c r="TRG69" s="112"/>
      <c r="TRH69" s="23"/>
      <c r="TRI69" s="112"/>
      <c r="TRJ69" s="23"/>
      <c r="TRK69" s="112"/>
      <c r="TRL69" s="23"/>
      <c r="TRM69" s="112"/>
      <c r="TRN69" s="23"/>
      <c r="TRO69" s="112"/>
      <c r="TRP69" s="23"/>
      <c r="TRQ69" s="112"/>
      <c r="TRR69" s="23"/>
      <c r="TRS69" s="112"/>
      <c r="TRT69" s="27"/>
      <c r="TRU69" s="112"/>
      <c r="TRV69" s="27"/>
      <c r="TRW69" s="112"/>
      <c r="TRX69" s="27"/>
      <c r="TRY69" s="112"/>
      <c r="TRZ69" s="27"/>
      <c r="TSA69" s="112"/>
      <c r="TSB69" s="27"/>
      <c r="TSC69" s="112"/>
      <c r="TSD69" s="27"/>
      <c r="TSE69" s="112"/>
      <c r="TSF69" s="27"/>
      <c r="TSG69" s="112"/>
      <c r="TSH69" s="27"/>
      <c r="TSI69" s="112"/>
      <c r="TSJ69" s="27"/>
      <c r="TSK69" s="112"/>
      <c r="TSL69" s="27"/>
      <c r="TSM69" s="112"/>
      <c r="TSN69" s="27"/>
      <c r="TSO69" s="113"/>
      <c r="TSP69" s="27"/>
      <c r="TSQ69" s="112"/>
      <c r="TSR69" s="27"/>
      <c r="TSS69" s="112"/>
      <c r="TST69" s="27"/>
      <c r="TSU69" s="112"/>
      <c r="TSV69" s="27"/>
      <c r="TSW69" s="112"/>
      <c r="TSX69" s="27"/>
      <c r="TSY69" s="112"/>
      <c r="TSZ69" s="27"/>
      <c r="TTA69" s="112"/>
      <c r="TTB69" s="27"/>
      <c r="TTC69" s="112"/>
      <c r="TTD69" s="20"/>
      <c r="TTE69" s="112"/>
      <c r="TTF69" s="27"/>
      <c r="TTG69" s="112"/>
      <c r="TTH69" s="27"/>
      <c r="TTI69" s="112"/>
      <c r="TTJ69" s="27"/>
      <c r="TTK69" s="112"/>
      <c r="TTL69" s="27"/>
      <c r="TTM69" s="112"/>
      <c r="TTN69" s="20"/>
      <c r="TTO69" s="112"/>
      <c r="TTP69" s="27"/>
      <c r="TTQ69" s="112"/>
      <c r="TTR69" s="27"/>
      <c r="TTS69" s="112"/>
      <c r="TTT69" s="27"/>
      <c r="TTU69" s="112"/>
      <c r="TTV69" s="20"/>
      <c r="TTW69" s="106"/>
      <c r="TTX69" s="106"/>
      <c r="TTY69" s="106"/>
      <c r="TTZ69" s="30"/>
      <c r="TUA69" s="112"/>
      <c r="TUB69" s="30"/>
      <c r="TUC69" s="112"/>
      <c r="TUD69" s="23"/>
      <c r="TUE69" s="112"/>
      <c r="TUF69" s="23"/>
      <c r="TUG69" s="112"/>
      <c r="TUH69" s="23"/>
      <c r="TUI69" s="112"/>
      <c r="TUJ69" s="23"/>
      <c r="TUK69" s="112"/>
      <c r="TUL69" s="23"/>
      <c r="TUM69" s="112"/>
      <c r="TUN69" s="23"/>
      <c r="TUO69" s="112"/>
      <c r="TUP69" s="23"/>
      <c r="TUQ69" s="112"/>
      <c r="TUR69" s="27"/>
      <c r="TUS69" s="112"/>
      <c r="TUT69" s="27"/>
      <c r="TUU69" s="112"/>
      <c r="TUV69" s="27"/>
      <c r="TUW69" s="112"/>
      <c r="TUX69" s="27"/>
      <c r="TUY69" s="112"/>
      <c r="TUZ69" s="27"/>
      <c r="TVA69" s="112"/>
      <c r="TVB69" s="27"/>
      <c r="TVC69" s="112"/>
      <c r="TVD69" s="27"/>
      <c r="TVE69" s="112"/>
      <c r="TVF69" s="27"/>
      <c r="TVG69" s="112"/>
      <c r="TVH69" s="27"/>
      <c r="TVI69" s="112"/>
      <c r="TVJ69" s="27"/>
      <c r="TVK69" s="112"/>
      <c r="TVL69" s="27"/>
      <c r="TVM69" s="113"/>
      <c r="TVN69" s="27"/>
      <c r="TVO69" s="112"/>
      <c r="TVP69" s="27"/>
      <c r="TVQ69" s="112"/>
      <c r="TVR69" s="27"/>
      <c r="TVS69" s="112"/>
      <c r="TVT69" s="27"/>
      <c r="TVU69" s="112"/>
      <c r="TVV69" s="27"/>
      <c r="TVW69" s="112"/>
      <c r="TVX69" s="27"/>
      <c r="TVY69" s="112"/>
      <c r="TVZ69" s="27"/>
      <c r="TWA69" s="112"/>
      <c r="TWB69" s="20"/>
      <c r="TWC69" s="112"/>
      <c r="TWD69" s="27"/>
      <c r="TWE69" s="112"/>
      <c r="TWF69" s="27"/>
      <c r="TWG69" s="112"/>
      <c r="TWH69" s="27"/>
      <c r="TWI69" s="112"/>
      <c r="TWJ69" s="27"/>
      <c r="TWK69" s="112"/>
      <c r="TWL69" s="20"/>
      <c r="TWM69" s="112"/>
      <c r="TWN69" s="27"/>
      <c r="TWO69" s="112"/>
      <c r="TWP69" s="27"/>
      <c r="TWQ69" s="112"/>
      <c r="TWR69" s="27"/>
      <c r="TWS69" s="112"/>
      <c r="TWT69" s="20"/>
      <c r="TWU69" s="106"/>
      <c r="TWV69" s="106"/>
      <c r="TWW69" s="106"/>
      <c r="TWX69" s="30"/>
      <c r="TWY69" s="112"/>
      <c r="TWZ69" s="30"/>
      <c r="TXA69" s="112"/>
      <c r="TXB69" s="23"/>
      <c r="TXC69" s="112"/>
      <c r="TXD69" s="23"/>
      <c r="TXE69" s="112"/>
      <c r="TXF69" s="23"/>
      <c r="TXG69" s="112"/>
      <c r="TXH69" s="23"/>
      <c r="TXI69" s="112"/>
      <c r="TXJ69" s="23"/>
      <c r="TXK69" s="112"/>
      <c r="TXL69" s="23"/>
      <c r="TXM69" s="112"/>
      <c r="TXN69" s="23"/>
      <c r="TXO69" s="112"/>
      <c r="TXP69" s="27"/>
      <c r="TXQ69" s="112"/>
      <c r="TXR69" s="27"/>
      <c r="TXS69" s="112"/>
      <c r="TXT69" s="27"/>
      <c r="TXU69" s="112"/>
      <c r="TXV69" s="27"/>
      <c r="TXW69" s="112"/>
      <c r="TXX69" s="27"/>
      <c r="TXY69" s="112"/>
      <c r="TXZ69" s="27"/>
      <c r="TYA69" s="112"/>
      <c r="TYB69" s="27"/>
      <c r="TYC69" s="112"/>
      <c r="TYD69" s="27"/>
      <c r="TYE69" s="112"/>
      <c r="TYF69" s="27"/>
      <c r="TYG69" s="112"/>
      <c r="TYH69" s="27"/>
      <c r="TYI69" s="112"/>
      <c r="TYJ69" s="27"/>
      <c r="TYK69" s="113"/>
      <c r="TYL69" s="27"/>
      <c r="TYM69" s="112"/>
      <c r="TYN69" s="27"/>
      <c r="TYO69" s="112"/>
      <c r="TYP69" s="27"/>
      <c r="TYQ69" s="112"/>
      <c r="TYR69" s="27"/>
      <c r="TYS69" s="112"/>
      <c r="TYT69" s="27"/>
      <c r="TYU69" s="112"/>
      <c r="TYV69" s="27"/>
      <c r="TYW69" s="112"/>
      <c r="TYX69" s="27"/>
      <c r="TYY69" s="112"/>
      <c r="TYZ69" s="20"/>
      <c r="TZA69" s="112"/>
      <c r="TZB69" s="27"/>
      <c r="TZC69" s="112"/>
      <c r="TZD69" s="27"/>
      <c r="TZE69" s="112"/>
      <c r="TZF69" s="27"/>
      <c r="TZG69" s="112"/>
      <c r="TZH69" s="27"/>
      <c r="TZI69" s="112"/>
      <c r="TZJ69" s="20"/>
      <c r="TZK69" s="112"/>
      <c r="TZL69" s="27"/>
      <c r="TZM69" s="112"/>
      <c r="TZN69" s="27"/>
      <c r="TZO69" s="112"/>
      <c r="TZP69" s="27"/>
      <c r="TZQ69" s="112"/>
      <c r="TZR69" s="20"/>
      <c r="TZS69" s="106"/>
      <c r="TZT69" s="106"/>
      <c r="TZU69" s="106"/>
      <c r="TZV69" s="30"/>
      <c r="TZW69" s="112"/>
      <c r="TZX69" s="30"/>
      <c r="TZY69" s="112"/>
      <c r="TZZ69" s="23"/>
      <c r="UAA69" s="112"/>
      <c r="UAB69" s="23"/>
      <c r="UAC69" s="112"/>
      <c r="UAD69" s="23"/>
      <c r="UAE69" s="112"/>
      <c r="UAF69" s="23"/>
      <c r="UAG69" s="112"/>
      <c r="UAH69" s="23"/>
      <c r="UAI69" s="112"/>
      <c r="UAJ69" s="23"/>
      <c r="UAK69" s="112"/>
      <c r="UAL69" s="23"/>
      <c r="UAM69" s="112"/>
      <c r="UAN69" s="27"/>
      <c r="UAO69" s="112"/>
      <c r="UAP69" s="27"/>
      <c r="UAQ69" s="112"/>
      <c r="UAR69" s="27"/>
      <c r="UAS69" s="112"/>
      <c r="UAT69" s="27"/>
      <c r="UAU69" s="112"/>
      <c r="UAV69" s="27"/>
      <c r="UAW69" s="112"/>
      <c r="UAX69" s="27"/>
      <c r="UAY69" s="112"/>
      <c r="UAZ69" s="27"/>
      <c r="UBA69" s="112"/>
      <c r="UBB69" s="27"/>
      <c r="UBC69" s="112"/>
      <c r="UBD69" s="27"/>
      <c r="UBE69" s="112"/>
      <c r="UBF69" s="27"/>
      <c r="UBG69" s="112"/>
      <c r="UBH69" s="27"/>
      <c r="UBI69" s="113"/>
      <c r="UBJ69" s="27"/>
      <c r="UBK69" s="112"/>
      <c r="UBL69" s="27"/>
      <c r="UBM69" s="112"/>
      <c r="UBN69" s="27"/>
      <c r="UBO69" s="112"/>
      <c r="UBP69" s="27"/>
      <c r="UBQ69" s="112"/>
      <c r="UBR69" s="27"/>
      <c r="UBS69" s="112"/>
      <c r="UBT69" s="27"/>
      <c r="UBU69" s="112"/>
      <c r="UBV69" s="27"/>
      <c r="UBW69" s="112"/>
      <c r="UBX69" s="20"/>
      <c r="UBY69" s="112"/>
      <c r="UBZ69" s="27"/>
      <c r="UCA69" s="112"/>
      <c r="UCB69" s="27"/>
      <c r="UCC69" s="112"/>
      <c r="UCD69" s="27"/>
      <c r="UCE69" s="112"/>
      <c r="UCF69" s="27"/>
      <c r="UCG69" s="112"/>
      <c r="UCH69" s="20"/>
      <c r="UCI69" s="112"/>
      <c r="UCJ69" s="27"/>
      <c r="UCK69" s="112"/>
      <c r="UCL69" s="27"/>
      <c r="UCM69" s="112"/>
      <c r="UCN69" s="27"/>
      <c r="UCO69" s="112"/>
      <c r="UCP69" s="20"/>
      <c r="UCQ69" s="106"/>
      <c r="UCR69" s="106"/>
      <c r="UCS69" s="106"/>
      <c r="UCT69" s="30"/>
      <c r="UCU69" s="112"/>
      <c r="UCV69" s="30"/>
      <c r="UCW69" s="112"/>
      <c r="UCX69" s="23"/>
      <c r="UCY69" s="112"/>
      <c r="UCZ69" s="23"/>
      <c r="UDA69" s="112"/>
      <c r="UDB69" s="23"/>
      <c r="UDC69" s="112"/>
      <c r="UDD69" s="23"/>
      <c r="UDE69" s="112"/>
      <c r="UDF69" s="23"/>
      <c r="UDG69" s="112"/>
      <c r="UDH69" s="23"/>
      <c r="UDI69" s="112"/>
      <c r="UDJ69" s="23"/>
      <c r="UDK69" s="112"/>
      <c r="UDL69" s="27"/>
      <c r="UDM69" s="112"/>
      <c r="UDN69" s="27"/>
      <c r="UDO69" s="112"/>
      <c r="UDP69" s="27"/>
      <c r="UDQ69" s="112"/>
      <c r="UDR69" s="27"/>
      <c r="UDS69" s="112"/>
      <c r="UDT69" s="27"/>
      <c r="UDU69" s="112"/>
      <c r="UDV69" s="27"/>
      <c r="UDW69" s="112"/>
      <c r="UDX69" s="27"/>
      <c r="UDY69" s="112"/>
      <c r="UDZ69" s="27"/>
      <c r="UEA69" s="112"/>
      <c r="UEB69" s="27"/>
      <c r="UEC69" s="112"/>
      <c r="UED69" s="27"/>
      <c r="UEE69" s="112"/>
      <c r="UEF69" s="27"/>
      <c r="UEG69" s="113"/>
      <c r="UEH69" s="27"/>
      <c r="UEI69" s="112"/>
      <c r="UEJ69" s="27"/>
      <c r="UEK69" s="112"/>
      <c r="UEL69" s="27"/>
      <c r="UEM69" s="112"/>
      <c r="UEN69" s="27"/>
      <c r="UEO69" s="112"/>
      <c r="UEP69" s="27"/>
      <c r="UEQ69" s="112"/>
      <c r="UER69" s="27"/>
      <c r="UES69" s="112"/>
      <c r="UET69" s="27"/>
      <c r="UEU69" s="112"/>
      <c r="UEV69" s="20"/>
      <c r="UEW69" s="112"/>
      <c r="UEX69" s="27"/>
      <c r="UEY69" s="112"/>
      <c r="UEZ69" s="27"/>
      <c r="UFA69" s="112"/>
      <c r="UFB69" s="27"/>
      <c r="UFC69" s="112"/>
      <c r="UFD69" s="27"/>
      <c r="UFE69" s="112"/>
      <c r="UFF69" s="20"/>
      <c r="UFG69" s="112"/>
      <c r="UFH69" s="27"/>
      <c r="UFI69" s="112"/>
      <c r="UFJ69" s="27"/>
      <c r="UFK69" s="112"/>
      <c r="UFL69" s="27"/>
      <c r="UFM69" s="112"/>
      <c r="UFN69" s="20"/>
      <c r="UFO69" s="106"/>
      <c r="UFP69" s="106"/>
      <c r="UFQ69" s="106"/>
      <c r="UFR69" s="30"/>
      <c r="UFS69" s="112"/>
      <c r="UFT69" s="30"/>
      <c r="UFU69" s="112"/>
      <c r="UFV69" s="23"/>
      <c r="UFW69" s="112"/>
      <c r="UFX69" s="23"/>
      <c r="UFY69" s="112"/>
      <c r="UFZ69" s="23"/>
      <c r="UGA69" s="112"/>
      <c r="UGB69" s="23"/>
      <c r="UGC69" s="112"/>
      <c r="UGD69" s="23"/>
      <c r="UGE69" s="112"/>
      <c r="UGF69" s="23"/>
      <c r="UGG69" s="112"/>
      <c r="UGH69" s="23"/>
      <c r="UGI69" s="112"/>
      <c r="UGJ69" s="27"/>
      <c r="UGK69" s="112"/>
      <c r="UGL69" s="27"/>
      <c r="UGM69" s="112"/>
      <c r="UGN69" s="27"/>
      <c r="UGO69" s="112"/>
      <c r="UGP69" s="27"/>
      <c r="UGQ69" s="112"/>
      <c r="UGR69" s="27"/>
      <c r="UGS69" s="112"/>
      <c r="UGT69" s="27"/>
      <c r="UGU69" s="112"/>
      <c r="UGV69" s="27"/>
      <c r="UGW69" s="112"/>
      <c r="UGX69" s="27"/>
      <c r="UGY69" s="112"/>
      <c r="UGZ69" s="27"/>
      <c r="UHA69" s="112"/>
      <c r="UHB69" s="27"/>
      <c r="UHC69" s="112"/>
      <c r="UHD69" s="27"/>
      <c r="UHE69" s="113"/>
      <c r="UHF69" s="27"/>
      <c r="UHG69" s="112"/>
      <c r="UHH69" s="27"/>
      <c r="UHI69" s="112"/>
      <c r="UHJ69" s="27"/>
      <c r="UHK69" s="112"/>
      <c r="UHL69" s="27"/>
      <c r="UHM69" s="112"/>
      <c r="UHN69" s="27"/>
      <c r="UHO69" s="112"/>
      <c r="UHP69" s="27"/>
      <c r="UHQ69" s="112"/>
      <c r="UHR69" s="27"/>
      <c r="UHS69" s="112"/>
      <c r="UHT69" s="20"/>
      <c r="UHU69" s="112"/>
      <c r="UHV69" s="27"/>
      <c r="UHW69" s="112"/>
      <c r="UHX69" s="27"/>
      <c r="UHY69" s="112"/>
      <c r="UHZ69" s="27"/>
      <c r="UIA69" s="112"/>
      <c r="UIB69" s="27"/>
      <c r="UIC69" s="112"/>
      <c r="UID69" s="20"/>
      <c r="UIE69" s="112"/>
      <c r="UIF69" s="27"/>
      <c r="UIG69" s="112"/>
      <c r="UIH69" s="27"/>
      <c r="UII69" s="112"/>
      <c r="UIJ69" s="27"/>
      <c r="UIK69" s="112"/>
      <c r="UIL69" s="20"/>
      <c r="UIM69" s="106"/>
      <c r="UIN69" s="106"/>
      <c r="UIO69" s="106"/>
      <c r="UIP69" s="30"/>
      <c r="UIQ69" s="112"/>
      <c r="UIR69" s="30"/>
      <c r="UIS69" s="112"/>
      <c r="UIT69" s="23"/>
      <c r="UIU69" s="112"/>
      <c r="UIV69" s="23"/>
      <c r="UIW69" s="112"/>
      <c r="UIX69" s="23"/>
      <c r="UIY69" s="112"/>
      <c r="UIZ69" s="23"/>
      <c r="UJA69" s="112"/>
      <c r="UJB69" s="23"/>
      <c r="UJC69" s="112"/>
      <c r="UJD69" s="23"/>
      <c r="UJE69" s="112"/>
      <c r="UJF69" s="23"/>
      <c r="UJG69" s="112"/>
      <c r="UJH69" s="27"/>
      <c r="UJI69" s="112"/>
      <c r="UJJ69" s="27"/>
      <c r="UJK69" s="112"/>
      <c r="UJL69" s="27"/>
      <c r="UJM69" s="112"/>
      <c r="UJN69" s="27"/>
      <c r="UJO69" s="112"/>
      <c r="UJP69" s="27"/>
      <c r="UJQ69" s="112"/>
      <c r="UJR69" s="27"/>
      <c r="UJS69" s="112"/>
      <c r="UJT69" s="27"/>
      <c r="UJU69" s="112"/>
      <c r="UJV69" s="27"/>
      <c r="UJW69" s="112"/>
      <c r="UJX69" s="27"/>
      <c r="UJY69" s="112"/>
      <c r="UJZ69" s="27"/>
      <c r="UKA69" s="112"/>
      <c r="UKB69" s="27"/>
      <c r="UKC69" s="113"/>
      <c r="UKD69" s="27"/>
      <c r="UKE69" s="112"/>
      <c r="UKF69" s="27"/>
      <c r="UKG69" s="112"/>
      <c r="UKH69" s="27"/>
      <c r="UKI69" s="112"/>
      <c r="UKJ69" s="27"/>
      <c r="UKK69" s="112"/>
      <c r="UKL69" s="27"/>
      <c r="UKM69" s="112"/>
      <c r="UKN69" s="27"/>
      <c r="UKO69" s="112"/>
      <c r="UKP69" s="27"/>
      <c r="UKQ69" s="112"/>
      <c r="UKR69" s="20"/>
      <c r="UKS69" s="112"/>
      <c r="UKT69" s="27"/>
      <c r="UKU69" s="112"/>
      <c r="UKV69" s="27"/>
      <c r="UKW69" s="112"/>
      <c r="UKX69" s="27"/>
      <c r="UKY69" s="112"/>
      <c r="UKZ69" s="27"/>
      <c r="ULA69" s="112"/>
      <c r="ULB69" s="20"/>
      <c r="ULC69" s="112"/>
      <c r="ULD69" s="27"/>
      <c r="ULE69" s="112"/>
      <c r="ULF69" s="27"/>
      <c r="ULG69" s="112"/>
      <c r="ULH69" s="27"/>
      <c r="ULI69" s="112"/>
      <c r="ULJ69" s="20"/>
      <c r="ULK69" s="106"/>
      <c r="ULL69" s="106"/>
      <c r="ULM69" s="106"/>
      <c r="ULN69" s="30"/>
      <c r="ULO69" s="112"/>
      <c r="ULP69" s="30"/>
      <c r="ULQ69" s="112"/>
      <c r="ULR69" s="23"/>
      <c r="ULS69" s="112"/>
      <c r="ULT69" s="23"/>
      <c r="ULU69" s="112"/>
      <c r="ULV69" s="23"/>
      <c r="ULW69" s="112"/>
      <c r="ULX69" s="23"/>
      <c r="ULY69" s="112"/>
      <c r="ULZ69" s="23"/>
      <c r="UMA69" s="112"/>
      <c r="UMB69" s="23"/>
      <c r="UMC69" s="112"/>
      <c r="UMD69" s="23"/>
      <c r="UME69" s="112"/>
      <c r="UMF69" s="27"/>
      <c r="UMG69" s="112"/>
      <c r="UMH69" s="27"/>
      <c r="UMI69" s="112"/>
      <c r="UMJ69" s="27"/>
      <c r="UMK69" s="112"/>
      <c r="UML69" s="27"/>
      <c r="UMM69" s="112"/>
      <c r="UMN69" s="27"/>
      <c r="UMO69" s="112"/>
      <c r="UMP69" s="27"/>
      <c r="UMQ69" s="112"/>
      <c r="UMR69" s="27"/>
      <c r="UMS69" s="112"/>
      <c r="UMT69" s="27"/>
      <c r="UMU69" s="112"/>
      <c r="UMV69" s="27"/>
      <c r="UMW69" s="112"/>
      <c r="UMX69" s="27"/>
      <c r="UMY69" s="112"/>
      <c r="UMZ69" s="27"/>
      <c r="UNA69" s="113"/>
      <c r="UNB69" s="27"/>
      <c r="UNC69" s="112"/>
      <c r="UND69" s="27"/>
      <c r="UNE69" s="112"/>
      <c r="UNF69" s="27"/>
      <c r="UNG69" s="112"/>
      <c r="UNH69" s="27"/>
      <c r="UNI69" s="112"/>
      <c r="UNJ69" s="27"/>
      <c r="UNK69" s="112"/>
      <c r="UNL69" s="27"/>
      <c r="UNM69" s="112"/>
      <c r="UNN69" s="27"/>
      <c r="UNO69" s="112"/>
      <c r="UNP69" s="20"/>
      <c r="UNQ69" s="112"/>
      <c r="UNR69" s="27"/>
      <c r="UNS69" s="112"/>
      <c r="UNT69" s="27"/>
      <c r="UNU69" s="112"/>
      <c r="UNV69" s="27"/>
      <c r="UNW69" s="112"/>
      <c r="UNX69" s="27"/>
      <c r="UNY69" s="112"/>
      <c r="UNZ69" s="20"/>
      <c r="UOA69" s="112"/>
      <c r="UOB69" s="27"/>
      <c r="UOC69" s="112"/>
      <c r="UOD69" s="27"/>
      <c r="UOE69" s="112"/>
      <c r="UOF69" s="27"/>
      <c r="UOG69" s="112"/>
      <c r="UOH69" s="20"/>
      <c r="UOI69" s="106"/>
      <c r="UOJ69" s="106"/>
      <c r="UOK69" s="106"/>
      <c r="UOL69" s="30"/>
      <c r="UOM69" s="112"/>
      <c r="UON69" s="30"/>
      <c r="UOO69" s="112"/>
      <c r="UOP69" s="23"/>
      <c r="UOQ69" s="112"/>
      <c r="UOR69" s="23"/>
      <c r="UOS69" s="112"/>
      <c r="UOT69" s="23"/>
      <c r="UOU69" s="112"/>
      <c r="UOV69" s="23"/>
      <c r="UOW69" s="112"/>
      <c r="UOX69" s="23"/>
      <c r="UOY69" s="112"/>
      <c r="UOZ69" s="23"/>
      <c r="UPA69" s="112"/>
      <c r="UPB69" s="23"/>
      <c r="UPC69" s="112"/>
      <c r="UPD69" s="27"/>
      <c r="UPE69" s="112"/>
      <c r="UPF69" s="27"/>
      <c r="UPG69" s="112"/>
      <c r="UPH69" s="27"/>
      <c r="UPI69" s="112"/>
      <c r="UPJ69" s="27"/>
      <c r="UPK69" s="112"/>
      <c r="UPL69" s="27"/>
      <c r="UPM69" s="112"/>
      <c r="UPN69" s="27"/>
      <c r="UPO69" s="112"/>
      <c r="UPP69" s="27"/>
      <c r="UPQ69" s="112"/>
      <c r="UPR69" s="27"/>
      <c r="UPS69" s="112"/>
      <c r="UPT69" s="27"/>
      <c r="UPU69" s="112"/>
      <c r="UPV69" s="27"/>
      <c r="UPW69" s="112"/>
      <c r="UPX69" s="27"/>
      <c r="UPY69" s="113"/>
      <c r="UPZ69" s="27"/>
      <c r="UQA69" s="112"/>
      <c r="UQB69" s="27"/>
      <c r="UQC69" s="112"/>
      <c r="UQD69" s="27"/>
      <c r="UQE69" s="112"/>
      <c r="UQF69" s="27"/>
      <c r="UQG69" s="112"/>
      <c r="UQH69" s="27"/>
      <c r="UQI69" s="112"/>
      <c r="UQJ69" s="27"/>
      <c r="UQK69" s="112"/>
      <c r="UQL69" s="27"/>
      <c r="UQM69" s="112"/>
      <c r="UQN69" s="20"/>
      <c r="UQO69" s="112"/>
      <c r="UQP69" s="27"/>
      <c r="UQQ69" s="112"/>
      <c r="UQR69" s="27"/>
      <c r="UQS69" s="112"/>
      <c r="UQT69" s="27"/>
      <c r="UQU69" s="112"/>
      <c r="UQV69" s="27"/>
      <c r="UQW69" s="112"/>
      <c r="UQX69" s="20"/>
      <c r="UQY69" s="112"/>
      <c r="UQZ69" s="27"/>
      <c r="URA69" s="112"/>
      <c r="URB69" s="27"/>
      <c r="URC69" s="112"/>
      <c r="URD69" s="27"/>
      <c r="URE69" s="112"/>
      <c r="URF69" s="20"/>
      <c r="URG69" s="106"/>
      <c r="URH69" s="106"/>
      <c r="URI69" s="106"/>
      <c r="URJ69" s="30"/>
      <c r="URK69" s="112"/>
      <c r="URL69" s="30"/>
      <c r="URM69" s="112"/>
      <c r="URN69" s="23"/>
      <c r="URO69" s="112"/>
      <c r="URP69" s="23"/>
      <c r="URQ69" s="112"/>
      <c r="URR69" s="23"/>
      <c r="URS69" s="112"/>
      <c r="URT69" s="23"/>
      <c r="URU69" s="112"/>
      <c r="URV69" s="23"/>
      <c r="URW69" s="112"/>
      <c r="URX69" s="23"/>
      <c r="URY69" s="112"/>
      <c r="URZ69" s="23"/>
      <c r="USA69" s="112"/>
      <c r="USB69" s="27"/>
      <c r="USC69" s="112"/>
      <c r="USD69" s="27"/>
      <c r="USE69" s="112"/>
      <c r="USF69" s="27"/>
      <c r="USG69" s="112"/>
      <c r="USH69" s="27"/>
      <c r="USI69" s="112"/>
      <c r="USJ69" s="27"/>
      <c r="USK69" s="112"/>
      <c r="USL69" s="27"/>
      <c r="USM69" s="112"/>
      <c r="USN69" s="27"/>
      <c r="USO69" s="112"/>
      <c r="USP69" s="27"/>
      <c r="USQ69" s="112"/>
      <c r="USR69" s="27"/>
      <c r="USS69" s="112"/>
      <c r="UST69" s="27"/>
      <c r="USU69" s="112"/>
      <c r="USV69" s="27"/>
      <c r="USW69" s="113"/>
      <c r="USX69" s="27"/>
      <c r="USY69" s="112"/>
      <c r="USZ69" s="27"/>
      <c r="UTA69" s="112"/>
      <c r="UTB69" s="27"/>
      <c r="UTC69" s="112"/>
      <c r="UTD69" s="27"/>
      <c r="UTE69" s="112"/>
      <c r="UTF69" s="27"/>
      <c r="UTG69" s="112"/>
      <c r="UTH69" s="27"/>
      <c r="UTI69" s="112"/>
      <c r="UTJ69" s="27"/>
      <c r="UTK69" s="112"/>
      <c r="UTL69" s="20"/>
      <c r="UTM69" s="112"/>
      <c r="UTN69" s="27"/>
      <c r="UTO69" s="112"/>
      <c r="UTP69" s="27"/>
      <c r="UTQ69" s="112"/>
      <c r="UTR69" s="27"/>
      <c r="UTS69" s="112"/>
      <c r="UTT69" s="27"/>
      <c r="UTU69" s="112"/>
      <c r="UTV69" s="20"/>
      <c r="UTW69" s="112"/>
      <c r="UTX69" s="27"/>
      <c r="UTY69" s="112"/>
      <c r="UTZ69" s="27"/>
      <c r="UUA69" s="112"/>
      <c r="UUB69" s="27"/>
      <c r="UUC69" s="112"/>
      <c r="UUD69" s="20"/>
      <c r="UUE69" s="106"/>
      <c r="UUF69" s="106"/>
      <c r="UUG69" s="106"/>
      <c r="UUH69" s="30"/>
      <c r="UUI69" s="112"/>
      <c r="UUJ69" s="30"/>
      <c r="UUK69" s="112"/>
      <c r="UUL69" s="23"/>
      <c r="UUM69" s="112"/>
      <c r="UUN69" s="23"/>
      <c r="UUO69" s="112"/>
      <c r="UUP69" s="23"/>
      <c r="UUQ69" s="112"/>
      <c r="UUR69" s="23"/>
      <c r="UUS69" s="112"/>
      <c r="UUT69" s="23"/>
      <c r="UUU69" s="112"/>
      <c r="UUV69" s="23"/>
      <c r="UUW69" s="112"/>
      <c r="UUX69" s="23"/>
      <c r="UUY69" s="112"/>
      <c r="UUZ69" s="27"/>
      <c r="UVA69" s="112"/>
      <c r="UVB69" s="27"/>
      <c r="UVC69" s="112"/>
      <c r="UVD69" s="27"/>
      <c r="UVE69" s="112"/>
      <c r="UVF69" s="27"/>
      <c r="UVG69" s="112"/>
      <c r="UVH69" s="27"/>
      <c r="UVI69" s="112"/>
      <c r="UVJ69" s="27"/>
      <c r="UVK69" s="112"/>
      <c r="UVL69" s="27"/>
      <c r="UVM69" s="112"/>
      <c r="UVN69" s="27"/>
      <c r="UVO69" s="112"/>
      <c r="UVP69" s="27"/>
      <c r="UVQ69" s="112"/>
      <c r="UVR69" s="27"/>
      <c r="UVS69" s="112"/>
      <c r="UVT69" s="27"/>
      <c r="UVU69" s="113"/>
      <c r="UVV69" s="27"/>
      <c r="UVW69" s="112"/>
      <c r="UVX69" s="27"/>
      <c r="UVY69" s="112"/>
      <c r="UVZ69" s="27"/>
      <c r="UWA69" s="112"/>
      <c r="UWB69" s="27"/>
      <c r="UWC69" s="112"/>
      <c r="UWD69" s="27"/>
      <c r="UWE69" s="112"/>
      <c r="UWF69" s="27"/>
      <c r="UWG69" s="112"/>
      <c r="UWH69" s="27"/>
      <c r="UWI69" s="112"/>
      <c r="UWJ69" s="20"/>
      <c r="UWK69" s="112"/>
      <c r="UWL69" s="27"/>
      <c r="UWM69" s="112"/>
      <c r="UWN69" s="27"/>
      <c r="UWO69" s="112"/>
      <c r="UWP69" s="27"/>
      <c r="UWQ69" s="112"/>
      <c r="UWR69" s="27"/>
      <c r="UWS69" s="112"/>
      <c r="UWT69" s="20"/>
      <c r="UWU69" s="112"/>
      <c r="UWV69" s="27"/>
      <c r="UWW69" s="112"/>
      <c r="UWX69" s="27"/>
      <c r="UWY69" s="112"/>
      <c r="UWZ69" s="27"/>
      <c r="UXA69" s="112"/>
      <c r="UXB69" s="20"/>
      <c r="UXC69" s="106"/>
      <c r="UXD69" s="106"/>
      <c r="UXE69" s="106"/>
      <c r="UXF69" s="30"/>
      <c r="UXG69" s="112"/>
      <c r="UXH69" s="30"/>
      <c r="UXI69" s="112"/>
      <c r="UXJ69" s="23"/>
      <c r="UXK69" s="112"/>
      <c r="UXL69" s="23"/>
      <c r="UXM69" s="112"/>
      <c r="UXN69" s="23"/>
      <c r="UXO69" s="112"/>
      <c r="UXP69" s="23"/>
      <c r="UXQ69" s="112"/>
      <c r="UXR69" s="23"/>
      <c r="UXS69" s="112"/>
      <c r="UXT69" s="23"/>
      <c r="UXU69" s="112"/>
      <c r="UXV69" s="23"/>
      <c r="UXW69" s="112"/>
      <c r="UXX69" s="27"/>
      <c r="UXY69" s="112"/>
      <c r="UXZ69" s="27"/>
      <c r="UYA69" s="112"/>
      <c r="UYB69" s="27"/>
      <c r="UYC69" s="112"/>
      <c r="UYD69" s="27"/>
      <c r="UYE69" s="112"/>
      <c r="UYF69" s="27"/>
      <c r="UYG69" s="112"/>
      <c r="UYH69" s="27"/>
      <c r="UYI69" s="112"/>
      <c r="UYJ69" s="27"/>
      <c r="UYK69" s="112"/>
      <c r="UYL69" s="27"/>
      <c r="UYM69" s="112"/>
      <c r="UYN69" s="27"/>
      <c r="UYO69" s="112"/>
      <c r="UYP69" s="27"/>
      <c r="UYQ69" s="112"/>
      <c r="UYR69" s="27"/>
      <c r="UYS69" s="113"/>
      <c r="UYT69" s="27"/>
      <c r="UYU69" s="112"/>
      <c r="UYV69" s="27"/>
      <c r="UYW69" s="112"/>
      <c r="UYX69" s="27"/>
      <c r="UYY69" s="112"/>
      <c r="UYZ69" s="27"/>
      <c r="UZA69" s="112"/>
      <c r="UZB69" s="27"/>
      <c r="UZC69" s="112"/>
      <c r="UZD69" s="27"/>
      <c r="UZE69" s="112"/>
      <c r="UZF69" s="27"/>
      <c r="UZG69" s="112"/>
      <c r="UZH69" s="20"/>
      <c r="UZI69" s="112"/>
      <c r="UZJ69" s="27"/>
      <c r="UZK69" s="112"/>
      <c r="UZL69" s="27"/>
      <c r="UZM69" s="112"/>
      <c r="UZN69" s="27"/>
      <c r="UZO69" s="112"/>
      <c r="UZP69" s="27"/>
      <c r="UZQ69" s="112"/>
      <c r="UZR69" s="20"/>
      <c r="UZS69" s="112"/>
      <c r="UZT69" s="27"/>
      <c r="UZU69" s="112"/>
      <c r="UZV69" s="27"/>
      <c r="UZW69" s="112"/>
      <c r="UZX69" s="27"/>
      <c r="UZY69" s="112"/>
      <c r="UZZ69" s="20"/>
      <c r="VAA69" s="106"/>
      <c r="VAB69" s="106"/>
      <c r="VAC69" s="106"/>
      <c r="VAD69" s="30"/>
      <c r="VAE69" s="112"/>
      <c r="VAF69" s="30"/>
      <c r="VAG69" s="112"/>
      <c r="VAH69" s="23"/>
      <c r="VAI69" s="112"/>
      <c r="VAJ69" s="23"/>
      <c r="VAK69" s="112"/>
      <c r="VAL69" s="23"/>
      <c r="VAM69" s="112"/>
      <c r="VAN69" s="23"/>
      <c r="VAO69" s="112"/>
      <c r="VAP69" s="23"/>
      <c r="VAQ69" s="112"/>
      <c r="VAR69" s="23"/>
      <c r="VAS69" s="112"/>
      <c r="VAT69" s="23"/>
      <c r="VAU69" s="112"/>
      <c r="VAV69" s="27"/>
      <c r="VAW69" s="112"/>
      <c r="VAX69" s="27"/>
      <c r="VAY69" s="112"/>
      <c r="VAZ69" s="27"/>
      <c r="VBA69" s="112"/>
      <c r="VBB69" s="27"/>
      <c r="VBC69" s="112"/>
      <c r="VBD69" s="27"/>
      <c r="VBE69" s="112"/>
      <c r="VBF69" s="27"/>
      <c r="VBG69" s="112"/>
      <c r="VBH69" s="27"/>
      <c r="VBI69" s="112"/>
      <c r="VBJ69" s="27"/>
      <c r="VBK69" s="112"/>
      <c r="VBL69" s="27"/>
      <c r="VBM69" s="112"/>
      <c r="VBN69" s="27"/>
      <c r="VBO69" s="112"/>
      <c r="VBP69" s="27"/>
      <c r="VBQ69" s="113"/>
      <c r="VBR69" s="27"/>
      <c r="VBS69" s="112"/>
      <c r="VBT69" s="27"/>
      <c r="VBU69" s="112"/>
      <c r="VBV69" s="27"/>
      <c r="VBW69" s="112"/>
      <c r="VBX69" s="27"/>
      <c r="VBY69" s="112"/>
      <c r="VBZ69" s="27"/>
      <c r="VCA69" s="112"/>
      <c r="VCB69" s="27"/>
      <c r="VCC69" s="112"/>
      <c r="VCD69" s="27"/>
      <c r="VCE69" s="112"/>
      <c r="VCF69" s="20"/>
      <c r="VCG69" s="112"/>
      <c r="VCH69" s="27"/>
      <c r="VCI69" s="112"/>
      <c r="VCJ69" s="27"/>
      <c r="VCK69" s="112"/>
      <c r="VCL69" s="27"/>
      <c r="VCM69" s="112"/>
      <c r="VCN69" s="27"/>
      <c r="VCO69" s="112"/>
      <c r="VCP69" s="20"/>
      <c r="VCQ69" s="112"/>
      <c r="VCR69" s="27"/>
      <c r="VCS69" s="112"/>
      <c r="VCT69" s="27"/>
      <c r="VCU69" s="112"/>
      <c r="VCV69" s="27"/>
      <c r="VCW69" s="112"/>
      <c r="VCX69" s="20"/>
      <c r="VCY69" s="106"/>
      <c r="VCZ69" s="106"/>
      <c r="VDA69" s="106"/>
      <c r="VDB69" s="30"/>
      <c r="VDC69" s="112"/>
      <c r="VDD69" s="30"/>
      <c r="VDE69" s="112"/>
      <c r="VDF69" s="23"/>
      <c r="VDG69" s="112"/>
      <c r="VDH69" s="23"/>
      <c r="VDI69" s="112"/>
      <c r="VDJ69" s="23"/>
      <c r="VDK69" s="112"/>
      <c r="VDL69" s="23"/>
      <c r="VDM69" s="112"/>
      <c r="VDN69" s="23"/>
      <c r="VDO69" s="112"/>
      <c r="VDP69" s="23"/>
      <c r="VDQ69" s="112"/>
      <c r="VDR69" s="23"/>
      <c r="VDS69" s="112"/>
      <c r="VDT69" s="27"/>
      <c r="VDU69" s="112"/>
      <c r="VDV69" s="27"/>
      <c r="VDW69" s="112"/>
      <c r="VDX69" s="27"/>
      <c r="VDY69" s="112"/>
      <c r="VDZ69" s="27"/>
      <c r="VEA69" s="112"/>
      <c r="VEB69" s="27"/>
      <c r="VEC69" s="112"/>
      <c r="VED69" s="27"/>
      <c r="VEE69" s="112"/>
      <c r="VEF69" s="27"/>
      <c r="VEG69" s="112"/>
      <c r="VEH69" s="27"/>
      <c r="VEI69" s="112"/>
      <c r="VEJ69" s="27"/>
      <c r="VEK69" s="112"/>
      <c r="VEL69" s="27"/>
      <c r="VEM69" s="112"/>
      <c r="VEN69" s="27"/>
      <c r="VEO69" s="113"/>
      <c r="VEP69" s="27"/>
      <c r="VEQ69" s="112"/>
      <c r="VER69" s="27"/>
      <c r="VES69" s="112"/>
      <c r="VET69" s="27"/>
      <c r="VEU69" s="112"/>
      <c r="VEV69" s="27"/>
      <c r="VEW69" s="112"/>
      <c r="VEX69" s="27"/>
      <c r="VEY69" s="112"/>
      <c r="VEZ69" s="27"/>
      <c r="VFA69" s="112"/>
      <c r="VFB69" s="27"/>
      <c r="VFC69" s="112"/>
      <c r="VFD69" s="20"/>
      <c r="VFE69" s="112"/>
      <c r="VFF69" s="27"/>
      <c r="VFG69" s="112"/>
      <c r="VFH69" s="27"/>
      <c r="VFI69" s="112"/>
      <c r="VFJ69" s="27"/>
      <c r="VFK69" s="112"/>
      <c r="VFL69" s="27"/>
      <c r="VFM69" s="112"/>
      <c r="VFN69" s="20"/>
      <c r="VFO69" s="112"/>
      <c r="VFP69" s="27"/>
      <c r="VFQ69" s="112"/>
      <c r="VFR69" s="27"/>
      <c r="VFS69" s="112"/>
      <c r="VFT69" s="27"/>
      <c r="VFU69" s="112"/>
      <c r="VFV69" s="20"/>
      <c r="VFW69" s="106"/>
      <c r="VFX69" s="106"/>
      <c r="VFY69" s="106"/>
      <c r="VFZ69" s="30"/>
      <c r="VGA69" s="112"/>
      <c r="VGB69" s="30"/>
      <c r="VGC69" s="112"/>
      <c r="VGD69" s="23"/>
      <c r="VGE69" s="112"/>
      <c r="VGF69" s="23"/>
      <c r="VGG69" s="112"/>
      <c r="VGH69" s="23"/>
      <c r="VGI69" s="112"/>
      <c r="VGJ69" s="23"/>
      <c r="VGK69" s="112"/>
      <c r="VGL69" s="23"/>
      <c r="VGM69" s="112"/>
      <c r="VGN69" s="23"/>
      <c r="VGO69" s="112"/>
      <c r="VGP69" s="23"/>
      <c r="VGQ69" s="112"/>
      <c r="VGR69" s="27"/>
      <c r="VGS69" s="112"/>
      <c r="VGT69" s="27"/>
      <c r="VGU69" s="112"/>
      <c r="VGV69" s="27"/>
      <c r="VGW69" s="112"/>
      <c r="VGX69" s="27"/>
      <c r="VGY69" s="112"/>
      <c r="VGZ69" s="27"/>
      <c r="VHA69" s="112"/>
      <c r="VHB69" s="27"/>
      <c r="VHC69" s="112"/>
      <c r="VHD69" s="27"/>
      <c r="VHE69" s="112"/>
      <c r="VHF69" s="27"/>
      <c r="VHG69" s="112"/>
      <c r="VHH69" s="27"/>
      <c r="VHI69" s="112"/>
      <c r="VHJ69" s="27"/>
      <c r="VHK69" s="112"/>
      <c r="VHL69" s="27"/>
      <c r="VHM69" s="113"/>
      <c r="VHN69" s="27"/>
      <c r="VHO69" s="112"/>
      <c r="VHP69" s="27"/>
      <c r="VHQ69" s="112"/>
      <c r="VHR69" s="27"/>
      <c r="VHS69" s="112"/>
      <c r="VHT69" s="27"/>
      <c r="VHU69" s="112"/>
      <c r="VHV69" s="27"/>
      <c r="VHW69" s="112"/>
      <c r="VHX69" s="27"/>
      <c r="VHY69" s="112"/>
      <c r="VHZ69" s="27"/>
      <c r="VIA69" s="112"/>
      <c r="VIB69" s="20"/>
      <c r="VIC69" s="112"/>
      <c r="VID69" s="27"/>
      <c r="VIE69" s="112"/>
      <c r="VIF69" s="27"/>
      <c r="VIG69" s="112"/>
      <c r="VIH69" s="27"/>
      <c r="VII69" s="112"/>
      <c r="VIJ69" s="27"/>
      <c r="VIK69" s="112"/>
      <c r="VIL69" s="20"/>
      <c r="VIM69" s="112"/>
      <c r="VIN69" s="27"/>
      <c r="VIO69" s="112"/>
      <c r="VIP69" s="27"/>
      <c r="VIQ69" s="112"/>
      <c r="VIR69" s="27"/>
      <c r="VIS69" s="112"/>
      <c r="VIT69" s="20"/>
      <c r="VIU69" s="106"/>
      <c r="VIV69" s="106"/>
      <c r="VIW69" s="106"/>
      <c r="VIX69" s="30"/>
      <c r="VIY69" s="112"/>
      <c r="VIZ69" s="30"/>
      <c r="VJA69" s="112"/>
      <c r="VJB69" s="23"/>
      <c r="VJC69" s="112"/>
      <c r="VJD69" s="23"/>
      <c r="VJE69" s="112"/>
      <c r="VJF69" s="23"/>
      <c r="VJG69" s="112"/>
      <c r="VJH69" s="23"/>
      <c r="VJI69" s="112"/>
      <c r="VJJ69" s="23"/>
      <c r="VJK69" s="112"/>
      <c r="VJL69" s="23"/>
      <c r="VJM69" s="112"/>
      <c r="VJN69" s="23"/>
      <c r="VJO69" s="112"/>
      <c r="VJP69" s="27"/>
      <c r="VJQ69" s="112"/>
      <c r="VJR69" s="27"/>
      <c r="VJS69" s="112"/>
      <c r="VJT69" s="27"/>
      <c r="VJU69" s="112"/>
      <c r="VJV69" s="27"/>
      <c r="VJW69" s="112"/>
      <c r="VJX69" s="27"/>
      <c r="VJY69" s="112"/>
      <c r="VJZ69" s="27"/>
      <c r="VKA69" s="112"/>
      <c r="VKB69" s="27"/>
      <c r="VKC69" s="112"/>
      <c r="VKD69" s="27"/>
      <c r="VKE69" s="112"/>
      <c r="VKF69" s="27"/>
      <c r="VKG69" s="112"/>
      <c r="VKH69" s="27"/>
      <c r="VKI69" s="112"/>
      <c r="VKJ69" s="27"/>
      <c r="VKK69" s="113"/>
      <c r="VKL69" s="27"/>
      <c r="VKM69" s="112"/>
      <c r="VKN69" s="27"/>
      <c r="VKO69" s="112"/>
      <c r="VKP69" s="27"/>
      <c r="VKQ69" s="112"/>
      <c r="VKR69" s="27"/>
      <c r="VKS69" s="112"/>
      <c r="VKT69" s="27"/>
      <c r="VKU69" s="112"/>
      <c r="VKV69" s="27"/>
      <c r="VKW69" s="112"/>
      <c r="VKX69" s="27"/>
      <c r="VKY69" s="112"/>
      <c r="VKZ69" s="20"/>
      <c r="VLA69" s="112"/>
      <c r="VLB69" s="27"/>
      <c r="VLC69" s="112"/>
      <c r="VLD69" s="27"/>
      <c r="VLE69" s="112"/>
      <c r="VLF69" s="27"/>
      <c r="VLG69" s="112"/>
      <c r="VLH69" s="27"/>
      <c r="VLI69" s="112"/>
      <c r="VLJ69" s="20"/>
      <c r="VLK69" s="112"/>
      <c r="VLL69" s="27"/>
      <c r="VLM69" s="112"/>
      <c r="VLN69" s="27"/>
      <c r="VLO69" s="112"/>
      <c r="VLP69" s="27"/>
      <c r="VLQ69" s="112"/>
      <c r="VLR69" s="20"/>
      <c r="VLS69" s="106"/>
      <c r="VLT69" s="106"/>
      <c r="VLU69" s="106"/>
      <c r="VLV69" s="30"/>
      <c r="VLW69" s="112"/>
      <c r="VLX69" s="30"/>
      <c r="VLY69" s="112"/>
      <c r="VLZ69" s="23"/>
      <c r="VMA69" s="112"/>
      <c r="VMB69" s="23"/>
      <c r="VMC69" s="112"/>
      <c r="VMD69" s="23"/>
      <c r="VME69" s="112"/>
      <c r="VMF69" s="23"/>
      <c r="VMG69" s="112"/>
      <c r="VMH69" s="23"/>
      <c r="VMI69" s="112"/>
      <c r="VMJ69" s="23"/>
      <c r="VMK69" s="112"/>
      <c r="VML69" s="23"/>
      <c r="VMM69" s="112"/>
      <c r="VMN69" s="27"/>
      <c r="VMO69" s="112"/>
      <c r="VMP69" s="27"/>
      <c r="VMQ69" s="112"/>
      <c r="VMR69" s="27"/>
      <c r="VMS69" s="112"/>
      <c r="VMT69" s="27"/>
      <c r="VMU69" s="112"/>
      <c r="VMV69" s="27"/>
      <c r="VMW69" s="112"/>
      <c r="VMX69" s="27"/>
      <c r="VMY69" s="112"/>
      <c r="VMZ69" s="27"/>
      <c r="VNA69" s="112"/>
      <c r="VNB69" s="27"/>
      <c r="VNC69" s="112"/>
      <c r="VND69" s="27"/>
      <c r="VNE69" s="112"/>
      <c r="VNF69" s="27"/>
      <c r="VNG69" s="112"/>
      <c r="VNH69" s="27"/>
      <c r="VNI69" s="113"/>
      <c r="VNJ69" s="27"/>
      <c r="VNK69" s="112"/>
      <c r="VNL69" s="27"/>
      <c r="VNM69" s="112"/>
      <c r="VNN69" s="27"/>
      <c r="VNO69" s="112"/>
      <c r="VNP69" s="27"/>
      <c r="VNQ69" s="112"/>
      <c r="VNR69" s="27"/>
      <c r="VNS69" s="112"/>
      <c r="VNT69" s="27"/>
      <c r="VNU69" s="112"/>
      <c r="VNV69" s="27"/>
      <c r="VNW69" s="112"/>
      <c r="VNX69" s="20"/>
      <c r="VNY69" s="112"/>
      <c r="VNZ69" s="27"/>
      <c r="VOA69" s="112"/>
      <c r="VOB69" s="27"/>
      <c r="VOC69" s="112"/>
      <c r="VOD69" s="27"/>
      <c r="VOE69" s="112"/>
      <c r="VOF69" s="27"/>
      <c r="VOG69" s="112"/>
      <c r="VOH69" s="20"/>
      <c r="VOI69" s="112"/>
      <c r="VOJ69" s="27"/>
      <c r="VOK69" s="112"/>
      <c r="VOL69" s="27"/>
      <c r="VOM69" s="112"/>
      <c r="VON69" s="27"/>
      <c r="VOO69" s="112"/>
      <c r="VOP69" s="20"/>
      <c r="VOQ69" s="106"/>
      <c r="VOR69" s="106"/>
      <c r="VOS69" s="106"/>
      <c r="VOT69" s="30"/>
      <c r="VOU69" s="112"/>
      <c r="VOV69" s="30"/>
      <c r="VOW69" s="112"/>
      <c r="VOX69" s="23"/>
      <c r="VOY69" s="112"/>
      <c r="VOZ69" s="23"/>
      <c r="VPA69" s="112"/>
      <c r="VPB69" s="23"/>
      <c r="VPC69" s="112"/>
      <c r="VPD69" s="23"/>
      <c r="VPE69" s="112"/>
      <c r="VPF69" s="23"/>
      <c r="VPG69" s="112"/>
      <c r="VPH69" s="23"/>
      <c r="VPI69" s="112"/>
      <c r="VPJ69" s="23"/>
      <c r="VPK69" s="112"/>
      <c r="VPL69" s="27"/>
      <c r="VPM69" s="112"/>
      <c r="VPN69" s="27"/>
      <c r="VPO69" s="112"/>
      <c r="VPP69" s="27"/>
      <c r="VPQ69" s="112"/>
      <c r="VPR69" s="27"/>
      <c r="VPS69" s="112"/>
      <c r="VPT69" s="27"/>
      <c r="VPU69" s="112"/>
      <c r="VPV69" s="27"/>
      <c r="VPW69" s="112"/>
      <c r="VPX69" s="27"/>
      <c r="VPY69" s="112"/>
      <c r="VPZ69" s="27"/>
      <c r="VQA69" s="112"/>
      <c r="VQB69" s="27"/>
      <c r="VQC69" s="112"/>
      <c r="VQD69" s="27"/>
      <c r="VQE69" s="112"/>
      <c r="VQF69" s="27"/>
      <c r="VQG69" s="113"/>
      <c r="VQH69" s="27"/>
      <c r="VQI69" s="112"/>
      <c r="VQJ69" s="27"/>
      <c r="VQK69" s="112"/>
      <c r="VQL69" s="27"/>
      <c r="VQM69" s="112"/>
      <c r="VQN69" s="27"/>
      <c r="VQO69" s="112"/>
      <c r="VQP69" s="27"/>
      <c r="VQQ69" s="112"/>
      <c r="VQR69" s="27"/>
      <c r="VQS69" s="112"/>
      <c r="VQT69" s="27"/>
      <c r="VQU69" s="112"/>
      <c r="VQV69" s="20"/>
      <c r="VQW69" s="112"/>
      <c r="VQX69" s="27"/>
      <c r="VQY69" s="112"/>
      <c r="VQZ69" s="27"/>
      <c r="VRA69" s="112"/>
      <c r="VRB69" s="27"/>
      <c r="VRC69" s="112"/>
      <c r="VRD69" s="27"/>
      <c r="VRE69" s="112"/>
      <c r="VRF69" s="20"/>
      <c r="VRG69" s="112"/>
      <c r="VRH69" s="27"/>
      <c r="VRI69" s="112"/>
      <c r="VRJ69" s="27"/>
      <c r="VRK69" s="112"/>
      <c r="VRL69" s="27"/>
      <c r="VRM69" s="112"/>
      <c r="VRN69" s="20"/>
      <c r="VRO69" s="106"/>
      <c r="VRP69" s="106"/>
      <c r="VRQ69" s="106"/>
      <c r="VRR69" s="30"/>
      <c r="VRS69" s="112"/>
      <c r="VRT69" s="30"/>
      <c r="VRU69" s="112"/>
      <c r="VRV69" s="23"/>
      <c r="VRW69" s="112"/>
      <c r="VRX69" s="23"/>
      <c r="VRY69" s="112"/>
      <c r="VRZ69" s="23"/>
      <c r="VSA69" s="112"/>
      <c r="VSB69" s="23"/>
      <c r="VSC69" s="112"/>
      <c r="VSD69" s="23"/>
      <c r="VSE69" s="112"/>
      <c r="VSF69" s="23"/>
      <c r="VSG69" s="112"/>
      <c r="VSH69" s="23"/>
      <c r="VSI69" s="112"/>
      <c r="VSJ69" s="27"/>
      <c r="VSK69" s="112"/>
      <c r="VSL69" s="27"/>
      <c r="VSM69" s="112"/>
      <c r="VSN69" s="27"/>
      <c r="VSO69" s="112"/>
      <c r="VSP69" s="27"/>
      <c r="VSQ69" s="112"/>
      <c r="VSR69" s="27"/>
      <c r="VSS69" s="112"/>
      <c r="VST69" s="27"/>
      <c r="VSU69" s="112"/>
      <c r="VSV69" s="27"/>
      <c r="VSW69" s="112"/>
      <c r="VSX69" s="27"/>
      <c r="VSY69" s="112"/>
      <c r="VSZ69" s="27"/>
      <c r="VTA69" s="112"/>
      <c r="VTB69" s="27"/>
      <c r="VTC69" s="112"/>
      <c r="VTD69" s="27"/>
      <c r="VTE69" s="113"/>
      <c r="VTF69" s="27"/>
      <c r="VTG69" s="112"/>
      <c r="VTH69" s="27"/>
      <c r="VTI69" s="112"/>
      <c r="VTJ69" s="27"/>
      <c r="VTK69" s="112"/>
      <c r="VTL69" s="27"/>
      <c r="VTM69" s="112"/>
      <c r="VTN69" s="27"/>
      <c r="VTO69" s="112"/>
      <c r="VTP69" s="27"/>
      <c r="VTQ69" s="112"/>
      <c r="VTR69" s="27"/>
      <c r="VTS69" s="112"/>
      <c r="VTT69" s="20"/>
      <c r="VTU69" s="112"/>
      <c r="VTV69" s="27"/>
      <c r="VTW69" s="112"/>
      <c r="VTX69" s="27"/>
      <c r="VTY69" s="112"/>
      <c r="VTZ69" s="27"/>
      <c r="VUA69" s="112"/>
      <c r="VUB69" s="27"/>
      <c r="VUC69" s="112"/>
      <c r="VUD69" s="20"/>
      <c r="VUE69" s="112"/>
      <c r="VUF69" s="27"/>
      <c r="VUG69" s="112"/>
      <c r="VUH69" s="27"/>
      <c r="VUI69" s="112"/>
      <c r="VUJ69" s="27"/>
      <c r="VUK69" s="112"/>
      <c r="VUL69" s="20"/>
      <c r="VUM69" s="106"/>
      <c r="VUN69" s="106"/>
      <c r="VUO69" s="106"/>
      <c r="VUP69" s="30"/>
      <c r="VUQ69" s="112"/>
      <c r="VUR69" s="30"/>
      <c r="VUS69" s="112"/>
      <c r="VUT69" s="23"/>
      <c r="VUU69" s="112"/>
      <c r="VUV69" s="23"/>
      <c r="VUW69" s="112"/>
      <c r="VUX69" s="23"/>
      <c r="VUY69" s="112"/>
      <c r="VUZ69" s="23"/>
      <c r="VVA69" s="112"/>
      <c r="VVB69" s="23"/>
      <c r="VVC69" s="112"/>
      <c r="VVD69" s="23"/>
      <c r="VVE69" s="112"/>
      <c r="VVF69" s="23"/>
      <c r="VVG69" s="112"/>
      <c r="VVH69" s="27"/>
      <c r="VVI69" s="112"/>
      <c r="VVJ69" s="27"/>
      <c r="VVK69" s="112"/>
      <c r="VVL69" s="27"/>
      <c r="VVM69" s="112"/>
      <c r="VVN69" s="27"/>
      <c r="VVO69" s="112"/>
      <c r="VVP69" s="27"/>
      <c r="VVQ69" s="112"/>
      <c r="VVR69" s="27"/>
      <c r="VVS69" s="112"/>
      <c r="VVT69" s="27"/>
      <c r="VVU69" s="112"/>
      <c r="VVV69" s="27"/>
      <c r="VVW69" s="112"/>
      <c r="VVX69" s="27"/>
      <c r="VVY69" s="112"/>
      <c r="VVZ69" s="27"/>
      <c r="VWA69" s="112"/>
      <c r="VWB69" s="27"/>
      <c r="VWC69" s="113"/>
      <c r="VWD69" s="27"/>
      <c r="VWE69" s="112"/>
      <c r="VWF69" s="27"/>
      <c r="VWG69" s="112"/>
      <c r="VWH69" s="27"/>
      <c r="VWI69" s="112"/>
      <c r="VWJ69" s="27"/>
      <c r="VWK69" s="112"/>
      <c r="VWL69" s="27"/>
      <c r="VWM69" s="112"/>
      <c r="VWN69" s="27"/>
      <c r="VWO69" s="112"/>
      <c r="VWP69" s="27"/>
      <c r="VWQ69" s="112"/>
      <c r="VWR69" s="20"/>
      <c r="VWS69" s="112"/>
      <c r="VWT69" s="27"/>
      <c r="VWU69" s="112"/>
      <c r="VWV69" s="27"/>
      <c r="VWW69" s="112"/>
      <c r="VWX69" s="27"/>
      <c r="VWY69" s="112"/>
      <c r="VWZ69" s="27"/>
      <c r="VXA69" s="112"/>
      <c r="VXB69" s="20"/>
      <c r="VXC69" s="112"/>
      <c r="VXD69" s="27"/>
      <c r="VXE69" s="112"/>
      <c r="VXF69" s="27"/>
      <c r="VXG69" s="112"/>
      <c r="VXH69" s="27"/>
      <c r="VXI69" s="112"/>
      <c r="VXJ69" s="20"/>
      <c r="VXK69" s="106"/>
      <c r="VXL69" s="106"/>
      <c r="VXM69" s="106"/>
      <c r="VXN69" s="30"/>
      <c r="VXO69" s="112"/>
      <c r="VXP69" s="30"/>
      <c r="VXQ69" s="112"/>
      <c r="VXR69" s="23"/>
      <c r="VXS69" s="112"/>
      <c r="VXT69" s="23"/>
      <c r="VXU69" s="112"/>
      <c r="VXV69" s="23"/>
      <c r="VXW69" s="112"/>
      <c r="VXX69" s="23"/>
      <c r="VXY69" s="112"/>
      <c r="VXZ69" s="23"/>
      <c r="VYA69" s="112"/>
      <c r="VYB69" s="23"/>
      <c r="VYC69" s="112"/>
      <c r="VYD69" s="23"/>
      <c r="VYE69" s="112"/>
      <c r="VYF69" s="27"/>
      <c r="VYG69" s="112"/>
      <c r="VYH69" s="27"/>
      <c r="VYI69" s="112"/>
      <c r="VYJ69" s="27"/>
      <c r="VYK69" s="112"/>
      <c r="VYL69" s="27"/>
      <c r="VYM69" s="112"/>
      <c r="VYN69" s="27"/>
      <c r="VYO69" s="112"/>
      <c r="VYP69" s="27"/>
      <c r="VYQ69" s="112"/>
      <c r="VYR69" s="27"/>
      <c r="VYS69" s="112"/>
      <c r="VYT69" s="27"/>
      <c r="VYU69" s="112"/>
      <c r="VYV69" s="27"/>
      <c r="VYW69" s="112"/>
      <c r="VYX69" s="27"/>
      <c r="VYY69" s="112"/>
      <c r="VYZ69" s="27"/>
      <c r="VZA69" s="113"/>
      <c r="VZB69" s="27"/>
      <c r="VZC69" s="112"/>
      <c r="VZD69" s="27"/>
      <c r="VZE69" s="112"/>
      <c r="VZF69" s="27"/>
      <c r="VZG69" s="112"/>
      <c r="VZH69" s="27"/>
      <c r="VZI69" s="112"/>
      <c r="VZJ69" s="27"/>
      <c r="VZK69" s="112"/>
      <c r="VZL69" s="27"/>
      <c r="VZM69" s="112"/>
      <c r="VZN69" s="27"/>
      <c r="VZO69" s="112"/>
      <c r="VZP69" s="20"/>
      <c r="VZQ69" s="112"/>
      <c r="VZR69" s="27"/>
      <c r="VZS69" s="112"/>
      <c r="VZT69" s="27"/>
      <c r="VZU69" s="112"/>
      <c r="VZV69" s="27"/>
      <c r="VZW69" s="112"/>
      <c r="VZX69" s="27"/>
      <c r="VZY69" s="112"/>
      <c r="VZZ69" s="20"/>
      <c r="WAA69" s="112"/>
      <c r="WAB69" s="27"/>
      <c r="WAC69" s="112"/>
      <c r="WAD69" s="27"/>
      <c r="WAE69" s="112"/>
      <c r="WAF69" s="27"/>
      <c r="WAG69" s="112"/>
      <c r="WAH69" s="20"/>
      <c r="WAI69" s="106"/>
      <c r="WAJ69" s="106"/>
      <c r="WAK69" s="106"/>
      <c r="WAL69" s="30"/>
      <c r="WAM69" s="112"/>
      <c r="WAN69" s="30"/>
      <c r="WAO69" s="112"/>
      <c r="WAP69" s="23"/>
      <c r="WAQ69" s="112"/>
      <c r="WAR69" s="23"/>
      <c r="WAS69" s="112"/>
      <c r="WAT69" s="23"/>
      <c r="WAU69" s="112"/>
      <c r="WAV69" s="23"/>
      <c r="WAW69" s="112"/>
      <c r="WAX69" s="23"/>
      <c r="WAY69" s="112"/>
      <c r="WAZ69" s="23"/>
      <c r="WBA69" s="112"/>
      <c r="WBB69" s="23"/>
      <c r="WBC69" s="112"/>
      <c r="WBD69" s="27"/>
      <c r="WBE69" s="112"/>
      <c r="WBF69" s="27"/>
      <c r="WBG69" s="112"/>
      <c r="WBH69" s="27"/>
      <c r="WBI69" s="112"/>
      <c r="WBJ69" s="27"/>
      <c r="WBK69" s="112"/>
      <c r="WBL69" s="27"/>
      <c r="WBM69" s="112"/>
      <c r="WBN69" s="27"/>
      <c r="WBO69" s="112"/>
      <c r="WBP69" s="27"/>
      <c r="WBQ69" s="112"/>
      <c r="WBR69" s="27"/>
      <c r="WBS69" s="112"/>
      <c r="WBT69" s="27"/>
      <c r="WBU69" s="112"/>
      <c r="WBV69" s="27"/>
      <c r="WBW69" s="112"/>
      <c r="WBX69" s="27"/>
      <c r="WBY69" s="113"/>
      <c r="WBZ69" s="27"/>
      <c r="WCA69" s="112"/>
      <c r="WCB69" s="27"/>
      <c r="WCC69" s="112"/>
      <c r="WCD69" s="27"/>
      <c r="WCE69" s="112"/>
      <c r="WCF69" s="27"/>
      <c r="WCG69" s="112"/>
      <c r="WCH69" s="27"/>
      <c r="WCI69" s="112"/>
      <c r="WCJ69" s="27"/>
      <c r="WCK69" s="112"/>
      <c r="WCL69" s="27"/>
      <c r="WCM69" s="112"/>
      <c r="WCN69" s="20"/>
      <c r="WCO69" s="112"/>
      <c r="WCP69" s="27"/>
      <c r="WCQ69" s="112"/>
      <c r="WCR69" s="27"/>
      <c r="WCS69" s="112"/>
      <c r="WCT69" s="27"/>
      <c r="WCU69" s="112"/>
      <c r="WCV69" s="27"/>
      <c r="WCW69" s="112"/>
      <c r="WCX69" s="20"/>
      <c r="WCY69" s="112"/>
      <c r="WCZ69" s="27"/>
      <c r="WDA69" s="112"/>
      <c r="WDB69" s="27"/>
      <c r="WDC69" s="112"/>
      <c r="WDD69" s="27"/>
      <c r="WDE69" s="112"/>
      <c r="WDF69" s="20"/>
      <c r="WDG69" s="106"/>
      <c r="WDH69" s="106"/>
      <c r="WDI69" s="106"/>
      <c r="WDJ69" s="30"/>
      <c r="WDK69" s="112"/>
      <c r="WDL69" s="30"/>
      <c r="WDM69" s="112"/>
      <c r="WDN69" s="23"/>
      <c r="WDO69" s="112"/>
      <c r="WDP69" s="23"/>
      <c r="WDQ69" s="112"/>
      <c r="WDR69" s="23"/>
      <c r="WDS69" s="112"/>
      <c r="WDT69" s="23"/>
      <c r="WDU69" s="112"/>
      <c r="WDV69" s="23"/>
      <c r="WDW69" s="112"/>
      <c r="WDX69" s="23"/>
      <c r="WDY69" s="112"/>
      <c r="WDZ69" s="23"/>
      <c r="WEA69" s="112"/>
      <c r="WEB69" s="27"/>
      <c r="WEC69" s="112"/>
      <c r="WED69" s="27"/>
      <c r="WEE69" s="112"/>
      <c r="WEF69" s="27"/>
      <c r="WEG69" s="112"/>
      <c r="WEH69" s="27"/>
      <c r="WEI69" s="112"/>
      <c r="WEJ69" s="27"/>
      <c r="WEK69" s="112"/>
      <c r="WEL69" s="27"/>
      <c r="WEM69" s="112"/>
      <c r="WEN69" s="27"/>
      <c r="WEO69" s="112"/>
      <c r="WEP69" s="27"/>
      <c r="WEQ69" s="112"/>
      <c r="WER69" s="27"/>
      <c r="WES69" s="112"/>
      <c r="WET69" s="27"/>
      <c r="WEU69" s="112"/>
      <c r="WEV69" s="27"/>
      <c r="WEW69" s="113"/>
      <c r="WEX69" s="27"/>
      <c r="WEY69" s="112"/>
      <c r="WEZ69" s="27"/>
      <c r="WFA69" s="112"/>
      <c r="WFB69" s="27"/>
      <c r="WFC69" s="112"/>
      <c r="WFD69" s="27"/>
      <c r="WFE69" s="112"/>
      <c r="WFF69" s="27"/>
      <c r="WFG69" s="112"/>
      <c r="WFH69" s="27"/>
      <c r="WFI69" s="112"/>
      <c r="WFJ69" s="27"/>
      <c r="WFK69" s="112"/>
      <c r="WFL69" s="20"/>
      <c r="WFM69" s="112"/>
      <c r="WFN69" s="27"/>
      <c r="WFO69" s="112"/>
      <c r="WFP69" s="27"/>
      <c r="WFQ69" s="112"/>
      <c r="WFR69" s="27"/>
      <c r="WFS69" s="112"/>
      <c r="WFT69" s="27"/>
      <c r="WFU69" s="112"/>
      <c r="WFV69" s="20"/>
      <c r="WFW69" s="112"/>
      <c r="WFX69" s="27"/>
      <c r="WFY69" s="112"/>
      <c r="WFZ69" s="27"/>
      <c r="WGA69" s="112"/>
      <c r="WGB69" s="27"/>
      <c r="WGC69" s="112"/>
      <c r="WGD69" s="20"/>
      <c r="WGE69" s="106"/>
      <c r="WGF69" s="106"/>
      <c r="WGG69" s="106"/>
      <c r="WGH69" s="30"/>
      <c r="WGI69" s="112"/>
      <c r="WGJ69" s="30"/>
      <c r="WGK69" s="112"/>
      <c r="WGL69" s="23"/>
      <c r="WGM69" s="112"/>
      <c r="WGN69" s="23"/>
      <c r="WGO69" s="112"/>
      <c r="WGP69" s="23"/>
      <c r="WGQ69" s="112"/>
      <c r="WGR69" s="23"/>
      <c r="WGS69" s="112"/>
      <c r="WGT69" s="23"/>
      <c r="WGU69" s="112"/>
      <c r="WGV69" s="23"/>
      <c r="WGW69" s="112"/>
      <c r="WGX69" s="23"/>
      <c r="WGY69" s="112"/>
      <c r="WGZ69" s="27"/>
      <c r="WHA69" s="112"/>
      <c r="WHB69" s="27"/>
      <c r="WHC69" s="112"/>
      <c r="WHD69" s="27"/>
      <c r="WHE69" s="112"/>
      <c r="WHF69" s="27"/>
      <c r="WHG69" s="112"/>
      <c r="WHH69" s="27"/>
      <c r="WHI69" s="112"/>
      <c r="WHJ69" s="27"/>
      <c r="WHK69" s="112"/>
      <c r="WHL69" s="27"/>
      <c r="WHM69" s="112"/>
      <c r="WHN69" s="27"/>
      <c r="WHO69" s="112"/>
      <c r="WHP69" s="27"/>
      <c r="WHQ69" s="112"/>
      <c r="WHR69" s="27"/>
      <c r="WHS69" s="112"/>
      <c r="WHT69" s="27"/>
      <c r="WHU69" s="113"/>
      <c r="WHV69" s="27"/>
      <c r="WHW69" s="112"/>
      <c r="WHX69" s="27"/>
      <c r="WHY69" s="112"/>
      <c r="WHZ69" s="27"/>
      <c r="WIA69" s="112"/>
      <c r="WIB69" s="27"/>
      <c r="WIC69" s="112"/>
      <c r="WID69" s="27"/>
      <c r="WIE69" s="112"/>
      <c r="WIF69" s="27"/>
      <c r="WIG69" s="112"/>
      <c r="WIH69" s="27"/>
      <c r="WII69" s="112"/>
      <c r="WIJ69" s="20"/>
      <c r="WIK69" s="112"/>
      <c r="WIL69" s="27"/>
      <c r="WIM69" s="112"/>
      <c r="WIN69" s="27"/>
      <c r="WIO69" s="112"/>
      <c r="WIP69" s="27"/>
      <c r="WIQ69" s="112"/>
      <c r="WIR69" s="27"/>
      <c r="WIS69" s="112"/>
      <c r="WIT69" s="20"/>
      <c r="WIU69" s="112"/>
      <c r="WIV69" s="27"/>
      <c r="WIW69" s="112"/>
      <c r="WIX69" s="27"/>
      <c r="WIY69" s="112"/>
      <c r="WIZ69" s="27"/>
      <c r="WJA69" s="112"/>
      <c r="WJB69" s="20"/>
      <c r="WJC69" s="106"/>
      <c r="WJD69" s="106"/>
      <c r="WJE69" s="106"/>
      <c r="WJF69" s="30"/>
      <c r="WJG69" s="112"/>
      <c r="WJH69" s="30"/>
      <c r="WJI69" s="112"/>
      <c r="WJJ69" s="23"/>
      <c r="WJK69" s="112"/>
      <c r="WJL69" s="23"/>
      <c r="WJM69" s="112"/>
      <c r="WJN69" s="23"/>
      <c r="WJO69" s="112"/>
      <c r="WJP69" s="23"/>
      <c r="WJQ69" s="112"/>
      <c r="WJR69" s="23"/>
      <c r="WJS69" s="112"/>
      <c r="WJT69" s="23"/>
      <c r="WJU69" s="112"/>
      <c r="WJV69" s="23"/>
      <c r="WJW69" s="112"/>
      <c r="WJX69" s="27"/>
      <c r="WJY69" s="112"/>
      <c r="WJZ69" s="27"/>
      <c r="WKA69" s="112"/>
      <c r="WKB69" s="27"/>
      <c r="WKC69" s="112"/>
      <c r="WKD69" s="27"/>
      <c r="WKE69" s="112"/>
      <c r="WKF69" s="27"/>
      <c r="WKG69" s="112"/>
      <c r="WKH69" s="27"/>
      <c r="WKI69" s="112"/>
      <c r="WKJ69" s="27"/>
      <c r="WKK69" s="112"/>
      <c r="WKL69" s="27"/>
      <c r="WKM69" s="112"/>
      <c r="WKN69" s="27"/>
      <c r="WKO69" s="112"/>
      <c r="WKP69" s="27"/>
      <c r="WKQ69" s="112"/>
      <c r="WKR69" s="27"/>
      <c r="WKS69" s="113"/>
      <c r="WKT69" s="27"/>
      <c r="WKU69" s="112"/>
      <c r="WKV69" s="27"/>
      <c r="WKW69" s="112"/>
      <c r="WKX69" s="27"/>
      <c r="WKY69" s="112"/>
      <c r="WKZ69" s="27"/>
      <c r="WLA69" s="112"/>
      <c r="WLB69" s="27"/>
      <c r="WLC69" s="112"/>
      <c r="WLD69" s="27"/>
      <c r="WLE69" s="112"/>
      <c r="WLF69" s="27"/>
      <c r="WLG69" s="112"/>
      <c r="WLH69" s="20"/>
      <c r="WLI69" s="112"/>
      <c r="WLJ69" s="27"/>
      <c r="WLK69" s="112"/>
      <c r="WLL69" s="27"/>
      <c r="WLM69" s="112"/>
      <c r="WLN69" s="27"/>
      <c r="WLO69" s="112"/>
      <c r="WLP69" s="27"/>
      <c r="WLQ69" s="112"/>
      <c r="WLR69" s="20"/>
      <c r="WLS69" s="112"/>
      <c r="WLT69" s="27"/>
      <c r="WLU69" s="112"/>
      <c r="WLV69" s="27"/>
      <c r="WLW69" s="112"/>
      <c r="WLX69" s="27"/>
      <c r="WLY69" s="112"/>
      <c r="WLZ69" s="20"/>
      <c r="WMA69" s="106"/>
      <c r="WMB69" s="106"/>
      <c r="WMC69" s="106"/>
      <c r="WMD69" s="30"/>
      <c r="WME69" s="112"/>
      <c r="WMF69" s="30"/>
      <c r="WMG69" s="112"/>
      <c r="WMH69" s="23"/>
      <c r="WMI69" s="112"/>
      <c r="WMJ69" s="23"/>
      <c r="WMK69" s="112"/>
      <c r="WML69" s="23"/>
      <c r="WMM69" s="112"/>
      <c r="WMN69" s="23"/>
      <c r="WMO69" s="112"/>
      <c r="WMP69" s="23"/>
      <c r="WMQ69" s="112"/>
      <c r="WMR69" s="23"/>
      <c r="WMS69" s="112"/>
      <c r="WMT69" s="23"/>
      <c r="WMU69" s="112"/>
      <c r="WMV69" s="27"/>
      <c r="WMW69" s="112"/>
      <c r="WMX69" s="27"/>
      <c r="WMY69" s="112"/>
      <c r="WMZ69" s="27"/>
      <c r="WNA69" s="112"/>
      <c r="WNB69" s="27"/>
      <c r="WNC69" s="112"/>
      <c r="WND69" s="27"/>
      <c r="WNE69" s="112"/>
      <c r="WNF69" s="27"/>
      <c r="WNG69" s="112"/>
      <c r="WNH69" s="27"/>
      <c r="WNI69" s="112"/>
      <c r="WNJ69" s="27"/>
      <c r="WNK69" s="112"/>
      <c r="WNL69" s="27"/>
      <c r="WNM69" s="112"/>
      <c r="WNN69" s="27"/>
      <c r="WNO69" s="112"/>
      <c r="WNP69" s="27"/>
      <c r="WNQ69" s="113"/>
      <c r="WNR69" s="27"/>
      <c r="WNS69" s="112"/>
      <c r="WNT69" s="27"/>
      <c r="WNU69" s="112"/>
      <c r="WNV69" s="27"/>
      <c r="WNW69" s="112"/>
      <c r="WNX69" s="27"/>
      <c r="WNY69" s="112"/>
      <c r="WNZ69" s="27"/>
      <c r="WOA69" s="112"/>
      <c r="WOB69" s="27"/>
      <c r="WOC69" s="112"/>
      <c r="WOD69" s="27"/>
      <c r="WOE69" s="112"/>
      <c r="WOF69" s="20"/>
      <c r="WOG69" s="112"/>
      <c r="WOH69" s="27"/>
      <c r="WOI69" s="112"/>
      <c r="WOJ69" s="27"/>
      <c r="WOK69" s="112"/>
      <c r="WOL69" s="27"/>
      <c r="WOM69" s="112"/>
      <c r="WON69" s="27"/>
      <c r="WOO69" s="112"/>
      <c r="WOP69" s="20"/>
      <c r="WOQ69" s="112"/>
      <c r="WOR69" s="27"/>
      <c r="WOS69" s="112"/>
      <c r="WOT69" s="27"/>
      <c r="WOU69" s="112"/>
      <c r="WOV69" s="27"/>
      <c r="WOW69" s="112"/>
      <c r="WOX69" s="20"/>
      <c r="WOY69" s="106"/>
      <c r="WOZ69" s="106"/>
      <c r="WPA69" s="106"/>
      <c r="WPB69" s="30"/>
      <c r="WPC69" s="112"/>
      <c r="WPD69" s="30"/>
      <c r="WPE69" s="112"/>
      <c r="WPF69" s="23"/>
      <c r="WPG69" s="112"/>
      <c r="WPH69" s="23"/>
      <c r="WPI69" s="112"/>
      <c r="WPJ69" s="23"/>
      <c r="WPK69" s="112"/>
      <c r="WPL69" s="23"/>
      <c r="WPM69" s="112"/>
      <c r="WPN69" s="23"/>
      <c r="WPO69" s="112"/>
      <c r="WPP69" s="23"/>
      <c r="WPQ69" s="112"/>
      <c r="WPR69" s="23"/>
      <c r="WPS69" s="112"/>
      <c r="WPT69" s="27"/>
      <c r="WPU69" s="112"/>
      <c r="WPV69" s="27"/>
      <c r="WPW69" s="112"/>
      <c r="WPX69" s="27"/>
      <c r="WPY69" s="112"/>
      <c r="WPZ69" s="27"/>
      <c r="WQA69" s="112"/>
      <c r="WQB69" s="27"/>
      <c r="WQC69" s="112"/>
      <c r="WQD69" s="27"/>
      <c r="WQE69" s="112"/>
      <c r="WQF69" s="27"/>
      <c r="WQG69" s="112"/>
      <c r="WQH69" s="27"/>
      <c r="WQI69" s="112"/>
      <c r="WQJ69" s="27"/>
      <c r="WQK69" s="112"/>
      <c r="WQL69" s="27"/>
      <c r="WQM69" s="112"/>
      <c r="WQN69" s="27"/>
      <c r="WQO69" s="113"/>
      <c r="WQP69" s="27"/>
      <c r="WQQ69" s="112"/>
      <c r="WQR69" s="27"/>
      <c r="WQS69" s="112"/>
      <c r="WQT69" s="27"/>
      <c r="WQU69" s="112"/>
      <c r="WQV69" s="27"/>
      <c r="WQW69" s="112"/>
      <c r="WQX69" s="27"/>
      <c r="WQY69" s="112"/>
      <c r="WQZ69" s="27"/>
      <c r="WRA69" s="112"/>
      <c r="WRB69" s="27"/>
      <c r="WRC69" s="112"/>
      <c r="WRD69" s="20"/>
      <c r="WRE69" s="112"/>
      <c r="WRF69" s="27"/>
      <c r="WRG69" s="112"/>
      <c r="WRH69" s="27"/>
      <c r="WRI69" s="112"/>
      <c r="WRJ69" s="27"/>
      <c r="WRK69" s="112"/>
      <c r="WRL69" s="27"/>
      <c r="WRM69" s="112"/>
      <c r="WRN69" s="20"/>
      <c r="WRO69" s="112"/>
      <c r="WRP69" s="27"/>
      <c r="WRQ69" s="112"/>
      <c r="WRR69" s="27"/>
      <c r="WRS69" s="112"/>
      <c r="WRT69" s="27"/>
      <c r="WRU69" s="112"/>
      <c r="WRV69" s="20"/>
      <c r="WRW69" s="106"/>
      <c r="WRX69" s="106"/>
      <c r="WRY69" s="106"/>
      <c r="WRZ69" s="30"/>
      <c r="WSA69" s="112"/>
      <c r="WSB69" s="30"/>
      <c r="WSC69" s="112"/>
      <c r="WSD69" s="23"/>
      <c r="WSE69" s="112"/>
      <c r="WSF69" s="23"/>
      <c r="WSG69" s="112"/>
      <c r="WSH69" s="23"/>
      <c r="WSI69" s="112"/>
      <c r="WSJ69" s="23"/>
      <c r="WSK69" s="112"/>
      <c r="WSL69" s="23"/>
      <c r="WSM69" s="112"/>
      <c r="WSN69" s="23"/>
      <c r="WSO69" s="112"/>
      <c r="WSP69" s="23"/>
      <c r="WSQ69" s="112"/>
      <c r="WSR69" s="27"/>
      <c r="WSS69" s="112"/>
      <c r="WST69" s="27"/>
      <c r="WSU69" s="112"/>
      <c r="WSV69" s="27"/>
      <c r="WSW69" s="112"/>
      <c r="WSX69" s="27"/>
      <c r="WSY69" s="112"/>
      <c r="WSZ69" s="27"/>
      <c r="WTA69" s="112"/>
      <c r="WTB69" s="27"/>
      <c r="WTC69" s="112"/>
      <c r="WTD69" s="27"/>
      <c r="WTE69" s="112"/>
      <c r="WTF69" s="27"/>
      <c r="WTG69" s="112"/>
      <c r="WTH69" s="27"/>
      <c r="WTI69" s="112"/>
      <c r="WTJ69" s="27"/>
      <c r="WTK69" s="112"/>
      <c r="WTL69" s="27"/>
      <c r="WTM69" s="113"/>
      <c r="WTN69" s="27"/>
      <c r="WTO69" s="112"/>
      <c r="WTP69" s="27"/>
      <c r="WTQ69" s="112"/>
      <c r="WTR69" s="27"/>
      <c r="WTS69" s="112"/>
      <c r="WTT69" s="27"/>
      <c r="WTU69" s="112"/>
      <c r="WTV69" s="27"/>
      <c r="WTW69" s="112"/>
      <c r="WTX69" s="27"/>
      <c r="WTY69" s="112"/>
      <c r="WTZ69" s="27"/>
      <c r="WUA69" s="112"/>
      <c r="WUB69" s="20"/>
      <c r="WUC69" s="112"/>
      <c r="WUD69" s="27"/>
      <c r="WUE69" s="112"/>
      <c r="WUF69" s="27"/>
      <c r="WUG69" s="112"/>
      <c r="WUH69" s="27"/>
      <c r="WUI69" s="112"/>
      <c r="WUJ69" s="27"/>
      <c r="WUK69" s="112"/>
      <c r="WUL69" s="20"/>
      <c r="WUM69" s="112"/>
      <c r="WUN69" s="27"/>
      <c r="WUO69" s="112"/>
      <c r="WUP69" s="27"/>
      <c r="WUQ69" s="112"/>
      <c r="WUR69" s="27"/>
      <c r="WUS69" s="112"/>
      <c r="WUT69" s="20"/>
      <c r="WUU69" s="106"/>
      <c r="WUV69" s="106"/>
      <c r="WUW69" s="106"/>
      <c r="WUX69" s="30"/>
      <c r="WUY69" s="112"/>
      <c r="WUZ69" s="30"/>
      <c r="WVA69" s="112"/>
      <c r="WVB69" s="23"/>
      <c r="WVC69" s="112"/>
      <c r="WVD69" s="23"/>
      <c r="WVE69" s="112"/>
      <c r="WVF69" s="23"/>
      <c r="WVG69" s="112"/>
      <c r="WVH69" s="23"/>
      <c r="WVI69" s="112"/>
      <c r="WVJ69" s="23"/>
      <c r="WVK69" s="112"/>
      <c r="WVL69" s="23"/>
      <c r="WVM69" s="112"/>
      <c r="WVN69" s="23"/>
      <c r="WVO69" s="112"/>
      <c r="WVP69" s="27"/>
      <c r="WVQ69" s="112"/>
      <c r="WVR69" s="27"/>
      <c r="WVS69" s="112"/>
      <c r="WVT69" s="27"/>
      <c r="WVU69" s="112"/>
      <c r="WVV69" s="27"/>
      <c r="WVW69" s="112"/>
      <c r="WVX69" s="27"/>
      <c r="WVY69" s="112"/>
      <c r="WVZ69" s="27"/>
      <c r="WWA69" s="112"/>
      <c r="WWB69" s="27"/>
      <c r="WWC69" s="112"/>
      <c r="WWD69" s="27"/>
      <c r="WWE69" s="112"/>
      <c r="WWF69" s="27"/>
      <c r="WWG69" s="112"/>
      <c r="WWH69" s="27"/>
      <c r="WWI69" s="112"/>
      <c r="WWJ69" s="27"/>
      <c r="WWK69" s="113"/>
      <c r="WWL69" s="27"/>
      <c r="WWM69" s="112"/>
      <c r="WWN69" s="27"/>
      <c r="WWO69" s="112"/>
      <c r="WWP69" s="27"/>
      <c r="WWQ69" s="112"/>
      <c r="WWR69" s="27"/>
      <c r="WWS69" s="112"/>
      <c r="WWT69" s="27"/>
      <c r="WWU69" s="112"/>
      <c r="WWV69" s="27"/>
      <c r="WWW69" s="112"/>
      <c r="WWX69" s="27"/>
      <c r="WWY69" s="112"/>
      <c r="WWZ69" s="20"/>
      <c r="WXA69" s="112"/>
      <c r="WXB69" s="27"/>
      <c r="WXC69" s="112"/>
      <c r="WXD69" s="27"/>
      <c r="WXE69" s="112"/>
      <c r="WXF69" s="27"/>
      <c r="WXG69" s="112"/>
      <c r="WXH69" s="27"/>
      <c r="WXI69" s="112"/>
      <c r="WXJ69" s="20"/>
      <c r="WXK69" s="112"/>
      <c r="WXL69" s="27"/>
      <c r="WXM69" s="112"/>
      <c r="WXN69" s="27"/>
      <c r="WXO69" s="112"/>
      <c r="WXP69" s="27"/>
      <c r="WXQ69" s="112"/>
      <c r="WXR69" s="20"/>
      <c r="WXS69" s="106"/>
      <c r="WXT69" s="106"/>
      <c r="WXU69" s="106"/>
      <c r="WXV69" s="30"/>
      <c r="WXW69" s="112"/>
      <c r="WXX69" s="30"/>
      <c r="WXY69" s="112"/>
      <c r="WXZ69" s="23"/>
      <c r="WYA69" s="112"/>
      <c r="WYB69" s="23"/>
      <c r="WYC69" s="112"/>
      <c r="WYD69" s="23"/>
      <c r="WYE69" s="112"/>
      <c r="WYF69" s="23"/>
      <c r="WYG69" s="112"/>
      <c r="WYH69" s="23"/>
      <c r="WYI69" s="112"/>
      <c r="WYJ69" s="23"/>
      <c r="WYK69" s="112"/>
      <c r="WYL69" s="23"/>
      <c r="WYM69" s="112"/>
      <c r="WYN69" s="27"/>
      <c r="WYO69" s="112"/>
      <c r="WYP69" s="27"/>
      <c r="WYQ69" s="112"/>
      <c r="WYR69" s="27"/>
      <c r="WYS69" s="112"/>
      <c r="WYT69" s="27"/>
      <c r="WYU69" s="112"/>
      <c r="WYV69" s="27"/>
      <c r="WYW69" s="112"/>
      <c r="WYX69" s="27"/>
      <c r="WYY69" s="112"/>
      <c r="WYZ69" s="27"/>
      <c r="WZA69" s="112"/>
      <c r="WZB69" s="27"/>
      <c r="WZC69" s="112"/>
      <c r="WZD69" s="27"/>
      <c r="WZE69" s="112"/>
      <c r="WZF69" s="27"/>
      <c r="WZG69" s="112"/>
      <c r="WZH69" s="27"/>
      <c r="WZI69" s="113"/>
      <c r="WZJ69" s="27"/>
      <c r="WZK69" s="112"/>
      <c r="WZL69" s="27"/>
      <c r="WZM69" s="112"/>
      <c r="WZN69" s="27"/>
      <c r="WZO69" s="112"/>
      <c r="WZP69" s="27"/>
      <c r="WZQ69" s="112"/>
      <c r="WZR69" s="27"/>
      <c r="WZS69" s="112"/>
      <c r="WZT69" s="27"/>
      <c r="WZU69" s="112"/>
      <c r="WZV69" s="27"/>
      <c r="WZW69" s="112"/>
      <c r="WZX69" s="20"/>
      <c r="WZY69" s="112"/>
      <c r="WZZ69" s="27"/>
      <c r="XAA69" s="112"/>
      <c r="XAB69" s="27"/>
      <c r="XAC69" s="112"/>
      <c r="XAD69" s="27"/>
      <c r="XAE69" s="112"/>
      <c r="XAF69" s="27"/>
      <c r="XAG69" s="112"/>
      <c r="XAH69" s="20"/>
      <c r="XAI69" s="112"/>
      <c r="XAJ69" s="27"/>
      <c r="XAK69" s="112"/>
      <c r="XAL69" s="27"/>
      <c r="XAM69" s="112"/>
      <c r="XAN69" s="27"/>
      <c r="XAO69" s="112"/>
      <c r="XAP69" s="20"/>
      <c r="XAQ69" s="106"/>
      <c r="XAR69" s="106"/>
      <c r="XAS69" s="106"/>
      <c r="XAT69" s="30"/>
      <c r="XAU69" s="112"/>
      <c r="XAV69" s="30"/>
      <c r="XAW69" s="112"/>
      <c r="XAX69" s="23"/>
      <c r="XAY69" s="112"/>
      <c r="XAZ69" s="23"/>
      <c r="XBA69" s="112"/>
      <c r="XBB69" s="23"/>
      <c r="XBC69" s="112"/>
      <c r="XBD69" s="23"/>
      <c r="XBE69" s="112"/>
      <c r="XBF69" s="23"/>
      <c r="XBG69" s="112"/>
      <c r="XBH69" s="23"/>
      <c r="XBI69" s="112"/>
      <c r="XBJ69" s="23"/>
      <c r="XBK69" s="112"/>
      <c r="XBL69" s="27"/>
      <c r="XBM69" s="112"/>
      <c r="XBN69" s="27"/>
      <c r="XBO69" s="112"/>
      <c r="XBP69" s="27"/>
      <c r="XBQ69" s="112"/>
      <c r="XBR69" s="27"/>
      <c r="XBS69" s="112"/>
      <c r="XBT69" s="27"/>
      <c r="XBU69" s="112"/>
      <c r="XBV69" s="27"/>
      <c r="XBW69" s="112"/>
      <c r="XBX69" s="27"/>
      <c r="XBY69" s="112"/>
      <c r="XBZ69" s="27"/>
      <c r="XCA69" s="112"/>
      <c r="XCB69" s="27"/>
      <c r="XCC69" s="112"/>
      <c r="XCD69" s="27"/>
      <c r="XCE69" s="112"/>
      <c r="XCF69" s="27"/>
      <c r="XCG69" s="113"/>
    </row>
    <row r="70" spans="1:16309" s="286" customFormat="1" ht="5.0999999999999996" customHeight="1" x14ac:dyDescent="0.2"/>
    <row r="71" spans="1:16309" s="286" customFormat="1" ht="10.8" customHeight="1" x14ac:dyDescent="0.2">
      <c r="A71" s="287" t="s">
        <v>51</v>
      </c>
      <c r="B71" s="287"/>
      <c r="C71" s="287"/>
      <c r="D71" s="287"/>
      <c r="E71" s="287"/>
      <c r="F71" s="287"/>
      <c r="G71" s="287"/>
      <c r="H71" s="287"/>
      <c r="I71" s="288"/>
      <c r="J71" s="287"/>
      <c r="K71" s="288"/>
      <c r="L71" s="287"/>
      <c r="M71" s="288"/>
      <c r="N71" s="288"/>
      <c r="O71" s="288"/>
      <c r="P71" s="288"/>
      <c r="Q71" s="288"/>
      <c r="R71" s="288"/>
      <c r="S71" s="288"/>
      <c r="T71" s="288"/>
      <c r="U71" s="288"/>
      <c r="V71" s="288"/>
      <c r="W71" s="288"/>
      <c r="X71" s="288"/>
      <c r="Y71" s="288"/>
      <c r="Z71" s="288"/>
      <c r="AA71" s="288"/>
      <c r="AB71" s="288"/>
      <c r="AC71" s="288"/>
      <c r="AD71" s="288"/>
      <c r="AE71" s="288"/>
      <c r="AF71" s="288"/>
      <c r="AG71" s="288"/>
      <c r="AH71" s="288"/>
      <c r="AI71" s="288"/>
      <c r="AJ71" s="288"/>
      <c r="AK71" s="288"/>
      <c r="AL71" s="288"/>
      <c r="AM71" s="288"/>
      <c r="AN71" s="288"/>
      <c r="AO71" s="288"/>
      <c r="AP71" s="288"/>
      <c r="AQ71" s="288"/>
      <c r="AR71" s="288"/>
      <c r="AS71" s="288"/>
      <c r="AT71" s="288"/>
      <c r="AU71" s="288"/>
      <c r="AV71" s="288"/>
      <c r="AW71" s="288"/>
      <c r="AX71" s="288"/>
      <c r="AY71" s="288"/>
      <c r="AZ71" s="288"/>
      <c r="BA71" s="288"/>
      <c r="BB71" s="288"/>
      <c r="BC71" s="288"/>
      <c r="BD71" s="288"/>
      <c r="BE71" s="288"/>
      <c r="BF71" s="288"/>
      <c r="BG71" s="288"/>
    </row>
    <row r="72" spans="1:16309" x14ac:dyDescent="0.2">
      <c r="Q72" s="135"/>
      <c r="Y72" s="135"/>
    </row>
  </sheetData>
  <mergeCells count="1">
    <mergeCell ref="I4:BG4"/>
  </mergeCells>
  <conditionalFormatting sqref="L54:L61 A54:B62 H54:H62 J54:J62">
    <cfRule type="expression" dxfId="92" priority="23">
      <formula>COUNTBLANK(#REF!)&gt;0</formula>
    </cfRule>
    <cfRule type="expression" dxfId="91" priority="24">
      <formula>COUNTIF(#REF!,"&lt;&gt;"&amp;0)=0</formula>
    </cfRule>
  </conditionalFormatting>
  <conditionalFormatting sqref="N23:N27 N33:N34 N64 N67:N68">
    <cfRule type="expression" dxfId="90" priority="7">
      <formula>COUNTBLANK(#REF!)&gt;0</formula>
    </cfRule>
    <cfRule type="expression" dxfId="89" priority="8">
      <formula>COUNTIF(#REF!,"&lt;&gt;"&amp;0)=0</formula>
    </cfRule>
  </conditionalFormatting>
  <conditionalFormatting sqref="N38:N50">
    <cfRule type="expression" dxfId="88" priority="3">
      <formula>COUNTBLANK(#REF!)&gt;0</formula>
    </cfRule>
    <cfRule type="expression" dxfId="87" priority="4">
      <formula>COUNTIF(#REF!,"&lt;&gt;"&amp;0)=0</formula>
    </cfRule>
  </conditionalFormatting>
  <conditionalFormatting sqref="N55:N59">
    <cfRule type="expression" dxfId="86" priority="5">
      <formula>COUNTBLANK(#REF!)&gt;0</formula>
    </cfRule>
    <cfRule type="expression" dxfId="85" priority="6">
      <formula>COUNTIF(#REF!,"&lt;&gt;"&amp;0)=0</formula>
    </cfRule>
  </conditionalFormatting>
  <conditionalFormatting sqref="P23:P27 P33:P34 P64 P67:P68">
    <cfRule type="expression" dxfId="84" priority="13">
      <formula>COUNTBLANK(#REF!)&gt;0</formula>
    </cfRule>
    <cfRule type="expression" dxfId="83" priority="14">
      <formula>COUNTIF(#REF!,"&lt;&gt;"&amp;0)=0</formula>
    </cfRule>
  </conditionalFormatting>
  <conditionalFormatting sqref="P38:P50">
    <cfRule type="expression" dxfId="82" priority="9">
      <formula>COUNTBLANK(#REF!)&gt;0</formula>
    </cfRule>
    <cfRule type="expression" dxfId="81" priority="10">
      <formula>COUNTIF(#REF!,"&lt;&gt;"&amp;0)=0</formula>
    </cfRule>
  </conditionalFormatting>
  <conditionalFormatting sqref="P55:P59">
    <cfRule type="expression" dxfId="80" priority="11">
      <formula>COUNTBLANK(#REF!)&gt;0</formula>
    </cfRule>
    <cfRule type="expression" dxfId="79" priority="12">
      <formula>COUNTIF(#REF!,"&lt;&gt;"&amp;0)=0</formula>
    </cfRule>
  </conditionalFormatting>
  <conditionalFormatting sqref="R23:R27 A23:B30 H23:H30 J23:J30 L23:L30 A33:B34 H33:H34 J33:J34 L33:L34 R33:R34 A38:B50 H38:H50 J38:J50 L38:L50 R38:R50 R55:R59 AJ55:AJ59 A64:B64 H64 J64 L64 R64 A67:B68 H67:H68 J67:J68 L67:L68 R67:R68">
    <cfRule type="expression" dxfId="78" priority="47">
      <formula>COUNTBLANK(#REF!)&gt;0</formula>
    </cfRule>
    <cfRule type="expression" dxfId="77" priority="48">
      <formula>COUNTIF(#REF!,"&lt;&gt;"&amp;0)=0</formula>
    </cfRule>
  </conditionalFormatting>
  <conditionalFormatting sqref="T23:T27 V23:V27 X23:X27 T33:T34 V33:V34 X33:X34 T64 V64 X64 T67:T68 V67:V68 X67:X68 AJ67:AJ68">
    <cfRule type="expression" dxfId="76" priority="53">
      <formula>COUNTBLANK(#REF!)&gt;0</formula>
    </cfRule>
    <cfRule type="expression" dxfId="75" priority="54">
      <formula>COUNTIF(#REF!,"&lt;&gt;"&amp;0)=0</formula>
    </cfRule>
  </conditionalFormatting>
  <conditionalFormatting sqref="T38:T39 T41:T50">
    <cfRule type="expression" dxfId="74" priority="33">
      <formula>COUNTBLANK(#REF!)&gt;0</formula>
    </cfRule>
    <cfRule type="expression" dxfId="73" priority="34">
      <formula>COUNTIF(#REF!,"&lt;&gt;"&amp;0)=0</formula>
    </cfRule>
  </conditionalFormatting>
  <conditionalFormatting sqref="T55:T59 V55:V59 X55:X59">
    <cfRule type="expression" dxfId="72" priority="29">
      <formula>COUNTBLANK(#REF!)&gt;0</formula>
    </cfRule>
    <cfRule type="expression" dxfId="71" priority="30">
      <formula>COUNTIF(#REF!,"&lt;&gt;"&amp;0)=0</formula>
    </cfRule>
  </conditionalFormatting>
  <conditionalFormatting sqref="V38:V50">
    <cfRule type="expression" dxfId="70" priority="1">
      <formula>COUNTBLANK(#REF!)&gt;0</formula>
    </cfRule>
    <cfRule type="expression" dxfId="69" priority="2">
      <formula>COUNTIF(#REF!,"&lt;&gt;"&amp;0)=0</formula>
    </cfRule>
  </conditionalFormatting>
  <conditionalFormatting sqref="X38:X50 AZ38:AZ50">
    <cfRule type="expression" dxfId="68" priority="25">
      <formula>COUNTBLANK(#REF!)&gt;0</formula>
    </cfRule>
    <cfRule type="expression" dxfId="67" priority="26">
      <formula>COUNTIF(#REF!,"&lt;&gt;"&amp;0)=0</formula>
    </cfRule>
  </conditionalFormatting>
  <conditionalFormatting sqref="AB48 AD48 AF48 AB50 AD50 AF50">
    <cfRule type="expression" dxfId="66" priority="19">
      <formula>COUNTBLANK(#REF!)&gt;0</formula>
    </cfRule>
    <cfRule type="expression" dxfId="65" priority="20">
      <formula>COUNTIF(#REF!,"&lt;&gt;"&amp;0)=0</formula>
    </cfRule>
  </conditionalFormatting>
  <conditionalFormatting sqref="AJ23:AJ27 AJ33:AJ34">
    <cfRule type="expression" dxfId="64" priority="51">
      <formula>COUNTBLANK(#REF!)&gt;0</formula>
    </cfRule>
    <cfRule type="expression" dxfId="63" priority="52">
      <formula>COUNTIF(#REF!,"&lt;&gt;"&amp;0)=0</formula>
    </cfRule>
  </conditionalFormatting>
  <conditionalFormatting sqref="AJ38:AJ50 AL48 AN48 AL50 AN50">
    <cfRule type="expression" dxfId="62" priority="17">
      <formula>COUNTBLANK(#REF!)&gt;0</formula>
    </cfRule>
    <cfRule type="expression" dxfId="61" priority="18">
      <formula>COUNTIF(#REF!,"&lt;&gt;"&amp;0)=0</formula>
    </cfRule>
  </conditionalFormatting>
  <conditionalFormatting sqref="AR23:AR27 AR33:AR34">
    <cfRule type="expression" dxfId="60" priority="43">
      <formula>COUNTBLANK(#REF!)&gt;0</formula>
    </cfRule>
    <cfRule type="expression" dxfId="59" priority="44">
      <formula>COUNTIF(#REF!,"&lt;&gt;"&amp;0)=0</formula>
    </cfRule>
  </conditionalFormatting>
  <conditionalFormatting sqref="AR38:AR50 AT48 AV48 AT50 AV50">
    <cfRule type="expression" dxfId="58" priority="15">
      <formula>COUNTBLANK(#REF!)&gt;0</formula>
    </cfRule>
    <cfRule type="expression" dxfId="57" priority="16">
      <formula>COUNTIF(#REF!,"&lt;&gt;"&amp;0)=0</formula>
    </cfRule>
  </conditionalFormatting>
  <conditionalFormatting sqref="AR55:AR59">
    <cfRule type="expression" dxfId="56" priority="41">
      <formula>COUNTBLANK(#REF!)&gt;0</formula>
    </cfRule>
    <cfRule type="expression" dxfId="55" priority="42">
      <formula>COUNTIF(#REF!,"&lt;&gt;"&amp;0)=0</formula>
    </cfRule>
  </conditionalFormatting>
  <conditionalFormatting sqref="AR67:AR68">
    <cfRule type="expression" dxfId="54" priority="45">
      <formula>COUNTBLANK(#REF!)&gt;0</formula>
    </cfRule>
    <cfRule type="expression" dxfId="53" priority="46">
      <formula>COUNTIF(#REF!,"&lt;&gt;"&amp;0)=0</formula>
    </cfRule>
  </conditionalFormatting>
  <conditionalFormatting sqref="AZ23:AZ27 AZ33:AZ34">
    <cfRule type="expression" dxfId="52" priority="37">
      <formula>COUNTBLANK(#REF!)&gt;0</formula>
    </cfRule>
    <cfRule type="expression" dxfId="51" priority="38">
      <formula>COUNTIF(#REF!,"&lt;&gt;"&amp;0)=0</formula>
    </cfRule>
  </conditionalFormatting>
  <conditionalFormatting sqref="AZ55:AZ59">
    <cfRule type="expression" dxfId="50" priority="35">
      <formula>COUNTBLANK(#REF!)&gt;0</formula>
    </cfRule>
    <cfRule type="expression" dxfId="49" priority="36">
      <formula>COUNTIF(#REF!,"&lt;&gt;"&amp;0)=0</formula>
    </cfRule>
  </conditionalFormatting>
  <conditionalFormatting sqref="AZ67:AZ68">
    <cfRule type="expression" dxfId="48" priority="39">
      <formula>COUNTBLANK(#REF!)&gt;0</formula>
    </cfRule>
    <cfRule type="expression" dxfId="47" priority="40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9FC272"/>
  </sheetPr>
  <dimension ref="A1:U470"/>
  <sheetViews>
    <sheetView showGridLines="0" zoomScaleNormal="100" workbookViewId="0">
      <pane xSplit="1" ySplit="5" topLeftCell="B6" activePane="bottomRight" state="frozen"/>
      <selection activeCell="K14" sqref="K14"/>
      <selection pane="topRight" activeCell="K14" sqref="K14"/>
      <selection pane="bottomLeft" activeCell="K14" sqref="K14"/>
      <selection pane="bottomRight"/>
    </sheetView>
  </sheetViews>
  <sheetFormatPr defaultColWidth="9.109375" defaultRowHeight="10.199999999999999" x14ac:dyDescent="0.2"/>
  <cols>
    <col min="1" max="1" width="63.33203125" style="196" bestFit="1" customWidth="1"/>
    <col min="2" max="2" width="0.88671875" style="196" customWidth="1"/>
    <col min="3" max="3" width="12.6640625" style="196" customWidth="1"/>
    <col min="4" max="4" width="0.88671875" style="196" customWidth="1"/>
    <col min="5" max="5" width="12.6640625" style="196" customWidth="1"/>
    <col min="6" max="6" width="0.88671875" style="196" customWidth="1"/>
    <col min="7" max="7" width="12.6640625" style="196" customWidth="1"/>
    <col min="8" max="8" width="0.88671875" style="196" customWidth="1"/>
    <col min="9" max="9" width="12.6640625" style="196" customWidth="1"/>
    <col min="10" max="10" width="0.88671875" style="196" customWidth="1"/>
    <col min="11" max="11" width="12.6640625" style="196" customWidth="1"/>
    <col min="12" max="12" width="0.88671875" style="196" customWidth="1"/>
    <col min="13" max="13" width="12.6640625" style="196" customWidth="1"/>
    <col min="14" max="14" width="0.88671875" style="196" customWidth="1"/>
    <col min="15" max="15" width="12.6640625" style="196" customWidth="1"/>
    <col min="16" max="16" width="0.88671875" style="196" customWidth="1"/>
    <col min="17" max="17" width="12.6640625" style="196" customWidth="1"/>
    <col min="18" max="18" width="0.88671875" style="196" customWidth="1"/>
    <col min="19" max="19" width="12.6640625" style="196" customWidth="1"/>
    <col min="20" max="20" width="0.88671875" style="196" customWidth="1"/>
    <col min="21" max="21" width="13.5546875" style="196" customWidth="1"/>
    <col min="22" max="16384" width="9.109375" style="196"/>
  </cols>
  <sheetData>
    <row r="1" spans="1:21" s="166" customFormat="1" x14ac:dyDescent="0.2">
      <c r="A1" s="1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s="166" customFormat="1" x14ac:dyDescent="0.2">
      <c r="A2" s="54"/>
      <c r="B2" s="167"/>
      <c r="C2" s="16"/>
      <c r="D2" s="16"/>
      <c r="E2" s="16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5"/>
    </row>
    <row r="3" spans="1:21" s="166" customFormat="1" x14ac:dyDescent="0.2">
      <c r="A3" s="168"/>
      <c r="B3" s="167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7"/>
      <c r="S3" s="167"/>
      <c r="T3" s="167"/>
      <c r="U3" s="7"/>
    </row>
    <row r="4" spans="1:21" s="166" customFormat="1" ht="13.2" x14ac:dyDescent="0.25">
      <c r="A4" s="78" t="s">
        <v>85</v>
      </c>
      <c r="B4" s="165"/>
      <c r="C4" s="253" t="s">
        <v>84</v>
      </c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165"/>
      <c r="S4" s="165"/>
      <c r="T4" s="165"/>
      <c r="U4" s="165"/>
    </row>
    <row r="5" spans="1:21" s="172" customFormat="1" ht="30.6" x14ac:dyDescent="0.2">
      <c r="A5" s="55" t="s">
        <v>0</v>
      </c>
      <c r="B5" s="169"/>
      <c r="C5" s="170" t="s">
        <v>42</v>
      </c>
      <c r="D5" s="171"/>
      <c r="E5" s="170" t="s">
        <v>278</v>
      </c>
      <c r="F5" s="171"/>
      <c r="G5" s="170" t="s">
        <v>86</v>
      </c>
      <c r="H5" s="171"/>
      <c r="I5" s="170" t="s">
        <v>44</v>
      </c>
      <c r="J5" s="171"/>
      <c r="K5" s="170" t="s">
        <v>87</v>
      </c>
      <c r="L5" s="171"/>
      <c r="M5" s="170" t="s">
        <v>45</v>
      </c>
      <c r="N5" s="171"/>
      <c r="O5" s="170" t="s">
        <v>88</v>
      </c>
      <c r="P5" s="171"/>
      <c r="Q5" s="170" t="s">
        <v>89</v>
      </c>
      <c r="R5" s="171"/>
      <c r="S5" s="170" t="s">
        <v>48</v>
      </c>
      <c r="T5" s="171"/>
      <c r="U5" s="170" t="s">
        <v>301</v>
      </c>
    </row>
    <row r="6" spans="1:21" s="173" customFormat="1" x14ac:dyDescent="0.2">
      <c r="A6" s="270" t="s">
        <v>307</v>
      </c>
      <c r="C6" s="272">
        <v>80189</v>
      </c>
      <c r="D6" s="273"/>
      <c r="E6" s="272">
        <v>0</v>
      </c>
      <c r="F6" s="273"/>
      <c r="G6" s="272">
        <v>700</v>
      </c>
      <c r="H6" s="273"/>
      <c r="I6" s="272">
        <v>10945</v>
      </c>
      <c r="J6" s="273"/>
      <c r="K6" s="272">
        <v>-30</v>
      </c>
      <c r="L6" s="273"/>
      <c r="M6" s="272">
        <v>-1361</v>
      </c>
      <c r="N6" s="273"/>
      <c r="O6" s="272">
        <v>0</v>
      </c>
      <c r="P6" s="273"/>
      <c r="Q6" s="272">
        <v>90443</v>
      </c>
      <c r="R6" s="273"/>
      <c r="S6" s="272">
        <v>4554</v>
      </c>
      <c r="T6" s="273"/>
      <c r="U6" s="272">
        <v>94997</v>
      </c>
    </row>
    <row r="7" spans="1:21" s="173" customFormat="1" x14ac:dyDescent="0.2">
      <c r="A7" s="271" t="s">
        <v>191</v>
      </c>
      <c r="C7" s="274"/>
      <c r="D7" s="182"/>
      <c r="E7" s="274"/>
      <c r="F7" s="182"/>
      <c r="G7" s="274"/>
      <c r="H7" s="182"/>
      <c r="I7" s="274"/>
      <c r="J7" s="182"/>
      <c r="K7" s="274"/>
      <c r="L7" s="182"/>
      <c r="M7" s="274"/>
      <c r="N7" s="182"/>
      <c r="O7" s="274"/>
      <c r="P7" s="182"/>
      <c r="Q7" s="274"/>
      <c r="R7" s="182"/>
      <c r="S7" s="274"/>
      <c r="T7" s="182"/>
      <c r="U7" s="274"/>
    </row>
    <row r="8" spans="1:21" s="173" customFormat="1" x14ac:dyDescent="0.2">
      <c r="A8" s="177" t="s">
        <v>283</v>
      </c>
      <c r="C8" s="274">
        <v>1000</v>
      </c>
      <c r="D8" s="182"/>
      <c r="E8" s="274">
        <v>0</v>
      </c>
      <c r="F8" s="182"/>
      <c r="G8" s="274">
        <v>0</v>
      </c>
      <c r="H8" s="182"/>
      <c r="I8" s="274">
        <v>0</v>
      </c>
      <c r="J8" s="182"/>
      <c r="K8" s="274">
        <v>0</v>
      </c>
      <c r="L8" s="182"/>
      <c r="M8" s="274">
        <v>0</v>
      </c>
      <c r="N8" s="182"/>
      <c r="O8" s="274">
        <v>0</v>
      </c>
      <c r="P8" s="182"/>
      <c r="Q8" s="274">
        <v>1000</v>
      </c>
      <c r="R8" s="182"/>
      <c r="S8" s="274">
        <v>5</v>
      </c>
      <c r="T8" s="182"/>
      <c r="U8" s="274">
        <v>1005</v>
      </c>
    </row>
    <row r="9" spans="1:21" s="173" customFormat="1" x14ac:dyDescent="0.2">
      <c r="A9" s="177" t="s">
        <v>317</v>
      </c>
      <c r="C9" s="274">
        <v>0</v>
      </c>
      <c r="D9" s="182"/>
      <c r="E9" s="274">
        <v>0</v>
      </c>
      <c r="F9" s="182"/>
      <c r="G9" s="274">
        <v>6</v>
      </c>
      <c r="H9" s="182"/>
      <c r="I9" s="274">
        <v>0</v>
      </c>
      <c r="J9" s="182"/>
      <c r="K9" s="274">
        <v>0</v>
      </c>
      <c r="L9" s="182"/>
      <c r="M9" s="274">
        <v>0</v>
      </c>
      <c r="N9" s="182"/>
      <c r="O9" s="274">
        <v>0</v>
      </c>
      <c r="P9" s="182"/>
      <c r="Q9" s="274">
        <v>6</v>
      </c>
      <c r="R9" s="182"/>
      <c r="S9" s="274">
        <v>0</v>
      </c>
      <c r="T9" s="182"/>
      <c r="U9" s="274">
        <v>6</v>
      </c>
    </row>
    <row r="10" spans="1:21" s="173" customFormat="1" x14ac:dyDescent="0.2">
      <c r="A10" s="177" t="s">
        <v>192</v>
      </c>
      <c r="C10" s="274">
        <v>0</v>
      </c>
      <c r="D10" s="182"/>
      <c r="E10" s="274">
        <v>0</v>
      </c>
      <c r="F10" s="182"/>
      <c r="G10" s="274">
        <v>0</v>
      </c>
      <c r="H10" s="182"/>
      <c r="I10" s="274">
        <v>0</v>
      </c>
      <c r="J10" s="182"/>
      <c r="K10" s="274">
        <v>0</v>
      </c>
      <c r="L10" s="182"/>
      <c r="M10" s="274">
        <v>0</v>
      </c>
      <c r="N10" s="182"/>
      <c r="O10" s="274">
        <v>0</v>
      </c>
      <c r="P10" s="182"/>
      <c r="Q10" s="274">
        <v>0</v>
      </c>
      <c r="R10" s="182"/>
      <c r="S10" s="274">
        <v>0</v>
      </c>
      <c r="T10" s="182"/>
      <c r="U10" s="274">
        <v>0</v>
      </c>
    </row>
    <row r="11" spans="1:21" s="173" customFormat="1" x14ac:dyDescent="0.2">
      <c r="A11" s="177" t="s">
        <v>293</v>
      </c>
      <c r="C11" s="274">
        <v>0</v>
      </c>
      <c r="D11" s="182"/>
      <c r="E11" s="274">
        <v>0</v>
      </c>
      <c r="F11" s="182"/>
      <c r="G11" s="274">
        <v>-7</v>
      </c>
      <c r="H11" s="182"/>
      <c r="I11" s="274">
        <v>0</v>
      </c>
      <c r="J11" s="182"/>
      <c r="K11" s="274">
        <v>7</v>
      </c>
      <c r="L11" s="182"/>
      <c r="M11" s="274">
        <v>0</v>
      </c>
      <c r="N11" s="182"/>
      <c r="O11" s="274">
        <v>0</v>
      </c>
      <c r="P11" s="182"/>
      <c r="Q11" s="274">
        <v>0</v>
      </c>
      <c r="R11" s="182"/>
      <c r="S11" s="274">
        <v>0</v>
      </c>
      <c r="T11" s="182"/>
      <c r="U11" s="274">
        <v>0</v>
      </c>
    </row>
    <row r="12" spans="1:21" s="173" customFormat="1" x14ac:dyDescent="0.2">
      <c r="A12" s="177" t="s">
        <v>202</v>
      </c>
      <c r="C12" s="274">
        <v>0</v>
      </c>
      <c r="D12" s="182"/>
      <c r="E12" s="274">
        <v>0</v>
      </c>
      <c r="F12" s="182"/>
      <c r="G12" s="274">
        <v>0</v>
      </c>
      <c r="H12" s="182"/>
      <c r="I12" s="274">
        <v>0</v>
      </c>
      <c r="J12" s="182"/>
      <c r="K12" s="274">
        <v>0</v>
      </c>
      <c r="L12" s="182"/>
      <c r="M12" s="274">
        <v>0</v>
      </c>
      <c r="N12" s="182"/>
      <c r="O12" s="274">
        <v>0</v>
      </c>
      <c r="P12" s="182"/>
      <c r="Q12" s="274">
        <v>0</v>
      </c>
      <c r="R12" s="182"/>
      <c r="S12" s="274">
        <v>0</v>
      </c>
      <c r="T12" s="182"/>
      <c r="U12" s="274">
        <v>0</v>
      </c>
    </row>
    <row r="13" spans="1:21" s="173" customFormat="1" x14ac:dyDescent="0.2">
      <c r="A13" s="177" t="s">
        <v>203</v>
      </c>
      <c r="C13" s="274">
        <v>0</v>
      </c>
      <c r="D13" s="182"/>
      <c r="E13" s="274">
        <v>0</v>
      </c>
      <c r="F13" s="182"/>
      <c r="G13" s="274">
        <v>0</v>
      </c>
      <c r="H13" s="182"/>
      <c r="I13" s="274">
        <v>0</v>
      </c>
      <c r="J13" s="182"/>
      <c r="K13" s="274">
        <v>0</v>
      </c>
      <c r="L13" s="182"/>
      <c r="M13" s="274">
        <v>0</v>
      </c>
      <c r="N13" s="182"/>
      <c r="O13" s="274">
        <v>0</v>
      </c>
      <c r="P13" s="182"/>
      <c r="Q13" s="274">
        <v>0</v>
      </c>
      <c r="R13" s="182"/>
      <c r="S13" s="274">
        <v>0</v>
      </c>
      <c r="T13" s="182"/>
      <c r="U13" s="274">
        <v>0</v>
      </c>
    </row>
    <row r="14" spans="1:21" s="173" customFormat="1" x14ac:dyDescent="0.2">
      <c r="A14" s="177" t="s">
        <v>289</v>
      </c>
      <c r="C14" s="274">
        <v>0</v>
      </c>
      <c r="D14" s="182"/>
      <c r="E14" s="274">
        <v>0</v>
      </c>
      <c r="F14" s="182"/>
      <c r="G14" s="274">
        <v>0</v>
      </c>
      <c r="H14" s="182"/>
      <c r="I14" s="274">
        <v>3</v>
      </c>
      <c r="J14" s="182"/>
      <c r="K14" s="274">
        <v>0</v>
      </c>
      <c r="L14" s="182"/>
      <c r="M14" s="274">
        <v>0</v>
      </c>
      <c r="N14" s="182"/>
      <c r="O14" s="274">
        <v>0</v>
      </c>
      <c r="P14" s="182"/>
      <c r="Q14" s="274">
        <v>3</v>
      </c>
      <c r="R14" s="182"/>
      <c r="S14" s="274">
        <v>0</v>
      </c>
      <c r="T14" s="182"/>
      <c r="U14" s="274">
        <v>3</v>
      </c>
    </row>
    <row r="15" spans="1:21" s="173" customFormat="1" x14ac:dyDescent="0.2">
      <c r="A15" s="177" t="s">
        <v>194</v>
      </c>
      <c r="C15" s="274">
        <v>0</v>
      </c>
      <c r="D15" s="182"/>
      <c r="E15" s="274">
        <v>0</v>
      </c>
      <c r="F15" s="182"/>
      <c r="G15" s="274">
        <v>0</v>
      </c>
      <c r="H15" s="182"/>
      <c r="I15" s="274">
        <v>-6206</v>
      </c>
      <c r="J15" s="182"/>
      <c r="K15" s="274">
        <v>0</v>
      </c>
      <c r="L15" s="182"/>
      <c r="M15" s="274">
        <v>0</v>
      </c>
      <c r="N15" s="182"/>
      <c r="O15" s="274">
        <v>0</v>
      </c>
      <c r="P15" s="182"/>
      <c r="Q15" s="274">
        <v>-6206</v>
      </c>
      <c r="R15" s="182"/>
      <c r="S15" s="274">
        <v>-3</v>
      </c>
      <c r="T15" s="182"/>
      <c r="U15" s="274">
        <v>-6209</v>
      </c>
    </row>
    <row r="16" spans="1:21" s="173" customFormat="1" x14ac:dyDescent="0.2">
      <c r="A16" s="177" t="s">
        <v>323</v>
      </c>
      <c r="C16" s="274">
        <v>0</v>
      </c>
      <c r="D16" s="182"/>
      <c r="E16" s="274">
        <v>0</v>
      </c>
      <c r="F16" s="182"/>
      <c r="G16" s="274">
        <v>6</v>
      </c>
      <c r="H16" s="182"/>
      <c r="I16" s="274">
        <v>0</v>
      </c>
      <c r="J16" s="182"/>
      <c r="K16" s="274">
        <v>0</v>
      </c>
      <c r="L16" s="182"/>
      <c r="M16" s="274">
        <v>0</v>
      </c>
      <c r="N16" s="182"/>
      <c r="O16" s="274">
        <v>0</v>
      </c>
      <c r="P16" s="182"/>
      <c r="Q16" s="274">
        <v>6</v>
      </c>
      <c r="R16" s="182"/>
      <c r="S16" s="274">
        <v>0</v>
      </c>
      <c r="T16" s="182"/>
      <c r="U16" s="274">
        <v>6</v>
      </c>
    </row>
    <row r="17" spans="1:21" s="173" customFormat="1" x14ac:dyDescent="0.2">
      <c r="A17" s="177" t="s">
        <v>324</v>
      </c>
      <c r="C17" s="274">
        <v>0</v>
      </c>
      <c r="D17" s="182"/>
      <c r="E17" s="274">
        <v>0</v>
      </c>
      <c r="F17" s="182"/>
      <c r="G17" s="274">
        <v>-265</v>
      </c>
      <c r="H17" s="182"/>
      <c r="I17" s="274">
        <v>-51</v>
      </c>
      <c r="J17" s="182"/>
      <c r="K17" s="274">
        <v>0</v>
      </c>
      <c r="L17" s="182"/>
      <c r="M17" s="274">
        <v>0</v>
      </c>
      <c r="N17" s="182"/>
      <c r="O17" s="274">
        <v>0</v>
      </c>
      <c r="P17" s="182"/>
      <c r="Q17" s="274">
        <v>-316</v>
      </c>
      <c r="R17" s="182"/>
      <c r="S17" s="274">
        <v>13</v>
      </c>
      <c r="T17" s="182"/>
      <c r="U17" s="274">
        <v>-303</v>
      </c>
    </row>
    <row r="18" spans="1:21" s="173" customFormat="1" x14ac:dyDescent="0.2">
      <c r="A18" s="177" t="s">
        <v>325</v>
      </c>
      <c r="C18" s="274">
        <v>0</v>
      </c>
      <c r="D18" s="182"/>
      <c r="E18" s="274"/>
      <c r="F18" s="182"/>
      <c r="G18" s="274">
        <v>0</v>
      </c>
      <c r="H18" s="182"/>
      <c r="I18" s="274">
        <v>66</v>
      </c>
      <c r="J18" s="182"/>
      <c r="K18" s="274">
        <v>0</v>
      </c>
      <c r="L18" s="182"/>
      <c r="M18" s="274">
        <v>0</v>
      </c>
      <c r="N18" s="182"/>
      <c r="O18" s="274">
        <v>0</v>
      </c>
      <c r="P18" s="182"/>
      <c r="Q18" s="274">
        <v>66</v>
      </c>
      <c r="R18" s="182"/>
      <c r="S18" s="274">
        <v>0</v>
      </c>
      <c r="T18" s="182"/>
      <c r="U18" s="274">
        <v>66</v>
      </c>
    </row>
    <row r="19" spans="1:21" s="173" customFormat="1" x14ac:dyDescent="0.2">
      <c r="A19" s="271" t="s">
        <v>196</v>
      </c>
      <c r="C19" s="274"/>
      <c r="D19" s="182"/>
      <c r="E19" s="274"/>
      <c r="F19" s="182"/>
      <c r="G19" s="274"/>
      <c r="H19" s="182"/>
      <c r="I19" s="274"/>
      <c r="J19" s="182"/>
      <c r="K19" s="274"/>
      <c r="L19" s="182"/>
      <c r="M19" s="274"/>
      <c r="N19" s="182"/>
      <c r="O19" s="274"/>
      <c r="P19" s="182"/>
      <c r="Q19" s="274"/>
      <c r="R19" s="182"/>
      <c r="S19" s="274"/>
      <c r="T19" s="182"/>
      <c r="U19" s="274"/>
    </row>
    <row r="20" spans="1:21" s="173" customFormat="1" x14ac:dyDescent="0.2">
      <c r="A20" s="177" t="s">
        <v>72</v>
      </c>
      <c r="C20" s="274">
        <v>0</v>
      </c>
      <c r="D20" s="182"/>
      <c r="E20" s="274">
        <v>0</v>
      </c>
      <c r="F20" s="182"/>
      <c r="G20" s="274">
        <v>0</v>
      </c>
      <c r="H20" s="182"/>
      <c r="I20" s="274">
        <v>0</v>
      </c>
      <c r="J20" s="182"/>
      <c r="K20" s="274">
        <v>0</v>
      </c>
      <c r="L20" s="182"/>
      <c r="M20" s="274">
        <v>0</v>
      </c>
      <c r="N20" s="182"/>
      <c r="O20" s="274">
        <v>12187</v>
      </c>
      <c r="P20" s="182"/>
      <c r="Q20" s="274">
        <v>12187</v>
      </c>
      <c r="R20" s="182"/>
      <c r="S20" s="274">
        <v>78</v>
      </c>
      <c r="T20" s="182"/>
      <c r="U20" s="274">
        <v>12265</v>
      </c>
    </row>
    <row r="21" spans="1:21" s="173" customFormat="1" x14ac:dyDescent="0.2">
      <c r="A21" s="177" t="s">
        <v>197</v>
      </c>
      <c r="C21" s="274">
        <v>0</v>
      </c>
      <c r="D21" s="182"/>
      <c r="E21" s="274">
        <v>0</v>
      </c>
      <c r="F21" s="182"/>
      <c r="G21" s="274">
        <v>0</v>
      </c>
      <c r="H21" s="182"/>
      <c r="I21" s="274">
        <v>0</v>
      </c>
      <c r="J21" s="182"/>
      <c r="K21" s="274">
        <v>0</v>
      </c>
      <c r="L21" s="182"/>
      <c r="M21" s="274">
        <v>-1312</v>
      </c>
      <c r="N21" s="182"/>
      <c r="O21" s="274">
        <v>0</v>
      </c>
      <c r="P21" s="182"/>
      <c r="Q21" s="274">
        <v>-1312</v>
      </c>
      <c r="R21" s="182"/>
      <c r="S21" s="274">
        <v>-203</v>
      </c>
      <c r="T21" s="182"/>
      <c r="U21" s="274">
        <v>-1515</v>
      </c>
    </row>
    <row r="22" spans="1:21" s="173" customFormat="1" x14ac:dyDescent="0.2">
      <c r="A22" s="271" t="s">
        <v>198</v>
      </c>
      <c r="C22" s="274"/>
      <c r="D22" s="182"/>
      <c r="E22" s="274"/>
      <c r="F22" s="182"/>
      <c r="G22" s="274"/>
      <c r="H22" s="182"/>
      <c r="I22" s="274"/>
      <c r="J22" s="182"/>
      <c r="K22" s="274"/>
      <c r="L22" s="182"/>
      <c r="M22" s="274"/>
      <c r="N22" s="182"/>
      <c r="O22" s="274"/>
      <c r="P22" s="182"/>
      <c r="Q22" s="274"/>
      <c r="R22" s="182"/>
      <c r="S22" s="274"/>
      <c r="T22" s="182"/>
      <c r="U22" s="274"/>
    </row>
    <row r="23" spans="1:21" s="173" customFormat="1" x14ac:dyDescent="0.2">
      <c r="A23" s="177" t="s">
        <v>199</v>
      </c>
      <c r="C23" s="274">
        <v>0</v>
      </c>
      <c r="D23" s="182"/>
      <c r="E23" s="274">
        <v>0</v>
      </c>
      <c r="F23" s="182"/>
      <c r="G23" s="274">
        <v>0</v>
      </c>
      <c r="H23" s="182"/>
      <c r="I23" s="274">
        <v>609</v>
      </c>
      <c r="J23" s="182"/>
      <c r="K23" s="274">
        <v>0</v>
      </c>
      <c r="L23" s="182"/>
      <c r="M23" s="274">
        <v>0</v>
      </c>
      <c r="N23" s="182"/>
      <c r="O23" s="274">
        <v>-609</v>
      </c>
      <c r="P23" s="182"/>
      <c r="Q23" s="274">
        <v>0</v>
      </c>
      <c r="R23" s="182"/>
      <c r="S23" s="274">
        <v>0</v>
      </c>
      <c r="T23" s="182"/>
      <c r="U23" s="274">
        <v>0</v>
      </c>
    </row>
    <row r="24" spans="1:21" s="173" customFormat="1" x14ac:dyDescent="0.2">
      <c r="A24" s="177" t="s">
        <v>212</v>
      </c>
      <c r="C24" s="274">
        <v>0</v>
      </c>
      <c r="D24" s="182"/>
      <c r="E24" s="274">
        <v>0</v>
      </c>
      <c r="F24" s="182"/>
      <c r="G24" s="274">
        <v>0</v>
      </c>
      <c r="H24" s="182"/>
      <c r="I24" s="274">
        <v>0</v>
      </c>
      <c r="J24" s="182"/>
      <c r="K24" s="274">
        <v>0</v>
      </c>
      <c r="L24" s="182"/>
      <c r="M24" s="274">
        <v>0</v>
      </c>
      <c r="N24" s="182"/>
      <c r="O24" s="274">
        <v>-3465</v>
      </c>
      <c r="P24" s="182"/>
      <c r="Q24" s="274">
        <v>-3465</v>
      </c>
      <c r="R24" s="182"/>
      <c r="S24" s="274">
        <v>0</v>
      </c>
      <c r="T24" s="182"/>
      <c r="U24" s="274">
        <v>-3465</v>
      </c>
    </row>
    <row r="25" spans="1:21" s="173" customFormat="1" x14ac:dyDescent="0.2">
      <c r="A25" s="177" t="s">
        <v>326</v>
      </c>
      <c r="C25" s="274">
        <v>0</v>
      </c>
      <c r="D25" s="182"/>
      <c r="E25" s="274">
        <v>0</v>
      </c>
      <c r="F25" s="182"/>
      <c r="G25" s="274">
        <v>0</v>
      </c>
      <c r="H25" s="182"/>
      <c r="I25" s="274">
        <v>0</v>
      </c>
      <c r="J25" s="182"/>
      <c r="K25" s="274">
        <v>0</v>
      </c>
      <c r="L25" s="182"/>
      <c r="M25" s="274">
        <v>0</v>
      </c>
      <c r="N25" s="182"/>
      <c r="O25" s="274">
        <v>0</v>
      </c>
      <c r="P25" s="182"/>
      <c r="Q25" s="274">
        <v>0</v>
      </c>
      <c r="R25" s="182"/>
      <c r="S25" s="274">
        <v>0</v>
      </c>
      <c r="T25" s="182"/>
      <c r="U25" s="274">
        <v>0</v>
      </c>
    </row>
    <row r="26" spans="1:21" s="173" customFormat="1" x14ac:dyDescent="0.2">
      <c r="A26" s="177" t="s">
        <v>201</v>
      </c>
      <c r="C26" s="274">
        <v>0</v>
      </c>
      <c r="D26" s="182"/>
      <c r="E26" s="274">
        <v>0</v>
      </c>
      <c r="F26" s="182"/>
      <c r="G26" s="274">
        <v>0</v>
      </c>
      <c r="H26" s="182"/>
      <c r="I26" s="274">
        <v>8113</v>
      </c>
      <c r="J26" s="182"/>
      <c r="K26" s="274">
        <v>0</v>
      </c>
      <c r="L26" s="182"/>
      <c r="M26" s="274">
        <v>0</v>
      </c>
      <c r="N26" s="182"/>
      <c r="O26" s="274">
        <v>-8113</v>
      </c>
      <c r="P26" s="182"/>
      <c r="Q26" s="274">
        <v>0</v>
      </c>
      <c r="R26" s="182"/>
      <c r="S26" s="274">
        <v>0</v>
      </c>
      <c r="T26" s="182"/>
      <c r="U26" s="274">
        <v>0</v>
      </c>
    </row>
    <row r="27" spans="1:21" s="173" customFormat="1" x14ac:dyDescent="0.2">
      <c r="A27" s="270" t="s">
        <v>327</v>
      </c>
      <c r="C27" s="272">
        <v>81189</v>
      </c>
      <c r="D27" s="273"/>
      <c r="E27" s="272">
        <v>0</v>
      </c>
      <c r="F27" s="273"/>
      <c r="G27" s="272">
        <v>440</v>
      </c>
      <c r="H27" s="273"/>
      <c r="I27" s="272">
        <v>13479</v>
      </c>
      <c r="J27" s="273"/>
      <c r="K27" s="272">
        <v>-23</v>
      </c>
      <c r="L27" s="273"/>
      <c r="M27" s="272">
        <v>-2673</v>
      </c>
      <c r="N27" s="273"/>
      <c r="O27" s="272">
        <v>0</v>
      </c>
      <c r="P27" s="273"/>
      <c r="Q27" s="272">
        <v>92412</v>
      </c>
      <c r="R27" s="273"/>
      <c r="S27" s="272">
        <v>4444</v>
      </c>
      <c r="T27" s="273"/>
      <c r="U27" s="272">
        <v>96856</v>
      </c>
    </row>
    <row r="28" spans="1:21" s="172" customFormat="1" x14ac:dyDescent="0.2">
      <c r="A28" s="228"/>
      <c r="B28" s="229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</row>
    <row r="29" spans="1:21" s="173" customFormat="1" ht="11.4" x14ac:dyDescent="0.25">
      <c r="A29" s="107" t="s">
        <v>307</v>
      </c>
      <c r="C29" s="31">
        <v>80189</v>
      </c>
      <c r="D29" s="231"/>
      <c r="E29" s="31">
        <v>0</v>
      </c>
      <c r="F29" s="231"/>
      <c r="G29" s="31">
        <v>700</v>
      </c>
      <c r="H29" s="231"/>
      <c r="I29" s="31">
        <v>10945</v>
      </c>
      <c r="J29" s="231"/>
      <c r="K29" s="31">
        <v>-30</v>
      </c>
      <c r="L29" s="231"/>
      <c r="M29" s="31">
        <v>-1361</v>
      </c>
      <c r="N29" s="231"/>
      <c r="O29" s="31">
        <v>0</v>
      </c>
      <c r="P29" s="231"/>
      <c r="Q29" s="31">
        <v>90443</v>
      </c>
      <c r="R29" s="231"/>
      <c r="S29" s="31">
        <v>4554</v>
      </c>
      <c r="T29" s="231"/>
      <c r="U29" s="31">
        <v>94997</v>
      </c>
    </row>
    <row r="30" spans="1:21" s="173" customFormat="1" x14ac:dyDescent="0.2">
      <c r="A30" s="175" t="s">
        <v>191</v>
      </c>
      <c r="C30" s="197"/>
      <c r="E30" s="197"/>
      <c r="G30" s="197"/>
      <c r="H30" s="176"/>
      <c r="I30" s="197"/>
      <c r="J30" s="176"/>
      <c r="K30" s="197"/>
      <c r="L30" s="176"/>
      <c r="M30" s="197"/>
      <c r="N30" s="176"/>
      <c r="O30" s="197"/>
      <c r="P30" s="176"/>
      <c r="Q30" s="197"/>
      <c r="R30" s="176"/>
      <c r="S30" s="197"/>
      <c r="T30" s="176"/>
      <c r="U30" s="197"/>
    </row>
    <row r="31" spans="1:21" s="173" customFormat="1" x14ac:dyDescent="0.2">
      <c r="A31" s="177" t="s">
        <v>283</v>
      </c>
      <c r="C31" s="197">
        <v>1000</v>
      </c>
      <c r="E31" s="197">
        <v>0</v>
      </c>
      <c r="G31" s="197">
        <v>0</v>
      </c>
      <c r="H31" s="176"/>
      <c r="I31" s="197">
        <v>0</v>
      </c>
      <c r="J31" s="176"/>
      <c r="K31" s="197">
        <v>0</v>
      </c>
      <c r="L31" s="176"/>
      <c r="M31" s="197">
        <v>0</v>
      </c>
      <c r="N31" s="176"/>
      <c r="O31" s="197">
        <v>0</v>
      </c>
      <c r="P31" s="176"/>
      <c r="Q31" s="197">
        <v>1000</v>
      </c>
      <c r="R31" s="176"/>
      <c r="S31" s="197">
        <v>5</v>
      </c>
      <c r="T31" s="176"/>
      <c r="U31" s="197">
        <v>1005</v>
      </c>
    </row>
    <row r="32" spans="1:21" s="173" customFormat="1" x14ac:dyDescent="0.2">
      <c r="A32" s="177" t="s">
        <v>317</v>
      </c>
      <c r="C32" s="197">
        <v>0</v>
      </c>
      <c r="E32" s="197">
        <v>0</v>
      </c>
      <c r="G32" s="197">
        <v>6</v>
      </c>
      <c r="H32" s="176"/>
      <c r="I32" s="197">
        <v>0</v>
      </c>
      <c r="J32" s="176"/>
      <c r="K32" s="197">
        <v>0</v>
      </c>
      <c r="L32" s="176"/>
      <c r="M32" s="197">
        <v>0</v>
      </c>
      <c r="N32" s="176"/>
      <c r="O32" s="197">
        <v>0</v>
      </c>
      <c r="P32" s="176"/>
      <c r="Q32" s="197">
        <v>6</v>
      </c>
      <c r="R32" s="176"/>
      <c r="S32" s="197">
        <v>0</v>
      </c>
      <c r="T32" s="176"/>
      <c r="U32" s="197">
        <v>6</v>
      </c>
    </row>
    <row r="33" spans="1:21" s="173" customFormat="1" hidden="1" x14ac:dyDescent="0.2">
      <c r="A33" s="177" t="s">
        <v>208</v>
      </c>
      <c r="C33" s="197">
        <v>0</v>
      </c>
      <c r="E33" s="197">
        <v>0</v>
      </c>
      <c r="G33" s="197"/>
      <c r="H33" s="176"/>
      <c r="I33" s="197">
        <v>0</v>
      </c>
      <c r="J33" s="176"/>
      <c r="K33" s="197">
        <v>0</v>
      </c>
      <c r="L33" s="176"/>
      <c r="M33" s="197">
        <v>0</v>
      </c>
      <c r="N33" s="176"/>
      <c r="O33" s="197">
        <v>0</v>
      </c>
      <c r="P33" s="176"/>
      <c r="Q33" s="197"/>
      <c r="R33" s="176"/>
      <c r="S33" s="197">
        <v>0</v>
      </c>
      <c r="T33" s="176"/>
      <c r="U33" s="197">
        <v>0</v>
      </c>
    </row>
    <row r="34" spans="1:21" s="173" customFormat="1" x14ac:dyDescent="0.2">
      <c r="A34" s="177" t="s">
        <v>293</v>
      </c>
      <c r="C34" s="197">
        <v>0</v>
      </c>
      <c r="E34" s="197">
        <v>0</v>
      </c>
      <c r="G34" s="197">
        <v>-7</v>
      </c>
      <c r="H34" s="176"/>
      <c r="I34" s="197">
        <v>0</v>
      </c>
      <c r="J34" s="176"/>
      <c r="K34" s="197">
        <v>7</v>
      </c>
      <c r="L34" s="176"/>
      <c r="M34" s="197">
        <v>0</v>
      </c>
      <c r="N34" s="176"/>
      <c r="O34" s="197">
        <v>0</v>
      </c>
      <c r="P34" s="176"/>
      <c r="Q34" s="197">
        <v>0</v>
      </c>
      <c r="R34" s="176"/>
      <c r="S34" s="197">
        <v>0</v>
      </c>
      <c r="T34" s="176"/>
      <c r="U34" s="197">
        <v>0</v>
      </c>
    </row>
    <row r="35" spans="1:21" s="173" customFormat="1" hidden="1" x14ac:dyDescent="0.2">
      <c r="A35" s="177" t="s">
        <v>202</v>
      </c>
      <c r="C35" s="197">
        <v>0</v>
      </c>
      <c r="E35" s="197">
        <v>0</v>
      </c>
      <c r="G35" s="197">
        <v>0</v>
      </c>
      <c r="H35" s="176"/>
      <c r="I35" s="197">
        <v>0</v>
      </c>
      <c r="J35" s="176"/>
      <c r="K35" s="197">
        <v>0</v>
      </c>
      <c r="L35" s="176"/>
      <c r="M35" s="197">
        <v>0</v>
      </c>
      <c r="N35" s="176"/>
      <c r="O35" s="197">
        <v>0</v>
      </c>
      <c r="P35" s="176"/>
      <c r="Q35" s="197">
        <v>0</v>
      </c>
      <c r="R35" s="176"/>
      <c r="S35" s="197">
        <v>0</v>
      </c>
      <c r="T35" s="176"/>
      <c r="U35" s="197">
        <v>0</v>
      </c>
    </row>
    <row r="36" spans="1:21" s="173" customFormat="1" hidden="1" x14ac:dyDescent="0.2">
      <c r="A36" s="177"/>
      <c r="C36" s="197">
        <v>0</v>
      </c>
      <c r="E36" s="197">
        <v>0</v>
      </c>
      <c r="G36" s="197">
        <v>0</v>
      </c>
      <c r="H36" s="176"/>
      <c r="I36" s="197">
        <v>0</v>
      </c>
      <c r="J36" s="176"/>
      <c r="K36" s="197">
        <v>0</v>
      </c>
      <c r="L36" s="176"/>
      <c r="M36" s="197">
        <v>0</v>
      </c>
      <c r="N36" s="176"/>
      <c r="O36" s="197">
        <v>0</v>
      </c>
      <c r="P36" s="176"/>
      <c r="Q36" s="197">
        <v>0</v>
      </c>
      <c r="R36" s="176"/>
      <c r="S36" s="197">
        <v>0</v>
      </c>
      <c r="T36" s="176"/>
      <c r="U36" s="197">
        <v>0</v>
      </c>
    </row>
    <row r="37" spans="1:21" s="173" customFormat="1" x14ac:dyDescent="0.2">
      <c r="A37" s="177" t="s">
        <v>289</v>
      </c>
      <c r="C37" s="197">
        <v>0</v>
      </c>
      <c r="E37" s="197">
        <v>0</v>
      </c>
      <c r="G37" s="197">
        <v>0</v>
      </c>
      <c r="H37" s="176"/>
      <c r="I37" s="197">
        <v>2</v>
      </c>
      <c r="J37" s="176"/>
      <c r="K37" s="197">
        <v>0</v>
      </c>
      <c r="L37" s="176"/>
      <c r="M37" s="197">
        <v>0</v>
      </c>
      <c r="N37" s="176"/>
      <c r="O37" s="197">
        <v>0</v>
      </c>
      <c r="P37" s="176"/>
      <c r="Q37" s="197">
        <v>2</v>
      </c>
      <c r="R37" s="176"/>
      <c r="S37" s="197">
        <v>0</v>
      </c>
      <c r="T37" s="176"/>
      <c r="U37" s="197">
        <v>2</v>
      </c>
    </row>
    <row r="38" spans="1:21" s="173" customFormat="1" x14ac:dyDescent="0.2">
      <c r="A38" s="177" t="s">
        <v>194</v>
      </c>
      <c r="C38" s="197">
        <v>0</v>
      </c>
      <c r="E38" s="197">
        <v>0</v>
      </c>
      <c r="G38" s="197">
        <v>0</v>
      </c>
      <c r="H38" s="176"/>
      <c r="I38" s="197">
        <v>-6206</v>
      </c>
      <c r="J38" s="176"/>
      <c r="K38" s="197">
        <v>0</v>
      </c>
      <c r="L38" s="176"/>
      <c r="M38" s="197">
        <v>0</v>
      </c>
      <c r="N38" s="176"/>
      <c r="O38" s="197">
        <v>0</v>
      </c>
      <c r="P38" s="176"/>
      <c r="Q38" s="197">
        <v>-6206</v>
      </c>
      <c r="R38" s="176"/>
      <c r="S38" s="197">
        <v>-3</v>
      </c>
      <c r="T38" s="176"/>
      <c r="U38" s="197">
        <v>-6209</v>
      </c>
    </row>
    <row r="39" spans="1:21" s="173" customFormat="1" x14ac:dyDescent="0.2">
      <c r="A39" s="177" t="s">
        <v>284</v>
      </c>
      <c r="C39" s="197">
        <v>0</v>
      </c>
      <c r="E39" s="197">
        <v>0</v>
      </c>
      <c r="G39" s="197">
        <v>4</v>
      </c>
      <c r="H39" s="176"/>
      <c r="I39" s="197">
        <v>0</v>
      </c>
      <c r="J39" s="176"/>
      <c r="K39" s="197">
        <v>0</v>
      </c>
      <c r="L39" s="176"/>
      <c r="M39" s="197">
        <v>0</v>
      </c>
      <c r="N39" s="176"/>
      <c r="O39" s="197">
        <v>0</v>
      </c>
      <c r="P39" s="176"/>
      <c r="Q39" s="197">
        <v>4</v>
      </c>
      <c r="R39" s="176"/>
      <c r="S39" s="197">
        <v>0</v>
      </c>
      <c r="T39" s="176"/>
      <c r="U39" s="197">
        <v>4</v>
      </c>
    </row>
    <row r="40" spans="1:21" s="173" customFormat="1" x14ac:dyDescent="0.2">
      <c r="A40" s="177" t="s">
        <v>195</v>
      </c>
      <c r="C40" s="197">
        <v>0</v>
      </c>
      <c r="E40" s="197">
        <v>0</v>
      </c>
      <c r="G40" s="197">
        <v>-135</v>
      </c>
      <c r="H40" s="176"/>
      <c r="I40" s="197">
        <v>-180</v>
      </c>
      <c r="J40" s="176"/>
      <c r="K40" s="197">
        <v>0</v>
      </c>
      <c r="L40" s="176"/>
      <c r="M40" s="197">
        <v>0</v>
      </c>
      <c r="N40" s="176"/>
      <c r="O40" s="197">
        <v>0</v>
      </c>
      <c r="P40" s="176"/>
      <c r="Q40" s="197">
        <v>-315</v>
      </c>
      <c r="R40" s="176"/>
      <c r="S40" s="197">
        <v>12</v>
      </c>
      <c r="T40" s="176"/>
      <c r="U40" s="197">
        <v>-303</v>
      </c>
    </row>
    <row r="41" spans="1:21" s="173" customFormat="1" x14ac:dyDescent="0.2">
      <c r="A41" s="178" t="s">
        <v>196</v>
      </c>
      <c r="C41" s="197"/>
      <c r="E41" s="197"/>
      <c r="G41" s="197"/>
      <c r="H41" s="176"/>
      <c r="I41" s="197"/>
      <c r="J41" s="176"/>
      <c r="K41" s="197"/>
      <c r="L41" s="176"/>
      <c r="M41" s="197"/>
      <c r="N41" s="176"/>
      <c r="O41" s="197"/>
      <c r="P41" s="176"/>
      <c r="Q41" s="197"/>
      <c r="R41" s="176"/>
      <c r="S41" s="197"/>
      <c r="T41" s="176"/>
      <c r="U41" s="197"/>
    </row>
    <row r="42" spans="1:21" s="173" customFormat="1" x14ac:dyDescent="0.2">
      <c r="A42" s="177" t="s">
        <v>72</v>
      </c>
      <c r="C42" s="197">
        <v>0</v>
      </c>
      <c r="E42" s="197">
        <v>0</v>
      </c>
      <c r="G42" s="197">
        <v>0</v>
      </c>
      <c r="H42" s="176"/>
      <c r="I42" s="197">
        <v>0</v>
      </c>
      <c r="J42" s="176"/>
      <c r="K42" s="197">
        <v>0</v>
      </c>
      <c r="L42" s="176"/>
      <c r="M42" s="197">
        <v>0</v>
      </c>
      <c r="N42" s="176"/>
      <c r="O42" s="197">
        <v>7980</v>
      </c>
      <c r="P42" s="176"/>
      <c r="Q42" s="197">
        <v>7980</v>
      </c>
      <c r="R42" s="176"/>
      <c r="S42" s="197">
        <v>68</v>
      </c>
      <c r="T42" s="176"/>
      <c r="U42" s="197">
        <v>8048</v>
      </c>
    </row>
    <row r="43" spans="1:21" s="173" customFormat="1" x14ac:dyDescent="0.2">
      <c r="A43" s="177" t="s">
        <v>197</v>
      </c>
      <c r="C43" s="197">
        <v>0</v>
      </c>
      <c r="E43" s="197">
        <v>0</v>
      </c>
      <c r="G43" s="197">
        <v>0</v>
      </c>
      <c r="H43" s="176"/>
      <c r="I43" s="197">
        <v>0</v>
      </c>
      <c r="J43" s="176"/>
      <c r="K43" s="197">
        <v>0</v>
      </c>
      <c r="L43" s="176"/>
      <c r="M43" s="197">
        <v>-1110</v>
      </c>
      <c r="N43" s="176"/>
      <c r="O43" s="197">
        <v>0</v>
      </c>
      <c r="P43" s="176"/>
      <c r="Q43" s="197">
        <v>-1110</v>
      </c>
      <c r="R43" s="176"/>
      <c r="S43" s="197">
        <v>-158</v>
      </c>
      <c r="T43" s="176"/>
      <c r="U43" s="197">
        <v>-1268</v>
      </c>
    </row>
    <row r="44" spans="1:21" s="173" customFormat="1" x14ac:dyDescent="0.2">
      <c r="A44" s="178" t="s">
        <v>198</v>
      </c>
      <c r="C44" s="197"/>
      <c r="E44" s="197">
        <v>0</v>
      </c>
      <c r="G44" s="197"/>
      <c r="H44" s="176"/>
      <c r="I44" s="197"/>
      <c r="J44" s="176"/>
      <c r="K44" s="197"/>
      <c r="L44" s="176"/>
      <c r="M44" s="197"/>
      <c r="N44" s="176"/>
      <c r="O44" s="197"/>
      <c r="P44" s="176"/>
      <c r="Q44" s="197"/>
      <c r="R44" s="176"/>
      <c r="S44" s="197"/>
      <c r="T44" s="176"/>
      <c r="U44" s="197"/>
    </row>
    <row r="45" spans="1:21" s="173" customFormat="1" x14ac:dyDescent="0.2">
      <c r="A45" s="177" t="s">
        <v>199</v>
      </c>
      <c r="C45" s="197">
        <v>0</v>
      </c>
      <c r="E45" s="197">
        <v>0</v>
      </c>
      <c r="G45" s="197">
        <v>0</v>
      </c>
      <c r="H45" s="176"/>
      <c r="I45" s="197">
        <v>399</v>
      </c>
      <c r="J45" s="176"/>
      <c r="K45" s="197">
        <v>0</v>
      </c>
      <c r="L45" s="176"/>
      <c r="M45" s="197">
        <v>0</v>
      </c>
      <c r="N45" s="176"/>
      <c r="O45" s="197">
        <v>-399</v>
      </c>
      <c r="P45" s="176"/>
      <c r="Q45" s="197">
        <v>0</v>
      </c>
      <c r="R45" s="176"/>
      <c r="S45" s="197">
        <v>0</v>
      </c>
      <c r="T45" s="176"/>
      <c r="U45" s="197">
        <v>0</v>
      </c>
    </row>
    <row r="46" spans="1:21" s="173" customFormat="1" x14ac:dyDescent="0.2">
      <c r="A46" s="177" t="s">
        <v>212</v>
      </c>
      <c r="C46" s="197">
        <v>0</v>
      </c>
      <c r="E46" s="197">
        <v>0</v>
      </c>
      <c r="G46" s="197">
        <v>0</v>
      </c>
      <c r="H46" s="176"/>
      <c r="I46" s="197">
        <v>0</v>
      </c>
      <c r="J46" s="176"/>
      <c r="K46" s="197">
        <v>0</v>
      </c>
      <c r="L46" s="176"/>
      <c r="M46" s="197">
        <v>0</v>
      </c>
      <c r="N46" s="176"/>
      <c r="O46" s="197">
        <v>-2230</v>
      </c>
      <c r="P46" s="176"/>
      <c r="Q46" s="197">
        <v>-2230</v>
      </c>
      <c r="R46" s="176"/>
      <c r="S46" s="197">
        <v>0</v>
      </c>
      <c r="T46" s="176"/>
      <c r="U46" s="197">
        <v>-2230</v>
      </c>
    </row>
    <row r="47" spans="1:21" s="173" customFormat="1" x14ac:dyDescent="0.2">
      <c r="A47" s="177" t="s">
        <v>205</v>
      </c>
      <c r="C47" s="197">
        <v>0</v>
      </c>
      <c r="E47" s="197">
        <v>0</v>
      </c>
      <c r="G47" s="197">
        <v>0</v>
      </c>
      <c r="H47" s="176"/>
      <c r="I47" s="197">
        <v>977</v>
      </c>
      <c r="J47" s="176"/>
      <c r="K47" s="197">
        <v>0</v>
      </c>
      <c r="L47" s="176"/>
      <c r="M47" s="197">
        <v>0</v>
      </c>
      <c r="N47" s="176"/>
      <c r="O47" s="197">
        <v>-977</v>
      </c>
      <c r="P47" s="176"/>
      <c r="Q47" s="197">
        <v>0</v>
      </c>
      <c r="R47" s="176"/>
      <c r="S47" s="197">
        <v>0</v>
      </c>
      <c r="T47" s="176"/>
      <c r="U47" s="197">
        <v>0</v>
      </c>
    </row>
    <row r="48" spans="1:21" s="173" customFormat="1" x14ac:dyDescent="0.2">
      <c r="A48" s="177" t="s">
        <v>201</v>
      </c>
      <c r="C48" s="197">
        <v>0</v>
      </c>
      <c r="E48" s="197">
        <v>0</v>
      </c>
      <c r="G48" s="197">
        <v>0</v>
      </c>
      <c r="H48" s="176"/>
      <c r="I48" s="197">
        <v>4374</v>
      </c>
      <c r="J48" s="176"/>
      <c r="K48" s="197">
        <v>0</v>
      </c>
      <c r="L48" s="176"/>
      <c r="M48" s="197">
        <v>0</v>
      </c>
      <c r="N48" s="176"/>
      <c r="O48" s="197">
        <v>-4374</v>
      </c>
      <c r="P48" s="176"/>
      <c r="Q48" s="197">
        <v>0</v>
      </c>
      <c r="R48" s="176"/>
      <c r="S48" s="197">
        <v>0</v>
      </c>
      <c r="T48" s="176"/>
      <c r="U48" s="197">
        <v>0</v>
      </c>
    </row>
    <row r="49" spans="1:21" s="173" customFormat="1" ht="11.4" x14ac:dyDescent="0.25">
      <c r="A49" s="107" t="s">
        <v>316</v>
      </c>
      <c r="C49" s="31">
        <f>SUBTOTAL(109,C29:C48)</f>
        <v>81189</v>
      </c>
      <c r="D49" s="231"/>
      <c r="E49" s="31">
        <f>SUBTOTAL(109,E29:E48)</f>
        <v>0</v>
      </c>
      <c r="F49" s="231"/>
      <c r="G49" s="31">
        <f>SUBTOTAL(109,G29:G48)</f>
        <v>568</v>
      </c>
      <c r="H49" s="231"/>
      <c r="I49" s="31">
        <f>SUBTOTAL(109,I29:I48)</f>
        <v>10311</v>
      </c>
      <c r="J49" s="231"/>
      <c r="K49" s="31">
        <f>SUBTOTAL(109,K29:K48)</f>
        <v>-23</v>
      </c>
      <c r="L49" s="231"/>
      <c r="M49" s="31">
        <f>SUBTOTAL(109,M29:M48)</f>
        <v>-2471</v>
      </c>
      <c r="N49" s="231"/>
      <c r="O49" s="31">
        <f>SUBTOTAL(109,O29:O48)</f>
        <v>0</v>
      </c>
      <c r="P49" s="231"/>
      <c r="Q49" s="31">
        <f>SUBTOTAL(109,Q29:Q48)</f>
        <v>89574</v>
      </c>
      <c r="R49" s="231"/>
      <c r="S49" s="31">
        <f>SUBTOTAL(109,S29:S48)</f>
        <v>4478</v>
      </c>
      <c r="T49" s="231"/>
      <c r="U49" s="31">
        <f>SUBTOTAL(109,U29:U48)</f>
        <v>94052</v>
      </c>
    </row>
    <row r="50" spans="1:21" s="172" customFormat="1" x14ac:dyDescent="0.2">
      <c r="A50" s="228"/>
      <c r="B50" s="229"/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</row>
    <row r="51" spans="1:21" s="173" customFormat="1" ht="11.4" x14ac:dyDescent="0.25">
      <c r="A51" s="107" t="s">
        <v>307</v>
      </c>
      <c r="C51" s="208">
        <v>80189</v>
      </c>
      <c r="D51" s="209"/>
      <c r="E51" s="208">
        <v>0</v>
      </c>
      <c r="F51" s="209"/>
      <c r="G51" s="208">
        <v>700</v>
      </c>
      <c r="H51" s="209"/>
      <c r="I51" s="208">
        <v>10945</v>
      </c>
      <c r="J51" s="209"/>
      <c r="K51" s="208">
        <v>-30</v>
      </c>
      <c r="L51" s="209"/>
      <c r="M51" s="208">
        <v>-1361</v>
      </c>
      <c r="N51" s="209"/>
      <c r="O51" s="208">
        <v>0</v>
      </c>
      <c r="P51" s="209"/>
      <c r="Q51" s="208">
        <v>90443</v>
      </c>
      <c r="R51" s="209"/>
      <c r="S51" s="208">
        <v>4554</v>
      </c>
      <c r="T51" s="209"/>
      <c r="U51" s="208">
        <v>94997</v>
      </c>
    </row>
    <row r="52" spans="1:21" s="173" customFormat="1" x14ac:dyDescent="0.2">
      <c r="A52" s="175" t="s">
        <v>191</v>
      </c>
      <c r="C52" s="211"/>
      <c r="D52" s="210"/>
      <c r="E52" s="211"/>
      <c r="F52" s="210"/>
      <c r="G52" s="211"/>
      <c r="H52" s="212"/>
      <c r="I52" s="211"/>
      <c r="J52" s="212"/>
      <c r="K52" s="211"/>
      <c r="L52" s="212"/>
      <c r="M52" s="211"/>
      <c r="N52" s="212"/>
      <c r="O52" s="211"/>
      <c r="P52" s="212"/>
      <c r="Q52" s="211"/>
      <c r="R52" s="212"/>
      <c r="S52" s="211"/>
      <c r="T52" s="212"/>
      <c r="U52" s="211"/>
    </row>
    <row r="53" spans="1:21" s="173" customFormat="1" x14ac:dyDescent="0.2">
      <c r="A53" s="177" t="s">
        <v>283</v>
      </c>
      <c r="C53" s="211">
        <v>0</v>
      </c>
      <c r="D53" s="210"/>
      <c r="E53" s="211">
        <v>0</v>
      </c>
      <c r="F53" s="210"/>
      <c r="G53" s="211">
        <v>0</v>
      </c>
      <c r="H53" s="212"/>
      <c r="I53" s="211">
        <v>0</v>
      </c>
      <c r="J53" s="212"/>
      <c r="K53" s="211">
        <v>0</v>
      </c>
      <c r="L53" s="212"/>
      <c r="M53" s="211">
        <v>0</v>
      </c>
      <c r="N53" s="212"/>
      <c r="O53" s="211">
        <v>0</v>
      </c>
      <c r="P53" s="212"/>
      <c r="Q53" s="211">
        <v>0</v>
      </c>
      <c r="R53" s="212"/>
      <c r="S53" s="211">
        <v>2</v>
      </c>
      <c r="T53" s="212"/>
      <c r="U53" s="211">
        <v>2</v>
      </c>
    </row>
    <row r="54" spans="1:21" s="173" customFormat="1" x14ac:dyDescent="0.2">
      <c r="A54" s="177" t="s">
        <v>192</v>
      </c>
      <c r="C54" s="211">
        <v>0</v>
      </c>
      <c r="D54" s="210"/>
      <c r="E54" s="211">
        <v>0</v>
      </c>
      <c r="F54" s="210"/>
      <c r="G54" s="211">
        <v>0</v>
      </c>
      <c r="H54" s="212"/>
      <c r="I54" s="211">
        <v>0</v>
      </c>
      <c r="J54" s="212"/>
      <c r="K54" s="211">
        <v>0</v>
      </c>
      <c r="L54" s="212"/>
      <c r="M54" s="211">
        <v>0</v>
      </c>
      <c r="N54" s="212"/>
      <c r="O54" s="211">
        <v>0</v>
      </c>
      <c r="P54" s="212"/>
      <c r="Q54" s="211">
        <v>0</v>
      </c>
      <c r="R54" s="212"/>
      <c r="S54" s="211">
        <v>0</v>
      </c>
      <c r="T54" s="212"/>
      <c r="U54" s="211">
        <v>0</v>
      </c>
    </row>
    <row r="55" spans="1:21" s="173" customFormat="1" x14ac:dyDescent="0.2">
      <c r="A55" s="177" t="s">
        <v>293</v>
      </c>
      <c r="C55" s="211">
        <v>0</v>
      </c>
      <c r="D55" s="210"/>
      <c r="E55" s="211">
        <v>0</v>
      </c>
      <c r="F55" s="210"/>
      <c r="G55" s="211">
        <v>0</v>
      </c>
      <c r="H55" s="212"/>
      <c r="I55" s="211">
        <v>0</v>
      </c>
      <c r="J55" s="212"/>
      <c r="K55" s="211">
        <v>0</v>
      </c>
      <c r="L55" s="212"/>
      <c r="M55" s="211">
        <v>0</v>
      </c>
      <c r="N55" s="212"/>
      <c r="O55" s="211">
        <v>0</v>
      </c>
      <c r="P55" s="212"/>
      <c r="Q55" s="211">
        <v>0</v>
      </c>
      <c r="R55" s="212"/>
      <c r="S55" s="211">
        <v>0</v>
      </c>
      <c r="T55" s="212"/>
      <c r="U55" s="211">
        <v>0</v>
      </c>
    </row>
    <row r="56" spans="1:21" s="173" customFormat="1" x14ac:dyDescent="0.2">
      <c r="A56" s="177" t="s">
        <v>202</v>
      </c>
      <c r="C56" s="211">
        <v>0</v>
      </c>
      <c r="D56" s="210"/>
      <c r="E56" s="211">
        <v>0</v>
      </c>
      <c r="F56" s="210"/>
      <c r="G56" s="211">
        <v>0</v>
      </c>
      <c r="H56" s="212"/>
      <c r="I56" s="211">
        <v>0</v>
      </c>
      <c r="J56" s="212"/>
      <c r="K56" s="211">
        <v>0</v>
      </c>
      <c r="L56" s="212"/>
      <c r="M56" s="211">
        <v>0</v>
      </c>
      <c r="N56" s="212"/>
      <c r="O56" s="211">
        <v>0</v>
      </c>
      <c r="P56" s="212"/>
      <c r="Q56" s="211">
        <v>0</v>
      </c>
      <c r="R56" s="212"/>
      <c r="S56" s="211">
        <v>0</v>
      </c>
      <c r="T56" s="212"/>
      <c r="U56" s="211">
        <v>0</v>
      </c>
    </row>
    <row r="57" spans="1:21" s="173" customFormat="1" hidden="1" x14ac:dyDescent="0.2">
      <c r="A57" s="177"/>
      <c r="C57" s="211">
        <v>0</v>
      </c>
      <c r="D57" s="210"/>
      <c r="E57" s="211">
        <v>0</v>
      </c>
      <c r="F57" s="210"/>
      <c r="G57" s="211">
        <v>0</v>
      </c>
      <c r="H57" s="212"/>
      <c r="I57" s="211">
        <v>0</v>
      </c>
      <c r="J57" s="212"/>
      <c r="K57" s="211">
        <v>0</v>
      </c>
      <c r="L57" s="212"/>
      <c r="M57" s="211">
        <v>0</v>
      </c>
      <c r="N57" s="212"/>
      <c r="O57" s="211">
        <v>0</v>
      </c>
      <c r="P57" s="212"/>
      <c r="Q57" s="211">
        <v>0</v>
      </c>
      <c r="R57" s="212"/>
      <c r="S57" s="211">
        <v>0</v>
      </c>
      <c r="T57" s="212"/>
      <c r="U57" s="211">
        <v>0</v>
      </c>
    </row>
    <row r="58" spans="1:21" s="173" customFormat="1" x14ac:dyDescent="0.2">
      <c r="A58" s="177" t="s">
        <v>289</v>
      </c>
      <c r="C58" s="211">
        <v>0</v>
      </c>
      <c r="D58" s="210"/>
      <c r="E58" s="211">
        <v>0</v>
      </c>
      <c r="F58" s="210"/>
      <c r="G58" s="211">
        <v>0</v>
      </c>
      <c r="H58" s="212"/>
      <c r="I58" s="211">
        <v>2</v>
      </c>
      <c r="J58" s="212"/>
      <c r="K58" s="211">
        <v>0</v>
      </c>
      <c r="L58" s="212"/>
      <c r="M58" s="211">
        <v>0</v>
      </c>
      <c r="N58" s="212"/>
      <c r="O58" s="211">
        <v>0</v>
      </c>
      <c r="P58" s="212"/>
      <c r="Q58" s="211">
        <v>2</v>
      </c>
      <c r="R58" s="212"/>
      <c r="S58" s="211">
        <v>0</v>
      </c>
      <c r="T58" s="212"/>
      <c r="U58" s="211">
        <v>2</v>
      </c>
    </row>
    <row r="59" spans="1:21" s="173" customFormat="1" x14ac:dyDescent="0.2">
      <c r="A59" s="177" t="s">
        <v>194</v>
      </c>
      <c r="C59" s="211">
        <v>0</v>
      </c>
      <c r="D59" s="210"/>
      <c r="E59" s="211">
        <v>0</v>
      </c>
      <c r="F59" s="210"/>
      <c r="G59" s="211">
        <v>0</v>
      </c>
      <c r="H59" s="212"/>
      <c r="I59" s="211">
        <v>-6206</v>
      </c>
      <c r="J59" s="212"/>
      <c r="K59" s="211">
        <v>0</v>
      </c>
      <c r="L59" s="212"/>
      <c r="M59" s="211">
        <v>0</v>
      </c>
      <c r="N59" s="212"/>
      <c r="O59" s="211">
        <v>0</v>
      </c>
      <c r="P59" s="212"/>
      <c r="Q59" s="211">
        <v>-6206</v>
      </c>
      <c r="R59" s="212"/>
      <c r="S59" s="211">
        <v>0</v>
      </c>
      <c r="T59" s="212"/>
      <c r="U59" s="211">
        <v>-6206</v>
      </c>
    </row>
    <row r="60" spans="1:21" s="173" customFormat="1" x14ac:dyDescent="0.2">
      <c r="A60" s="177" t="s">
        <v>284</v>
      </c>
      <c r="C60" s="211">
        <v>0</v>
      </c>
      <c r="D60" s="210"/>
      <c r="E60" s="211">
        <v>0</v>
      </c>
      <c r="F60" s="210"/>
      <c r="G60" s="211">
        <v>2</v>
      </c>
      <c r="H60" s="212"/>
      <c r="I60" s="211">
        <v>0</v>
      </c>
      <c r="J60" s="212"/>
      <c r="K60" s="211">
        <v>0</v>
      </c>
      <c r="L60" s="212"/>
      <c r="M60" s="211">
        <v>0</v>
      </c>
      <c r="N60" s="212"/>
      <c r="O60" s="211">
        <v>0</v>
      </c>
      <c r="P60" s="212"/>
      <c r="Q60" s="211">
        <v>2</v>
      </c>
      <c r="R60" s="212"/>
      <c r="S60" s="211">
        <v>0</v>
      </c>
      <c r="T60" s="212"/>
      <c r="U60" s="211">
        <v>2</v>
      </c>
    </row>
    <row r="61" spans="1:21" s="173" customFormat="1" x14ac:dyDescent="0.2">
      <c r="A61" s="177" t="s">
        <v>195</v>
      </c>
      <c r="C61" s="211">
        <v>0</v>
      </c>
      <c r="D61" s="210"/>
      <c r="E61" s="211">
        <v>0</v>
      </c>
      <c r="F61" s="210"/>
      <c r="G61" s="211">
        <v>-247</v>
      </c>
      <c r="H61" s="212"/>
      <c r="I61" s="211">
        <v>-22</v>
      </c>
      <c r="J61" s="212"/>
      <c r="K61" s="211">
        <v>0</v>
      </c>
      <c r="L61" s="212"/>
      <c r="M61" s="211">
        <v>0</v>
      </c>
      <c r="N61" s="212"/>
      <c r="O61" s="211">
        <v>0</v>
      </c>
      <c r="P61" s="212"/>
      <c r="Q61" s="211">
        <v>-269</v>
      </c>
      <c r="R61" s="212"/>
      <c r="S61" s="211">
        <v>2</v>
      </c>
      <c r="T61" s="212"/>
      <c r="U61" s="211">
        <v>-267</v>
      </c>
    </row>
    <row r="62" spans="1:21" s="173" customFormat="1" x14ac:dyDescent="0.2">
      <c r="A62" s="178" t="s">
        <v>196</v>
      </c>
      <c r="C62" s="211"/>
      <c r="D62" s="210"/>
      <c r="E62" s="211"/>
      <c r="F62" s="210"/>
      <c r="G62" s="211"/>
      <c r="H62" s="212"/>
      <c r="I62" s="211"/>
      <c r="J62" s="212"/>
      <c r="K62" s="211"/>
      <c r="L62" s="212"/>
      <c r="M62" s="211"/>
      <c r="N62" s="212"/>
      <c r="O62" s="211"/>
      <c r="P62" s="212"/>
      <c r="Q62" s="211"/>
      <c r="R62" s="212"/>
      <c r="S62" s="211"/>
      <c r="T62" s="212"/>
      <c r="U62" s="211"/>
    </row>
    <row r="63" spans="1:21" s="173" customFormat="1" x14ac:dyDescent="0.2">
      <c r="A63" s="177" t="s">
        <v>72</v>
      </c>
      <c r="C63" s="211">
        <v>0</v>
      </c>
      <c r="D63" s="210"/>
      <c r="E63" s="211">
        <v>0</v>
      </c>
      <c r="F63" s="210"/>
      <c r="G63" s="211">
        <v>0</v>
      </c>
      <c r="H63" s="212"/>
      <c r="I63" s="211">
        <v>0</v>
      </c>
      <c r="J63" s="212"/>
      <c r="K63" s="211">
        <v>0</v>
      </c>
      <c r="L63" s="212"/>
      <c r="M63" s="211">
        <v>0</v>
      </c>
      <c r="N63" s="212"/>
      <c r="O63" s="211">
        <v>3914</v>
      </c>
      <c r="P63" s="212"/>
      <c r="Q63" s="211">
        <v>3914</v>
      </c>
      <c r="R63" s="212"/>
      <c r="S63" s="211">
        <v>41</v>
      </c>
      <c r="T63" s="212"/>
      <c r="U63" s="211">
        <v>3955</v>
      </c>
    </row>
    <row r="64" spans="1:21" s="173" customFormat="1" x14ac:dyDescent="0.2">
      <c r="A64" s="177" t="s">
        <v>197</v>
      </c>
      <c r="C64" s="211">
        <v>0</v>
      </c>
      <c r="D64" s="210"/>
      <c r="E64" s="211">
        <v>0</v>
      </c>
      <c r="F64" s="210"/>
      <c r="G64" s="211">
        <v>0</v>
      </c>
      <c r="H64" s="212"/>
      <c r="I64" s="211">
        <v>0</v>
      </c>
      <c r="J64" s="212"/>
      <c r="K64" s="211">
        <v>0</v>
      </c>
      <c r="L64" s="212"/>
      <c r="M64" s="211">
        <v>-854</v>
      </c>
      <c r="N64" s="212"/>
      <c r="O64" s="211">
        <v>0</v>
      </c>
      <c r="P64" s="212"/>
      <c r="Q64" s="211">
        <v>-854</v>
      </c>
      <c r="R64" s="212"/>
      <c r="S64" s="211">
        <v>-96</v>
      </c>
      <c r="T64" s="212"/>
      <c r="U64" s="211">
        <v>-950</v>
      </c>
    </row>
    <row r="65" spans="1:21" s="173" customFormat="1" x14ac:dyDescent="0.2">
      <c r="A65" s="178" t="s">
        <v>198</v>
      </c>
      <c r="C65" s="211"/>
      <c r="D65" s="210"/>
      <c r="E65" s="211">
        <v>0</v>
      </c>
      <c r="F65" s="210"/>
      <c r="G65" s="211"/>
      <c r="H65" s="212"/>
      <c r="I65" s="211"/>
      <c r="J65" s="212"/>
      <c r="K65" s="211"/>
      <c r="L65" s="212"/>
      <c r="M65" s="211"/>
      <c r="N65" s="212"/>
      <c r="O65" s="211"/>
      <c r="P65" s="212"/>
      <c r="Q65" s="211"/>
      <c r="R65" s="212"/>
      <c r="S65" s="211"/>
      <c r="T65" s="212"/>
      <c r="U65" s="211"/>
    </row>
    <row r="66" spans="1:21" s="173" customFormat="1" x14ac:dyDescent="0.2">
      <c r="A66" s="177" t="s">
        <v>199</v>
      </c>
      <c r="C66" s="211">
        <v>0</v>
      </c>
      <c r="D66" s="210"/>
      <c r="E66" s="211">
        <v>0</v>
      </c>
      <c r="F66" s="210"/>
      <c r="G66" s="211">
        <v>0</v>
      </c>
      <c r="H66" s="212"/>
      <c r="I66" s="211">
        <v>196</v>
      </c>
      <c r="J66" s="212"/>
      <c r="K66" s="211">
        <v>0</v>
      </c>
      <c r="L66" s="212"/>
      <c r="M66" s="211">
        <v>0</v>
      </c>
      <c r="N66" s="212"/>
      <c r="O66" s="211">
        <v>-196</v>
      </c>
      <c r="P66" s="212"/>
      <c r="Q66" s="211">
        <v>0</v>
      </c>
      <c r="R66" s="212"/>
      <c r="S66" s="211">
        <v>0</v>
      </c>
      <c r="T66" s="212"/>
      <c r="U66" s="211">
        <v>0</v>
      </c>
    </row>
    <row r="67" spans="1:21" s="173" customFormat="1" x14ac:dyDescent="0.2">
      <c r="A67" s="177" t="s">
        <v>212</v>
      </c>
      <c r="C67" s="211">
        <v>0</v>
      </c>
      <c r="D67" s="210"/>
      <c r="E67" s="211">
        <v>0</v>
      </c>
      <c r="F67" s="210"/>
      <c r="G67" s="211">
        <v>0</v>
      </c>
      <c r="H67" s="212"/>
      <c r="I67" s="211">
        <v>0</v>
      </c>
      <c r="J67" s="212"/>
      <c r="K67" s="211">
        <v>0</v>
      </c>
      <c r="L67" s="212"/>
      <c r="M67" s="211">
        <v>0</v>
      </c>
      <c r="N67" s="212"/>
      <c r="O67" s="211">
        <v>-1094</v>
      </c>
      <c r="P67" s="212"/>
      <c r="Q67" s="211">
        <v>-1094</v>
      </c>
      <c r="R67" s="212"/>
      <c r="S67" s="211">
        <v>0</v>
      </c>
      <c r="T67" s="212"/>
      <c r="U67" s="211">
        <v>-1094</v>
      </c>
    </row>
    <row r="68" spans="1:21" s="173" customFormat="1" x14ac:dyDescent="0.2">
      <c r="A68" s="177" t="s">
        <v>205</v>
      </c>
      <c r="C68" s="211">
        <v>0</v>
      </c>
      <c r="D68" s="210"/>
      <c r="E68" s="211">
        <v>0</v>
      </c>
      <c r="F68" s="210"/>
      <c r="G68" s="211">
        <v>0</v>
      </c>
      <c r="H68" s="212"/>
      <c r="I68" s="211">
        <v>0</v>
      </c>
      <c r="J68" s="212"/>
      <c r="K68" s="211">
        <v>0</v>
      </c>
      <c r="L68" s="212"/>
      <c r="M68" s="211">
        <v>0</v>
      </c>
      <c r="N68" s="212"/>
      <c r="O68" s="211">
        <v>0</v>
      </c>
      <c r="P68" s="212"/>
      <c r="Q68" s="211">
        <v>0</v>
      </c>
      <c r="R68" s="212"/>
      <c r="S68" s="211">
        <v>0</v>
      </c>
      <c r="T68" s="212"/>
      <c r="U68" s="211">
        <v>0</v>
      </c>
    </row>
    <row r="69" spans="1:21" s="173" customFormat="1" x14ac:dyDescent="0.2">
      <c r="A69" s="177" t="s">
        <v>201</v>
      </c>
      <c r="C69" s="211">
        <v>0</v>
      </c>
      <c r="D69" s="210"/>
      <c r="E69" s="211">
        <v>0</v>
      </c>
      <c r="F69" s="210"/>
      <c r="G69" s="211">
        <v>0</v>
      </c>
      <c r="H69" s="212"/>
      <c r="I69" s="211">
        <v>2624</v>
      </c>
      <c r="J69" s="212"/>
      <c r="K69" s="211">
        <v>0</v>
      </c>
      <c r="L69" s="212"/>
      <c r="M69" s="211">
        <v>0</v>
      </c>
      <c r="N69" s="212"/>
      <c r="O69" s="211">
        <v>-2624</v>
      </c>
      <c r="P69" s="212"/>
      <c r="Q69" s="211">
        <v>0</v>
      </c>
      <c r="R69" s="212"/>
      <c r="S69" s="211">
        <v>0</v>
      </c>
      <c r="T69" s="212"/>
      <c r="U69" s="211">
        <v>0</v>
      </c>
    </row>
    <row r="70" spans="1:21" s="173" customFormat="1" ht="11.4" x14ac:dyDescent="0.25">
      <c r="A70" s="107" t="s">
        <v>311</v>
      </c>
      <c r="C70" s="208">
        <v>80189</v>
      </c>
      <c r="D70" s="209"/>
      <c r="E70" s="208">
        <v>0</v>
      </c>
      <c r="F70" s="209"/>
      <c r="G70" s="208">
        <v>455</v>
      </c>
      <c r="H70" s="209"/>
      <c r="I70" s="208">
        <v>7539</v>
      </c>
      <c r="J70" s="209"/>
      <c r="K70" s="208">
        <v>-30</v>
      </c>
      <c r="L70" s="209"/>
      <c r="M70" s="208">
        <v>-2215</v>
      </c>
      <c r="N70" s="209"/>
      <c r="O70" s="208">
        <v>0</v>
      </c>
      <c r="P70" s="209"/>
      <c r="Q70" s="208">
        <v>85938</v>
      </c>
      <c r="R70" s="209"/>
      <c r="S70" s="208">
        <v>4503</v>
      </c>
      <c r="T70" s="209"/>
      <c r="U70" s="208">
        <v>90441</v>
      </c>
    </row>
    <row r="71" spans="1:21" s="173" customFormat="1" x14ac:dyDescent="0.2">
      <c r="A71" s="179"/>
      <c r="C71" s="180"/>
      <c r="E71" s="180"/>
      <c r="G71" s="180"/>
      <c r="H71" s="174"/>
      <c r="I71" s="180"/>
      <c r="J71" s="174"/>
      <c r="K71" s="180"/>
      <c r="L71" s="174"/>
      <c r="M71" s="180"/>
      <c r="N71" s="174"/>
      <c r="O71" s="180"/>
      <c r="P71" s="174"/>
      <c r="Q71" s="180"/>
      <c r="R71" s="174"/>
      <c r="S71" s="180"/>
      <c r="T71" s="174"/>
      <c r="U71" s="180"/>
    </row>
    <row r="72" spans="1:21" s="173" customFormat="1" x14ac:dyDescent="0.2">
      <c r="A72" s="107" t="s">
        <v>285</v>
      </c>
      <c r="C72" s="31">
        <v>73189</v>
      </c>
      <c r="E72" s="142">
        <v>0</v>
      </c>
      <c r="G72" s="31">
        <v>656</v>
      </c>
      <c r="H72" s="174"/>
      <c r="I72" s="31">
        <v>12582</v>
      </c>
      <c r="J72" s="174"/>
      <c r="K72" s="31">
        <v>0</v>
      </c>
      <c r="L72" s="174"/>
      <c r="M72" s="31">
        <v>-3475</v>
      </c>
      <c r="N72" s="174"/>
      <c r="O72" s="31">
        <v>0</v>
      </c>
      <c r="P72" s="174"/>
      <c r="Q72" s="31">
        <v>82952</v>
      </c>
      <c r="R72" s="174"/>
      <c r="S72" s="31">
        <v>4098</v>
      </c>
      <c r="T72" s="174"/>
      <c r="U72" s="31">
        <v>87050</v>
      </c>
    </row>
    <row r="73" spans="1:21" s="173" customFormat="1" x14ac:dyDescent="0.2">
      <c r="A73" s="175" t="s">
        <v>191</v>
      </c>
      <c r="C73" s="197"/>
      <c r="E73" s="197"/>
      <c r="G73" s="197"/>
      <c r="H73" s="176"/>
      <c r="I73" s="197"/>
      <c r="J73" s="176"/>
      <c r="K73" s="197"/>
      <c r="L73" s="176"/>
      <c r="M73" s="197"/>
      <c r="N73" s="176"/>
      <c r="O73" s="197"/>
      <c r="P73" s="176"/>
      <c r="Q73" s="197"/>
      <c r="R73" s="176"/>
      <c r="S73" s="197"/>
      <c r="T73" s="176"/>
      <c r="U73" s="197"/>
    </row>
    <row r="74" spans="1:21" s="173" customFormat="1" x14ac:dyDescent="0.2">
      <c r="A74" s="177" t="s">
        <v>283</v>
      </c>
      <c r="C74" s="197">
        <v>0</v>
      </c>
      <c r="E74" s="197">
        <v>0</v>
      </c>
      <c r="G74" s="197">
        <v>0</v>
      </c>
      <c r="H74" s="176"/>
      <c r="I74" s="197">
        <v>0</v>
      </c>
      <c r="J74" s="176"/>
      <c r="K74" s="197">
        <v>0</v>
      </c>
      <c r="L74" s="176"/>
      <c r="M74" s="197">
        <v>0</v>
      </c>
      <c r="N74" s="176"/>
      <c r="O74" s="197">
        <v>0</v>
      </c>
      <c r="P74" s="176"/>
      <c r="Q74" s="197"/>
      <c r="R74" s="176"/>
      <c r="S74" s="197">
        <v>6</v>
      </c>
      <c r="T74" s="176"/>
      <c r="U74" s="197">
        <v>6</v>
      </c>
    </row>
    <row r="75" spans="1:21" s="173" customFormat="1" x14ac:dyDescent="0.2">
      <c r="A75" s="177" t="s">
        <v>192</v>
      </c>
      <c r="C75" s="197">
        <v>0</v>
      </c>
      <c r="E75" s="197">
        <v>0</v>
      </c>
      <c r="G75" s="197">
        <v>0</v>
      </c>
      <c r="H75" s="176"/>
      <c r="I75" s="197">
        <v>0</v>
      </c>
      <c r="J75" s="176"/>
      <c r="K75" s="197">
        <v>-33</v>
      </c>
      <c r="L75" s="176"/>
      <c r="M75" s="197">
        <v>0</v>
      </c>
      <c r="N75" s="176"/>
      <c r="O75" s="197">
        <v>0</v>
      </c>
      <c r="P75" s="176"/>
      <c r="Q75" s="197">
        <v>-33</v>
      </c>
      <c r="R75" s="176"/>
      <c r="S75" s="197">
        <v>0</v>
      </c>
      <c r="T75" s="176"/>
      <c r="U75" s="197">
        <v>-33</v>
      </c>
    </row>
    <row r="76" spans="1:21" s="173" customFormat="1" x14ac:dyDescent="0.2">
      <c r="A76" s="177" t="s">
        <v>293</v>
      </c>
      <c r="C76" s="197">
        <v>0</v>
      </c>
      <c r="E76" s="197">
        <v>0</v>
      </c>
      <c r="G76" s="197">
        <v>0</v>
      </c>
      <c r="H76" s="176"/>
      <c r="I76" s="197">
        <v>0</v>
      </c>
      <c r="J76" s="176"/>
      <c r="K76" s="197">
        <v>3</v>
      </c>
      <c r="L76" s="176"/>
      <c r="M76" s="197">
        <v>0</v>
      </c>
      <c r="N76" s="176"/>
      <c r="O76" s="197">
        <v>0</v>
      </c>
      <c r="P76" s="176"/>
      <c r="Q76" s="197">
        <v>3</v>
      </c>
      <c r="R76" s="176"/>
      <c r="S76" s="197">
        <v>0</v>
      </c>
      <c r="T76" s="176"/>
      <c r="U76" s="197">
        <v>3</v>
      </c>
    </row>
    <row r="77" spans="1:21" s="173" customFormat="1" x14ac:dyDescent="0.2">
      <c r="A77" s="177" t="s">
        <v>202</v>
      </c>
      <c r="C77" s="197">
        <v>7000</v>
      </c>
      <c r="E77" s="197">
        <v>0</v>
      </c>
      <c r="G77" s="197">
        <v>0</v>
      </c>
      <c r="H77" s="176"/>
      <c r="I77" s="197">
        <v>-7000</v>
      </c>
      <c r="J77" s="176"/>
      <c r="K77" s="197">
        <v>0</v>
      </c>
      <c r="L77" s="176"/>
      <c r="M77" s="197">
        <v>0</v>
      </c>
      <c r="N77" s="176"/>
      <c r="O77" s="197">
        <v>0</v>
      </c>
      <c r="P77" s="176"/>
      <c r="Q77" s="197">
        <v>0</v>
      </c>
      <c r="R77" s="176"/>
      <c r="S77" s="197">
        <v>0</v>
      </c>
      <c r="T77" s="176"/>
      <c r="U77" s="197">
        <v>0</v>
      </c>
    </row>
    <row r="78" spans="1:21" s="173" customFormat="1" x14ac:dyDescent="0.2">
      <c r="A78" s="177" t="s">
        <v>289</v>
      </c>
      <c r="C78" s="197">
        <v>0</v>
      </c>
      <c r="E78" s="197">
        <v>0</v>
      </c>
      <c r="G78" s="197">
        <v>0</v>
      </c>
      <c r="H78" s="176"/>
      <c r="I78" s="197">
        <v>2</v>
      </c>
      <c r="J78" s="176"/>
      <c r="K78" s="197">
        <v>0</v>
      </c>
      <c r="L78" s="176"/>
      <c r="M78" s="197">
        <v>0</v>
      </c>
      <c r="N78" s="176"/>
      <c r="O78" s="197">
        <v>0</v>
      </c>
      <c r="P78" s="176"/>
      <c r="Q78" s="197">
        <v>2</v>
      </c>
      <c r="R78" s="176"/>
      <c r="S78" s="197">
        <v>0</v>
      </c>
      <c r="T78" s="176"/>
      <c r="U78" s="197">
        <v>2</v>
      </c>
    </row>
    <row r="79" spans="1:21" s="173" customFormat="1" x14ac:dyDescent="0.2">
      <c r="A79" s="177" t="s">
        <v>194</v>
      </c>
      <c r="C79" s="197">
        <v>0</v>
      </c>
      <c r="E79" s="197">
        <v>0</v>
      </c>
      <c r="G79" s="197">
        <v>0</v>
      </c>
      <c r="H79" s="176"/>
      <c r="I79" s="197">
        <v>-5093</v>
      </c>
      <c r="J79" s="176"/>
      <c r="K79" s="197">
        <v>0</v>
      </c>
      <c r="L79" s="176"/>
      <c r="M79" s="197">
        <v>0</v>
      </c>
      <c r="N79" s="176"/>
      <c r="O79" s="197">
        <v>0</v>
      </c>
      <c r="P79" s="176"/>
      <c r="Q79" s="197">
        <v>-5093</v>
      </c>
      <c r="R79" s="176"/>
      <c r="S79" s="197">
        <v>-16</v>
      </c>
      <c r="T79" s="176"/>
      <c r="U79" s="197">
        <v>-5109</v>
      </c>
    </row>
    <row r="80" spans="1:21" s="173" customFormat="1" x14ac:dyDescent="0.2">
      <c r="A80" s="177" t="s">
        <v>284</v>
      </c>
      <c r="C80" s="197">
        <v>0</v>
      </c>
      <c r="E80" s="197">
        <v>0</v>
      </c>
      <c r="G80" s="197">
        <v>6</v>
      </c>
      <c r="H80" s="176"/>
      <c r="I80" s="197">
        <v>0</v>
      </c>
      <c r="J80" s="176"/>
      <c r="K80" s="197">
        <v>0</v>
      </c>
      <c r="L80" s="176"/>
      <c r="M80" s="197">
        <v>0</v>
      </c>
      <c r="N80" s="176"/>
      <c r="O80" s="197">
        <v>0</v>
      </c>
      <c r="P80" s="176"/>
      <c r="Q80" s="197">
        <v>6</v>
      </c>
      <c r="R80" s="176"/>
      <c r="S80" s="197">
        <v>0</v>
      </c>
      <c r="T80" s="176"/>
      <c r="U80" s="197">
        <v>6</v>
      </c>
    </row>
    <row r="81" spans="1:21" s="173" customFormat="1" x14ac:dyDescent="0.2">
      <c r="A81" s="177" t="s">
        <v>195</v>
      </c>
      <c r="C81" s="197">
        <v>0</v>
      </c>
      <c r="E81" s="197">
        <v>0</v>
      </c>
      <c r="G81" s="197">
        <v>38</v>
      </c>
      <c r="H81" s="176"/>
      <c r="I81" s="197">
        <v>-195</v>
      </c>
      <c r="J81" s="176"/>
      <c r="K81" s="197">
        <v>0</v>
      </c>
      <c r="L81" s="176"/>
      <c r="M81" s="197">
        <v>0</v>
      </c>
      <c r="N81" s="176"/>
      <c r="O81" s="197">
        <v>0</v>
      </c>
      <c r="P81" s="176"/>
      <c r="Q81" s="197">
        <v>-157</v>
      </c>
      <c r="R81" s="176"/>
      <c r="S81" s="197">
        <v>100</v>
      </c>
      <c r="T81" s="176"/>
      <c r="U81" s="197">
        <v>-57</v>
      </c>
    </row>
    <row r="82" spans="1:21" s="173" customFormat="1" x14ac:dyDescent="0.2">
      <c r="A82" s="178" t="s">
        <v>196</v>
      </c>
      <c r="C82" s="197"/>
      <c r="E82" s="197"/>
      <c r="G82" s="197"/>
      <c r="H82" s="176"/>
      <c r="I82" s="197"/>
      <c r="J82" s="176"/>
      <c r="K82" s="197"/>
      <c r="L82" s="176"/>
      <c r="M82" s="197"/>
      <c r="N82" s="176"/>
      <c r="O82" s="197"/>
      <c r="P82" s="176"/>
      <c r="Q82" s="197"/>
      <c r="R82" s="176"/>
      <c r="S82" s="197"/>
      <c r="T82" s="176"/>
      <c r="U82" s="197"/>
    </row>
    <row r="83" spans="1:21" s="173" customFormat="1" x14ac:dyDescent="0.2">
      <c r="A83" s="177" t="s">
        <v>204</v>
      </c>
      <c r="C83" s="197">
        <v>0</v>
      </c>
      <c r="E83" s="197">
        <v>0</v>
      </c>
      <c r="G83" s="197">
        <v>0</v>
      </c>
      <c r="H83" s="176"/>
      <c r="I83" s="197">
        <v>0</v>
      </c>
      <c r="J83" s="176"/>
      <c r="K83" s="197">
        <v>0</v>
      </c>
      <c r="L83" s="176"/>
      <c r="M83" s="197">
        <v>0</v>
      </c>
      <c r="N83" s="176"/>
      <c r="O83" s="197">
        <v>14778</v>
      </c>
      <c r="P83" s="176"/>
      <c r="Q83" s="197">
        <v>14778</v>
      </c>
      <c r="R83" s="176"/>
      <c r="S83" s="197">
        <v>109</v>
      </c>
      <c r="T83" s="176"/>
      <c r="U83" s="197">
        <v>14887</v>
      </c>
    </row>
    <row r="84" spans="1:21" s="173" customFormat="1" x14ac:dyDescent="0.2">
      <c r="A84" s="177" t="s">
        <v>197</v>
      </c>
      <c r="C84" s="197">
        <v>0</v>
      </c>
      <c r="E84" s="197">
        <v>0</v>
      </c>
      <c r="G84" s="197">
        <v>0</v>
      </c>
      <c r="H84" s="176"/>
      <c r="I84" s="197">
        <v>0</v>
      </c>
      <c r="J84" s="176"/>
      <c r="K84" s="197">
        <v>0</v>
      </c>
      <c r="L84" s="176"/>
      <c r="M84" s="197">
        <v>2114</v>
      </c>
      <c r="N84" s="176"/>
      <c r="O84" s="197">
        <v>0</v>
      </c>
      <c r="P84" s="176"/>
      <c r="Q84" s="197">
        <v>2114</v>
      </c>
      <c r="R84" s="176"/>
      <c r="S84" s="197">
        <v>282</v>
      </c>
      <c r="T84" s="176"/>
      <c r="U84" s="197">
        <v>2396</v>
      </c>
    </row>
    <row r="85" spans="1:21" s="173" customFormat="1" x14ac:dyDescent="0.2">
      <c r="A85" s="178" t="s">
        <v>198</v>
      </c>
      <c r="C85" s="197"/>
      <c r="E85" s="197"/>
      <c r="G85" s="197"/>
      <c r="H85" s="176"/>
      <c r="I85" s="197"/>
      <c r="J85" s="176"/>
      <c r="K85" s="197"/>
      <c r="L85" s="176"/>
      <c r="M85" s="197"/>
      <c r="N85" s="176"/>
      <c r="O85" s="197"/>
      <c r="P85" s="176"/>
      <c r="Q85" s="197"/>
      <c r="R85" s="176"/>
      <c r="S85" s="197"/>
      <c r="T85" s="176"/>
      <c r="U85" s="197"/>
    </row>
    <row r="86" spans="1:21" s="173" customFormat="1" x14ac:dyDescent="0.2">
      <c r="A86" s="177" t="s">
        <v>199</v>
      </c>
      <c r="C86" s="197">
        <v>0</v>
      </c>
      <c r="E86" s="197">
        <v>0</v>
      </c>
      <c r="G86" s="197">
        <v>0</v>
      </c>
      <c r="H86" s="176"/>
      <c r="I86" s="197">
        <v>739</v>
      </c>
      <c r="J86" s="176"/>
      <c r="K86" s="197">
        <v>0</v>
      </c>
      <c r="L86" s="176"/>
      <c r="M86" s="197">
        <v>0</v>
      </c>
      <c r="N86" s="176"/>
      <c r="O86" s="197">
        <v>-739</v>
      </c>
      <c r="P86" s="176"/>
      <c r="Q86" s="197">
        <v>0</v>
      </c>
      <c r="R86" s="176"/>
      <c r="S86" s="197">
        <v>0</v>
      </c>
      <c r="T86" s="176"/>
      <c r="U86" s="197">
        <v>0</v>
      </c>
    </row>
    <row r="87" spans="1:21" s="173" customFormat="1" x14ac:dyDescent="0.2">
      <c r="A87" s="177" t="s">
        <v>212</v>
      </c>
      <c r="C87" s="197">
        <v>0</v>
      </c>
      <c r="E87" s="197">
        <v>0</v>
      </c>
      <c r="G87" s="197">
        <v>0</v>
      </c>
      <c r="H87" s="176"/>
      <c r="I87" s="197">
        <v>0</v>
      </c>
      <c r="J87" s="176"/>
      <c r="K87" s="197">
        <v>0</v>
      </c>
      <c r="L87" s="176"/>
      <c r="M87" s="197">
        <v>0</v>
      </c>
      <c r="N87" s="176"/>
      <c r="O87" s="197">
        <v>-4129</v>
      </c>
      <c r="P87" s="176"/>
      <c r="Q87" s="197">
        <v>-4129</v>
      </c>
      <c r="R87" s="176"/>
      <c r="S87" s="197">
        <v>-25</v>
      </c>
      <c r="T87" s="176"/>
      <c r="U87" s="197">
        <v>-4154</v>
      </c>
    </row>
    <row r="88" spans="1:21" s="173" customFormat="1" x14ac:dyDescent="0.2">
      <c r="A88" s="177" t="s">
        <v>205</v>
      </c>
      <c r="C88" s="197">
        <v>0</v>
      </c>
      <c r="E88" s="197">
        <v>0</v>
      </c>
      <c r="G88" s="197">
        <v>0</v>
      </c>
      <c r="H88" s="176"/>
      <c r="I88" s="197">
        <v>6206</v>
      </c>
      <c r="J88" s="176"/>
      <c r="K88" s="197">
        <v>0</v>
      </c>
      <c r="L88" s="176"/>
      <c r="M88" s="197">
        <v>0</v>
      </c>
      <c r="N88" s="176"/>
      <c r="O88" s="197">
        <v>-6206</v>
      </c>
      <c r="P88" s="176"/>
      <c r="Q88" s="197">
        <v>0</v>
      </c>
      <c r="R88" s="176"/>
      <c r="S88" s="197">
        <v>0</v>
      </c>
      <c r="T88" s="176"/>
      <c r="U88" s="197">
        <v>0</v>
      </c>
    </row>
    <row r="89" spans="1:21" s="173" customFormat="1" x14ac:dyDescent="0.2">
      <c r="A89" s="177" t="s">
        <v>201</v>
      </c>
      <c r="C89" s="197">
        <v>0</v>
      </c>
      <c r="E89" s="197">
        <v>0</v>
      </c>
      <c r="G89" s="197">
        <v>0</v>
      </c>
      <c r="H89" s="176"/>
      <c r="I89" s="197">
        <v>3704</v>
      </c>
      <c r="J89" s="176"/>
      <c r="K89" s="197">
        <v>0</v>
      </c>
      <c r="L89" s="176"/>
      <c r="M89" s="197">
        <v>0</v>
      </c>
      <c r="N89" s="176"/>
      <c r="O89" s="197">
        <v>-3704</v>
      </c>
      <c r="P89" s="176"/>
      <c r="Q89" s="197">
        <v>0</v>
      </c>
      <c r="R89" s="176"/>
      <c r="S89" s="197">
        <v>0</v>
      </c>
      <c r="T89" s="176"/>
      <c r="U89" s="197">
        <v>0</v>
      </c>
    </row>
    <row r="90" spans="1:21" s="173" customFormat="1" x14ac:dyDescent="0.2">
      <c r="A90" s="107" t="s">
        <v>307</v>
      </c>
      <c r="C90" s="31">
        <v>80189</v>
      </c>
      <c r="E90" s="31">
        <v>0</v>
      </c>
      <c r="G90" s="31">
        <v>700</v>
      </c>
      <c r="H90" s="174"/>
      <c r="I90" s="31">
        <v>10945</v>
      </c>
      <c r="J90" s="174"/>
      <c r="K90" s="31">
        <v>-30</v>
      </c>
      <c r="L90" s="174"/>
      <c r="M90" s="31">
        <v>-1361</v>
      </c>
      <c r="N90" s="174"/>
      <c r="O90" s="31">
        <v>0</v>
      </c>
      <c r="P90" s="174"/>
      <c r="Q90" s="31">
        <v>90443</v>
      </c>
      <c r="R90" s="174"/>
      <c r="S90" s="31">
        <v>4554</v>
      </c>
      <c r="T90" s="174"/>
      <c r="U90" s="31">
        <v>94997</v>
      </c>
    </row>
    <row r="91" spans="1:21" s="173" customFormat="1" x14ac:dyDescent="0.2">
      <c r="A91" s="177"/>
      <c r="C91" s="181"/>
      <c r="E91" s="181"/>
      <c r="G91" s="181"/>
      <c r="H91" s="205"/>
      <c r="I91" s="181"/>
      <c r="J91" s="205"/>
      <c r="K91" s="181"/>
      <c r="L91" s="205"/>
      <c r="M91" s="181"/>
      <c r="N91" s="205"/>
      <c r="O91" s="181"/>
      <c r="P91" s="205"/>
      <c r="Q91" s="181"/>
      <c r="R91" s="205"/>
      <c r="S91" s="181"/>
      <c r="T91" s="205"/>
      <c r="U91" s="181"/>
    </row>
    <row r="92" spans="1:21" s="173" customFormat="1" x14ac:dyDescent="0.2">
      <c r="A92" s="107" t="s">
        <v>285</v>
      </c>
      <c r="C92" s="31">
        <v>73189</v>
      </c>
      <c r="E92" s="31">
        <v>0</v>
      </c>
      <c r="G92" s="31">
        <v>656</v>
      </c>
      <c r="H92" s="174"/>
      <c r="I92" s="31">
        <v>12582</v>
      </c>
      <c r="J92" s="174"/>
      <c r="K92" s="31">
        <v>0</v>
      </c>
      <c r="L92" s="174"/>
      <c r="M92" s="31">
        <v>-3475</v>
      </c>
      <c r="N92" s="174"/>
      <c r="O92" s="31">
        <v>0</v>
      </c>
      <c r="P92" s="174"/>
      <c r="Q92" s="31">
        <v>82952</v>
      </c>
      <c r="R92" s="174"/>
      <c r="S92" s="31">
        <v>4098</v>
      </c>
      <c r="T92" s="174"/>
      <c r="U92" s="31">
        <v>87050</v>
      </c>
    </row>
    <row r="93" spans="1:21" s="173" customFormat="1" x14ac:dyDescent="0.2">
      <c r="A93" s="175" t="s">
        <v>191</v>
      </c>
      <c r="C93" s="197"/>
      <c r="E93" s="197"/>
      <c r="G93" s="197"/>
      <c r="H93" s="205"/>
      <c r="I93" s="197"/>
      <c r="J93" s="205"/>
      <c r="K93" s="197"/>
      <c r="L93" s="205"/>
      <c r="M93" s="197"/>
      <c r="N93" s="205"/>
      <c r="O93" s="197"/>
      <c r="P93" s="205"/>
      <c r="Q93" s="197"/>
      <c r="R93" s="163"/>
      <c r="S93" s="197"/>
      <c r="T93" s="163"/>
      <c r="U93" s="197"/>
    </row>
    <row r="94" spans="1:21" s="173" customFormat="1" x14ac:dyDescent="0.2">
      <c r="A94" s="183" t="s">
        <v>192</v>
      </c>
      <c r="C94" s="197">
        <v>0</v>
      </c>
      <c r="E94" s="197">
        <v>0</v>
      </c>
      <c r="G94" s="197">
        <v>0</v>
      </c>
      <c r="H94" s="205"/>
      <c r="I94" s="197">
        <v>0</v>
      </c>
      <c r="J94" s="205"/>
      <c r="K94" s="197">
        <v>-16</v>
      </c>
      <c r="L94" s="205"/>
      <c r="M94" s="197">
        <v>0</v>
      </c>
      <c r="N94" s="205"/>
      <c r="O94" s="197">
        <v>0</v>
      </c>
      <c r="P94" s="205"/>
      <c r="Q94" s="197">
        <v>-16</v>
      </c>
      <c r="R94" s="203"/>
      <c r="S94" s="197">
        <v>0</v>
      </c>
      <c r="T94" s="203"/>
      <c r="U94" s="197">
        <v>-16</v>
      </c>
    </row>
    <row r="95" spans="1:21" s="173" customFormat="1" x14ac:dyDescent="0.2">
      <c r="A95" s="183" t="s">
        <v>293</v>
      </c>
      <c r="C95" s="197">
        <v>0</v>
      </c>
      <c r="E95" s="197">
        <v>0</v>
      </c>
      <c r="G95" s="197">
        <v>0</v>
      </c>
      <c r="H95" s="205"/>
      <c r="I95" s="197">
        <v>0</v>
      </c>
      <c r="J95" s="205"/>
      <c r="K95" s="197">
        <v>2</v>
      </c>
      <c r="L95" s="205"/>
      <c r="M95" s="197">
        <v>0</v>
      </c>
      <c r="N95" s="205"/>
      <c r="O95" s="197">
        <v>0</v>
      </c>
      <c r="P95" s="205"/>
      <c r="Q95" s="197">
        <v>2</v>
      </c>
      <c r="R95" s="203"/>
      <c r="S95" s="197">
        <v>0</v>
      </c>
      <c r="T95" s="203"/>
      <c r="U95" s="197">
        <v>2</v>
      </c>
    </row>
    <row r="96" spans="1:21" s="173" customFormat="1" x14ac:dyDescent="0.2">
      <c r="A96" s="183" t="s">
        <v>289</v>
      </c>
      <c r="C96" s="197">
        <v>0</v>
      </c>
      <c r="E96" s="197">
        <v>0</v>
      </c>
      <c r="G96" s="197">
        <v>0</v>
      </c>
      <c r="H96" s="205"/>
      <c r="I96" s="197">
        <v>2</v>
      </c>
      <c r="J96" s="205"/>
      <c r="K96" s="197">
        <v>0</v>
      </c>
      <c r="L96" s="205"/>
      <c r="M96" s="197">
        <v>0</v>
      </c>
      <c r="N96" s="205"/>
      <c r="O96" s="197">
        <v>0</v>
      </c>
      <c r="P96" s="205"/>
      <c r="Q96" s="197">
        <v>2</v>
      </c>
      <c r="R96" s="203"/>
      <c r="S96" s="197">
        <v>0</v>
      </c>
      <c r="T96" s="203"/>
      <c r="U96" s="197">
        <v>2</v>
      </c>
    </row>
    <row r="97" spans="1:21" s="173" customFormat="1" x14ac:dyDescent="0.2">
      <c r="A97" s="183" t="s">
        <v>194</v>
      </c>
      <c r="C97" s="197">
        <v>0</v>
      </c>
      <c r="E97" s="197">
        <v>0</v>
      </c>
      <c r="G97" s="197">
        <v>0</v>
      </c>
      <c r="H97" s="205"/>
      <c r="I97" s="197">
        <v>-5093</v>
      </c>
      <c r="J97" s="205"/>
      <c r="K97" s="197">
        <v>0</v>
      </c>
      <c r="L97" s="205"/>
      <c r="M97" s="197">
        <v>0</v>
      </c>
      <c r="N97" s="205"/>
      <c r="O97" s="197">
        <v>0</v>
      </c>
      <c r="P97" s="205"/>
      <c r="Q97" s="197">
        <v>-5093</v>
      </c>
      <c r="R97" s="203"/>
      <c r="S97" s="197">
        <v>-16</v>
      </c>
      <c r="T97" s="203"/>
      <c r="U97" s="197">
        <v>-5109</v>
      </c>
    </row>
    <row r="98" spans="1:21" s="173" customFormat="1" x14ac:dyDescent="0.2">
      <c r="A98" s="183" t="s">
        <v>284</v>
      </c>
      <c r="C98" s="197">
        <v>0</v>
      </c>
      <c r="E98" s="197">
        <v>0</v>
      </c>
      <c r="G98" s="197">
        <v>3</v>
      </c>
      <c r="H98" s="205"/>
      <c r="I98" s="197">
        <v>0</v>
      </c>
      <c r="J98" s="205"/>
      <c r="K98" s="197">
        <v>0</v>
      </c>
      <c r="L98" s="205"/>
      <c r="M98" s="197">
        <v>0</v>
      </c>
      <c r="N98" s="205"/>
      <c r="O98" s="197">
        <v>0</v>
      </c>
      <c r="P98" s="205"/>
      <c r="Q98" s="197">
        <v>3</v>
      </c>
      <c r="R98" s="203"/>
      <c r="S98" s="197">
        <v>0</v>
      </c>
      <c r="T98" s="203"/>
      <c r="U98" s="197">
        <v>3</v>
      </c>
    </row>
    <row r="99" spans="1:21" s="173" customFormat="1" x14ac:dyDescent="0.2">
      <c r="A99" s="183" t="s">
        <v>195</v>
      </c>
      <c r="C99" s="197">
        <v>0</v>
      </c>
      <c r="E99" s="197">
        <v>0</v>
      </c>
      <c r="G99" s="197">
        <v>-51</v>
      </c>
      <c r="H99" s="205"/>
      <c r="I99" s="197">
        <v>-150</v>
      </c>
      <c r="J99" s="205"/>
      <c r="K99" s="197">
        <v>0</v>
      </c>
      <c r="L99" s="205"/>
      <c r="M99" s="197">
        <v>0</v>
      </c>
      <c r="N99" s="205"/>
      <c r="O99" s="197">
        <v>0</v>
      </c>
      <c r="P99" s="205"/>
      <c r="Q99" s="197">
        <v>-201</v>
      </c>
      <c r="R99" s="163"/>
      <c r="S99" s="197">
        <v>6</v>
      </c>
      <c r="T99" s="163"/>
      <c r="U99" s="197">
        <v>-195</v>
      </c>
    </row>
    <row r="100" spans="1:21" s="173" customFormat="1" x14ac:dyDescent="0.2">
      <c r="A100" s="175" t="s">
        <v>196</v>
      </c>
      <c r="C100" s="197"/>
      <c r="E100" s="197"/>
      <c r="G100" s="197"/>
      <c r="H100" s="205"/>
      <c r="I100" s="197"/>
      <c r="J100" s="205"/>
      <c r="K100" s="197"/>
      <c r="L100" s="205"/>
      <c r="M100" s="197"/>
      <c r="N100" s="205"/>
      <c r="O100" s="197"/>
      <c r="P100" s="205"/>
      <c r="Q100" s="197"/>
      <c r="R100" s="163"/>
      <c r="S100" s="197"/>
      <c r="T100" s="163"/>
      <c r="U100" s="197"/>
    </row>
    <row r="101" spans="1:21" s="173" customFormat="1" x14ac:dyDescent="0.2">
      <c r="A101" s="183" t="s">
        <v>72</v>
      </c>
      <c r="C101" s="197">
        <v>0</v>
      </c>
      <c r="E101" s="197">
        <v>0</v>
      </c>
      <c r="G101" s="197">
        <v>0</v>
      </c>
      <c r="H101" s="205"/>
      <c r="I101" s="197">
        <v>0</v>
      </c>
      <c r="J101" s="205"/>
      <c r="K101" s="197">
        <v>0</v>
      </c>
      <c r="L101" s="205"/>
      <c r="M101" s="197">
        <v>0</v>
      </c>
      <c r="N101" s="205"/>
      <c r="O101" s="197">
        <v>11056</v>
      </c>
      <c r="P101" s="205"/>
      <c r="Q101" s="197">
        <v>11056</v>
      </c>
      <c r="R101" s="163"/>
      <c r="S101" s="197">
        <v>95</v>
      </c>
      <c r="T101" s="163"/>
      <c r="U101" s="197">
        <v>11151</v>
      </c>
    </row>
    <row r="102" spans="1:21" s="173" customFormat="1" x14ac:dyDescent="0.2">
      <c r="A102" s="183" t="s">
        <v>197</v>
      </c>
      <c r="C102" s="197">
        <v>0</v>
      </c>
      <c r="E102" s="197">
        <v>0</v>
      </c>
      <c r="G102" s="197">
        <v>0</v>
      </c>
      <c r="H102" s="205"/>
      <c r="I102" s="197">
        <v>0</v>
      </c>
      <c r="J102" s="205"/>
      <c r="K102" s="197">
        <v>0</v>
      </c>
      <c r="L102" s="205"/>
      <c r="M102" s="197">
        <v>847</v>
      </c>
      <c r="N102" s="205"/>
      <c r="O102" s="197">
        <v>0</v>
      </c>
      <c r="P102" s="205"/>
      <c r="Q102" s="197">
        <v>847</v>
      </c>
      <c r="R102" s="203"/>
      <c r="S102" s="197">
        <v>45</v>
      </c>
      <c r="T102" s="203"/>
      <c r="U102" s="197">
        <v>892</v>
      </c>
    </row>
    <row r="103" spans="1:21" s="173" customFormat="1" x14ac:dyDescent="0.2">
      <c r="A103" s="175" t="s">
        <v>198</v>
      </c>
      <c r="C103" s="197"/>
      <c r="E103" s="197"/>
      <c r="G103" s="197"/>
      <c r="H103" s="205"/>
      <c r="I103" s="197"/>
      <c r="J103" s="205"/>
      <c r="K103" s="197"/>
      <c r="L103" s="205"/>
      <c r="M103" s="197"/>
      <c r="N103" s="205"/>
      <c r="O103" s="197"/>
      <c r="P103" s="205"/>
      <c r="Q103" s="197"/>
      <c r="R103" s="163"/>
      <c r="S103" s="197"/>
      <c r="T103" s="163"/>
      <c r="U103" s="197"/>
    </row>
    <row r="104" spans="1:21" s="173" customFormat="1" x14ac:dyDescent="0.2">
      <c r="A104" s="183" t="s">
        <v>199</v>
      </c>
      <c r="C104" s="197">
        <v>0</v>
      </c>
      <c r="E104" s="197">
        <v>0</v>
      </c>
      <c r="G104" s="197">
        <v>0</v>
      </c>
      <c r="H104" s="205"/>
      <c r="I104" s="197">
        <v>553</v>
      </c>
      <c r="J104" s="205"/>
      <c r="K104" s="197">
        <v>0</v>
      </c>
      <c r="L104" s="205"/>
      <c r="M104" s="197">
        <v>0</v>
      </c>
      <c r="N104" s="205"/>
      <c r="O104" s="197">
        <v>-553</v>
      </c>
      <c r="P104" s="205"/>
      <c r="Q104" s="197">
        <v>0</v>
      </c>
      <c r="R104" s="203"/>
      <c r="S104" s="197">
        <v>0</v>
      </c>
      <c r="T104" s="203"/>
      <c r="U104" s="197">
        <v>0</v>
      </c>
    </row>
    <row r="105" spans="1:21" s="173" customFormat="1" x14ac:dyDescent="0.2">
      <c r="A105" s="183" t="s">
        <v>212</v>
      </c>
      <c r="C105" s="197">
        <v>0</v>
      </c>
      <c r="E105" s="197">
        <v>0</v>
      </c>
      <c r="G105" s="197">
        <v>0</v>
      </c>
      <c r="H105" s="205"/>
      <c r="I105" s="197">
        <v>0</v>
      </c>
      <c r="J105" s="205"/>
      <c r="K105" s="197">
        <v>0</v>
      </c>
      <c r="L105" s="205"/>
      <c r="M105" s="197">
        <v>0</v>
      </c>
      <c r="N105" s="205"/>
      <c r="O105" s="197">
        <v>-3089</v>
      </c>
      <c r="P105" s="205"/>
      <c r="Q105" s="197">
        <v>-3089</v>
      </c>
      <c r="R105" s="203"/>
      <c r="S105" s="197">
        <v>0</v>
      </c>
      <c r="T105" s="203"/>
      <c r="U105" s="197">
        <v>-3089</v>
      </c>
    </row>
    <row r="106" spans="1:21" s="173" customFormat="1" x14ac:dyDescent="0.2">
      <c r="A106" s="183" t="s">
        <v>201</v>
      </c>
      <c r="C106" s="197">
        <v>0</v>
      </c>
      <c r="E106" s="197">
        <v>0</v>
      </c>
      <c r="G106" s="197">
        <v>0</v>
      </c>
      <c r="H106" s="205"/>
      <c r="I106" s="197">
        <v>7414</v>
      </c>
      <c r="J106" s="205"/>
      <c r="K106" s="197">
        <v>0</v>
      </c>
      <c r="L106" s="205"/>
      <c r="M106" s="197">
        <v>0</v>
      </c>
      <c r="N106" s="205"/>
      <c r="O106" s="197">
        <v>-7414</v>
      </c>
      <c r="P106" s="205"/>
      <c r="Q106" s="197">
        <v>0</v>
      </c>
      <c r="R106" s="203"/>
      <c r="S106" s="197">
        <v>0</v>
      </c>
      <c r="T106" s="203"/>
      <c r="U106" s="197">
        <v>0</v>
      </c>
    </row>
    <row r="107" spans="1:21" s="173" customFormat="1" x14ac:dyDescent="0.2">
      <c r="A107" s="107" t="s">
        <v>300</v>
      </c>
      <c r="C107" s="31">
        <v>73189</v>
      </c>
      <c r="E107" s="31">
        <v>0</v>
      </c>
      <c r="G107" s="31">
        <v>608</v>
      </c>
      <c r="H107" s="174"/>
      <c r="I107" s="31">
        <v>15308</v>
      </c>
      <c r="J107" s="174"/>
      <c r="K107" s="31">
        <v>-14</v>
      </c>
      <c r="L107" s="174"/>
      <c r="M107" s="31">
        <v>-2628</v>
      </c>
      <c r="N107" s="174"/>
      <c r="O107" s="31">
        <v>0</v>
      </c>
      <c r="P107" s="174"/>
      <c r="Q107" s="31">
        <v>86463</v>
      </c>
      <c r="R107" s="174"/>
      <c r="S107" s="31">
        <v>4228</v>
      </c>
      <c r="T107" s="174"/>
      <c r="U107" s="31">
        <v>90691</v>
      </c>
    </row>
    <row r="108" spans="1:21" s="186" customFormat="1" x14ac:dyDescent="0.2">
      <c r="A108" s="184"/>
      <c r="C108" s="185"/>
      <c r="E108" s="185"/>
      <c r="G108" s="185"/>
      <c r="I108" s="185"/>
      <c r="K108" s="185"/>
      <c r="M108" s="185"/>
      <c r="O108" s="185"/>
      <c r="Q108" s="185"/>
      <c r="S108" s="185"/>
      <c r="U108" s="185"/>
    </row>
    <row r="109" spans="1:21" s="173" customFormat="1" x14ac:dyDescent="0.2">
      <c r="A109" s="107" t="s">
        <v>285</v>
      </c>
      <c r="C109" s="31">
        <v>73189</v>
      </c>
      <c r="E109" s="31">
        <v>0</v>
      </c>
      <c r="G109" s="31">
        <v>656</v>
      </c>
      <c r="H109" s="174"/>
      <c r="I109" s="31">
        <v>12582</v>
      </c>
      <c r="J109" s="174"/>
      <c r="K109" s="31">
        <v>0</v>
      </c>
      <c r="L109" s="174"/>
      <c r="M109" s="31">
        <v>-3475</v>
      </c>
      <c r="N109" s="174"/>
      <c r="O109" s="31">
        <v>0</v>
      </c>
      <c r="P109" s="174"/>
      <c r="Q109" s="31">
        <v>82952</v>
      </c>
      <c r="R109" s="174"/>
      <c r="S109" s="31">
        <v>4098</v>
      </c>
      <c r="T109" s="174"/>
      <c r="U109" s="31">
        <v>87050</v>
      </c>
    </row>
    <row r="110" spans="1:21" s="173" customFormat="1" x14ac:dyDescent="0.2">
      <c r="A110" s="175" t="s">
        <v>191</v>
      </c>
      <c r="C110" s="198"/>
      <c r="E110" s="198"/>
      <c r="G110" s="198"/>
      <c r="H110" s="163"/>
      <c r="I110" s="198"/>
      <c r="J110" s="163"/>
      <c r="K110" s="198"/>
      <c r="L110" s="163"/>
      <c r="M110" s="198"/>
      <c r="N110" s="163"/>
      <c r="O110" s="198"/>
      <c r="P110" s="163"/>
      <c r="Q110" s="198"/>
      <c r="R110" s="163"/>
      <c r="S110" s="198"/>
      <c r="T110" s="163"/>
      <c r="U110" s="198"/>
    </row>
    <row r="111" spans="1:21" s="173" customFormat="1" x14ac:dyDescent="0.2">
      <c r="A111" s="183" t="s">
        <v>192</v>
      </c>
      <c r="C111" s="198">
        <v>0</v>
      </c>
      <c r="E111" s="198">
        <v>0</v>
      </c>
      <c r="G111" s="198">
        <v>0</v>
      </c>
      <c r="H111" s="203"/>
      <c r="I111" s="198">
        <v>0</v>
      </c>
      <c r="J111" s="203"/>
      <c r="K111" s="198">
        <v>-16</v>
      </c>
      <c r="L111" s="203"/>
      <c r="M111" s="198">
        <v>0</v>
      </c>
      <c r="N111" s="203"/>
      <c r="O111" s="198">
        <v>0</v>
      </c>
      <c r="P111" s="203"/>
      <c r="Q111" s="198">
        <v>-16</v>
      </c>
      <c r="R111" s="203"/>
      <c r="S111" s="198">
        <v>0</v>
      </c>
      <c r="T111" s="203"/>
      <c r="U111" s="198">
        <v>-16</v>
      </c>
    </row>
    <row r="112" spans="1:21" s="173" customFormat="1" x14ac:dyDescent="0.2">
      <c r="A112" s="183" t="s">
        <v>293</v>
      </c>
      <c r="C112" s="198">
        <v>0</v>
      </c>
      <c r="E112" s="198">
        <v>0</v>
      </c>
      <c r="G112" s="198">
        <v>0</v>
      </c>
      <c r="H112" s="203"/>
      <c r="I112" s="198">
        <v>0</v>
      </c>
      <c r="J112" s="203"/>
      <c r="K112" s="198">
        <v>2</v>
      </c>
      <c r="L112" s="203"/>
      <c r="M112" s="198">
        <v>0</v>
      </c>
      <c r="N112" s="203"/>
      <c r="O112" s="198">
        <v>0</v>
      </c>
      <c r="P112" s="203"/>
      <c r="Q112" s="198">
        <v>2</v>
      </c>
      <c r="R112" s="203"/>
      <c r="S112" s="198">
        <v>0</v>
      </c>
      <c r="T112" s="203"/>
      <c r="U112" s="198">
        <v>2</v>
      </c>
    </row>
    <row r="113" spans="1:21" s="173" customFormat="1" x14ac:dyDescent="0.2">
      <c r="A113" s="183" t="s">
        <v>289</v>
      </c>
      <c r="C113" s="198">
        <v>0</v>
      </c>
      <c r="E113" s="198">
        <v>0</v>
      </c>
      <c r="G113" s="198">
        <v>0</v>
      </c>
      <c r="H113" s="203"/>
      <c r="I113" s="198">
        <v>1</v>
      </c>
      <c r="J113" s="203"/>
      <c r="K113" s="198">
        <v>0</v>
      </c>
      <c r="L113" s="203"/>
      <c r="M113" s="198">
        <v>0</v>
      </c>
      <c r="N113" s="203"/>
      <c r="O113" s="198">
        <v>0</v>
      </c>
      <c r="P113" s="203"/>
      <c r="Q113" s="198">
        <v>1</v>
      </c>
      <c r="R113" s="203"/>
      <c r="S113" s="198">
        <v>0</v>
      </c>
      <c r="T113" s="203"/>
      <c r="U113" s="198">
        <v>1</v>
      </c>
    </row>
    <row r="114" spans="1:21" s="173" customFormat="1" x14ac:dyDescent="0.2">
      <c r="A114" s="183" t="s">
        <v>194</v>
      </c>
      <c r="C114" s="198">
        <v>0</v>
      </c>
      <c r="E114" s="198">
        <v>0</v>
      </c>
      <c r="G114" s="198">
        <v>0</v>
      </c>
      <c r="H114" s="203"/>
      <c r="I114" s="198">
        <v>-5093</v>
      </c>
      <c r="J114" s="203"/>
      <c r="K114" s="198">
        <v>0</v>
      </c>
      <c r="L114" s="203"/>
      <c r="M114" s="198">
        <v>0</v>
      </c>
      <c r="N114" s="203"/>
      <c r="O114" s="198">
        <v>0</v>
      </c>
      <c r="P114" s="203"/>
      <c r="Q114" s="198">
        <v>-5093</v>
      </c>
      <c r="R114" s="203"/>
      <c r="S114" s="198">
        <v>-16</v>
      </c>
      <c r="T114" s="203"/>
      <c r="U114" s="198">
        <v>-5109</v>
      </c>
    </row>
    <row r="115" spans="1:21" s="173" customFormat="1" x14ac:dyDescent="0.2">
      <c r="A115" s="183" t="s">
        <v>284</v>
      </c>
      <c r="C115" s="198">
        <v>0</v>
      </c>
      <c r="E115" s="198">
        <v>0</v>
      </c>
      <c r="G115" s="198">
        <v>1</v>
      </c>
      <c r="H115" s="203"/>
      <c r="I115" s="198">
        <v>0</v>
      </c>
      <c r="J115" s="203"/>
      <c r="K115" s="198">
        <v>0</v>
      </c>
      <c r="L115" s="203"/>
      <c r="M115" s="198">
        <v>0</v>
      </c>
      <c r="N115" s="203"/>
      <c r="O115" s="198">
        <v>0</v>
      </c>
      <c r="P115" s="203"/>
      <c r="Q115" s="198">
        <v>1</v>
      </c>
      <c r="R115" s="203"/>
      <c r="S115" s="198">
        <v>0</v>
      </c>
      <c r="T115" s="203"/>
      <c r="U115" s="198">
        <v>1</v>
      </c>
    </row>
    <row r="116" spans="1:21" s="173" customFormat="1" x14ac:dyDescent="0.2">
      <c r="A116" s="183" t="s">
        <v>195</v>
      </c>
      <c r="C116" s="198">
        <v>0</v>
      </c>
      <c r="E116" s="198">
        <v>0</v>
      </c>
      <c r="G116" s="198">
        <v>-115</v>
      </c>
      <c r="H116" s="163"/>
      <c r="I116" s="198">
        <v>-69</v>
      </c>
      <c r="J116" s="163"/>
      <c r="K116" s="198">
        <v>0</v>
      </c>
      <c r="L116" s="163"/>
      <c r="M116" s="198">
        <v>0</v>
      </c>
      <c r="N116" s="163"/>
      <c r="O116" s="198">
        <v>0</v>
      </c>
      <c r="P116" s="163"/>
      <c r="Q116" s="198">
        <v>-184</v>
      </c>
      <c r="R116" s="163"/>
      <c r="S116" s="198">
        <v>4</v>
      </c>
      <c r="T116" s="163"/>
      <c r="U116" s="198">
        <v>-180</v>
      </c>
    </row>
    <row r="117" spans="1:21" s="173" customFormat="1" x14ac:dyDescent="0.2">
      <c r="A117" s="175" t="s">
        <v>196</v>
      </c>
      <c r="C117" s="198"/>
      <c r="E117" s="198"/>
      <c r="G117" s="198"/>
      <c r="H117" s="163"/>
      <c r="I117" s="198"/>
      <c r="J117" s="163"/>
      <c r="K117" s="198"/>
      <c r="L117" s="163"/>
      <c r="M117" s="198"/>
      <c r="N117" s="163"/>
      <c r="O117" s="198"/>
      <c r="P117" s="163"/>
      <c r="Q117" s="198"/>
      <c r="R117" s="163"/>
      <c r="S117" s="198"/>
      <c r="T117" s="163"/>
      <c r="U117" s="198"/>
    </row>
    <row r="118" spans="1:21" s="173" customFormat="1" x14ac:dyDescent="0.2">
      <c r="A118" s="183" t="s">
        <v>72</v>
      </c>
      <c r="C118" s="198">
        <v>0</v>
      </c>
      <c r="E118" s="198">
        <v>0</v>
      </c>
      <c r="G118" s="198">
        <v>0</v>
      </c>
      <c r="H118" s="163"/>
      <c r="I118" s="198">
        <v>0</v>
      </c>
      <c r="J118" s="163"/>
      <c r="K118" s="198">
        <v>0</v>
      </c>
      <c r="L118" s="163"/>
      <c r="M118" s="198">
        <v>0</v>
      </c>
      <c r="N118" s="163"/>
      <c r="O118" s="198">
        <v>7237</v>
      </c>
      <c r="P118" s="163"/>
      <c r="Q118" s="198">
        <v>7237</v>
      </c>
      <c r="R118" s="163"/>
      <c r="S118" s="198">
        <v>37</v>
      </c>
      <c r="T118" s="163"/>
      <c r="U118" s="198">
        <v>7274</v>
      </c>
    </row>
    <row r="119" spans="1:21" s="173" customFormat="1" x14ac:dyDescent="0.2">
      <c r="A119" s="183" t="s">
        <v>197</v>
      </c>
      <c r="C119" s="198">
        <v>0</v>
      </c>
      <c r="E119" s="198">
        <v>0</v>
      </c>
      <c r="G119" s="198">
        <v>0</v>
      </c>
      <c r="H119" s="203"/>
      <c r="I119" s="198">
        <v>0</v>
      </c>
      <c r="J119" s="203"/>
      <c r="K119" s="198">
        <v>0</v>
      </c>
      <c r="L119" s="203"/>
      <c r="M119" s="198">
        <v>673</v>
      </c>
      <c r="N119" s="203"/>
      <c r="O119" s="198">
        <v>0</v>
      </c>
      <c r="P119" s="203"/>
      <c r="Q119" s="198">
        <v>673</v>
      </c>
      <c r="R119" s="203"/>
      <c r="S119" s="198">
        <v>84</v>
      </c>
      <c r="T119" s="203"/>
      <c r="U119" s="198">
        <v>757</v>
      </c>
    </row>
    <row r="120" spans="1:21" s="173" customFormat="1" x14ac:dyDescent="0.2">
      <c r="A120" s="175" t="s">
        <v>198</v>
      </c>
      <c r="C120" s="198"/>
      <c r="E120" s="198"/>
      <c r="G120" s="198"/>
      <c r="H120" s="163"/>
      <c r="I120" s="198"/>
      <c r="J120" s="163"/>
      <c r="K120" s="198"/>
      <c r="L120" s="163"/>
      <c r="M120" s="198"/>
      <c r="N120" s="163"/>
      <c r="O120" s="198"/>
      <c r="P120" s="163"/>
      <c r="Q120" s="198"/>
      <c r="R120" s="163"/>
      <c r="S120" s="198"/>
      <c r="T120" s="163"/>
      <c r="U120" s="198"/>
    </row>
    <row r="121" spans="1:21" s="173" customFormat="1" x14ac:dyDescent="0.2">
      <c r="A121" s="183" t="s">
        <v>199</v>
      </c>
      <c r="C121" s="198">
        <v>0</v>
      </c>
      <c r="E121" s="198">
        <v>0</v>
      </c>
      <c r="G121" s="198">
        <v>0</v>
      </c>
      <c r="H121" s="203"/>
      <c r="I121" s="198">
        <v>362</v>
      </c>
      <c r="J121" s="203"/>
      <c r="K121" s="198">
        <v>0</v>
      </c>
      <c r="L121" s="203"/>
      <c r="M121" s="198">
        <v>0</v>
      </c>
      <c r="N121" s="203"/>
      <c r="O121" s="198">
        <v>-362</v>
      </c>
      <c r="P121" s="203"/>
      <c r="Q121" s="198">
        <v>0</v>
      </c>
      <c r="R121" s="203"/>
      <c r="S121" s="198">
        <v>0</v>
      </c>
      <c r="T121" s="203"/>
      <c r="U121" s="198">
        <v>0</v>
      </c>
    </row>
    <row r="122" spans="1:21" s="173" customFormat="1" x14ac:dyDescent="0.2">
      <c r="A122" s="183" t="s">
        <v>212</v>
      </c>
      <c r="C122" s="198">
        <v>0</v>
      </c>
      <c r="E122" s="198">
        <v>0</v>
      </c>
      <c r="G122" s="198">
        <v>0</v>
      </c>
      <c r="H122" s="203"/>
      <c r="I122" s="198">
        <v>0</v>
      </c>
      <c r="J122" s="203"/>
      <c r="K122" s="198">
        <v>0</v>
      </c>
      <c r="L122" s="203"/>
      <c r="M122" s="198">
        <v>0</v>
      </c>
      <c r="N122" s="203"/>
      <c r="O122" s="198">
        <v>-2022</v>
      </c>
      <c r="P122" s="203"/>
      <c r="Q122" s="198">
        <v>-2022</v>
      </c>
      <c r="R122" s="203"/>
      <c r="S122" s="198">
        <v>0</v>
      </c>
      <c r="T122" s="203"/>
      <c r="U122" s="198">
        <v>-2022</v>
      </c>
    </row>
    <row r="123" spans="1:21" s="173" customFormat="1" x14ac:dyDescent="0.2">
      <c r="A123" s="183" t="s">
        <v>201</v>
      </c>
      <c r="C123" s="198">
        <v>0</v>
      </c>
      <c r="E123" s="198">
        <v>0</v>
      </c>
      <c r="G123" s="198">
        <v>0</v>
      </c>
      <c r="H123" s="203"/>
      <c r="I123" s="198">
        <v>4853</v>
      </c>
      <c r="J123" s="203"/>
      <c r="K123" s="198">
        <v>0</v>
      </c>
      <c r="L123" s="203"/>
      <c r="M123" s="198">
        <v>0</v>
      </c>
      <c r="N123" s="203"/>
      <c r="O123" s="198">
        <v>-4853</v>
      </c>
      <c r="P123" s="203"/>
      <c r="Q123" s="198">
        <v>0</v>
      </c>
      <c r="R123" s="203"/>
      <c r="S123" s="198">
        <v>0</v>
      </c>
      <c r="T123" s="203"/>
      <c r="U123" s="198">
        <v>0</v>
      </c>
    </row>
    <row r="124" spans="1:21" s="173" customFormat="1" x14ac:dyDescent="0.2">
      <c r="A124" s="107" t="s">
        <v>294</v>
      </c>
      <c r="C124" s="31">
        <v>73189</v>
      </c>
      <c r="E124" s="31">
        <v>0</v>
      </c>
      <c r="G124" s="31">
        <v>542</v>
      </c>
      <c r="H124" s="174"/>
      <c r="I124" s="31">
        <v>12636</v>
      </c>
      <c r="J124" s="174"/>
      <c r="K124" s="31">
        <v>-14</v>
      </c>
      <c r="L124" s="174"/>
      <c r="M124" s="31">
        <v>-2802</v>
      </c>
      <c r="N124" s="174"/>
      <c r="O124" s="31">
        <v>0</v>
      </c>
      <c r="P124" s="174"/>
      <c r="Q124" s="31">
        <v>83551</v>
      </c>
      <c r="R124" s="174"/>
      <c r="S124" s="31">
        <v>4207</v>
      </c>
      <c r="T124" s="174"/>
      <c r="U124" s="31">
        <v>87758</v>
      </c>
    </row>
    <row r="125" spans="1:21" s="186" customFormat="1" x14ac:dyDescent="0.2">
      <c r="A125" s="184"/>
      <c r="C125" s="185"/>
      <c r="E125" s="185"/>
      <c r="G125" s="185"/>
      <c r="I125" s="185"/>
      <c r="K125" s="185"/>
      <c r="M125" s="185"/>
      <c r="O125" s="185"/>
      <c r="Q125" s="185"/>
      <c r="S125" s="185"/>
      <c r="U125" s="185"/>
    </row>
    <row r="126" spans="1:21" s="173" customFormat="1" x14ac:dyDescent="0.2">
      <c r="A126" s="107" t="s">
        <v>285</v>
      </c>
      <c r="C126" s="31">
        <v>73189</v>
      </c>
      <c r="E126" s="31">
        <v>0</v>
      </c>
      <c r="G126" s="31">
        <v>656</v>
      </c>
      <c r="H126" s="174"/>
      <c r="I126" s="31">
        <v>12582</v>
      </c>
      <c r="J126" s="174"/>
      <c r="K126" s="31">
        <v>0</v>
      </c>
      <c r="L126" s="174"/>
      <c r="M126" s="31">
        <v>-3475</v>
      </c>
      <c r="N126" s="174"/>
      <c r="O126" s="31">
        <v>0</v>
      </c>
      <c r="P126" s="174"/>
      <c r="Q126" s="31">
        <v>82952</v>
      </c>
      <c r="R126" s="174"/>
      <c r="S126" s="31">
        <v>4098</v>
      </c>
      <c r="T126" s="174"/>
      <c r="U126" s="31">
        <v>87050</v>
      </c>
    </row>
    <row r="127" spans="1:21" s="173" customFormat="1" x14ac:dyDescent="0.2">
      <c r="A127" s="175" t="s">
        <v>191</v>
      </c>
      <c r="C127" s="198"/>
      <c r="E127" s="198"/>
      <c r="G127" s="198"/>
      <c r="H127" s="163"/>
      <c r="I127" s="198"/>
      <c r="J127" s="163"/>
      <c r="K127" s="198"/>
      <c r="L127" s="163"/>
      <c r="M127" s="198"/>
      <c r="N127" s="163"/>
      <c r="O127" s="198"/>
      <c r="P127" s="163"/>
      <c r="Q127" s="198"/>
      <c r="R127" s="163"/>
      <c r="S127" s="198"/>
      <c r="T127" s="163"/>
      <c r="U127" s="198"/>
    </row>
    <row r="128" spans="1:21" s="173" customFormat="1" x14ac:dyDescent="0.2">
      <c r="A128" s="183" t="s">
        <v>192</v>
      </c>
      <c r="C128" s="198">
        <v>0</v>
      </c>
      <c r="E128" s="198">
        <v>0</v>
      </c>
      <c r="G128" s="198">
        <v>0</v>
      </c>
      <c r="H128" s="203"/>
      <c r="I128" s="198">
        <v>0</v>
      </c>
      <c r="J128" s="203"/>
      <c r="K128" s="198">
        <v>-16</v>
      </c>
      <c r="L128" s="203"/>
      <c r="M128" s="198">
        <v>0</v>
      </c>
      <c r="N128" s="203"/>
      <c r="O128" s="198">
        <v>0</v>
      </c>
      <c r="P128" s="203"/>
      <c r="Q128" s="198">
        <v>-16</v>
      </c>
      <c r="R128" s="203"/>
      <c r="S128" s="198">
        <v>0</v>
      </c>
      <c r="T128" s="203"/>
      <c r="U128" s="198">
        <v>-16</v>
      </c>
    </row>
    <row r="129" spans="1:21" s="173" customFormat="1" x14ac:dyDescent="0.2">
      <c r="A129" s="175" t="s">
        <v>289</v>
      </c>
      <c r="C129" s="198">
        <v>0</v>
      </c>
      <c r="E129" s="198">
        <v>0</v>
      </c>
      <c r="G129" s="198">
        <v>0</v>
      </c>
      <c r="H129" s="163"/>
      <c r="I129" s="198">
        <v>1</v>
      </c>
      <c r="J129" s="163"/>
      <c r="K129" s="198">
        <v>0</v>
      </c>
      <c r="L129" s="163"/>
      <c r="M129" s="198">
        <v>0</v>
      </c>
      <c r="N129" s="163"/>
      <c r="O129" s="198">
        <v>0</v>
      </c>
      <c r="P129" s="163"/>
      <c r="Q129" s="198">
        <v>1</v>
      </c>
      <c r="R129" s="163"/>
      <c r="S129" s="198">
        <v>0</v>
      </c>
      <c r="T129" s="163"/>
      <c r="U129" s="198">
        <v>1</v>
      </c>
    </row>
    <row r="130" spans="1:21" s="173" customFormat="1" x14ac:dyDescent="0.2">
      <c r="A130" s="183" t="s">
        <v>194</v>
      </c>
      <c r="C130" s="198">
        <v>0</v>
      </c>
      <c r="E130" s="198">
        <v>0</v>
      </c>
      <c r="G130" s="198">
        <v>0</v>
      </c>
      <c r="H130" s="203"/>
      <c r="I130" s="198">
        <v>-4850</v>
      </c>
      <c r="J130" s="203"/>
      <c r="K130" s="198">
        <v>0</v>
      </c>
      <c r="L130" s="203"/>
      <c r="M130" s="198">
        <v>0</v>
      </c>
      <c r="N130" s="203"/>
      <c r="O130" s="198">
        <v>0</v>
      </c>
      <c r="P130" s="203"/>
      <c r="Q130" s="198">
        <v>-4850</v>
      </c>
      <c r="R130" s="203"/>
      <c r="S130" s="198">
        <v>0</v>
      </c>
      <c r="T130" s="203"/>
      <c r="U130" s="198">
        <v>-4850</v>
      </c>
    </row>
    <row r="131" spans="1:21" s="173" customFormat="1" x14ac:dyDescent="0.2">
      <c r="A131" s="175" t="s">
        <v>195</v>
      </c>
      <c r="C131" s="198">
        <v>0</v>
      </c>
      <c r="E131" s="198">
        <v>0</v>
      </c>
      <c r="G131" s="198">
        <v>-198</v>
      </c>
      <c r="H131" s="163"/>
      <c r="I131" s="198">
        <v>-55</v>
      </c>
      <c r="J131" s="163"/>
      <c r="K131" s="198">
        <v>0</v>
      </c>
      <c r="L131" s="163"/>
      <c r="M131" s="198">
        <v>0</v>
      </c>
      <c r="N131" s="163"/>
      <c r="O131" s="198">
        <v>0</v>
      </c>
      <c r="P131" s="163"/>
      <c r="Q131" s="198">
        <v>-253</v>
      </c>
      <c r="R131" s="163"/>
      <c r="S131" s="198">
        <v>1</v>
      </c>
      <c r="T131" s="163"/>
      <c r="U131" s="198">
        <v>-252</v>
      </c>
    </row>
    <row r="132" spans="1:21" s="173" customFormat="1" x14ac:dyDescent="0.2">
      <c r="A132" s="183" t="s">
        <v>72</v>
      </c>
      <c r="C132" s="198">
        <v>0</v>
      </c>
      <c r="E132" s="198">
        <v>0</v>
      </c>
      <c r="G132" s="198">
        <v>0</v>
      </c>
      <c r="H132" s="203"/>
      <c r="I132" s="198">
        <v>0</v>
      </c>
      <c r="J132" s="203"/>
      <c r="K132" s="198">
        <v>0</v>
      </c>
      <c r="L132" s="203"/>
      <c r="M132" s="198">
        <v>0</v>
      </c>
      <c r="N132" s="203"/>
      <c r="O132" s="198">
        <v>3475</v>
      </c>
      <c r="P132" s="203"/>
      <c r="Q132" s="198">
        <v>3475</v>
      </c>
      <c r="R132" s="203"/>
      <c r="S132" s="198">
        <v>-20</v>
      </c>
      <c r="T132" s="203"/>
      <c r="U132" s="198">
        <v>3455</v>
      </c>
    </row>
    <row r="133" spans="1:21" s="173" customFormat="1" x14ac:dyDescent="0.2">
      <c r="A133" s="183" t="s">
        <v>197</v>
      </c>
      <c r="C133" s="198">
        <v>0</v>
      </c>
      <c r="E133" s="198">
        <v>0</v>
      </c>
      <c r="G133" s="198">
        <v>0</v>
      </c>
      <c r="H133" s="203"/>
      <c r="I133" s="198">
        <v>0</v>
      </c>
      <c r="J133" s="203"/>
      <c r="K133" s="198">
        <v>0</v>
      </c>
      <c r="L133" s="203"/>
      <c r="M133" s="198">
        <v>96</v>
      </c>
      <c r="N133" s="203"/>
      <c r="O133" s="198">
        <v>0</v>
      </c>
      <c r="P133" s="203"/>
      <c r="Q133" s="198">
        <v>96</v>
      </c>
      <c r="R133" s="203"/>
      <c r="S133" s="198">
        <v>4</v>
      </c>
      <c r="T133" s="203"/>
      <c r="U133" s="198">
        <v>100</v>
      </c>
    </row>
    <row r="134" spans="1:21" s="173" customFormat="1" x14ac:dyDescent="0.2">
      <c r="A134" s="183" t="s">
        <v>199</v>
      </c>
      <c r="C134" s="198">
        <v>0</v>
      </c>
      <c r="E134" s="198">
        <v>0</v>
      </c>
      <c r="G134" s="198">
        <v>0</v>
      </c>
      <c r="H134" s="203"/>
      <c r="I134" s="198">
        <v>174</v>
      </c>
      <c r="J134" s="203"/>
      <c r="K134" s="198">
        <v>0</v>
      </c>
      <c r="L134" s="203"/>
      <c r="M134" s="198">
        <v>0</v>
      </c>
      <c r="N134" s="203"/>
      <c r="O134" s="198">
        <v>-174</v>
      </c>
      <c r="P134" s="203"/>
      <c r="Q134" s="198">
        <v>0</v>
      </c>
      <c r="R134" s="203"/>
      <c r="S134" s="198">
        <v>0</v>
      </c>
      <c r="T134" s="203"/>
      <c r="U134" s="198">
        <v>0</v>
      </c>
    </row>
    <row r="135" spans="1:21" s="173" customFormat="1" x14ac:dyDescent="0.2">
      <c r="A135" s="183" t="s">
        <v>212</v>
      </c>
      <c r="C135" s="198">
        <v>0</v>
      </c>
      <c r="E135" s="198">
        <v>0</v>
      </c>
      <c r="G135" s="198">
        <v>0</v>
      </c>
      <c r="H135" s="203"/>
      <c r="I135" s="198">
        <v>0</v>
      </c>
      <c r="J135" s="203"/>
      <c r="K135" s="198">
        <v>0</v>
      </c>
      <c r="L135" s="203"/>
      <c r="M135" s="198">
        <v>0</v>
      </c>
      <c r="N135" s="203"/>
      <c r="O135" s="198">
        <v>-970</v>
      </c>
      <c r="P135" s="203"/>
      <c r="Q135" s="198">
        <v>-970</v>
      </c>
      <c r="R135" s="203"/>
      <c r="S135" s="198">
        <v>0</v>
      </c>
      <c r="T135" s="203"/>
      <c r="U135" s="198">
        <v>-970</v>
      </c>
    </row>
    <row r="136" spans="1:21" s="173" customFormat="1" x14ac:dyDescent="0.2">
      <c r="A136" s="183" t="s">
        <v>201</v>
      </c>
      <c r="C136" s="198">
        <v>0</v>
      </c>
      <c r="E136" s="198">
        <v>0</v>
      </c>
      <c r="G136" s="198">
        <v>0</v>
      </c>
      <c r="H136" s="203"/>
      <c r="I136" s="198">
        <v>2331</v>
      </c>
      <c r="J136" s="203"/>
      <c r="K136" s="198">
        <v>0</v>
      </c>
      <c r="L136" s="203"/>
      <c r="M136" s="198">
        <v>0</v>
      </c>
      <c r="N136" s="203"/>
      <c r="O136" s="198">
        <v>-2331</v>
      </c>
      <c r="P136" s="203"/>
      <c r="Q136" s="198">
        <v>0</v>
      </c>
      <c r="R136" s="203"/>
      <c r="S136" s="198">
        <v>0</v>
      </c>
      <c r="T136" s="203"/>
      <c r="U136" s="198">
        <v>0</v>
      </c>
    </row>
    <row r="137" spans="1:21" s="173" customFormat="1" x14ac:dyDescent="0.2">
      <c r="A137" s="107" t="s">
        <v>288</v>
      </c>
      <c r="C137" s="31">
        <v>73189</v>
      </c>
      <c r="E137" s="31">
        <v>0</v>
      </c>
      <c r="G137" s="31">
        <v>458</v>
      </c>
      <c r="H137" s="174"/>
      <c r="I137" s="31">
        <v>10183</v>
      </c>
      <c r="J137" s="174"/>
      <c r="K137" s="31">
        <v>-16</v>
      </c>
      <c r="L137" s="174"/>
      <c r="M137" s="31">
        <v>-3379</v>
      </c>
      <c r="N137" s="174"/>
      <c r="O137" s="31">
        <v>0</v>
      </c>
      <c r="P137" s="174"/>
      <c r="Q137" s="31">
        <v>80435</v>
      </c>
      <c r="R137" s="174"/>
      <c r="S137" s="31">
        <v>4083</v>
      </c>
      <c r="T137" s="174"/>
      <c r="U137" s="31">
        <v>84518</v>
      </c>
    </row>
    <row r="138" spans="1:21" s="186" customFormat="1" x14ac:dyDescent="0.2">
      <c r="A138" s="184"/>
      <c r="C138" s="185"/>
      <c r="E138" s="185"/>
      <c r="G138" s="185"/>
      <c r="I138" s="185"/>
      <c r="K138" s="185"/>
      <c r="M138" s="185"/>
      <c r="O138" s="185"/>
      <c r="Q138" s="185"/>
      <c r="S138" s="185"/>
      <c r="U138" s="185"/>
    </row>
    <row r="139" spans="1:21" s="173" customFormat="1" x14ac:dyDescent="0.2">
      <c r="A139" s="107" t="s">
        <v>105</v>
      </c>
      <c r="C139" s="31">
        <v>63500</v>
      </c>
      <c r="E139" s="31">
        <v>0</v>
      </c>
      <c r="G139" s="31">
        <v>563</v>
      </c>
      <c r="H139" s="174"/>
      <c r="I139" s="31">
        <v>13598</v>
      </c>
      <c r="J139" s="174"/>
      <c r="K139" s="31">
        <v>0</v>
      </c>
      <c r="L139" s="174"/>
      <c r="M139" s="31">
        <v>-4864</v>
      </c>
      <c r="N139" s="174"/>
      <c r="O139" s="31">
        <v>0</v>
      </c>
      <c r="P139" s="174"/>
      <c r="Q139" s="31">
        <v>72797</v>
      </c>
      <c r="R139" s="174"/>
      <c r="S139" s="31">
        <v>3738</v>
      </c>
      <c r="T139" s="174"/>
      <c r="U139" s="31">
        <v>76535</v>
      </c>
    </row>
    <row r="140" spans="1:21" s="173" customFormat="1" x14ac:dyDescent="0.2">
      <c r="A140" s="175" t="s">
        <v>191</v>
      </c>
      <c r="C140" s="198"/>
      <c r="E140" s="198"/>
      <c r="G140" s="198"/>
      <c r="H140" s="163"/>
      <c r="I140" s="198"/>
      <c r="J140" s="163"/>
      <c r="K140" s="198"/>
      <c r="L140" s="163"/>
      <c r="M140" s="198"/>
      <c r="N140" s="163"/>
      <c r="O140" s="198"/>
      <c r="P140" s="163"/>
      <c r="Q140" s="198"/>
      <c r="R140" s="163"/>
      <c r="S140" s="198"/>
      <c r="T140" s="163"/>
      <c r="U140" s="198"/>
    </row>
    <row r="141" spans="1:21" s="173" customFormat="1" x14ac:dyDescent="0.2">
      <c r="A141" s="183" t="s">
        <v>283</v>
      </c>
      <c r="C141" s="198">
        <v>877</v>
      </c>
      <c r="E141" s="198">
        <v>0</v>
      </c>
      <c r="G141" s="198">
        <v>0</v>
      </c>
      <c r="H141" s="203"/>
      <c r="I141" s="198">
        <v>0</v>
      </c>
      <c r="J141" s="203"/>
      <c r="K141" s="198">
        <v>0</v>
      </c>
      <c r="L141" s="203"/>
      <c r="M141" s="198">
        <v>0</v>
      </c>
      <c r="N141" s="203"/>
      <c r="O141" s="198">
        <v>0</v>
      </c>
      <c r="P141" s="203"/>
      <c r="Q141" s="198">
        <v>877</v>
      </c>
      <c r="R141" s="203"/>
      <c r="S141" s="198">
        <v>0</v>
      </c>
      <c r="T141" s="203"/>
      <c r="U141" s="198">
        <v>877</v>
      </c>
    </row>
    <row r="142" spans="1:21" s="173" customFormat="1" x14ac:dyDescent="0.2">
      <c r="A142" s="183" t="s">
        <v>202</v>
      </c>
      <c r="C142" s="198">
        <v>8812</v>
      </c>
      <c r="E142" s="198">
        <v>0</v>
      </c>
      <c r="G142" s="198">
        <v>0</v>
      </c>
      <c r="H142" s="203"/>
      <c r="I142" s="198">
        <v>-8812</v>
      </c>
      <c r="J142" s="203"/>
      <c r="K142" s="198">
        <v>0</v>
      </c>
      <c r="L142" s="203"/>
      <c r="M142" s="198">
        <v>0</v>
      </c>
      <c r="N142" s="203"/>
      <c r="O142" s="198">
        <v>0</v>
      </c>
      <c r="P142" s="203"/>
      <c r="Q142" s="198">
        <v>0</v>
      </c>
      <c r="R142" s="203"/>
      <c r="S142" s="198">
        <v>0</v>
      </c>
      <c r="T142" s="203"/>
      <c r="U142" s="198">
        <v>0</v>
      </c>
    </row>
    <row r="143" spans="1:21" s="173" customFormat="1" x14ac:dyDescent="0.2">
      <c r="A143" s="183" t="s">
        <v>193</v>
      </c>
      <c r="C143" s="198">
        <v>0</v>
      </c>
      <c r="E143" s="198">
        <v>0</v>
      </c>
      <c r="G143" s="198">
        <v>0</v>
      </c>
      <c r="H143" s="203"/>
      <c r="I143" s="198">
        <v>3</v>
      </c>
      <c r="J143" s="203"/>
      <c r="K143" s="198">
        <v>0</v>
      </c>
      <c r="L143" s="203"/>
      <c r="M143" s="198">
        <v>0</v>
      </c>
      <c r="N143" s="203"/>
      <c r="O143" s="198">
        <v>0</v>
      </c>
      <c r="P143" s="203"/>
      <c r="Q143" s="198">
        <v>3</v>
      </c>
      <c r="R143" s="203"/>
      <c r="S143" s="198">
        <v>0</v>
      </c>
      <c r="T143" s="203"/>
      <c r="U143" s="198">
        <v>3</v>
      </c>
    </row>
    <row r="144" spans="1:21" s="173" customFormat="1" x14ac:dyDescent="0.2">
      <c r="A144" s="183" t="s">
        <v>194</v>
      </c>
      <c r="C144" s="198">
        <v>0</v>
      </c>
      <c r="E144" s="198">
        <v>0</v>
      </c>
      <c r="G144" s="198">
        <v>0</v>
      </c>
      <c r="H144" s="203"/>
      <c r="I144" s="198">
        <v>-877</v>
      </c>
      <c r="J144" s="203"/>
      <c r="K144" s="198">
        <v>0</v>
      </c>
      <c r="L144" s="203"/>
      <c r="M144" s="198">
        <v>0</v>
      </c>
      <c r="N144" s="203"/>
      <c r="O144" s="198">
        <v>0</v>
      </c>
      <c r="P144" s="203"/>
      <c r="Q144" s="198">
        <v>-877</v>
      </c>
      <c r="R144" s="203"/>
      <c r="S144" s="198">
        <v>0</v>
      </c>
      <c r="T144" s="203"/>
      <c r="U144" s="198">
        <v>-877</v>
      </c>
    </row>
    <row r="145" spans="1:21" s="173" customFormat="1" x14ac:dyDescent="0.2">
      <c r="A145" s="183" t="s">
        <v>284</v>
      </c>
      <c r="C145" s="198">
        <v>0</v>
      </c>
      <c r="E145" s="198">
        <v>0</v>
      </c>
      <c r="G145" s="198">
        <v>3</v>
      </c>
      <c r="H145" s="203"/>
      <c r="I145" s="198">
        <v>0</v>
      </c>
      <c r="J145" s="203"/>
      <c r="K145" s="198">
        <v>0</v>
      </c>
      <c r="L145" s="203"/>
      <c r="M145" s="198">
        <v>0</v>
      </c>
      <c r="N145" s="203"/>
      <c r="O145" s="198">
        <v>0</v>
      </c>
      <c r="P145" s="203"/>
      <c r="Q145" s="198">
        <v>3</v>
      </c>
      <c r="R145" s="203"/>
      <c r="S145" s="198">
        <v>0</v>
      </c>
      <c r="T145" s="203"/>
      <c r="U145" s="198">
        <v>3</v>
      </c>
    </row>
    <row r="146" spans="1:21" s="173" customFormat="1" x14ac:dyDescent="0.2">
      <c r="A146" s="183" t="s">
        <v>195</v>
      </c>
      <c r="C146" s="198">
        <v>0</v>
      </c>
      <c r="E146" s="198">
        <v>0</v>
      </c>
      <c r="G146" s="198">
        <v>90</v>
      </c>
      <c r="H146" s="163"/>
      <c r="I146" s="198">
        <v>-1034</v>
      </c>
      <c r="J146" s="163"/>
      <c r="K146" s="198">
        <v>0</v>
      </c>
      <c r="L146" s="163"/>
      <c r="M146" s="198">
        <v>0</v>
      </c>
      <c r="N146" s="163"/>
      <c r="O146" s="198">
        <v>0</v>
      </c>
      <c r="P146" s="163"/>
      <c r="Q146" s="198">
        <v>-944</v>
      </c>
      <c r="R146" s="163"/>
      <c r="S146" s="198">
        <v>6</v>
      </c>
      <c r="T146" s="163"/>
      <c r="U146" s="198">
        <v>-938</v>
      </c>
    </row>
    <row r="147" spans="1:21" s="173" customFormat="1" x14ac:dyDescent="0.2">
      <c r="A147" s="175" t="s">
        <v>196</v>
      </c>
      <c r="C147" s="198"/>
      <c r="E147" s="198"/>
      <c r="G147" s="198"/>
      <c r="H147" s="163"/>
      <c r="I147" s="198"/>
      <c r="J147" s="163"/>
      <c r="K147" s="198"/>
      <c r="L147" s="163"/>
      <c r="M147" s="198"/>
      <c r="N147" s="163"/>
      <c r="O147" s="198"/>
      <c r="P147" s="163"/>
      <c r="Q147" s="198"/>
      <c r="R147" s="163"/>
      <c r="S147" s="198"/>
      <c r="T147" s="163"/>
      <c r="U147" s="198"/>
    </row>
    <row r="148" spans="1:21" s="173" customFormat="1" x14ac:dyDescent="0.2">
      <c r="A148" s="183" t="s">
        <v>197</v>
      </c>
      <c r="C148" s="198">
        <v>0</v>
      </c>
      <c r="E148" s="198">
        <v>0</v>
      </c>
      <c r="G148" s="198">
        <v>0</v>
      </c>
      <c r="H148" s="203"/>
      <c r="I148" s="198">
        <v>0</v>
      </c>
      <c r="J148" s="203"/>
      <c r="K148" s="198">
        <v>0</v>
      </c>
      <c r="L148" s="203"/>
      <c r="M148" s="198">
        <v>1389</v>
      </c>
      <c r="N148" s="203"/>
      <c r="O148" s="198">
        <v>0</v>
      </c>
      <c r="P148" s="203"/>
      <c r="Q148" s="198">
        <v>1389</v>
      </c>
      <c r="R148" s="203"/>
      <c r="S148" s="198">
        <v>-2</v>
      </c>
      <c r="T148" s="203"/>
      <c r="U148" s="198">
        <v>1387</v>
      </c>
    </row>
    <row r="149" spans="1:21" s="173" customFormat="1" x14ac:dyDescent="0.2">
      <c r="A149" s="183" t="s">
        <v>204</v>
      </c>
      <c r="C149" s="198">
        <v>0</v>
      </c>
      <c r="E149" s="198">
        <v>0</v>
      </c>
      <c r="G149" s="198">
        <v>0</v>
      </c>
      <c r="H149" s="163"/>
      <c r="I149" s="198">
        <v>0</v>
      </c>
      <c r="J149" s="163"/>
      <c r="K149" s="198">
        <v>0</v>
      </c>
      <c r="L149" s="163"/>
      <c r="M149" s="198">
        <v>0</v>
      </c>
      <c r="N149" s="163"/>
      <c r="O149" s="198">
        <v>13466</v>
      </c>
      <c r="P149" s="163"/>
      <c r="Q149" s="198">
        <v>13466</v>
      </c>
      <c r="R149" s="163"/>
      <c r="S149" s="198">
        <v>512</v>
      </c>
      <c r="T149" s="163"/>
      <c r="U149" s="198">
        <v>13978</v>
      </c>
    </row>
    <row r="150" spans="1:21" s="173" customFormat="1" x14ac:dyDescent="0.2">
      <c r="A150" s="175" t="s">
        <v>198</v>
      </c>
      <c r="C150" s="198"/>
      <c r="E150" s="198"/>
      <c r="G150" s="198"/>
      <c r="H150" s="163"/>
      <c r="I150" s="198"/>
      <c r="J150" s="163"/>
      <c r="K150" s="198"/>
      <c r="L150" s="163"/>
      <c r="M150" s="198"/>
      <c r="N150" s="163"/>
      <c r="O150" s="198"/>
      <c r="P150" s="163"/>
      <c r="Q150" s="198"/>
      <c r="R150" s="163"/>
      <c r="S150" s="198"/>
      <c r="T150" s="163"/>
      <c r="U150" s="198"/>
    </row>
    <row r="151" spans="1:21" s="173" customFormat="1" x14ac:dyDescent="0.2">
      <c r="A151" s="183" t="s">
        <v>199</v>
      </c>
      <c r="C151" s="198">
        <v>0</v>
      </c>
      <c r="E151" s="198">
        <v>0</v>
      </c>
      <c r="G151" s="198">
        <v>0</v>
      </c>
      <c r="H151" s="203"/>
      <c r="I151" s="198">
        <v>673</v>
      </c>
      <c r="J151" s="203"/>
      <c r="K151" s="198">
        <v>0</v>
      </c>
      <c r="L151" s="203"/>
      <c r="M151" s="198">
        <v>0</v>
      </c>
      <c r="N151" s="203"/>
      <c r="O151" s="198">
        <v>-673</v>
      </c>
      <c r="P151" s="203"/>
      <c r="Q151" s="198">
        <v>0</v>
      </c>
      <c r="R151" s="203"/>
      <c r="S151" s="198">
        <v>0</v>
      </c>
      <c r="T151" s="203"/>
      <c r="U151" s="198">
        <v>0</v>
      </c>
    </row>
    <row r="152" spans="1:21" s="173" customFormat="1" x14ac:dyDescent="0.2">
      <c r="A152" s="183" t="s">
        <v>200</v>
      </c>
      <c r="C152" s="198">
        <v>0</v>
      </c>
      <c r="E152" s="198">
        <v>0</v>
      </c>
      <c r="G152" s="198">
        <v>0</v>
      </c>
      <c r="H152" s="203"/>
      <c r="I152" s="198">
        <v>0</v>
      </c>
      <c r="J152" s="203"/>
      <c r="K152" s="198">
        <v>0</v>
      </c>
      <c r="L152" s="203"/>
      <c r="M152" s="198">
        <v>0</v>
      </c>
      <c r="N152" s="203"/>
      <c r="O152" s="198">
        <v>-3762</v>
      </c>
      <c r="P152" s="203"/>
      <c r="Q152" s="198">
        <v>-3762</v>
      </c>
      <c r="R152" s="203"/>
      <c r="S152" s="198">
        <v>-156</v>
      </c>
      <c r="T152" s="203"/>
      <c r="U152" s="198">
        <v>-3918</v>
      </c>
    </row>
    <row r="153" spans="1:21" s="173" customFormat="1" x14ac:dyDescent="0.2">
      <c r="A153" s="183" t="s">
        <v>205</v>
      </c>
      <c r="C153" s="198">
        <v>0</v>
      </c>
      <c r="E153" s="198">
        <v>0</v>
      </c>
      <c r="G153" s="198">
        <v>0</v>
      </c>
      <c r="H153" s="203"/>
      <c r="I153" s="198">
        <v>5093</v>
      </c>
      <c r="J153" s="203"/>
      <c r="K153" s="198">
        <v>0</v>
      </c>
      <c r="L153" s="203"/>
      <c r="M153" s="198">
        <v>0</v>
      </c>
      <c r="N153" s="203"/>
      <c r="O153" s="198">
        <v>-5093</v>
      </c>
      <c r="P153" s="203"/>
      <c r="Q153" s="198">
        <v>0</v>
      </c>
      <c r="R153" s="203"/>
      <c r="S153" s="198">
        <v>0</v>
      </c>
      <c r="T153" s="203"/>
      <c r="U153" s="198">
        <v>0</v>
      </c>
    </row>
    <row r="154" spans="1:21" s="173" customFormat="1" x14ac:dyDescent="0.2">
      <c r="A154" s="183" t="s">
        <v>201</v>
      </c>
      <c r="C154" s="198">
        <v>0</v>
      </c>
      <c r="E154" s="198">
        <v>0</v>
      </c>
      <c r="G154" s="198">
        <v>0</v>
      </c>
      <c r="H154" s="203"/>
      <c r="I154" s="198">
        <v>3938</v>
      </c>
      <c r="J154" s="203"/>
      <c r="K154" s="198">
        <v>0</v>
      </c>
      <c r="L154" s="203"/>
      <c r="M154" s="198">
        <v>0</v>
      </c>
      <c r="N154" s="203"/>
      <c r="O154" s="198">
        <v>-3938</v>
      </c>
      <c r="P154" s="203"/>
      <c r="Q154" s="198">
        <v>0</v>
      </c>
      <c r="R154" s="203"/>
      <c r="S154" s="198">
        <v>0</v>
      </c>
      <c r="T154" s="203"/>
      <c r="U154" s="198">
        <v>0</v>
      </c>
    </row>
    <row r="155" spans="1:21" s="173" customFormat="1" x14ac:dyDescent="0.2">
      <c r="A155" s="107" t="s">
        <v>285</v>
      </c>
      <c r="C155" s="31">
        <v>73189</v>
      </c>
      <c r="E155" s="31">
        <v>0</v>
      </c>
      <c r="G155" s="31">
        <v>656</v>
      </c>
      <c r="H155" s="174"/>
      <c r="I155" s="31">
        <v>12582</v>
      </c>
      <c r="J155" s="174"/>
      <c r="K155" s="31">
        <v>0</v>
      </c>
      <c r="L155" s="174"/>
      <c r="M155" s="31">
        <v>-3475</v>
      </c>
      <c r="N155" s="174"/>
      <c r="O155" s="31">
        <v>0</v>
      </c>
      <c r="P155" s="174"/>
      <c r="Q155" s="31">
        <v>82952</v>
      </c>
      <c r="R155" s="174"/>
      <c r="S155" s="31">
        <v>4098</v>
      </c>
      <c r="T155" s="174"/>
      <c r="U155" s="31">
        <v>87050</v>
      </c>
    </row>
    <row r="156" spans="1:21" s="186" customFormat="1" x14ac:dyDescent="0.2">
      <c r="A156" s="184"/>
      <c r="C156" s="185"/>
      <c r="E156" s="185"/>
      <c r="G156" s="185"/>
      <c r="I156" s="185"/>
      <c r="K156" s="185"/>
      <c r="M156" s="185"/>
      <c r="O156" s="185"/>
      <c r="Q156" s="185"/>
      <c r="S156" s="185"/>
      <c r="U156" s="185"/>
    </row>
    <row r="157" spans="1:21" s="173" customFormat="1" x14ac:dyDescent="0.2">
      <c r="A157" s="107" t="s">
        <v>105</v>
      </c>
      <c r="C157" s="31">
        <v>63500</v>
      </c>
      <c r="E157" s="31">
        <v>0</v>
      </c>
      <c r="G157" s="31">
        <v>563</v>
      </c>
      <c r="H157" s="174"/>
      <c r="I157" s="31">
        <v>13598</v>
      </c>
      <c r="J157" s="174"/>
      <c r="K157" s="31">
        <v>0</v>
      </c>
      <c r="L157" s="174"/>
      <c r="M157" s="31">
        <v>-4864</v>
      </c>
      <c r="N157" s="174"/>
      <c r="O157" s="31">
        <v>0</v>
      </c>
      <c r="P157" s="174"/>
      <c r="Q157" s="31">
        <v>72797</v>
      </c>
      <c r="R157" s="174"/>
      <c r="S157" s="31">
        <v>3738</v>
      </c>
      <c r="T157" s="174"/>
      <c r="U157" s="31">
        <v>76535</v>
      </c>
    </row>
    <row r="158" spans="1:21" s="173" customFormat="1" x14ac:dyDescent="0.2">
      <c r="A158" s="175" t="s">
        <v>191</v>
      </c>
      <c r="C158" s="199"/>
      <c r="E158" s="199"/>
      <c r="G158" s="199"/>
      <c r="H158" s="187"/>
      <c r="I158" s="199"/>
      <c r="J158" s="187"/>
      <c r="K158" s="199"/>
      <c r="L158" s="187"/>
      <c r="M158" s="199"/>
      <c r="N158" s="187"/>
      <c r="O158" s="199"/>
      <c r="P158" s="187"/>
      <c r="Q158" s="199"/>
      <c r="R158" s="187"/>
      <c r="S158" s="199"/>
      <c r="T158" s="187"/>
      <c r="U158" s="199"/>
    </row>
    <row r="159" spans="1:21" s="173" customFormat="1" x14ac:dyDescent="0.2">
      <c r="A159" s="188" t="s">
        <v>278</v>
      </c>
      <c r="C159" s="199"/>
      <c r="E159" s="199">
        <v>36</v>
      </c>
      <c r="G159" s="199"/>
      <c r="H159" s="187"/>
      <c r="I159" s="199"/>
      <c r="J159" s="187"/>
      <c r="K159" s="199"/>
      <c r="L159" s="187"/>
      <c r="M159" s="199"/>
      <c r="N159" s="187"/>
      <c r="O159" s="199"/>
      <c r="P159" s="187"/>
      <c r="Q159" s="199">
        <v>36</v>
      </c>
      <c r="R159" s="187"/>
      <c r="S159" s="199">
        <v>0</v>
      </c>
      <c r="T159" s="187"/>
      <c r="U159" s="199">
        <v>36</v>
      </c>
    </row>
    <row r="160" spans="1:21" s="173" customFormat="1" x14ac:dyDescent="0.2">
      <c r="A160" s="188" t="s">
        <v>193</v>
      </c>
      <c r="C160" s="199">
        <v>0</v>
      </c>
      <c r="E160" s="199">
        <v>0</v>
      </c>
      <c r="G160" s="199">
        <v>0</v>
      </c>
      <c r="H160" s="164"/>
      <c r="I160" s="199">
        <v>3</v>
      </c>
      <c r="J160" s="164"/>
      <c r="K160" s="199">
        <v>0</v>
      </c>
      <c r="L160" s="164"/>
      <c r="M160" s="199">
        <v>0</v>
      </c>
      <c r="N160" s="164"/>
      <c r="O160" s="199">
        <v>0</v>
      </c>
      <c r="P160" s="164"/>
      <c r="Q160" s="199">
        <v>3</v>
      </c>
      <c r="R160" s="164"/>
      <c r="S160" s="199">
        <v>0</v>
      </c>
      <c r="T160" s="164"/>
      <c r="U160" s="199">
        <v>3</v>
      </c>
    </row>
    <row r="161" spans="1:21" s="173" customFormat="1" x14ac:dyDescent="0.2">
      <c r="A161" s="188" t="s">
        <v>194</v>
      </c>
      <c r="C161" s="199">
        <v>0</v>
      </c>
      <c r="E161" s="199">
        <v>0</v>
      </c>
      <c r="G161" s="199">
        <v>0</v>
      </c>
      <c r="H161" s="164"/>
      <c r="I161" s="199">
        <v>-877</v>
      </c>
      <c r="J161" s="164"/>
      <c r="K161" s="199">
        <v>0</v>
      </c>
      <c r="L161" s="164"/>
      <c r="M161" s="199">
        <v>0</v>
      </c>
      <c r="N161" s="164"/>
      <c r="O161" s="199">
        <v>0</v>
      </c>
      <c r="P161" s="164"/>
      <c r="Q161" s="199">
        <v>-877</v>
      </c>
      <c r="R161" s="164"/>
      <c r="S161" s="199">
        <v>0</v>
      </c>
      <c r="T161" s="164"/>
      <c r="U161" s="199">
        <v>-877</v>
      </c>
    </row>
    <row r="162" spans="1:21" s="173" customFormat="1" x14ac:dyDescent="0.2">
      <c r="A162" s="188" t="s">
        <v>195</v>
      </c>
      <c r="C162" s="199">
        <v>0</v>
      </c>
      <c r="E162" s="199">
        <v>0</v>
      </c>
      <c r="G162" s="199">
        <v>18</v>
      </c>
      <c r="H162" s="164"/>
      <c r="I162" s="199">
        <v>-1066</v>
      </c>
      <c r="J162" s="164"/>
      <c r="K162" s="199">
        <v>0</v>
      </c>
      <c r="L162" s="164"/>
      <c r="M162" s="199">
        <v>0</v>
      </c>
      <c r="N162" s="164"/>
      <c r="O162" s="199">
        <v>0</v>
      </c>
      <c r="P162" s="164"/>
      <c r="Q162" s="199">
        <v>-1048</v>
      </c>
      <c r="R162" s="164"/>
      <c r="S162" s="199">
        <v>4</v>
      </c>
      <c r="T162" s="164"/>
      <c r="U162" s="199">
        <v>-1044</v>
      </c>
    </row>
    <row r="163" spans="1:21" s="173" customFormat="1" x14ac:dyDescent="0.2">
      <c r="A163" s="175" t="s">
        <v>196</v>
      </c>
      <c r="C163" s="199">
        <v>0</v>
      </c>
      <c r="E163" s="199">
        <v>0</v>
      </c>
      <c r="G163" s="199"/>
      <c r="H163" s="164"/>
      <c r="I163" s="199"/>
      <c r="J163" s="164"/>
      <c r="K163" s="199"/>
      <c r="L163" s="164"/>
      <c r="M163" s="199"/>
      <c r="N163" s="164"/>
      <c r="O163" s="199"/>
      <c r="P163" s="164"/>
      <c r="Q163" s="199"/>
      <c r="R163" s="164"/>
      <c r="S163" s="199"/>
      <c r="T163" s="164"/>
      <c r="U163" s="199"/>
    </row>
    <row r="164" spans="1:21" s="173" customFormat="1" x14ac:dyDescent="0.2">
      <c r="A164" s="188" t="s">
        <v>197</v>
      </c>
      <c r="C164" s="199">
        <v>0</v>
      </c>
      <c r="E164" s="199">
        <v>0</v>
      </c>
      <c r="G164" s="199">
        <v>0</v>
      </c>
      <c r="H164" s="164"/>
      <c r="I164" s="199">
        <v>0</v>
      </c>
      <c r="J164" s="164"/>
      <c r="K164" s="199">
        <v>0</v>
      </c>
      <c r="L164" s="164"/>
      <c r="M164" s="199">
        <v>1274</v>
      </c>
      <c r="N164" s="164"/>
      <c r="O164" s="199">
        <v>0</v>
      </c>
      <c r="P164" s="164"/>
      <c r="Q164" s="199">
        <v>1274</v>
      </c>
      <c r="R164" s="164"/>
      <c r="S164" s="199">
        <v>-15</v>
      </c>
      <c r="T164" s="164"/>
      <c r="U164" s="199">
        <v>1259</v>
      </c>
    </row>
    <row r="165" spans="1:21" s="173" customFormat="1" x14ac:dyDescent="0.2">
      <c r="A165" s="188" t="s">
        <v>72</v>
      </c>
      <c r="C165" s="199">
        <v>0</v>
      </c>
      <c r="E165" s="199">
        <v>0</v>
      </c>
      <c r="G165" s="199">
        <v>0</v>
      </c>
      <c r="H165" s="164"/>
      <c r="I165" s="199">
        <v>0</v>
      </c>
      <c r="J165" s="164"/>
      <c r="K165" s="199">
        <v>0</v>
      </c>
      <c r="L165" s="164"/>
      <c r="M165" s="199">
        <v>0</v>
      </c>
      <c r="N165" s="164"/>
      <c r="O165" s="199">
        <v>10482</v>
      </c>
      <c r="P165" s="164"/>
      <c r="Q165" s="199">
        <v>10482</v>
      </c>
      <c r="R165" s="164"/>
      <c r="S165" s="199">
        <v>388</v>
      </c>
      <c r="T165" s="164"/>
      <c r="U165" s="199">
        <v>10870</v>
      </c>
    </row>
    <row r="166" spans="1:21" s="173" customFormat="1" x14ac:dyDescent="0.2">
      <c r="A166" s="175" t="s">
        <v>198</v>
      </c>
      <c r="C166" s="199">
        <v>0</v>
      </c>
      <c r="E166" s="199">
        <v>0</v>
      </c>
      <c r="G166" s="199"/>
      <c r="H166" s="164"/>
      <c r="I166" s="199"/>
      <c r="J166" s="164"/>
      <c r="K166" s="199"/>
      <c r="L166" s="164"/>
      <c r="M166" s="199"/>
      <c r="N166" s="164"/>
      <c r="O166" s="199"/>
      <c r="P166" s="164"/>
      <c r="Q166" s="199"/>
      <c r="R166" s="164"/>
      <c r="S166" s="199"/>
      <c r="T166" s="164"/>
      <c r="U166" s="199"/>
    </row>
    <row r="167" spans="1:21" s="173" customFormat="1" x14ac:dyDescent="0.2">
      <c r="A167" s="188" t="s">
        <v>199</v>
      </c>
      <c r="C167" s="199">
        <v>0</v>
      </c>
      <c r="E167" s="199">
        <v>0</v>
      </c>
      <c r="G167" s="199">
        <v>0</v>
      </c>
      <c r="H167" s="164"/>
      <c r="I167" s="199">
        <v>524</v>
      </c>
      <c r="J167" s="164"/>
      <c r="K167" s="199">
        <v>0</v>
      </c>
      <c r="L167" s="164"/>
      <c r="M167" s="199">
        <v>0</v>
      </c>
      <c r="N167" s="164"/>
      <c r="O167" s="199">
        <v>-524</v>
      </c>
      <c r="P167" s="164"/>
      <c r="Q167" s="199">
        <v>0</v>
      </c>
      <c r="R167" s="164"/>
      <c r="S167" s="199">
        <v>0</v>
      </c>
      <c r="T167" s="164"/>
      <c r="U167" s="199">
        <v>0</v>
      </c>
    </row>
    <row r="168" spans="1:21" s="173" customFormat="1" x14ac:dyDescent="0.2">
      <c r="A168" s="188" t="s">
        <v>200</v>
      </c>
      <c r="C168" s="199">
        <v>0</v>
      </c>
      <c r="E168" s="199">
        <v>0</v>
      </c>
      <c r="G168" s="199">
        <v>0</v>
      </c>
      <c r="H168" s="164"/>
      <c r="I168" s="199">
        <v>0</v>
      </c>
      <c r="J168" s="164"/>
      <c r="K168" s="199">
        <v>0</v>
      </c>
      <c r="L168" s="164"/>
      <c r="M168" s="199">
        <v>0</v>
      </c>
      <c r="N168" s="164"/>
      <c r="O168" s="199">
        <v>-2929</v>
      </c>
      <c r="P168" s="164"/>
      <c r="Q168" s="199">
        <v>-2929</v>
      </c>
      <c r="R168" s="164"/>
      <c r="S168" s="199">
        <v>-28</v>
      </c>
      <c r="T168" s="164"/>
      <c r="U168" s="199">
        <v>-2957</v>
      </c>
    </row>
    <row r="169" spans="1:21" s="173" customFormat="1" x14ac:dyDescent="0.2">
      <c r="A169" s="188" t="s">
        <v>205</v>
      </c>
      <c r="C169" s="199">
        <v>0</v>
      </c>
      <c r="E169" s="199">
        <v>0</v>
      </c>
      <c r="G169" s="199">
        <v>0</v>
      </c>
      <c r="H169" s="164"/>
      <c r="I169" s="199">
        <v>1745</v>
      </c>
      <c r="J169" s="164"/>
      <c r="K169" s="199">
        <v>0</v>
      </c>
      <c r="L169" s="164"/>
      <c r="M169" s="199">
        <v>0</v>
      </c>
      <c r="N169" s="164"/>
      <c r="O169" s="199">
        <v>-1745</v>
      </c>
      <c r="P169" s="164"/>
      <c r="Q169" s="199">
        <v>0</v>
      </c>
      <c r="R169" s="164"/>
      <c r="S169" s="199">
        <v>0</v>
      </c>
      <c r="T169" s="164"/>
      <c r="U169" s="199">
        <v>0</v>
      </c>
    </row>
    <row r="170" spans="1:21" s="173" customFormat="1" x14ac:dyDescent="0.2">
      <c r="A170" s="188" t="s">
        <v>201</v>
      </c>
      <c r="C170" s="199">
        <v>0</v>
      </c>
      <c r="E170" s="199">
        <v>0</v>
      </c>
      <c r="G170" s="199">
        <v>0</v>
      </c>
      <c r="H170" s="164"/>
      <c r="I170" s="199">
        <v>5284</v>
      </c>
      <c r="J170" s="164"/>
      <c r="K170" s="199">
        <v>0</v>
      </c>
      <c r="L170" s="164"/>
      <c r="M170" s="199">
        <v>0</v>
      </c>
      <c r="N170" s="164"/>
      <c r="O170" s="199">
        <v>-5284</v>
      </c>
      <c r="P170" s="164"/>
      <c r="Q170" s="199">
        <v>0</v>
      </c>
      <c r="R170" s="164"/>
      <c r="S170" s="199">
        <v>0</v>
      </c>
      <c r="T170" s="164"/>
      <c r="U170" s="199">
        <v>0</v>
      </c>
    </row>
    <row r="171" spans="1:21" s="173" customFormat="1" x14ac:dyDescent="0.2">
      <c r="A171" s="107" t="s">
        <v>277</v>
      </c>
      <c r="C171" s="31">
        <v>63500</v>
      </c>
      <c r="E171" s="31">
        <v>36</v>
      </c>
      <c r="G171" s="31">
        <v>581</v>
      </c>
      <c r="H171" s="174"/>
      <c r="I171" s="31">
        <v>19211</v>
      </c>
      <c r="J171" s="174"/>
      <c r="K171" s="31">
        <v>0</v>
      </c>
      <c r="L171" s="174"/>
      <c r="M171" s="31">
        <v>-3590</v>
      </c>
      <c r="N171" s="174"/>
      <c r="O171" s="31">
        <v>0</v>
      </c>
      <c r="P171" s="174"/>
      <c r="Q171" s="31">
        <v>79738</v>
      </c>
      <c r="R171" s="174"/>
      <c r="S171" s="31">
        <v>4087</v>
      </c>
      <c r="T171" s="174"/>
      <c r="U171" s="31">
        <v>83825</v>
      </c>
    </row>
    <row r="172" spans="1:21" s="186" customFormat="1" x14ac:dyDescent="0.2">
      <c r="A172" s="184"/>
      <c r="C172" s="185"/>
      <c r="E172" s="185"/>
      <c r="G172" s="185"/>
      <c r="I172" s="185"/>
      <c r="K172" s="185"/>
      <c r="M172" s="185"/>
      <c r="O172" s="185"/>
      <c r="Q172" s="185"/>
      <c r="S172" s="185"/>
      <c r="U172" s="185"/>
    </row>
    <row r="173" spans="1:21" s="173" customFormat="1" x14ac:dyDescent="0.2">
      <c r="A173" s="107" t="s">
        <v>105</v>
      </c>
      <c r="C173" s="31">
        <v>63500</v>
      </c>
      <c r="E173" s="31">
        <v>0</v>
      </c>
      <c r="G173" s="31">
        <v>563</v>
      </c>
      <c r="H173" s="174"/>
      <c r="I173" s="31">
        <v>13598</v>
      </c>
      <c r="J173" s="174"/>
      <c r="K173" s="31">
        <v>0</v>
      </c>
      <c r="L173" s="174"/>
      <c r="M173" s="31">
        <v>-4864</v>
      </c>
      <c r="N173" s="174"/>
      <c r="O173" s="31">
        <v>0</v>
      </c>
      <c r="P173" s="174"/>
      <c r="Q173" s="31">
        <v>72797</v>
      </c>
      <c r="R173" s="174"/>
      <c r="S173" s="31">
        <v>3738</v>
      </c>
      <c r="T173" s="174"/>
      <c r="U173" s="31">
        <v>76535</v>
      </c>
    </row>
    <row r="174" spans="1:21" s="173" customFormat="1" x14ac:dyDescent="0.2">
      <c r="A174" s="175" t="s">
        <v>191</v>
      </c>
      <c r="C174" s="199"/>
      <c r="E174" s="199"/>
      <c r="G174" s="199"/>
      <c r="H174" s="163"/>
      <c r="I174" s="199"/>
      <c r="J174" s="163"/>
      <c r="K174" s="199"/>
      <c r="L174" s="163"/>
      <c r="M174" s="199"/>
      <c r="N174" s="163"/>
      <c r="O174" s="199"/>
      <c r="P174" s="163"/>
      <c r="Q174" s="199"/>
      <c r="R174" s="163"/>
      <c r="S174" s="199"/>
      <c r="T174" s="163"/>
      <c r="U174" s="199"/>
    </row>
    <row r="175" spans="1:21" s="173" customFormat="1" x14ac:dyDescent="0.2">
      <c r="A175" s="188" t="s">
        <v>193</v>
      </c>
      <c r="C175" s="199">
        <v>0</v>
      </c>
      <c r="E175" s="199">
        <v>0</v>
      </c>
      <c r="G175" s="199">
        <v>0</v>
      </c>
      <c r="H175" s="203"/>
      <c r="I175" s="199">
        <v>2</v>
      </c>
      <c r="J175" s="203"/>
      <c r="K175" s="199">
        <v>0</v>
      </c>
      <c r="L175" s="203"/>
      <c r="M175" s="199">
        <v>0</v>
      </c>
      <c r="N175" s="203"/>
      <c r="O175" s="199">
        <v>0</v>
      </c>
      <c r="P175" s="203"/>
      <c r="Q175" s="199">
        <v>2</v>
      </c>
      <c r="R175" s="203"/>
      <c r="S175" s="199">
        <v>0</v>
      </c>
      <c r="T175" s="203"/>
      <c r="U175" s="199">
        <v>2</v>
      </c>
    </row>
    <row r="176" spans="1:21" s="173" customFormat="1" x14ac:dyDescent="0.2">
      <c r="A176" s="188" t="s">
        <v>194</v>
      </c>
      <c r="C176" s="199">
        <v>0</v>
      </c>
      <c r="E176" s="199">
        <v>0</v>
      </c>
      <c r="G176" s="199">
        <v>0</v>
      </c>
      <c r="H176" s="203"/>
      <c r="I176" s="199">
        <v>-877</v>
      </c>
      <c r="J176" s="203"/>
      <c r="K176" s="199">
        <v>0</v>
      </c>
      <c r="L176" s="203"/>
      <c r="M176" s="199">
        <v>0</v>
      </c>
      <c r="N176" s="203"/>
      <c r="O176" s="199">
        <v>0</v>
      </c>
      <c r="P176" s="203"/>
      <c r="Q176" s="199">
        <v>-877</v>
      </c>
      <c r="R176" s="203"/>
      <c r="S176" s="199">
        <v>0</v>
      </c>
      <c r="T176" s="203"/>
      <c r="U176" s="199">
        <v>-877</v>
      </c>
    </row>
    <row r="177" spans="1:21" s="173" customFormat="1" x14ac:dyDescent="0.2">
      <c r="A177" s="188" t="s">
        <v>195</v>
      </c>
      <c r="C177" s="199">
        <v>0</v>
      </c>
      <c r="E177" s="199">
        <v>0</v>
      </c>
      <c r="G177" s="199">
        <v>-64</v>
      </c>
      <c r="H177" s="163"/>
      <c r="I177" s="199">
        <v>26</v>
      </c>
      <c r="J177" s="163"/>
      <c r="K177" s="199">
        <v>0</v>
      </c>
      <c r="L177" s="163"/>
      <c r="M177" s="199">
        <v>0</v>
      </c>
      <c r="N177" s="163"/>
      <c r="O177" s="199">
        <v>0</v>
      </c>
      <c r="P177" s="163"/>
      <c r="Q177" s="199">
        <v>-38</v>
      </c>
      <c r="R177" s="163"/>
      <c r="S177" s="199">
        <v>3</v>
      </c>
      <c r="T177" s="163"/>
      <c r="U177" s="199">
        <v>-35</v>
      </c>
    </row>
    <row r="178" spans="1:21" s="173" customFormat="1" x14ac:dyDescent="0.2">
      <c r="A178" s="175" t="s">
        <v>196</v>
      </c>
      <c r="C178" s="199"/>
      <c r="E178" s="199"/>
      <c r="G178" s="199"/>
      <c r="H178" s="163"/>
      <c r="I178" s="199"/>
      <c r="J178" s="163"/>
      <c r="K178" s="199"/>
      <c r="L178" s="163"/>
      <c r="M178" s="199"/>
      <c r="N178" s="163"/>
      <c r="O178" s="199"/>
      <c r="P178" s="163"/>
      <c r="Q178" s="199"/>
      <c r="R178" s="163"/>
      <c r="S178" s="199"/>
      <c r="T178" s="163"/>
      <c r="U178" s="199"/>
    </row>
    <row r="179" spans="1:21" s="173" customFormat="1" x14ac:dyDescent="0.2">
      <c r="A179" s="188" t="s">
        <v>197</v>
      </c>
      <c r="C179" s="199">
        <v>0</v>
      </c>
      <c r="E179" s="199">
        <v>0</v>
      </c>
      <c r="G179" s="199">
        <v>0</v>
      </c>
      <c r="H179" s="203"/>
      <c r="I179" s="199">
        <v>0</v>
      </c>
      <c r="J179" s="203"/>
      <c r="K179" s="199">
        <v>0</v>
      </c>
      <c r="L179" s="203"/>
      <c r="M179" s="199">
        <v>378</v>
      </c>
      <c r="N179" s="203"/>
      <c r="O179" s="199">
        <v>0</v>
      </c>
      <c r="P179" s="203"/>
      <c r="Q179" s="199">
        <v>378</v>
      </c>
      <c r="R179" s="203"/>
      <c r="S179" s="199">
        <v>-64</v>
      </c>
      <c r="T179" s="203"/>
      <c r="U179" s="199">
        <v>314</v>
      </c>
    </row>
    <row r="180" spans="1:21" s="173" customFormat="1" x14ac:dyDescent="0.2">
      <c r="A180" s="188" t="s">
        <v>72</v>
      </c>
      <c r="C180" s="199">
        <v>0</v>
      </c>
      <c r="E180" s="199">
        <v>0</v>
      </c>
      <c r="G180" s="199">
        <v>0</v>
      </c>
      <c r="H180" s="163"/>
      <c r="I180" s="199">
        <v>0</v>
      </c>
      <c r="J180" s="163"/>
      <c r="K180" s="199">
        <v>0</v>
      </c>
      <c r="L180" s="163"/>
      <c r="M180" s="199">
        <v>0</v>
      </c>
      <c r="N180" s="163"/>
      <c r="O180" s="199">
        <v>6391</v>
      </c>
      <c r="P180" s="163"/>
      <c r="Q180" s="199">
        <v>6391</v>
      </c>
      <c r="R180" s="163"/>
      <c r="S180" s="199">
        <v>196</v>
      </c>
      <c r="T180" s="163"/>
      <c r="U180" s="199">
        <v>6587</v>
      </c>
    </row>
    <row r="181" spans="1:21" s="173" customFormat="1" x14ac:dyDescent="0.2">
      <c r="A181" s="175" t="s">
        <v>198</v>
      </c>
      <c r="C181" s="199"/>
      <c r="E181" s="199"/>
      <c r="G181" s="199"/>
      <c r="H181" s="163"/>
      <c r="I181" s="199"/>
      <c r="J181" s="163"/>
      <c r="K181" s="199"/>
      <c r="L181" s="163"/>
      <c r="M181" s="199"/>
      <c r="N181" s="163"/>
      <c r="O181" s="199"/>
      <c r="P181" s="163"/>
      <c r="Q181" s="199"/>
      <c r="R181" s="163"/>
      <c r="S181" s="199"/>
      <c r="T181" s="163"/>
      <c r="U181" s="199"/>
    </row>
    <row r="182" spans="1:21" s="173" customFormat="1" x14ac:dyDescent="0.2">
      <c r="A182" s="188" t="s">
        <v>199</v>
      </c>
      <c r="C182" s="199">
        <v>0</v>
      </c>
      <c r="E182" s="199">
        <v>0</v>
      </c>
      <c r="G182" s="199">
        <v>0</v>
      </c>
      <c r="H182" s="203"/>
      <c r="I182" s="199">
        <v>320</v>
      </c>
      <c r="J182" s="203"/>
      <c r="K182" s="199">
        <v>0</v>
      </c>
      <c r="L182" s="203"/>
      <c r="M182" s="199">
        <v>0</v>
      </c>
      <c r="N182" s="203"/>
      <c r="O182" s="199">
        <v>-320</v>
      </c>
      <c r="P182" s="203"/>
      <c r="Q182" s="199">
        <v>0</v>
      </c>
      <c r="R182" s="203"/>
      <c r="S182" s="199">
        <v>0</v>
      </c>
      <c r="T182" s="203"/>
      <c r="U182" s="199">
        <v>0</v>
      </c>
    </row>
    <row r="183" spans="1:21" s="173" customFormat="1" x14ac:dyDescent="0.2">
      <c r="A183" s="188" t="s">
        <v>200</v>
      </c>
      <c r="C183" s="199">
        <v>0</v>
      </c>
      <c r="E183" s="199">
        <v>0</v>
      </c>
      <c r="G183" s="199">
        <v>0</v>
      </c>
      <c r="H183" s="203"/>
      <c r="I183" s="199">
        <v>0</v>
      </c>
      <c r="J183" s="203"/>
      <c r="K183" s="199">
        <v>0</v>
      </c>
      <c r="L183" s="203"/>
      <c r="M183" s="199">
        <v>0</v>
      </c>
      <c r="N183" s="203"/>
      <c r="O183" s="199">
        <v>-1786</v>
      </c>
      <c r="P183" s="203"/>
      <c r="Q183" s="199">
        <v>-1786</v>
      </c>
      <c r="R183" s="203"/>
      <c r="S183" s="199">
        <v>-28</v>
      </c>
      <c r="T183" s="203"/>
      <c r="U183" s="199">
        <v>-1814</v>
      </c>
    </row>
    <row r="184" spans="1:21" s="173" customFormat="1" x14ac:dyDescent="0.2">
      <c r="A184" s="188" t="s">
        <v>205</v>
      </c>
      <c r="C184" s="199">
        <v>0</v>
      </c>
      <c r="E184" s="199">
        <v>0</v>
      </c>
      <c r="G184" s="199">
        <v>0</v>
      </c>
      <c r="H184" s="203"/>
      <c r="I184" s="199">
        <v>530</v>
      </c>
      <c r="J184" s="203"/>
      <c r="K184" s="199">
        <v>0</v>
      </c>
      <c r="L184" s="203"/>
      <c r="M184" s="199">
        <v>0</v>
      </c>
      <c r="N184" s="203"/>
      <c r="O184" s="199">
        <v>-530</v>
      </c>
      <c r="P184" s="203"/>
      <c r="Q184" s="199">
        <v>0</v>
      </c>
      <c r="R184" s="203"/>
      <c r="S184" s="199">
        <v>0</v>
      </c>
      <c r="T184" s="203"/>
      <c r="U184" s="199">
        <v>0</v>
      </c>
    </row>
    <row r="185" spans="1:21" s="173" customFormat="1" x14ac:dyDescent="0.2">
      <c r="A185" s="188" t="s">
        <v>201</v>
      </c>
      <c r="C185" s="199">
        <v>0</v>
      </c>
      <c r="E185" s="199">
        <v>0</v>
      </c>
      <c r="G185" s="199">
        <v>0</v>
      </c>
      <c r="H185" s="203"/>
      <c r="I185" s="199">
        <v>3755</v>
      </c>
      <c r="J185" s="203"/>
      <c r="K185" s="199">
        <v>0</v>
      </c>
      <c r="L185" s="203"/>
      <c r="M185" s="199">
        <v>0</v>
      </c>
      <c r="N185" s="203"/>
      <c r="O185" s="199">
        <v>-3755</v>
      </c>
      <c r="P185" s="203"/>
      <c r="Q185" s="199">
        <v>0</v>
      </c>
      <c r="R185" s="203"/>
      <c r="S185" s="199">
        <v>0</v>
      </c>
      <c r="T185" s="203"/>
      <c r="U185" s="199">
        <v>0</v>
      </c>
    </row>
    <row r="186" spans="1:21" s="173" customFormat="1" x14ac:dyDescent="0.2">
      <c r="A186" s="107" t="s">
        <v>224</v>
      </c>
      <c r="C186" s="31">
        <v>63500</v>
      </c>
      <c r="E186" s="31">
        <v>0</v>
      </c>
      <c r="G186" s="31">
        <v>499</v>
      </c>
      <c r="H186" s="174"/>
      <c r="I186" s="31">
        <v>17354</v>
      </c>
      <c r="J186" s="174"/>
      <c r="K186" s="31">
        <v>0</v>
      </c>
      <c r="L186" s="174"/>
      <c r="M186" s="31">
        <v>-4486</v>
      </c>
      <c r="N186" s="174"/>
      <c r="O186" s="31">
        <v>0</v>
      </c>
      <c r="P186" s="174"/>
      <c r="Q186" s="31">
        <v>76867</v>
      </c>
      <c r="R186" s="174"/>
      <c r="S186" s="31">
        <v>3845</v>
      </c>
      <c r="T186" s="174"/>
      <c r="U186" s="31">
        <v>80712</v>
      </c>
    </row>
    <row r="187" spans="1:21" s="186" customFormat="1" x14ac:dyDescent="0.2">
      <c r="A187" s="184"/>
      <c r="C187" s="185"/>
      <c r="E187" s="185"/>
      <c r="G187" s="185"/>
      <c r="I187" s="185"/>
      <c r="K187" s="185"/>
      <c r="M187" s="185"/>
      <c r="O187" s="185"/>
      <c r="Q187" s="185"/>
      <c r="S187" s="185"/>
      <c r="U187" s="185"/>
    </row>
    <row r="188" spans="1:21" s="173" customFormat="1" x14ac:dyDescent="0.2">
      <c r="A188" s="107" t="s">
        <v>105</v>
      </c>
      <c r="C188" s="31">
        <v>63500</v>
      </c>
      <c r="E188" s="31">
        <v>0</v>
      </c>
      <c r="G188" s="31">
        <v>563</v>
      </c>
      <c r="H188" s="174"/>
      <c r="I188" s="31">
        <v>13598</v>
      </c>
      <c r="J188" s="174"/>
      <c r="K188" s="31">
        <v>0</v>
      </c>
      <c r="L188" s="174"/>
      <c r="M188" s="31">
        <v>-4864</v>
      </c>
      <c r="N188" s="174"/>
      <c r="O188" s="31">
        <v>0</v>
      </c>
      <c r="P188" s="174"/>
      <c r="Q188" s="31">
        <v>72797</v>
      </c>
      <c r="R188" s="174"/>
      <c r="S188" s="31">
        <v>3738</v>
      </c>
      <c r="T188" s="174"/>
      <c r="U188" s="31">
        <v>76535</v>
      </c>
    </row>
    <row r="189" spans="1:21" s="186" customFormat="1" ht="11.1" customHeight="1" collapsed="1" x14ac:dyDescent="0.2">
      <c r="A189" s="184" t="s">
        <v>191</v>
      </c>
      <c r="C189" s="200"/>
      <c r="E189" s="200"/>
      <c r="G189" s="200"/>
      <c r="H189" s="187"/>
      <c r="I189" s="200"/>
      <c r="J189" s="187"/>
      <c r="K189" s="200"/>
      <c r="L189" s="187"/>
      <c r="M189" s="200"/>
      <c r="N189" s="187"/>
      <c r="O189" s="200"/>
      <c r="P189" s="187"/>
      <c r="Q189" s="200"/>
      <c r="R189" s="187"/>
      <c r="S189" s="200"/>
      <c r="T189" s="187"/>
      <c r="U189" s="200"/>
    </row>
    <row r="190" spans="1:21" s="186" customFormat="1" ht="11.1" customHeight="1" x14ac:dyDescent="0.2">
      <c r="A190" s="188" t="s">
        <v>192</v>
      </c>
      <c r="B190" s="202"/>
      <c r="C190" s="200">
        <v>0</v>
      </c>
      <c r="D190" s="202"/>
      <c r="E190" s="200">
        <v>0</v>
      </c>
      <c r="F190" s="202"/>
      <c r="G190" s="200">
        <v>0</v>
      </c>
      <c r="H190" s="187"/>
      <c r="I190" s="200">
        <v>2</v>
      </c>
      <c r="J190" s="187"/>
      <c r="K190" s="200">
        <v>0</v>
      </c>
      <c r="L190" s="187"/>
      <c r="M190" s="200">
        <v>0</v>
      </c>
      <c r="N190" s="187"/>
      <c r="O190" s="200">
        <v>0</v>
      </c>
      <c r="P190" s="187"/>
      <c r="Q190" s="200">
        <v>2</v>
      </c>
      <c r="R190" s="187"/>
      <c r="S190" s="200">
        <v>0</v>
      </c>
      <c r="T190" s="187"/>
      <c r="U190" s="200">
        <v>2</v>
      </c>
    </row>
    <row r="191" spans="1:21" s="186" customFormat="1" ht="11.1" customHeight="1" x14ac:dyDescent="0.2">
      <c r="A191" s="188" t="s">
        <v>193</v>
      </c>
      <c r="B191" s="202"/>
      <c r="C191" s="200">
        <v>0</v>
      </c>
      <c r="D191" s="202"/>
      <c r="E191" s="200">
        <v>0</v>
      </c>
      <c r="F191" s="202"/>
      <c r="G191" s="200">
        <v>0</v>
      </c>
      <c r="H191" s="187"/>
      <c r="I191" s="200">
        <v>-877</v>
      </c>
      <c r="J191" s="187"/>
      <c r="K191" s="200">
        <v>0</v>
      </c>
      <c r="L191" s="187"/>
      <c r="M191" s="200">
        <v>0</v>
      </c>
      <c r="N191" s="187"/>
      <c r="O191" s="200">
        <v>0</v>
      </c>
      <c r="P191" s="187"/>
      <c r="Q191" s="200">
        <v>-877</v>
      </c>
      <c r="R191" s="187"/>
      <c r="S191" s="200">
        <v>0</v>
      </c>
      <c r="T191" s="187"/>
      <c r="U191" s="200">
        <v>-877</v>
      </c>
    </row>
    <row r="192" spans="1:21" s="186" customFormat="1" ht="11.1" customHeight="1" x14ac:dyDescent="0.2">
      <c r="A192" s="188" t="s">
        <v>194</v>
      </c>
      <c r="C192" s="200">
        <v>0</v>
      </c>
      <c r="E192" s="200">
        <v>0</v>
      </c>
      <c r="G192" s="200">
        <v>-181</v>
      </c>
      <c r="H192" s="187"/>
      <c r="I192" s="200">
        <v>-10</v>
      </c>
      <c r="J192" s="187"/>
      <c r="K192" s="200">
        <v>0</v>
      </c>
      <c r="L192" s="187"/>
      <c r="M192" s="200">
        <v>0</v>
      </c>
      <c r="N192" s="187"/>
      <c r="O192" s="200">
        <v>0</v>
      </c>
      <c r="P192" s="187"/>
      <c r="Q192" s="200">
        <v>-191</v>
      </c>
      <c r="R192" s="187"/>
      <c r="S192" s="200">
        <v>1</v>
      </c>
      <c r="T192" s="187"/>
      <c r="U192" s="200">
        <v>-190</v>
      </c>
    </row>
    <row r="193" spans="1:21" s="186" customFormat="1" ht="11.1" customHeight="1" x14ac:dyDescent="0.2">
      <c r="A193" s="184" t="s">
        <v>195</v>
      </c>
      <c r="C193" s="200"/>
      <c r="E193" s="200"/>
      <c r="G193" s="200"/>
      <c r="H193" s="187"/>
      <c r="I193" s="200"/>
      <c r="J193" s="187"/>
      <c r="K193" s="200"/>
      <c r="L193" s="187"/>
      <c r="M193" s="200"/>
      <c r="N193" s="187"/>
      <c r="O193" s="200"/>
      <c r="P193" s="187"/>
      <c r="Q193" s="200"/>
      <c r="R193" s="187"/>
      <c r="S193" s="200"/>
      <c r="T193" s="187"/>
      <c r="U193" s="200"/>
    </row>
    <row r="194" spans="1:21" s="186" customFormat="1" ht="11.1" customHeight="1" x14ac:dyDescent="0.2">
      <c r="A194" s="188" t="s">
        <v>196</v>
      </c>
      <c r="B194" s="202"/>
      <c r="C194" s="200">
        <v>0</v>
      </c>
      <c r="D194" s="202"/>
      <c r="E194" s="200">
        <v>0</v>
      </c>
      <c r="F194" s="202"/>
      <c r="G194" s="200">
        <v>0</v>
      </c>
      <c r="H194" s="187"/>
      <c r="I194" s="200">
        <v>0</v>
      </c>
      <c r="J194" s="187"/>
      <c r="K194" s="200">
        <v>0</v>
      </c>
      <c r="L194" s="187"/>
      <c r="M194" s="200">
        <v>-115</v>
      </c>
      <c r="N194" s="187"/>
      <c r="O194" s="200">
        <v>0</v>
      </c>
      <c r="P194" s="187"/>
      <c r="Q194" s="200">
        <v>-115</v>
      </c>
      <c r="R194" s="187"/>
      <c r="S194" s="200">
        <v>-50</v>
      </c>
      <c r="T194" s="187"/>
      <c r="U194" s="200">
        <v>-165</v>
      </c>
    </row>
    <row r="195" spans="1:21" s="186" customFormat="1" ht="11.1" customHeight="1" x14ac:dyDescent="0.2">
      <c r="A195" s="188" t="s">
        <v>197</v>
      </c>
      <c r="C195" s="200">
        <v>0</v>
      </c>
      <c r="E195" s="200">
        <v>0</v>
      </c>
      <c r="G195" s="200">
        <v>0</v>
      </c>
      <c r="H195" s="187"/>
      <c r="I195" s="200">
        <v>0</v>
      </c>
      <c r="J195" s="187"/>
      <c r="K195" s="200">
        <v>0</v>
      </c>
      <c r="L195" s="187"/>
      <c r="M195" s="200">
        <v>0</v>
      </c>
      <c r="N195" s="187"/>
      <c r="O195" s="200">
        <v>2798</v>
      </c>
      <c r="P195" s="187"/>
      <c r="Q195" s="200">
        <v>2798</v>
      </c>
      <c r="R195" s="187"/>
      <c r="S195" s="200">
        <v>98</v>
      </c>
      <c r="T195" s="187"/>
      <c r="U195" s="200">
        <v>2896</v>
      </c>
    </row>
    <row r="196" spans="1:21" s="186" customFormat="1" ht="11.1" customHeight="1" x14ac:dyDescent="0.2">
      <c r="A196" s="184" t="s">
        <v>72</v>
      </c>
      <c r="C196" s="200"/>
      <c r="E196" s="200"/>
      <c r="G196" s="200"/>
      <c r="H196" s="187"/>
      <c r="I196" s="200"/>
      <c r="J196" s="187"/>
      <c r="K196" s="200"/>
      <c r="L196" s="187"/>
      <c r="M196" s="200"/>
      <c r="N196" s="187"/>
      <c r="O196" s="200"/>
      <c r="P196" s="187"/>
      <c r="Q196" s="200"/>
      <c r="R196" s="187"/>
      <c r="S196" s="200"/>
      <c r="T196" s="187"/>
      <c r="U196" s="200"/>
    </row>
    <row r="197" spans="1:21" s="186" customFormat="1" ht="11.1" customHeight="1" x14ac:dyDescent="0.2">
      <c r="A197" s="188" t="s">
        <v>198</v>
      </c>
      <c r="B197" s="202"/>
      <c r="C197" s="200">
        <v>0</v>
      </c>
      <c r="D197" s="202"/>
      <c r="E197" s="200">
        <v>0</v>
      </c>
      <c r="F197" s="202"/>
      <c r="G197" s="200">
        <v>0</v>
      </c>
      <c r="H197" s="187"/>
      <c r="I197" s="200">
        <v>140</v>
      </c>
      <c r="J197" s="187"/>
      <c r="K197" s="200">
        <v>0</v>
      </c>
      <c r="L197" s="187"/>
      <c r="M197" s="200">
        <v>0</v>
      </c>
      <c r="N197" s="187"/>
      <c r="O197" s="200">
        <v>-140</v>
      </c>
      <c r="P197" s="187"/>
      <c r="Q197" s="200">
        <v>0</v>
      </c>
      <c r="R197" s="187"/>
      <c r="S197" s="200">
        <v>0</v>
      </c>
      <c r="T197" s="187"/>
      <c r="U197" s="200">
        <v>0</v>
      </c>
    </row>
    <row r="198" spans="1:21" s="186" customFormat="1" ht="11.1" customHeight="1" x14ac:dyDescent="0.2">
      <c r="A198" s="188" t="s">
        <v>199</v>
      </c>
      <c r="B198" s="202"/>
      <c r="C198" s="200">
        <v>0</v>
      </c>
      <c r="D198" s="202"/>
      <c r="E198" s="200">
        <v>0</v>
      </c>
      <c r="F198" s="202"/>
      <c r="G198" s="200">
        <v>0</v>
      </c>
      <c r="H198" s="187"/>
      <c r="I198" s="200">
        <v>0</v>
      </c>
      <c r="J198" s="187"/>
      <c r="K198" s="200">
        <v>0</v>
      </c>
      <c r="L198" s="187"/>
      <c r="M198" s="200">
        <v>0</v>
      </c>
      <c r="N198" s="187"/>
      <c r="O198" s="200">
        <v>-782</v>
      </c>
      <c r="P198" s="187"/>
      <c r="Q198" s="200">
        <v>-782</v>
      </c>
      <c r="R198" s="187"/>
      <c r="S198" s="200">
        <v>0</v>
      </c>
      <c r="T198" s="187"/>
      <c r="U198" s="200">
        <v>-782</v>
      </c>
    </row>
    <row r="199" spans="1:21" s="186" customFormat="1" ht="11.1" customHeight="1" x14ac:dyDescent="0.2">
      <c r="A199" s="188" t="s">
        <v>200</v>
      </c>
      <c r="B199" s="202"/>
      <c r="C199" s="200">
        <v>0</v>
      </c>
      <c r="D199" s="202"/>
      <c r="E199" s="200">
        <v>0</v>
      </c>
      <c r="F199" s="202"/>
      <c r="G199" s="200">
        <v>0</v>
      </c>
      <c r="H199" s="187"/>
      <c r="I199" s="200">
        <v>196</v>
      </c>
      <c r="J199" s="187"/>
      <c r="K199" s="200">
        <v>0</v>
      </c>
      <c r="L199" s="187"/>
      <c r="M199" s="200">
        <v>0</v>
      </c>
      <c r="N199" s="187"/>
      <c r="O199" s="200">
        <v>-196</v>
      </c>
      <c r="P199" s="187"/>
      <c r="Q199" s="200">
        <v>0</v>
      </c>
      <c r="R199" s="187"/>
      <c r="S199" s="200">
        <v>0</v>
      </c>
      <c r="T199" s="187"/>
      <c r="U199" s="200">
        <v>0</v>
      </c>
    </row>
    <row r="200" spans="1:21" s="186" customFormat="1" ht="11.1" customHeight="1" x14ac:dyDescent="0.2">
      <c r="A200" s="188" t="s">
        <v>201</v>
      </c>
      <c r="B200" s="202"/>
      <c r="C200" s="200">
        <v>0</v>
      </c>
      <c r="D200" s="202"/>
      <c r="E200" s="200">
        <v>0</v>
      </c>
      <c r="F200" s="202"/>
      <c r="G200" s="200">
        <v>0</v>
      </c>
      <c r="H200" s="187"/>
      <c r="I200" s="200">
        <v>1680</v>
      </c>
      <c r="J200" s="187"/>
      <c r="K200" s="200">
        <v>0</v>
      </c>
      <c r="L200" s="187"/>
      <c r="M200" s="200">
        <v>0</v>
      </c>
      <c r="N200" s="187"/>
      <c r="O200" s="200">
        <v>-1680</v>
      </c>
      <c r="P200" s="187"/>
      <c r="Q200" s="200">
        <v>0</v>
      </c>
      <c r="R200" s="187"/>
      <c r="S200" s="200">
        <v>0</v>
      </c>
      <c r="T200" s="187"/>
      <c r="U200" s="200">
        <v>0</v>
      </c>
    </row>
    <row r="201" spans="1:21" s="173" customFormat="1" x14ac:dyDescent="0.2">
      <c r="A201" s="107" t="s">
        <v>186</v>
      </c>
      <c r="C201" s="31">
        <v>63500</v>
      </c>
      <c r="E201" s="31">
        <v>0</v>
      </c>
      <c r="G201" s="31">
        <v>382</v>
      </c>
      <c r="H201" s="174"/>
      <c r="I201" s="31">
        <v>14729</v>
      </c>
      <c r="J201" s="174"/>
      <c r="K201" s="31">
        <v>0</v>
      </c>
      <c r="L201" s="174"/>
      <c r="M201" s="31">
        <v>-4979</v>
      </c>
      <c r="N201" s="174"/>
      <c r="O201" s="31">
        <v>0</v>
      </c>
      <c r="P201" s="174"/>
      <c r="Q201" s="31">
        <v>73632</v>
      </c>
      <c r="R201" s="174"/>
      <c r="S201" s="31">
        <v>3787</v>
      </c>
      <c r="T201" s="174"/>
      <c r="U201" s="31">
        <v>77419</v>
      </c>
    </row>
    <row r="202" spans="1:21" s="186" customFormat="1" x14ac:dyDescent="0.2">
      <c r="A202" s="184"/>
      <c r="C202" s="185"/>
      <c r="E202" s="185"/>
      <c r="G202" s="185"/>
      <c r="I202" s="185"/>
      <c r="K202" s="185"/>
      <c r="M202" s="185"/>
      <c r="O202" s="185"/>
      <c r="Q202" s="185"/>
      <c r="S202" s="185"/>
      <c r="U202" s="185"/>
    </row>
    <row r="203" spans="1:21" s="173" customFormat="1" x14ac:dyDescent="0.2">
      <c r="A203" s="107" t="s">
        <v>106</v>
      </c>
      <c r="C203" s="31">
        <v>51460</v>
      </c>
      <c r="E203" s="31">
        <v>0</v>
      </c>
      <c r="G203" s="31">
        <v>572</v>
      </c>
      <c r="H203" s="174"/>
      <c r="I203" s="31">
        <v>16319</v>
      </c>
      <c r="J203" s="174"/>
      <c r="K203" s="31">
        <v>-97</v>
      </c>
      <c r="L203" s="174"/>
      <c r="M203" s="31">
        <v>-2368</v>
      </c>
      <c r="N203" s="174"/>
      <c r="O203" s="31">
        <v>0</v>
      </c>
      <c r="P203" s="174"/>
      <c r="Q203" s="31">
        <v>65886</v>
      </c>
      <c r="R203" s="174"/>
      <c r="S203" s="31">
        <v>3622</v>
      </c>
      <c r="T203" s="174"/>
      <c r="U203" s="31">
        <v>69508</v>
      </c>
    </row>
    <row r="204" spans="1:21" s="186" customFormat="1" ht="11.1" customHeight="1" x14ac:dyDescent="0.2">
      <c r="A204" s="184" t="s">
        <v>191</v>
      </c>
      <c r="C204" s="200"/>
      <c r="E204" s="200"/>
      <c r="G204" s="200"/>
      <c r="H204" s="187"/>
      <c r="I204" s="200"/>
      <c r="J204" s="187"/>
      <c r="K204" s="200"/>
      <c r="L204" s="187"/>
      <c r="M204" s="200"/>
      <c r="N204" s="187"/>
      <c r="O204" s="200"/>
      <c r="P204" s="187"/>
      <c r="Q204" s="200"/>
      <c r="R204" s="187"/>
      <c r="S204" s="200"/>
      <c r="T204" s="187"/>
      <c r="U204" s="200"/>
    </row>
    <row r="205" spans="1:21" s="186" customFormat="1" ht="11.1" customHeight="1" x14ac:dyDescent="0.2">
      <c r="A205" s="188" t="s">
        <v>192</v>
      </c>
      <c r="B205" s="202"/>
      <c r="C205" s="200">
        <v>0</v>
      </c>
      <c r="D205" s="202"/>
      <c r="E205" s="200">
        <v>0</v>
      </c>
      <c r="F205" s="202"/>
      <c r="G205" s="200">
        <v>0</v>
      </c>
      <c r="H205" s="187"/>
      <c r="I205" s="200">
        <v>0</v>
      </c>
      <c r="J205" s="187"/>
      <c r="K205" s="200">
        <v>-36</v>
      </c>
      <c r="L205" s="187"/>
      <c r="M205" s="200">
        <v>0</v>
      </c>
      <c r="N205" s="187"/>
      <c r="O205" s="200">
        <v>0</v>
      </c>
      <c r="P205" s="187"/>
      <c r="Q205" s="200">
        <v>-36</v>
      </c>
      <c r="R205" s="187"/>
      <c r="S205" s="200">
        <v>-172</v>
      </c>
      <c r="T205" s="187"/>
      <c r="U205" s="200">
        <v>-208</v>
      </c>
    </row>
    <row r="206" spans="1:21" s="186" customFormat="1" ht="11.1" customHeight="1" x14ac:dyDescent="0.2">
      <c r="A206" s="188" t="s">
        <v>202</v>
      </c>
      <c r="B206" s="202"/>
      <c r="C206" s="200">
        <v>12040</v>
      </c>
      <c r="D206" s="202"/>
      <c r="E206" s="200">
        <v>0</v>
      </c>
      <c r="F206" s="202"/>
      <c r="G206" s="200">
        <v>0</v>
      </c>
      <c r="H206" s="187"/>
      <c r="I206" s="200">
        <v>-12040</v>
      </c>
      <c r="J206" s="187"/>
      <c r="K206" s="200">
        <v>0</v>
      </c>
      <c r="L206" s="187"/>
      <c r="M206" s="200">
        <v>0</v>
      </c>
      <c r="N206" s="187"/>
      <c r="O206" s="200">
        <v>0</v>
      </c>
      <c r="P206" s="187"/>
      <c r="Q206" s="200">
        <v>0</v>
      </c>
      <c r="R206" s="187"/>
      <c r="S206" s="200">
        <v>0</v>
      </c>
      <c r="T206" s="187"/>
      <c r="U206" s="200">
        <v>0</v>
      </c>
    </row>
    <row r="207" spans="1:21" s="186" customFormat="1" ht="11.1" customHeight="1" x14ac:dyDescent="0.2">
      <c r="A207" s="188" t="s">
        <v>203</v>
      </c>
      <c r="B207" s="202"/>
      <c r="C207" s="200">
        <v>0</v>
      </c>
      <c r="D207" s="202"/>
      <c r="E207" s="200">
        <v>0</v>
      </c>
      <c r="F207" s="202"/>
      <c r="G207" s="200">
        <v>0</v>
      </c>
      <c r="H207" s="187"/>
      <c r="I207" s="200">
        <v>-133</v>
      </c>
      <c r="J207" s="187"/>
      <c r="K207" s="200">
        <v>133</v>
      </c>
      <c r="L207" s="187"/>
      <c r="M207" s="200">
        <v>0</v>
      </c>
      <c r="N207" s="187"/>
      <c r="O207" s="200">
        <v>0</v>
      </c>
      <c r="P207" s="187"/>
      <c r="Q207" s="200">
        <v>0</v>
      </c>
      <c r="R207" s="187"/>
      <c r="S207" s="200">
        <v>0</v>
      </c>
      <c r="T207" s="187"/>
      <c r="U207" s="200">
        <v>0</v>
      </c>
    </row>
    <row r="208" spans="1:21" s="186" customFormat="1" ht="11.1" customHeight="1" x14ac:dyDescent="0.2">
      <c r="A208" s="188" t="s">
        <v>193</v>
      </c>
      <c r="B208" s="202"/>
      <c r="C208" s="200">
        <v>0</v>
      </c>
      <c r="D208" s="202"/>
      <c r="E208" s="200">
        <v>0</v>
      </c>
      <c r="F208" s="202"/>
      <c r="G208" s="200">
        <v>0</v>
      </c>
      <c r="H208" s="187"/>
      <c r="I208" s="200">
        <v>7</v>
      </c>
      <c r="J208" s="187"/>
      <c r="K208" s="200">
        <v>0</v>
      </c>
      <c r="L208" s="187"/>
      <c r="M208" s="200">
        <v>0</v>
      </c>
      <c r="N208" s="187"/>
      <c r="O208" s="200">
        <v>0</v>
      </c>
      <c r="P208" s="187"/>
      <c r="Q208" s="200">
        <v>7</v>
      </c>
      <c r="R208" s="187"/>
      <c r="S208" s="200">
        <v>0</v>
      </c>
      <c r="T208" s="187"/>
      <c r="U208" s="200">
        <v>7</v>
      </c>
    </row>
    <row r="209" spans="1:21" s="186" customFormat="1" ht="11.1" customHeight="1" x14ac:dyDescent="0.2">
      <c r="A209" s="188" t="s">
        <v>194</v>
      </c>
      <c r="B209" s="202"/>
      <c r="C209" s="200">
        <v>0</v>
      </c>
      <c r="D209" s="202"/>
      <c r="E209" s="200">
        <v>0</v>
      </c>
      <c r="F209" s="202"/>
      <c r="G209" s="200">
        <v>0</v>
      </c>
      <c r="H209" s="187"/>
      <c r="I209" s="200">
        <v>-797</v>
      </c>
      <c r="J209" s="187"/>
      <c r="K209" s="200">
        <v>0</v>
      </c>
      <c r="L209" s="187"/>
      <c r="M209" s="200">
        <v>0</v>
      </c>
      <c r="N209" s="187"/>
      <c r="O209" s="200">
        <v>0</v>
      </c>
      <c r="P209" s="187"/>
      <c r="Q209" s="200">
        <v>-797</v>
      </c>
      <c r="R209" s="187"/>
      <c r="S209" s="200">
        <v>0</v>
      </c>
      <c r="T209" s="187"/>
      <c r="U209" s="200">
        <v>-797</v>
      </c>
    </row>
    <row r="210" spans="1:21" s="186" customFormat="1" ht="11.1" customHeight="1" x14ac:dyDescent="0.2">
      <c r="A210" s="189" t="s">
        <v>195</v>
      </c>
      <c r="C210" s="200">
        <v>0</v>
      </c>
      <c r="E210" s="200">
        <v>0</v>
      </c>
      <c r="G210" s="200">
        <v>-9</v>
      </c>
      <c r="H210" s="187"/>
      <c r="I210" s="200">
        <v>389</v>
      </c>
      <c r="J210" s="187"/>
      <c r="K210" s="200">
        <v>0</v>
      </c>
      <c r="L210" s="187"/>
      <c r="M210" s="200">
        <v>0</v>
      </c>
      <c r="N210" s="187"/>
      <c r="O210" s="200">
        <v>0</v>
      </c>
      <c r="P210" s="187"/>
      <c r="Q210" s="200">
        <v>380</v>
      </c>
      <c r="R210" s="187"/>
      <c r="S210" s="200">
        <v>28</v>
      </c>
      <c r="T210" s="187"/>
      <c r="U210" s="200">
        <v>408</v>
      </c>
    </row>
    <row r="211" spans="1:21" s="186" customFormat="1" ht="11.1" customHeight="1" x14ac:dyDescent="0.2">
      <c r="A211" s="184" t="s">
        <v>196</v>
      </c>
      <c r="C211" s="200"/>
      <c r="E211" s="200"/>
      <c r="G211" s="200"/>
      <c r="H211" s="187"/>
      <c r="I211" s="200"/>
      <c r="J211" s="187"/>
      <c r="K211" s="200"/>
      <c r="L211" s="187"/>
      <c r="M211" s="200"/>
      <c r="N211" s="187"/>
      <c r="O211" s="200"/>
      <c r="P211" s="187"/>
      <c r="Q211" s="200"/>
      <c r="R211" s="187"/>
      <c r="S211" s="200"/>
      <c r="T211" s="187"/>
      <c r="U211" s="200"/>
    </row>
    <row r="212" spans="1:21" s="186" customFormat="1" ht="11.1" customHeight="1" x14ac:dyDescent="0.2">
      <c r="A212" s="188" t="s">
        <v>197</v>
      </c>
      <c r="B212" s="202"/>
      <c r="C212" s="200">
        <v>0</v>
      </c>
      <c r="D212" s="202"/>
      <c r="E212" s="200">
        <v>0</v>
      </c>
      <c r="F212" s="202"/>
      <c r="G212" s="200">
        <v>0</v>
      </c>
      <c r="H212" s="187"/>
      <c r="I212" s="200">
        <v>0</v>
      </c>
      <c r="J212" s="187"/>
      <c r="K212" s="200">
        <v>0</v>
      </c>
      <c r="L212" s="187"/>
      <c r="M212" s="200">
        <v>-2496</v>
      </c>
      <c r="N212" s="187"/>
      <c r="O212" s="200">
        <v>0</v>
      </c>
      <c r="P212" s="187"/>
      <c r="Q212" s="200">
        <v>-2496</v>
      </c>
      <c r="R212" s="187"/>
      <c r="S212" s="200">
        <v>-94</v>
      </c>
      <c r="T212" s="187"/>
      <c r="U212" s="200">
        <v>-2590</v>
      </c>
    </row>
    <row r="213" spans="1:21" s="186" customFormat="1" ht="11.1" customHeight="1" x14ac:dyDescent="0.2">
      <c r="A213" s="188" t="s">
        <v>204</v>
      </c>
      <c r="C213" s="200">
        <v>0</v>
      </c>
      <c r="E213" s="200">
        <v>0</v>
      </c>
      <c r="G213" s="200">
        <v>0</v>
      </c>
      <c r="H213" s="187"/>
      <c r="I213" s="200">
        <v>0</v>
      </c>
      <c r="J213" s="187"/>
      <c r="K213" s="200">
        <v>0</v>
      </c>
      <c r="L213" s="187"/>
      <c r="M213" s="200">
        <v>0</v>
      </c>
      <c r="N213" s="187"/>
      <c r="O213" s="200">
        <v>13674</v>
      </c>
      <c r="P213" s="187"/>
      <c r="Q213" s="200">
        <v>13674</v>
      </c>
      <c r="R213" s="187"/>
      <c r="S213" s="200">
        <v>480</v>
      </c>
      <c r="T213" s="187"/>
      <c r="U213" s="200">
        <v>14154</v>
      </c>
    </row>
    <row r="214" spans="1:21" s="186" customFormat="1" ht="11.1" customHeight="1" x14ac:dyDescent="0.2">
      <c r="A214" s="184" t="s">
        <v>198</v>
      </c>
      <c r="C214" s="200"/>
      <c r="E214" s="200"/>
      <c r="G214" s="200"/>
      <c r="H214" s="187"/>
      <c r="I214" s="200"/>
      <c r="J214" s="187"/>
      <c r="K214" s="200"/>
      <c r="L214" s="187"/>
      <c r="M214" s="200"/>
      <c r="N214" s="187"/>
      <c r="O214" s="200"/>
      <c r="P214" s="187"/>
      <c r="Q214" s="200"/>
      <c r="R214" s="187"/>
      <c r="S214" s="200"/>
      <c r="T214" s="187"/>
      <c r="U214" s="200"/>
    </row>
    <row r="215" spans="1:21" s="186" customFormat="1" ht="11.1" customHeight="1" x14ac:dyDescent="0.2">
      <c r="A215" s="188" t="s">
        <v>199</v>
      </c>
      <c r="B215" s="202"/>
      <c r="C215" s="200">
        <v>0</v>
      </c>
      <c r="D215" s="202"/>
      <c r="E215" s="200">
        <v>0</v>
      </c>
      <c r="F215" s="202"/>
      <c r="G215" s="200">
        <v>0</v>
      </c>
      <c r="H215" s="187"/>
      <c r="I215" s="200">
        <v>684</v>
      </c>
      <c r="J215" s="187"/>
      <c r="K215" s="200">
        <v>0</v>
      </c>
      <c r="L215" s="187"/>
      <c r="M215" s="200">
        <v>0</v>
      </c>
      <c r="N215" s="187"/>
      <c r="O215" s="200">
        <v>-684</v>
      </c>
      <c r="P215" s="187"/>
      <c r="Q215" s="200">
        <v>0</v>
      </c>
      <c r="R215" s="187"/>
      <c r="S215" s="200">
        <v>0</v>
      </c>
      <c r="T215" s="187"/>
      <c r="U215" s="200">
        <v>0</v>
      </c>
    </row>
    <row r="216" spans="1:21" s="186" customFormat="1" ht="11.1" customHeight="1" x14ac:dyDescent="0.2">
      <c r="A216" s="188" t="s">
        <v>200</v>
      </c>
      <c r="B216" s="202"/>
      <c r="C216" s="200">
        <v>0</v>
      </c>
      <c r="D216" s="202"/>
      <c r="E216" s="200">
        <v>0</v>
      </c>
      <c r="F216" s="202"/>
      <c r="G216" s="200">
        <v>0</v>
      </c>
      <c r="H216" s="187"/>
      <c r="I216" s="200">
        <v>0</v>
      </c>
      <c r="J216" s="187"/>
      <c r="K216" s="200">
        <v>0</v>
      </c>
      <c r="L216" s="187"/>
      <c r="M216" s="200">
        <v>0</v>
      </c>
      <c r="N216" s="187"/>
      <c r="O216" s="200">
        <v>-3821</v>
      </c>
      <c r="P216" s="187"/>
      <c r="Q216" s="200">
        <v>-3821</v>
      </c>
      <c r="R216" s="187"/>
      <c r="S216" s="200">
        <v>-126</v>
      </c>
      <c r="T216" s="187"/>
      <c r="U216" s="200">
        <v>-3947</v>
      </c>
    </row>
    <row r="217" spans="1:21" s="186" customFormat="1" ht="11.1" customHeight="1" x14ac:dyDescent="0.2">
      <c r="A217" s="188" t="s">
        <v>205</v>
      </c>
      <c r="B217" s="202"/>
      <c r="C217" s="200">
        <v>0</v>
      </c>
      <c r="D217" s="202"/>
      <c r="E217" s="200">
        <v>0</v>
      </c>
      <c r="F217" s="202"/>
      <c r="G217" s="200">
        <v>0</v>
      </c>
      <c r="H217" s="187"/>
      <c r="I217" s="200">
        <v>877</v>
      </c>
      <c r="J217" s="187"/>
      <c r="K217" s="200">
        <v>0</v>
      </c>
      <c r="L217" s="187"/>
      <c r="M217" s="200">
        <v>0</v>
      </c>
      <c r="N217" s="187"/>
      <c r="O217" s="200">
        <v>-877</v>
      </c>
      <c r="P217" s="187"/>
      <c r="Q217" s="200">
        <v>0</v>
      </c>
      <c r="R217" s="187"/>
      <c r="S217" s="200">
        <v>0</v>
      </c>
      <c r="T217" s="187"/>
      <c r="U217" s="200">
        <v>0</v>
      </c>
    </row>
    <row r="218" spans="1:21" s="186" customFormat="1" ht="11.1" customHeight="1" x14ac:dyDescent="0.2">
      <c r="A218" s="188" t="s">
        <v>201</v>
      </c>
      <c r="B218" s="202"/>
      <c r="C218" s="200">
        <v>0</v>
      </c>
      <c r="D218" s="202"/>
      <c r="E218" s="200">
        <v>0</v>
      </c>
      <c r="F218" s="202"/>
      <c r="G218" s="200">
        <v>0</v>
      </c>
      <c r="H218" s="187"/>
      <c r="I218" s="200">
        <v>8292</v>
      </c>
      <c r="J218" s="187"/>
      <c r="K218" s="200">
        <v>0</v>
      </c>
      <c r="L218" s="187"/>
      <c r="M218" s="200">
        <v>0</v>
      </c>
      <c r="N218" s="187"/>
      <c r="O218" s="200">
        <v>-8292</v>
      </c>
      <c r="P218" s="187"/>
      <c r="Q218" s="200">
        <v>0</v>
      </c>
      <c r="R218" s="187"/>
      <c r="S218" s="200">
        <v>0</v>
      </c>
      <c r="T218" s="187"/>
      <c r="U218" s="200">
        <v>0</v>
      </c>
    </row>
    <row r="219" spans="1:21" s="173" customFormat="1" x14ac:dyDescent="0.2">
      <c r="A219" s="107" t="s">
        <v>105</v>
      </c>
      <c r="C219" s="31">
        <v>63500</v>
      </c>
      <c r="E219" s="31">
        <v>0</v>
      </c>
      <c r="G219" s="31">
        <v>563</v>
      </c>
      <c r="H219" s="174"/>
      <c r="I219" s="31">
        <v>13598</v>
      </c>
      <c r="J219" s="174"/>
      <c r="K219" s="31">
        <v>0</v>
      </c>
      <c r="L219" s="174"/>
      <c r="M219" s="31">
        <v>-4864</v>
      </c>
      <c r="N219" s="174"/>
      <c r="O219" s="31">
        <v>0</v>
      </c>
      <c r="P219" s="174"/>
      <c r="Q219" s="31">
        <v>72797</v>
      </c>
      <c r="R219" s="174"/>
      <c r="S219" s="31">
        <v>3738</v>
      </c>
      <c r="T219" s="174"/>
      <c r="U219" s="31">
        <v>76535</v>
      </c>
    </row>
    <row r="220" spans="1:21" s="186" customFormat="1" x14ac:dyDescent="0.2">
      <c r="A220" s="184"/>
      <c r="C220" s="185"/>
      <c r="E220" s="185"/>
      <c r="G220" s="185"/>
      <c r="I220" s="185"/>
      <c r="K220" s="185"/>
      <c r="M220" s="185"/>
      <c r="O220" s="185"/>
      <c r="Q220" s="185"/>
      <c r="S220" s="185"/>
      <c r="U220" s="185"/>
    </row>
    <row r="221" spans="1:21" s="173" customFormat="1" x14ac:dyDescent="0.2">
      <c r="A221" s="107" t="s">
        <v>106</v>
      </c>
      <c r="C221" s="31">
        <v>51460</v>
      </c>
      <c r="E221" s="31">
        <v>0</v>
      </c>
      <c r="G221" s="31">
        <v>572</v>
      </c>
      <c r="H221" s="174"/>
      <c r="I221" s="31">
        <v>16319</v>
      </c>
      <c r="J221" s="174"/>
      <c r="K221" s="31">
        <v>-97</v>
      </c>
      <c r="L221" s="174"/>
      <c r="M221" s="31">
        <v>-2368</v>
      </c>
      <c r="N221" s="174"/>
      <c r="O221" s="31">
        <v>0</v>
      </c>
      <c r="P221" s="174"/>
      <c r="Q221" s="31">
        <v>65886</v>
      </c>
      <c r="R221" s="174"/>
      <c r="S221" s="31">
        <v>3622</v>
      </c>
      <c r="T221" s="174"/>
      <c r="U221" s="31">
        <v>69508</v>
      </c>
    </row>
    <row r="222" spans="1:21" s="186" customFormat="1" x14ac:dyDescent="0.2">
      <c r="A222" s="175" t="s">
        <v>191</v>
      </c>
      <c r="B222" s="163"/>
      <c r="C222" s="199"/>
      <c r="D222" s="163"/>
      <c r="E222" s="199"/>
      <c r="F222" s="163"/>
      <c r="G222" s="199"/>
      <c r="H222" s="164"/>
      <c r="I222" s="199"/>
      <c r="J222" s="164"/>
      <c r="K222" s="199"/>
      <c r="L222" s="164"/>
      <c r="M222" s="199"/>
      <c r="N222" s="164"/>
      <c r="O222" s="199"/>
      <c r="P222" s="164"/>
      <c r="Q222" s="199"/>
      <c r="R222" s="164"/>
      <c r="S222" s="199"/>
      <c r="T222" s="164"/>
      <c r="U222" s="199"/>
    </row>
    <row r="223" spans="1:21" s="186" customFormat="1" x14ac:dyDescent="0.2">
      <c r="A223" s="183" t="s">
        <v>192</v>
      </c>
      <c r="B223" s="203"/>
      <c r="C223" s="199">
        <v>0</v>
      </c>
      <c r="D223" s="203"/>
      <c r="E223" s="199">
        <v>0</v>
      </c>
      <c r="F223" s="203"/>
      <c r="G223" s="199">
        <v>0</v>
      </c>
      <c r="H223" s="164"/>
      <c r="I223" s="199">
        <v>0</v>
      </c>
      <c r="J223" s="164"/>
      <c r="K223" s="199">
        <v>-36</v>
      </c>
      <c r="L223" s="164"/>
      <c r="M223" s="199">
        <v>0</v>
      </c>
      <c r="N223" s="164"/>
      <c r="O223" s="199">
        <v>0</v>
      </c>
      <c r="P223" s="164"/>
      <c r="Q223" s="199">
        <v>-36</v>
      </c>
      <c r="R223" s="164"/>
      <c r="S223" s="199">
        <v>-172</v>
      </c>
      <c r="T223" s="164"/>
      <c r="U223" s="199">
        <v>-208</v>
      </c>
    </row>
    <row r="224" spans="1:21" s="186" customFormat="1" x14ac:dyDescent="0.2">
      <c r="A224" s="183" t="s">
        <v>193</v>
      </c>
      <c r="B224" s="203"/>
      <c r="C224" s="199">
        <v>0</v>
      </c>
      <c r="D224" s="203"/>
      <c r="E224" s="199">
        <v>0</v>
      </c>
      <c r="F224" s="203"/>
      <c r="G224" s="199">
        <v>0</v>
      </c>
      <c r="H224" s="164"/>
      <c r="I224" s="199">
        <v>6</v>
      </c>
      <c r="J224" s="164"/>
      <c r="K224" s="199">
        <v>0</v>
      </c>
      <c r="L224" s="164"/>
      <c r="M224" s="199">
        <v>0</v>
      </c>
      <c r="N224" s="164"/>
      <c r="O224" s="199">
        <v>0</v>
      </c>
      <c r="P224" s="164"/>
      <c r="Q224" s="199">
        <v>6</v>
      </c>
      <c r="R224" s="164"/>
      <c r="S224" s="199">
        <v>0</v>
      </c>
      <c r="T224" s="164"/>
      <c r="U224" s="199">
        <v>6</v>
      </c>
    </row>
    <row r="225" spans="1:21" s="186" customFormat="1" x14ac:dyDescent="0.2">
      <c r="A225" s="183" t="s">
        <v>194</v>
      </c>
      <c r="B225" s="203"/>
      <c r="C225" s="199">
        <v>0</v>
      </c>
      <c r="D225" s="203"/>
      <c r="E225" s="199">
        <v>0</v>
      </c>
      <c r="F225" s="203"/>
      <c r="G225" s="199">
        <v>0</v>
      </c>
      <c r="H225" s="164"/>
      <c r="I225" s="199">
        <v>-797</v>
      </c>
      <c r="J225" s="164"/>
      <c r="K225" s="199">
        <v>0</v>
      </c>
      <c r="L225" s="164"/>
      <c r="M225" s="199">
        <v>0</v>
      </c>
      <c r="N225" s="164"/>
      <c r="O225" s="199">
        <v>0</v>
      </c>
      <c r="P225" s="164"/>
      <c r="Q225" s="199">
        <v>-797</v>
      </c>
      <c r="R225" s="164"/>
      <c r="S225" s="199">
        <v>0</v>
      </c>
      <c r="T225" s="164"/>
      <c r="U225" s="199">
        <v>-797</v>
      </c>
    </row>
    <row r="226" spans="1:21" s="186" customFormat="1" x14ac:dyDescent="0.2">
      <c r="A226" s="190" t="s">
        <v>195</v>
      </c>
      <c r="B226" s="163"/>
      <c r="C226" s="199">
        <v>0</v>
      </c>
      <c r="D226" s="163"/>
      <c r="E226" s="199">
        <v>0</v>
      </c>
      <c r="F226" s="163"/>
      <c r="G226" s="199">
        <v>-51</v>
      </c>
      <c r="H226" s="164"/>
      <c r="I226" s="199">
        <v>249</v>
      </c>
      <c r="J226" s="164"/>
      <c r="K226" s="199">
        <v>0</v>
      </c>
      <c r="L226" s="164"/>
      <c r="M226" s="199">
        <v>0</v>
      </c>
      <c r="N226" s="164"/>
      <c r="O226" s="199">
        <v>0</v>
      </c>
      <c r="P226" s="164"/>
      <c r="Q226" s="199">
        <v>198</v>
      </c>
      <c r="R226" s="164"/>
      <c r="S226" s="199">
        <v>-52</v>
      </c>
      <c r="T226" s="164"/>
      <c r="U226" s="199">
        <v>146</v>
      </c>
    </row>
    <row r="227" spans="1:21" s="186" customFormat="1" x14ac:dyDescent="0.2">
      <c r="A227" s="175" t="s">
        <v>196</v>
      </c>
      <c r="B227" s="163"/>
      <c r="C227" s="199"/>
      <c r="D227" s="163"/>
      <c r="E227" s="199"/>
      <c r="F227" s="163"/>
      <c r="G227" s="199"/>
      <c r="H227" s="164"/>
      <c r="I227" s="199"/>
      <c r="J227" s="164"/>
      <c r="K227" s="199"/>
      <c r="L227" s="164"/>
      <c r="M227" s="199"/>
      <c r="N227" s="164"/>
      <c r="O227" s="199"/>
      <c r="P227" s="164"/>
      <c r="Q227" s="199"/>
      <c r="R227" s="164"/>
      <c r="S227" s="199"/>
      <c r="T227" s="164"/>
      <c r="U227" s="199"/>
    </row>
    <row r="228" spans="1:21" s="186" customFormat="1" x14ac:dyDescent="0.2">
      <c r="A228" s="183" t="s">
        <v>197</v>
      </c>
      <c r="B228" s="203"/>
      <c r="C228" s="199">
        <v>0</v>
      </c>
      <c r="D228" s="203"/>
      <c r="E228" s="199">
        <v>0</v>
      </c>
      <c r="F228" s="203"/>
      <c r="G228" s="199">
        <v>0</v>
      </c>
      <c r="H228" s="164"/>
      <c r="I228" s="199">
        <v>0</v>
      </c>
      <c r="J228" s="164"/>
      <c r="K228" s="199">
        <v>0</v>
      </c>
      <c r="L228" s="164"/>
      <c r="M228" s="199">
        <v>-1888</v>
      </c>
      <c r="N228" s="164"/>
      <c r="O228" s="199">
        <v>0</v>
      </c>
      <c r="P228" s="164"/>
      <c r="Q228" s="199">
        <v>-1888</v>
      </c>
      <c r="R228" s="164"/>
      <c r="S228" s="199">
        <v>-68</v>
      </c>
      <c r="T228" s="164"/>
      <c r="U228" s="199">
        <v>-1956</v>
      </c>
    </row>
    <row r="229" spans="1:21" s="186" customFormat="1" x14ac:dyDescent="0.2">
      <c r="A229" s="183" t="s">
        <v>72</v>
      </c>
      <c r="B229" s="163"/>
      <c r="C229" s="199">
        <v>0</v>
      </c>
      <c r="D229" s="163"/>
      <c r="E229" s="199">
        <v>0</v>
      </c>
      <c r="F229" s="163"/>
      <c r="G229" s="199">
        <v>0</v>
      </c>
      <c r="H229" s="164"/>
      <c r="I229" s="199">
        <v>0</v>
      </c>
      <c r="J229" s="164"/>
      <c r="K229" s="199">
        <v>0</v>
      </c>
      <c r="L229" s="164"/>
      <c r="M229" s="199">
        <v>0</v>
      </c>
      <c r="N229" s="164"/>
      <c r="O229" s="199">
        <v>10350</v>
      </c>
      <c r="P229" s="164"/>
      <c r="Q229" s="199">
        <v>10350</v>
      </c>
      <c r="R229" s="164"/>
      <c r="S229" s="199">
        <v>341</v>
      </c>
      <c r="T229" s="164"/>
      <c r="U229" s="199">
        <v>10691</v>
      </c>
    </row>
    <row r="230" spans="1:21" s="186" customFormat="1" x14ac:dyDescent="0.2">
      <c r="A230" s="175" t="s">
        <v>198</v>
      </c>
      <c r="B230" s="163"/>
      <c r="C230" s="199"/>
      <c r="D230" s="163"/>
      <c r="E230" s="199"/>
      <c r="F230" s="163"/>
      <c r="G230" s="199"/>
      <c r="H230" s="164"/>
      <c r="I230" s="199"/>
      <c r="J230" s="164"/>
      <c r="K230" s="199"/>
      <c r="L230" s="164"/>
      <c r="M230" s="199"/>
      <c r="N230" s="164"/>
      <c r="O230" s="199"/>
      <c r="P230" s="164"/>
      <c r="Q230" s="199"/>
      <c r="R230" s="164"/>
      <c r="S230" s="199"/>
      <c r="T230" s="164"/>
      <c r="U230" s="199"/>
    </row>
    <row r="231" spans="1:21" s="186" customFormat="1" x14ac:dyDescent="0.2">
      <c r="A231" s="183" t="s">
        <v>199</v>
      </c>
      <c r="B231" s="203"/>
      <c r="C231" s="199">
        <v>0</v>
      </c>
      <c r="D231" s="203"/>
      <c r="E231" s="199">
        <v>0</v>
      </c>
      <c r="F231" s="203"/>
      <c r="G231" s="199">
        <v>0</v>
      </c>
      <c r="H231" s="164"/>
      <c r="I231" s="199">
        <v>517</v>
      </c>
      <c r="J231" s="164"/>
      <c r="K231" s="199">
        <v>0</v>
      </c>
      <c r="L231" s="164"/>
      <c r="M231" s="199">
        <v>0</v>
      </c>
      <c r="N231" s="164"/>
      <c r="O231" s="199">
        <v>-517</v>
      </c>
      <c r="P231" s="164"/>
      <c r="Q231" s="199">
        <v>0</v>
      </c>
      <c r="R231" s="164"/>
      <c r="S231" s="199">
        <v>0</v>
      </c>
      <c r="T231" s="164"/>
      <c r="U231" s="199">
        <v>0</v>
      </c>
    </row>
    <row r="232" spans="1:21" s="186" customFormat="1" x14ac:dyDescent="0.2">
      <c r="A232" s="183" t="s">
        <v>200</v>
      </c>
      <c r="B232" s="203"/>
      <c r="C232" s="199">
        <v>0</v>
      </c>
      <c r="D232" s="203"/>
      <c r="E232" s="199">
        <v>0</v>
      </c>
      <c r="F232" s="203"/>
      <c r="G232" s="199">
        <v>0</v>
      </c>
      <c r="H232" s="164"/>
      <c r="I232" s="199">
        <v>0</v>
      </c>
      <c r="J232" s="164"/>
      <c r="K232" s="199">
        <v>0</v>
      </c>
      <c r="L232" s="164"/>
      <c r="M232" s="199">
        <v>0</v>
      </c>
      <c r="N232" s="164"/>
      <c r="O232" s="199">
        <v>-2892</v>
      </c>
      <c r="P232" s="164"/>
      <c r="Q232" s="199">
        <v>-2892</v>
      </c>
      <c r="R232" s="164"/>
      <c r="S232" s="199">
        <v>0</v>
      </c>
      <c r="T232" s="164"/>
      <c r="U232" s="199">
        <v>-2892</v>
      </c>
    </row>
    <row r="233" spans="1:21" s="186" customFormat="1" x14ac:dyDescent="0.2">
      <c r="A233" s="183" t="s">
        <v>201</v>
      </c>
      <c r="B233" s="203"/>
      <c r="C233" s="199">
        <v>0</v>
      </c>
      <c r="D233" s="203"/>
      <c r="E233" s="199">
        <v>0</v>
      </c>
      <c r="F233" s="203"/>
      <c r="G233" s="199">
        <v>0</v>
      </c>
      <c r="H233" s="164"/>
      <c r="I233" s="199">
        <v>6941</v>
      </c>
      <c r="J233" s="164"/>
      <c r="K233" s="199">
        <v>0</v>
      </c>
      <c r="L233" s="164"/>
      <c r="M233" s="199">
        <v>0</v>
      </c>
      <c r="N233" s="164"/>
      <c r="O233" s="199">
        <v>-6941</v>
      </c>
      <c r="P233" s="164"/>
      <c r="Q233" s="199">
        <v>0</v>
      </c>
      <c r="R233" s="164"/>
      <c r="S233" s="199">
        <v>0</v>
      </c>
      <c r="T233" s="164"/>
      <c r="U233" s="199">
        <v>0</v>
      </c>
    </row>
    <row r="234" spans="1:21" s="173" customFormat="1" x14ac:dyDescent="0.2">
      <c r="A234" s="107" t="s">
        <v>206</v>
      </c>
      <c r="C234" s="31">
        <v>51460</v>
      </c>
      <c r="E234" s="31">
        <v>0</v>
      </c>
      <c r="G234" s="31">
        <v>521</v>
      </c>
      <c r="H234" s="174"/>
      <c r="I234" s="31">
        <v>23235</v>
      </c>
      <c r="J234" s="174"/>
      <c r="K234" s="31">
        <v>-133</v>
      </c>
      <c r="L234" s="174"/>
      <c r="M234" s="31">
        <v>-4256</v>
      </c>
      <c r="N234" s="174"/>
      <c r="O234" s="31">
        <v>0</v>
      </c>
      <c r="P234" s="174"/>
      <c r="Q234" s="31">
        <v>70827</v>
      </c>
      <c r="R234" s="174"/>
      <c r="S234" s="31">
        <v>3671</v>
      </c>
      <c r="T234" s="174"/>
      <c r="U234" s="31">
        <v>74498</v>
      </c>
    </row>
    <row r="235" spans="1:21" s="186" customFormat="1" x14ac:dyDescent="0.2">
      <c r="A235" s="184"/>
      <c r="C235" s="185"/>
      <c r="E235" s="185"/>
      <c r="G235" s="185"/>
      <c r="I235" s="185"/>
      <c r="K235" s="185"/>
      <c r="M235" s="185"/>
      <c r="O235" s="185"/>
      <c r="Q235" s="185"/>
      <c r="S235" s="185"/>
      <c r="U235" s="185"/>
    </row>
    <row r="236" spans="1:21" s="173" customFormat="1" x14ac:dyDescent="0.2">
      <c r="A236" s="107" t="s">
        <v>106</v>
      </c>
      <c r="C236" s="31">
        <v>51460</v>
      </c>
      <c r="E236" s="31">
        <v>0</v>
      </c>
      <c r="G236" s="31">
        <v>572</v>
      </c>
      <c r="H236" s="174"/>
      <c r="I236" s="31">
        <v>16319</v>
      </c>
      <c r="J236" s="174"/>
      <c r="K236" s="31">
        <v>-97</v>
      </c>
      <c r="L236" s="174"/>
      <c r="M236" s="31">
        <v>-2368</v>
      </c>
      <c r="N236" s="174"/>
      <c r="O236" s="31">
        <v>0</v>
      </c>
      <c r="P236" s="174"/>
      <c r="Q236" s="31">
        <v>65886</v>
      </c>
      <c r="R236" s="174"/>
      <c r="S236" s="31">
        <v>3622</v>
      </c>
      <c r="T236" s="174"/>
      <c r="U236" s="31">
        <v>69508</v>
      </c>
    </row>
    <row r="237" spans="1:21" s="186" customFormat="1" x14ac:dyDescent="0.2">
      <c r="A237" s="175" t="s">
        <v>191</v>
      </c>
      <c r="B237" s="163"/>
      <c r="C237" s="199"/>
      <c r="D237" s="163"/>
      <c r="E237" s="199"/>
      <c r="F237" s="163"/>
      <c r="G237" s="199"/>
      <c r="H237" s="164"/>
      <c r="I237" s="199"/>
      <c r="J237" s="164"/>
      <c r="K237" s="199"/>
      <c r="L237" s="164"/>
      <c r="M237" s="199"/>
      <c r="N237" s="164"/>
      <c r="O237" s="199"/>
      <c r="P237" s="164"/>
      <c r="Q237" s="199"/>
      <c r="R237" s="164"/>
      <c r="S237" s="199"/>
      <c r="T237" s="164"/>
      <c r="U237" s="199"/>
    </row>
    <row r="238" spans="1:21" s="186" customFormat="1" x14ac:dyDescent="0.2">
      <c r="A238" s="183" t="s">
        <v>192</v>
      </c>
      <c r="B238" s="203"/>
      <c r="C238" s="199">
        <v>0</v>
      </c>
      <c r="D238" s="203"/>
      <c r="E238" s="199">
        <v>0</v>
      </c>
      <c r="F238" s="203"/>
      <c r="G238" s="199">
        <v>0</v>
      </c>
      <c r="H238" s="164"/>
      <c r="I238" s="199">
        <v>0</v>
      </c>
      <c r="J238" s="164"/>
      <c r="K238" s="199">
        <v>-36</v>
      </c>
      <c r="L238" s="164"/>
      <c r="M238" s="199">
        <v>0</v>
      </c>
      <c r="N238" s="164"/>
      <c r="O238" s="199">
        <v>0</v>
      </c>
      <c r="P238" s="164"/>
      <c r="Q238" s="199">
        <v>-36</v>
      </c>
      <c r="R238" s="164"/>
      <c r="S238" s="199">
        <v>-172</v>
      </c>
      <c r="T238" s="164"/>
      <c r="U238" s="199">
        <v>-208</v>
      </c>
    </row>
    <row r="239" spans="1:21" s="186" customFormat="1" x14ac:dyDescent="0.2">
      <c r="A239" s="183" t="s">
        <v>193</v>
      </c>
      <c r="B239" s="203"/>
      <c r="C239" s="199">
        <v>0</v>
      </c>
      <c r="D239" s="203"/>
      <c r="E239" s="199">
        <v>0</v>
      </c>
      <c r="F239" s="203"/>
      <c r="G239" s="199">
        <v>0</v>
      </c>
      <c r="H239" s="164"/>
      <c r="I239" s="199">
        <v>4</v>
      </c>
      <c r="J239" s="164"/>
      <c r="K239" s="199">
        <v>0</v>
      </c>
      <c r="L239" s="164"/>
      <c r="M239" s="199">
        <v>0</v>
      </c>
      <c r="N239" s="164"/>
      <c r="O239" s="199">
        <v>0</v>
      </c>
      <c r="P239" s="164"/>
      <c r="Q239" s="199">
        <v>4</v>
      </c>
      <c r="R239" s="164"/>
      <c r="S239" s="199">
        <v>0</v>
      </c>
      <c r="T239" s="164"/>
      <c r="U239" s="199">
        <v>4</v>
      </c>
    </row>
    <row r="240" spans="1:21" s="186" customFormat="1" x14ac:dyDescent="0.2">
      <c r="A240" s="183" t="s">
        <v>194</v>
      </c>
      <c r="B240" s="203"/>
      <c r="C240" s="199">
        <v>0</v>
      </c>
      <c r="D240" s="203"/>
      <c r="E240" s="199">
        <v>0</v>
      </c>
      <c r="F240" s="203"/>
      <c r="G240" s="199">
        <v>0</v>
      </c>
      <c r="H240" s="164"/>
      <c r="I240" s="199">
        <v>-797</v>
      </c>
      <c r="J240" s="164"/>
      <c r="K240" s="199">
        <v>0</v>
      </c>
      <c r="L240" s="164"/>
      <c r="M240" s="199">
        <v>0</v>
      </c>
      <c r="N240" s="164"/>
      <c r="O240" s="199">
        <v>0</v>
      </c>
      <c r="P240" s="164"/>
      <c r="Q240" s="199">
        <v>-797</v>
      </c>
      <c r="R240" s="164"/>
      <c r="S240" s="199">
        <v>0</v>
      </c>
      <c r="T240" s="164"/>
      <c r="U240" s="199">
        <v>-797</v>
      </c>
    </row>
    <row r="241" spans="1:21" s="186" customFormat="1" x14ac:dyDescent="0.2">
      <c r="A241" s="190" t="s">
        <v>195</v>
      </c>
      <c r="B241" s="163"/>
      <c r="C241" s="199">
        <v>0</v>
      </c>
      <c r="D241" s="163"/>
      <c r="E241" s="199">
        <v>0</v>
      </c>
      <c r="F241" s="163"/>
      <c r="G241" s="199">
        <v>-106</v>
      </c>
      <c r="H241" s="164"/>
      <c r="I241" s="199">
        <v>-132</v>
      </c>
      <c r="J241" s="164"/>
      <c r="K241" s="199">
        <v>0</v>
      </c>
      <c r="L241" s="164"/>
      <c r="M241" s="199">
        <v>0</v>
      </c>
      <c r="N241" s="164"/>
      <c r="O241" s="199">
        <v>0</v>
      </c>
      <c r="P241" s="164"/>
      <c r="Q241" s="199">
        <v>-238</v>
      </c>
      <c r="R241" s="164"/>
      <c r="S241" s="199">
        <v>-53</v>
      </c>
      <c r="T241" s="164"/>
      <c r="U241" s="199">
        <v>-291</v>
      </c>
    </row>
    <row r="242" spans="1:21" s="186" customFormat="1" x14ac:dyDescent="0.2">
      <c r="A242" s="175" t="s">
        <v>196</v>
      </c>
      <c r="B242" s="163"/>
      <c r="C242" s="199"/>
      <c r="D242" s="163"/>
      <c r="E242" s="199"/>
      <c r="F242" s="163"/>
      <c r="G242" s="199"/>
      <c r="H242" s="164"/>
      <c r="I242" s="199"/>
      <c r="J242" s="164"/>
      <c r="K242" s="199"/>
      <c r="L242" s="164"/>
      <c r="M242" s="199"/>
      <c r="N242" s="164"/>
      <c r="O242" s="199"/>
      <c r="P242" s="164"/>
      <c r="Q242" s="199"/>
      <c r="R242" s="164"/>
      <c r="S242" s="199"/>
      <c r="T242" s="164"/>
      <c r="U242" s="199"/>
    </row>
    <row r="243" spans="1:21" s="186" customFormat="1" x14ac:dyDescent="0.2">
      <c r="A243" s="183" t="s">
        <v>197</v>
      </c>
      <c r="B243" s="203"/>
      <c r="C243" s="199">
        <v>0</v>
      </c>
      <c r="D243" s="203"/>
      <c r="E243" s="199">
        <v>0</v>
      </c>
      <c r="F243" s="203"/>
      <c r="G243" s="199">
        <v>0</v>
      </c>
      <c r="H243" s="164"/>
      <c r="I243" s="199">
        <v>0</v>
      </c>
      <c r="J243" s="164"/>
      <c r="K243" s="199">
        <v>0</v>
      </c>
      <c r="L243" s="164"/>
      <c r="M243" s="199">
        <v>-2218</v>
      </c>
      <c r="N243" s="164"/>
      <c r="O243" s="199">
        <v>0</v>
      </c>
      <c r="P243" s="164"/>
      <c r="Q243" s="199">
        <v>-2218</v>
      </c>
      <c r="R243" s="164"/>
      <c r="S243" s="199">
        <v>-73</v>
      </c>
      <c r="T243" s="164"/>
      <c r="U243" s="199">
        <v>-2291</v>
      </c>
    </row>
    <row r="244" spans="1:21" s="186" customFormat="1" x14ac:dyDescent="0.2">
      <c r="A244" s="183" t="s">
        <v>72</v>
      </c>
      <c r="B244" s="163"/>
      <c r="C244" s="199">
        <v>0</v>
      </c>
      <c r="D244" s="163"/>
      <c r="E244" s="199">
        <v>0</v>
      </c>
      <c r="F244" s="163"/>
      <c r="G244" s="199">
        <v>0</v>
      </c>
      <c r="H244" s="164"/>
      <c r="I244" s="199">
        <v>0</v>
      </c>
      <c r="J244" s="164"/>
      <c r="K244" s="199">
        <v>0</v>
      </c>
      <c r="L244" s="164"/>
      <c r="M244" s="199">
        <v>0</v>
      </c>
      <c r="N244" s="164"/>
      <c r="O244" s="199">
        <v>6795</v>
      </c>
      <c r="P244" s="164"/>
      <c r="Q244" s="199">
        <v>6795</v>
      </c>
      <c r="R244" s="164"/>
      <c r="S244" s="199">
        <v>245</v>
      </c>
      <c r="T244" s="164"/>
      <c r="U244" s="199">
        <v>7040</v>
      </c>
    </row>
    <row r="245" spans="1:21" s="186" customFormat="1" x14ac:dyDescent="0.2">
      <c r="A245" s="175" t="s">
        <v>198</v>
      </c>
      <c r="B245" s="163"/>
      <c r="C245" s="199"/>
      <c r="D245" s="163"/>
      <c r="E245" s="199"/>
      <c r="F245" s="163"/>
      <c r="G245" s="199"/>
      <c r="H245" s="164"/>
      <c r="I245" s="199"/>
      <c r="J245" s="164"/>
      <c r="K245" s="199"/>
      <c r="L245" s="164"/>
      <c r="M245" s="199"/>
      <c r="N245" s="164"/>
      <c r="O245" s="199"/>
      <c r="P245" s="164"/>
      <c r="Q245" s="199"/>
      <c r="R245" s="164"/>
      <c r="S245" s="199"/>
      <c r="T245" s="164"/>
      <c r="U245" s="199"/>
    </row>
    <row r="246" spans="1:21" s="186" customFormat="1" x14ac:dyDescent="0.2">
      <c r="A246" s="183" t="s">
        <v>199</v>
      </c>
      <c r="B246" s="203"/>
      <c r="C246" s="199">
        <v>0</v>
      </c>
      <c r="D246" s="203"/>
      <c r="E246" s="199">
        <v>0</v>
      </c>
      <c r="F246" s="203"/>
      <c r="G246" s="199">
        <v>0</v>
      </c>
      <c r="H246" s="164"/>
      <c r="I246" s="199">
        <v>340</v>
      </c>
      <c r="J246" s="164"/>
      <c r="K246" s="199">
        <v>0</v>
      </c>
      <c r="L246" s="164"/>
      <c r="M246" s="199">
        <v>0</v>
      </c>
      <c r="N246" s="164"/>
      <c r="O246" s="199">
        <v>-340</v>
      </c>
      <c r="P246" s="164"/>
      <c r="Q246" s="199">
        <v>0</v>
      </c>
      <c r="R246" s="164"/>
      <c r="S246" s="199">
        <v>0</v>
      </c>
      <c r="T246" s="164"/>
      <c r="U246" s="199">
        <v>0</v>
      </c>
    </row>
    <row r="247" spans="1:21" s="186" customFormat="1" x14ac:dyDescent="0.2">
      <c r="A247" s="183" t="s">
        <v>200</v>
      </c>
      <c r="B247" s="203"/>
      <c r="C247" s="199">
        <v>0</v>
      </c>
      <c r="D247" s="203"/>
      <c r="E247" s="199">
        <v>0</v>
      </c>
      <c r="F247" s="203"/>
      <c r="G247" s="199">
        <v>0</v>
      </c>
      <c r="H247" s="164"/>
      <c r="I247" s="199">
        <v>0</v>
      </c>
      <c r="J247" s="164"/>
      <c r="K247" s="199">
        <v>0</v>
      </c>
      <c r="L247" s="164"/>
      <c r="M247" s="199">
        <v>0</v>
      </c>
      <c r="N247" s="164"/>
      <c r="O247" s="199">
        <v>-1898</v>
      </c>
      <c r="P247" s="164"/>
      <c r="Q247" s="199">
        <v>-1898</v>
      </c>
      <c r="R247" s="164"/>
      <c r="S247" s="199">
        <v>0</v>
      </c>
      <c r="T247" s="164"/>
      <c r="U247" s="199">
        <v>-1898</v>
      </c>
    </row>
    <row r="248" spans="1:21" s="186" customFormat="1" x14ac:dyDescent="0.2">
      <c r="A248" s="188" t="s">
        <v>205</v>
      </c>
      <c r="B248" s="203"/>
      <c r="C248" s="199">
        <v>0</v>
      </c>
      <c r="D248" s="203"/>
      <c r="E248" s="199">
        <v>0</v>
      </c>
      <c r="F248" s="203"/>
      <c r="G248" s="199">
        <v>0</v>
      </c>
      <c r="H248" s="164"/>
      <c r="I248" s="199">
        <v>43</v>
      </c>
      <c r="J248" s="164"/>
      <c r="K248" s="199">
        <v>0</v>
      </c>
      <c r="L248" s="164"/>
      <c r="M248" s="199">
        <v>0</v>
      </c>
      <c r="N248" s="164"/>
      <c r="O248" s="199">
        <v>-43</v>
      </c>
      <c r="P248" s="164"/>
      <c r="Q248" s="199">
        <v>0</v>
      </c>
      <c r="R248" s="164"/>
      <c r="S248" s="199">
        <v>0</v>
      </c>
      <c r="T248" s="164"/>
      <c r="U248" s="199">
        <v>0</v>
      </c>
    </row>
    <row r="249" spans="1:21" s="186" customFormat="1" x14ac:dyDescent="0.2">
      <c r="A249" s="191" t="s">
        <v>201</v>
      </c>
      <c r="B249" s="203"/>
      <c r="C249" s="199">
        <v>0</v>
      </c>
      <c r="D249" s="203"/>
      <c r="E249" s="199">
        <v>0</v>
      </c>
      <c r="F249" s="203"/>
      <c r="G249" s="199">
        <v>0</v>
      </c>
      <c r="H249" s="164"/>
      <c r="I249" s="199">
        <v>4514</v>
      </c>
      <c r="J249" s="164"/>
      <c r="K249" s="199">
        <v>0</v>
      </c>
      <c r="L249" s="164"/>
      <c r="M249" s="199">
        <v>0</v>
      </c>
      <c r="N249" s="164"/>
      <c r="O249" s="199">
        <v>-4514</v>
      </c>
      <c r="P249" s="164"/>
      <c r="Q249" s="199">
        <v>0</v>
      </c>
      <c r="R249" s="164"/>
      <c r="S249" s="199">
        <v>0</v>
      </c>
      <c r="T249" s="164"/>
      <c r="U249" s="199">
        <v>0</v>
      </c>
    </row>
    <row r="250" spans="1:21" s="173" customFormat="1" x14ac:dyDescent="0.2">
      <c r="A250" s="107" t="s">
        <v>207</v>
      </c>
      <c r="C250" s="31">
        <v>51460</v>
      </c>
      <c r="E250" s="31">
        <v>0</v>
      </c>
      <c r="G250" s="31">
        <v>466</v>
      </c>
      <c r="H250" s="174"/>
      <c r="I250" s="31">
        <v>20291</v>
      </c>
      <c r="J250" s="174"/>
      <c r="K250" s="31">
        <v>-133</v>
      </c>
      <c r="L250" s="174"/>
      <c r="M250" s="31">
        <v>-4586</v>
      </c>
      <c r="N250" s="174"/>
      <c r="O250" s="31">
        <v>0</v>
      </c>
      <c r="P250" s="174"/>
      <c r="Q250" s="31">
        <v>67498</v>
      </c>
      <c r="R250" s="174"/>
      <c r="S250" s="31">
        <v>3569</v>
      </c>
      <c r="T250" s="174"/>
      <c r="U250" s="31">
        <v>71067</v>
      </c>
    </row>
    <row r="251" spans="1:21" s="186" customFormat="1" x14ac:dyDescent="0.2">
      <c r="A251" s="184"/>
      <c r="C251" s="185"/>
      <c r="E251" s="185"/>
      <c r="G251" s="185"/>
      <c r="I251" s="185"/>
      <c r="K251" s="185"/>
      <c r="M251" s="185"/>
      <c r="O251" s="185"/>
      <c r="Q251" s="185"/>
      <c r="S251" s="185"/>
      <c r="U251" s="185"/>
    </row>
    <row r="252" spans="1:21" s="173" customFormat="1" x14ac:dyDescent="0.2">
      <c r="A252" s="107" t="s">
        <v>106</v>
      </c>
      <c r="C252" s="31">
        <v>51460</v>
      </c>
      <c r="E252" s="31">
        <v>0</v>
      </c>
      <c r="G252" s="31">
        <v>572</v>
      </c>
      <c r="H252" s="174"/>
      <c r="I252" s="31">
        <v>16319</v>
      </c>
      <c r="J252" s="174"/>
      <c r="K252" s="31">
        <v>-97</v>
      </c>
      <c r="L252" s="174"/>
      <c r="M252" s="31">
        <v>-2368</v>
      </c>
      <c r="N252" s="174"/>
      <c r="O252" s="31">
        <v>0</v>
      </c>
      <c r="P252" s="174"/>
      <c r="Q252" s="31">
        <v>65886</v>
      </c>
      <c r="R252" s="174"/>
      <c r="S252" s="31">
        <v>3622</v>
      </c>
      <c r="T252" s="174"/>
      <c r="U252" s="31">
        <v>69508</v>
      </c>
    </row>
    <row r="253" spans="1:21" s="186" customFormat="1" x14ac:dyDescent="0.2">
      <c r="A253" s="192" t="s">
        <v>191</v>
      </c>
      <c r="B253" s="163"/>
      <c r="C253" s="199"/>
      <c r="D253" s="163"/>
      <c r="E253" s="199"/>
      <c r="F253" s="163"/>
      <c r="G253" s="199"/>
      <c r="H253" s="164"/>
      <c r="I253" s="199"/>
      <c r="J253" s="164"/>
      <c r="K253" s="199"/>
      <c r="L253" s="164"/>
      <c r="M253" s="199"/>
      <c r="N253" s="164"/>
      <c r="O253" s="199"/>
      <c r="P253" s="164"/>
      <c r="Q253" s="199"/>
      <c r="R253" s="164"/>
      <c r="S253" s="199"/>
      <c r="T253" s="164"/>
      <c r="U253" s="199"/>
    </row>
    <row r="254" spans="1:21" s="186" customFormat="1" x14ac:dyDescent="0.2">
      <c r="A254" s="191" t="s">
        <v>192</v>
      </c>
      <c r="B254" s="203"/>
      <c r="C254" s="199">
        <v>0</v>
      </c>
      <c r="D254" s="203"/>
      <c r="E254" s="199">
        <v>0</v>
      </c>
      <c r="F254" s="203"/>
      <c r="G254" s="199">
        <v>0</v>
      </c>
      <c r="H254" s="164"/>
      <c r="I254" s="199">
        <v>0</v>
      </c>
      <c r="J254" s="164"/>
      <c r="K254" s="199">
        <v>-36</v>
      </c>
      <c r="L254" s="164"/>
      <c r="M254" s="199">
        <v>0</v>
      </c>
      <c r="N254" s="164"/>
      <c r="O254" s="199">
        <v>0</v>
      </c>
      <c r="P254" s="164"/>
      <c r="Q254" s="199">
        <v>-36</v>
      </c>
      <c r="R254" s="164"/>
      <c r="S254" s="199">
        <v>-173</v>
      </c>
      <c r="T254" s="164"/>
      <c r="U254" s="199">
        <v>-209</v>
      </c>
    </row>
    <row r="255" spans="1:21" s="186" customFormat="1" x14ac:dyDescent="0.2">
      <c r="A255" s="191" t="s">
        <v>193</v>
      </c>
      <c r="B255" s="203"/>
      <c r="C255" s="199">
        <v>0</v>
      </c>
      <c r="D255" s="203"/>
      <c r="E255" s="199">
        <v>0</v>
      </c>
      <c r="F255" s="203"/>
      <c r="G255" s="199">
        <v>0</v>
      </c>
      <c r="H255" s="164"/>
      <c r="I255" s="199">
        <v>4</v>
      </c>
      <c r="J255" s="164"/>
      <c r="K255" s="199">
        <v>0</v>
      </c>
      <c r="L255" s="164"/>
      <c r="M255" s="199">
        <v>0</v>
      </c>
      <c r="N255" s="164"/>
      <c r="O255" s="199">
        <v>0</v>
      </c>
      <c r="P255" s="164"/>
      <c r="Q255" s="199">
        <v>4</v>
      </c>
      <c r="R255" s="164"/>
      <c r="S255" s="199">
        <v>0</v>
      </c>
      <c r="T255" s="164"/>
      <c r="U255" s="199">
        <v>4</v>
      </c>
    </row>
    <row r="256" spans="1:21" s="186" customFormat="1" x14ac:dyDescent="0.2">
      <c r="A256" s="191" t="s">
        <v>194</v>
      </c>
      <c r="B256" s="203"/>
      <c r="C256" s="199">
        <v>0</v>
      </c>
      <c r="D256" s="203"/>
      <c r="E256" s="199">
        <v>0</v>
      </c>
      <c r="F256" s="203"/>
      <c r="G256" s="199">
        <v>0</v>
      </c>
      <c r="H256" s="164"/>
      <c r="I256" s="199">
        <v>-797</v>
      </c>
      <c r="J256" s="164"/>
      <c r="K256" s="199">
        <v>0</v>
      </c>
      <c r="L256" s="164"/>
      <c r="M256" s="199">
        <v>0</v>
      </c>
      <c r="N256" s="164"/>
      <c r="O256" s="199">
        <v>0</v>
      </c>
      <c r="P256" s="164"/>
      <c r="Q256" s="199">
        <v>-797</v>
      </c>
      <c r="R256" s="164"/>
      <c r="S256" s="199">
        <v>0</v>
      </c>
      <c r="T256" s="164"/>
      <c r="U256" s="199">
        <v>-797</v>
      </c>
    </row>
    <row r="257" spans="1:21" s="186" customFormat="1" x14ac:dyDescent="0.2">
      <c r="A257" s="193" t="s">
        <v>195</v>
      </c>
      <c r="B257" s="163"/>
      <c r="C257" s="199">
        <v>0</v>
      </c>
      <c r="D257" s="163"/>
      <c r="E257" s="199">
        <v>0</v>
      </c>
      <c r="F257" s="163"/>
      <c r="G257" s="199">
        <v>-175</v>
      </c>
      <c r="H257" s="164"/>
      <c r="I257" s="199">
        <v>-238</v>
      </c>
      <c r="J257" s="164"/>
      <c r="K257" s="199">
        <v>0</v>
      </c>
      <c r="L257" s="164"/>
      <c r="M257" s="199">
        <v>0</v>
      </c>
      <c r="N257" s="164"/>
      <c r="O257" s="199">
        <v>0</v>
      </c>
      <c r="P257" s="164"/>
      <c r="Q257" s="199">
        <v>-413</v>
      </c>
      <c r="R257" s="164"/>
      <c r="S257" s="199">
        <v>-55</v>
      </c>
      <c r="T257" s="164"/>
      <c r="U257" s="199">
        <v>-468</v>
      </c>
    </row>
    <row r="258" spans="1:21" s="186" customFormat="1" x14ac:dyDescent="0.2">
      <c r="A258" s="192" t="s">
        <v>196</v>
      </c>
      <c r="B258" s="163"/>
      <c r="C258" s="199"/>
      <c r="D258" s="163"/>
      <c r="E258" s="199"/>
      <c r="F258" s="163"/>
      <c r="G258" s="199"/>
      <c r="H258" s="164"/>
      <c r="I258" s="199"/>
      <c r="J258" s="164"/>
      <c r="K258" s="199"/>
      <c r="L258" s="164"/>
      <c r="M258" s="199"/>
      <c r="N258" s="164"/>
      <c r="O258" s="199"/>
      <c r="P258" s="164"/>
      <c r="Q258" s="199"/>
      <c r="R258" s="164"/>
      <c r="S258" s="199"/>
      <c r="T258" s="164"/>
      <c r="U258" s="199"/>
    </row>
    <row r="259" spans="1:21" s="186" customFormat="1" x14ac:dyDescent="0.2">
      <c r="A259" s="191" t="s">
        <v>197</v>
      </c>
      <c r="B259" s="203"/>
      <c r="C259" s="199">
        <v>0</v>
      </c>
      <c r="D259" s="203"/>
      <c r="E259" s="199">
        <v>0</v>
      </c>
      <c r="F259" s="203"/>
      <c r="G259" s="199">
        <v>0</v>
      </c>
      <c r="H259" s="164"/>
      <c r="I259" s="199">
        <v>0</v>
      </c>
      <c r="J259" s="164"/>
      <c r="K259" s="199">
        <v>0</v>
      </c>
      <c r="L259" s="164"/>
      <c r="M259" s="199">
        <v>-1769</v>
      </c>
      <c r="N259" s="164"/>
      <c r="O259" s="199">
        <v>0</v>
      </c>
      <c r="P259" s="164"/>
      <c r="Q259" s="199">
        <v>-1769</v>
      </c>
      <c r="R259" s="164"/>
      <c r="S259" s="199">
        <v>-113</v>
      </c>
      <c r="T259" s="164"/>
      <c r="U259" s="199">
        <v>-1882</v>
      </c>
    </row>
    <row r="260" spans="1:21" s="186" customFormat="1" x14ac:dyDescent="0.2">
      <c r="A260" s="191" t="s">
        <v>72</v>
      </c>
      <c r="B260" s="163"/>
      <c r="C260" s="199">
        <v>0</v>
      </c>
      <c r="D260" s="163"/>
      <c r="E260" s="199">
        <v>0</v>
      </c>
      <c r="F260" s="163"/>
      <c r="G260" s="199">
        <v>0</v>
      </c>
      <c r="H260" s="164"/>
      <c r="I260" s="199">
        <v>0</v>
      </c>
      <c r="J260" s="164"/>
      <c r="K260" s="199">
        <v>0</v>
      </c>
      <c r="L260" s="164"/>
      <c r="M260" s="199">
        <v>0</v>
      </c>
      <c r="N260" s="164"/>
      <c r="O260" s="199">
        <v>3719</v>
      </c>
      <c r="P260" s="164"/>
      <c r="Q260" s="199">
        <v>3719</v>
      </c>
      <c r="R260" s="164"/>
      <c r="S260" s="199">
        <v>140</v>
      </c>
      <c r="T260" s="164"/>
      <c r="U260" s="199">
        <v>3859</v>
      </c>
    </row>
    <row r="261" spans="1:21" s="186" customFormat="1" x14ac:dyDescent="0.2">
      <c r="A261" s="192" t="s">
        <v>198</v>
      </c>
      <c r="B261" s="163"/>
      <c r="C261" s="199"/>
      <c r="D261" s="163"/>
      <c r="E261" s="199"/>
      <c r="F261" s="163"/>
      <c r="G261" s="199"/>
      <c r="H261" s="164"/>
      <c r="I261" s="199"/>
      <c r="J261" s="164"/>
      <c r="K261" s="199"/>
      <c r="L261" s="164"/>
      <c r="M261" s="199"/>
      <c r="N261" s="164"/>
      <c r="O261" s="199"/>
      <c r="P261" s="164"/>
      <c r="Q261" s="199"/>
      <c r="R261" s="164"/>
      <c r="S261" s="199"/>
      <c r="T261" s="164"/>
      <c r="U261" s="199"/>
    </row>
    <row r="262" spans="1:21" s="186" customFormat="1" x14ac:dyDescent="0.2">
      <c r="A262" s="191" t="s">
        <v>199</v>
      </c>
      <c r="B262" s="203"/>
      <c r="C262" s="199">
        <v>0</v>
      </c>
      <c r="D262" s="203"/>
      <c r="E262" s="199">
        <v>0</v>
      </c>
      <c r="F262" s="203"/>
      <c r="G262" s="199">
        <v>0</v>
      </c>
      <c r="H262" s="164"/>
      <c r="I262" s="199">
        <v>186</v>
      </c>
      <c r="J262" s="164"/>
      <c r="K262" s="199">
        <v>0</v>
      </c>
      <c r="L262" s="164"/>
      <c r="M262" s="199">
        <v>0</v>
      </c>
      <c r="N262" s="164"/>
      <c r="O262" s="199">
        <v>-186</v>
      </c>
      <c r="P262" s="164"/>
      <c r="Q262" s="199">
        <v>0</v>
      </c>
      <c r="R262" s="164"/>
      <c r="S262" s="199">
        <v>0</v>
      </c>
      <c r="T262" s="164"/>
      <c r="U262" s="199">
        <v>0</v>
      </c>
    </row>
    <row r="263" spans="1:21" s="186" customFormat="1" x14ac:dyDescent="0.2">
      <c r="A263" s="191" t="s">
        <v>200</v>
      </c>
      <c r="B263" s="203"/>
      <c r="C263" s="199">
        <v>0</v>
      </c>
      <c r="D263" s="203"/>
      <c r="E263" s="199">
        <v>0</v>
      </c>
      <c r="F263" s="203"/>
      <c r="G263" s="199">
        <v>0</v>
      </c>
      <c r="H263" s="164"/>
      <c r="I263" s="199">
        <v>0</v>
      </c>
      <c r="J263" s="164"/>
      <c r="K263" s="199">
        <v>0</v>
      </c>
      <c r="L263" s="164"/>
      <c r="M263" s="199">
        <v>0</v>
      </c>
      <c r="N263" s="164"/>
      <c r="O263" s="199">
        <v>-1039</v>
      </c>
      <c r="P263" s="164"/>
      <c r="Q263" s="199">
        <v>-1039</v>
      </c>
      <c r="R263" s="164"/>
      <c r="S263" s="199">
        <v>0</v>
      </c>
      <c r="T263" s="164"/>
      <c r="U263" s="199">
        <v>-1039</v>
      </c>
    </row>
    <row r="264" spans="1:21" s="186" customFormat="1" x14ac:dyDescent="0.2">
      <c r="A264" s="191" t="s">
        <v>201</v>
      </c>
      <c r="B264" s="203"/>
      <c r="C264" s="199">
        <v>0</v>
      </c>
      <c r="D264" s="203"/>
      <c r="E264" s="199">
        <v>0</v>
      </c>
      <c r="F264" s="203"/>
      <c r="G264" s="199">
        <v>0</v>
      </c>
      <c r="H264" s="164"/>
      <c r="I264" s="199">
        <v>2494</v>
      </c>
      <c r="J264" s="164"/>
      <c r="K264" s="199">
        <v>0</v>
      </c>
      <c r="L264" s="164"/>
      <c r="M264" s="199">
        <v>0</v>
      </c>
      <c r="N264" s="164"/>
      <c r="O264" s="199">
        <v>-2494</v>
      </c>
      <c r="P264" s="164"/>
      <c r="Q264" s="199">
        <v>0</v>
      </c>
      <c r="R264" s="164"/>
      <c r="S264" s="199">
        <v>0</v>
      </c>
      <c r="T264" s="164"/>
      <c r="U264" s="199">
        <v>0</v>
      </c>
    </row>
    <row r="265" spans="1:21" s="173" customFormat="1" x14ac:dyDescent="0.2">
      <c r="A265" s="107" t="s">
        <v>187</v>
      </c>
      <c r="C265" s="31">
        <v>51460</v>
      </c>
      <c r="E265" s="31">
        <v>0</v>
      </c>
      <c r="G265" s="31">
        <v>397</v>
      </c>
      <c r="H265" s="174"/>
      <c r="I265" s="31">
        <v>17968</v>
      </c>
      <c r="J265" s="174"/>
      <c r="K265" s="31">
        <v>-133</v>
      </c>
      <c r="L265" s="174"/>
      <c r="M265" s="31">
        <v>-4137</v>
      </c>
      <c r="N265" s="174"/>
      <c r="O265" s="31">
        <v>0</v>
      </c>
      <c r="P265" s="174"/>
      <c r="Q265" s="31">
        <v>65555</v>
      </c>
      <c r="R265" s="174"/>
      <c r="S265" s="31">
        <v>3421</v>
      </c>
      <c r="T265" s="174"/>
      <c r="U265" s="31">
        <v>68976</v>
      </c>
    </row>
    <row r="266" spans="1:21" s="186" customFormat="1" x14ac:dyDescent="0.2">
      <c r="A266" s="184"/>
      <c r="C266" s="185"/>
      <c r="E266" s="185"/>
      <c r="G266" s="185"/>
      <c r="I266" s="185"/>
      <c r="K266" s="185"/>
      <c r="M266" s="185"/>
      <c r="O266" s="185"/>
      <c r="Q266" s="185"/>
      <c r="S266" s="185"/>
      <c r="U266" s="185"/>
    </row>
    <row r="267" spans="1:21" s="173" customFormat="1" x14ac:dyDescent="0.2">
      <c r="A267" s="107" t="s">
        <v>107</v>
      </c>
      <c r="C267" s="31">
        <v>43515</v>
      </c>
      <c r="E267" s="31">
        <v>0</v>
      </c>
      <c r="G267" s="31">
        <v>586</v>
      </c>
      <c r="H267" s="174"/>
      <c r="I267" s="31">
        <v>14545</v>
      </c>
      <c r="J267" s="174"/>
      <c r="K267" s="31">
        <v>0</v>
      </c>
      <c r="L267" s="174"/>
      <c r="M267" s="31">
        <v>-1303</v>
      </c>
      <c r="N267" s="174"/>
      <c r="O267" s="31">
        <v>0</v>
      </c>
      <c r="P267" s="174"/>
      <c r="Q267" s="31">
        <v>57343</v>
      </c>
      <c r="R267" s="174"/>
      <c r="S267" s="31">
        <v>3290</v>
      </c>
      <c r="T267" s="174"/>
      <c r="U267" s="31">
        <v>60633</v>
      </c>
    </row>
    <row r="268" spans="1:21" s="186" customFormat="1" x14ac:dyDescent="0.2">
      <c r="A268" s="175" t="s">
        <v>191</v>
      </c>
      <c r="B268" s="163"/>
      <c r="C268" s="199"/>
      <c r="D268" s="163"/>
      <c r="E268" s="199"/>
      <c r="F268" s="163"/>
      <c r="G268" s="199"/>
      <c r="H268" s="164"/>
      <c r="I268" s="199"/>
      <c r="J268" s="164"/>
      <c r="K268" s="199"/>
      <c r="L268" s="164"/>
      <c r="M268" s="199"/>
      <c r="N268" s="164"/>
      <c r="O268" s="199"/>
      <c r="P268" s="164"/>
      <c r="Q268" s="199"/>
      <c r="R268" s="164"/>
      <c r="S268" s="199"/>
      <c r="T268" s="164"/>
      <c r="U268" s="199"/>
    </row>
    <row r="269" spans="1:21" s="186" customFormat="1" x14ac:dyDescent="0.2">
      <c r="A269" s="183" t="s">
        <v>192</v>
      </c>
      <c r="B269" s="203"/>
      <c r="C269" s="199">
        <v>0</v>
      </c>
      <c r="D269" s="203"/>
      <c r="E269" s="199">
        <v>0</v>
      </c>
      <c r="F269" s="203"/>
      <c r="G269" s="199">
        <v>0</v>
      </c>
      <c r="H269" s="164"/>
      <c r="I269" s="199">
        <v>0</v>
      </c>
      <c r="J269" s="164"/>
      <c r="K269" s="199">
        <v>-90</v>
      </c>
      <c r="L269" s="164"/>
      <c r="M269" s="199">
        <v>0</v>
      </c>
      <c r="N269" s="164"/>
      <c r="O269" s="199">
        <v>0</v>
      </c>
      <c r="P269" s="164"/>
      <c r="Q269" s="199">
        <v>-90</v>
      </c>
      <c r="R269" s="164"/>
      <c r="S269" s="199">
        <v>-59</v>
      </c>
      <c r="T269" s="164"/>
      <c r="U269" s="199">
        <v>-149</v>
      </c>
    </row>
    <row r="270" spans="1:21" s="186" customFormat="1" x14ac:dyDescent="0.2">
      <c r="A270" s="183" t="s">
        <v>208</v>
      </c>
      <c r="B270" s="203"/>
      <c r="C270" s="199">
        <v>0</v>
      </c>
      <c r="D270" s="203"/>
      <c r="E270" s="199">
        <v>0</v>
      </c>
      <c r="F270" s="203"/>
      <c r="G270" s="199">
        <v>0</v>
      </c>
      <c r="H270" s="164"/>
      <c r="I270" s="199">
        <v>0</v>
      </c>
      <c r="J270" s="164"/>
      <c r="K270" s="199">
        <v>0</v>
      </c>
      <c r="L270" s="164"/>
      <c r="M270" s="199">
        <v>0</v>
      </c>
      <c r="N270" s="164"/>
      <c r="O270" s="199">
        <v>0</v>
      </c>
      <c r="P270" s="164"/>
      <c r="Q270" s="199">
        <v>0</v>
      </c>
      <c r="R270" s="164"/>
      <c r="S270" s="199">
        <v>3</v>
      </c>
      <c r="T270" s="164"/>
      <c r="U270" s="199">
        <v>3</v>
      </c>
    </row>
    <row r="271" spans="1:21" s="186" customFormat="1" x14ac:dyDescent="0.2">
      <c r="A271" s="183" t="s">
        <v>202</v>
      </c>
      <c r="B271" s="203"/>
      <c r="C271" s="199">
        <v>7945</v>
      </c>
      <c r="D271" s="203"/>
      <c r="E271" s="199">
        <v>0</v>
      </c>
      <c r="F271" s="203"/>
      <c r="G271" s="199">
        <v>0</v>
      </c>
      <c r="H271" s="164"/>
      <c r="I271" s="199">
        <v>-7938</v>
      </c>
      <c r="J271" s="164"/>
      <c r="K271" s="199">
        <v>-7</v>
      </c>
      <c r="L271" s="164"/>
      <c r="M271" s="199">
        <v>0</v>
      </c>
      <c r="N271" s="164"/>
      <c r="O271" s="199">
        <v>0</v>
      </c>
      <c r="P271" s="164"/>
      <c r="Q271" s="199">
        <v>0</v>
      </c>
      <c r="R271" s="164"/>
      <c r="S271" s="199">
        <v>0</v>
      </c>
      <c r="T271" s="164"/>
      <c r="U271" s="199">
        <v>0</v>
      </c>
    </row>
    <row r="272" spans="1:21" s="186" customFormat="1" x14ac:dyDescent="0.2">
      <c r="A272" s="183" t="s">
        <v>193</v>
      </c>
      <c r="B272" s="203"/>
      <c r="C272" s="199">
        <v>0</v>
      </c>
      <c r="D272" s="203"/>
      <c r="E272" s="199">
        <v>0</v>
      </c>
      <c r="F272" s="203"/>
      <c r="G272" s="199">
        <v>0</v>
      </c>
      <c r="H272" s="164"/>
      <c r="I272" s="199">
        <v>6</v>
      </c>
      <c r="J272" s="164"/>
      <c r="K272" s="199">
        <v>0</v>
      </c>
      <c r="L272" s="164"/>
      <c r="M272" s="199">
        <v>0</v>
      </c>
      <c r="N272" s="164"/>
      <c r="O272" s="199">
        <v>0</v>
      </c>
      <c r="P272" s="164"/>
      <c r="Q272" s="199">
        <v>6</v>
      </c>
      <c r="R272" s="164"/>
      <c r="S272" s="199">
        <v>0</v>
      </c>
      <c r="T272" s="164"/>
      <c r="U272" s="199">
        <v>6</v>
      </c>
    </row>
    <row r="273" spans="1:21" s="186" customFormat="1" x14ac:dyDescent="0.2">
      <c r="A273" s="183" t="s">
        <v>194</v>
      </c>
      <c r="B273" s="203"/>
      <c r="C273" s="199">
        <v>0</v>
      </c>
      <c r="D273" s="203"/>
      <c r="E273" s="199">
        <v>0</v>
      </c>
      <c r="F273" s="203"/>
      <c r="G273" s="199">
        <v>0</v>
      </c>
      <c r="H273" s="164"/>
      <c r="I273" s="199">
        <v>-48</v>
      </c>
      <c r="J273" s="164"/>
      <c r="K273" s="199">
        <v>0</v>
      </c>
      <c r="L273" s="164"/>
      <c r="M273" s="199">
        <v>0</v>
      </c>
      <c r="N273" s="164"/>
      <c r="O273" s="199">
        <v>0</v>
      </c>
      <c r="P273" s="164"/>
      <c r="Q273" s="199">
        <v>-48</v>
      </c>
      <c r="R273" s="164"/>
      <c r="S273" s="199">
        <v>-247</v>
      </c>
      <c r="T273" s="164"/>
      <c r="U273" s="199">
        <v>-295</v>
      </c>
    </row>
    <row r="274" spans="1:21" s="186" customFormat="1" x14ac:dyDescent="0.2">
      <c r="A274" s="190" t="s">
        <v>195</v>
      </c>
      <c r="B274" s="163"/>
      <c r="C274" s="199">
        <v>0</v>
      </c>
      <c r="D274" s="163"/>
      <c r="E274" s="199">
        <v>0</v>
      </c>
      <c r="F274" s="163"/>
      <c r="G274" s="199">
        <v>-14</v>
      </c>
      <c r="H274" s="164"/>
      <c r="I274" s="199">
        <v>904</v>
      </c>
      <c r="J274" s="164"/>
      <c r="K274" s="199">
        <v>0</v>
      </c>
      <c r="L274" s="164"/>
      <c r="M274" s="199">
        <v>0</v>
      </c>
      <c r="N274" s="164"/>
      <c r="O274" s="199">
        <v>0</v>
      </c>
      <c r="P274" s="164"/>
      <c r="Q274" s="199">
        <v>890</v>
      </c>
      <c r="R274" s="164"/>
      <c r="S274" s="199">
        <v>-8</v>
      </c>
      <c r="T274" s="164"/>
      <c r="U274" s="199">
        <v>882</v>
      </c>
    </row>
    <row r="275" spans="1:21" s="186" customFormat="1" x14ac:dyDescent="0.2">
      <c r="A275" s="175" t="s">
        <v>196</v>
      </c>
      <c r="B275" s="163"/>
      <c r="C275" s="199"/>
      <c r="D275" s="163"/>
      <c r="E275" s="199"/>
      <c r="F275" s="163"/>
      <c r="G275" s="199"/>
      <c r="H275" s="164"/>
      <c r="I275" s="199"/>
      <c r="J275" s="164"/>
      <c r="K275" s="199"/>
      <c r="L275" s="164"/>
      <c r="M275" s="199"/>
      <c r="N275" s="164"/>
      <c r="O275" s="199"/>
      <c r="P275" s="164"/>
      <c r="Q275" s="199"/>
      <c r="R275" s="164"/>
      <c r="S275" s="199"/>
      <c r="T275" s="164"/>
      <c r="U275" s="199"/>
    </row>
    <row r="276" spans="1:21" s="186" customFormat="1" x14ac:dyDescent="0.2">
      <c r="A276" s="183" t="s">
        <v>197</v>
      </c>
      <c r="B276" s="203"/>
      <c r="C276" s="199">
        <v>0</v>
      </c>
      <c r="D276" s="203"/>
      <c r="E276" s="199">
        <v>0</v>
      </c>
      <c r="F276" s="203"/>
      <c r="G276" s="199">
        <v>0</v>
      </c>
      <c r="H276" s="164"/>
      <c r="I276" s="199">
        <v>0</v>
      </c>
      <c r="J276" s="164"/>
      <c r="K276" s="199">
        <v>0</v>
      </c>
      <c r="L276" s="164"/>
      <c r="M276" s="199">
        <v>-1065</v>
      </c>
      <c r="N276" s="164"/>
      <c r="O276" s="199">
        <v>0</v>
      </c>
      <c r="P276" s="164"/>
      <c r="Q276" s="199">
        <v>-1065</v>
      </c>
      <c r="R276" s="164"/>
      <c r="S276" s="199">
        <v>107</v>
      </c>
      <c r="T276" s="164"/>
      <c r="U276" s="199">
        <v>-958</v>
      </c>
    </row>
    <row r="277" spans="1:21" s="186" customFormat="1" x14ac:dyDescent="0.2">
      <c r="A277" s="183" t="s">
        <v>204</v>
      </c>
      <c r="B277" s="163"/>
      <c r="C277" s="199">
        <v>0</v>
      </c>
      <c r="D277" s="163"/>
      <c r="E277" s="199">
        <v>0</v>
      </c>
      <c r="F277" s="163"/>
      <c r="G277" s="199">
        <v>0</v>
      </c>
      <c r="H277" s="164"/>
      <c r="I277" s="199">
        <v>0</v>
      </c>
      <c r="J277" s="164"/>
      <c r="K277" s="199">
        <v>0</v>
      </c>
      <c r="L277" s="164"/>
      <c r="M277" s="199">
        <v>0</v>
      </c>
      <c r="N277" s="164"/>
      <c r="O277" s="199">
        <v>12200</v>
      </c>
      <c r="P277" s="164"/>
      <c r="Q277" s="199">
        <v>12200</v>
      </c>
      <c r="R277" s="164"/>
      <c r="S277" s="199">
        <v>1091</v>
      </c>
      <c r="T277" s="164"/>
      <c r="U277" s="199">
        <v>13291</v>
      </c>
    </row>
    <row r="278" spans="1:21" s="186" customFormat="1" x14ac:dyDescent="0.2">
      <c r="A278" s="175" t="s">
        <v>198</v>
      </c>
      <c r="B278" s="163"/>
      <c r="C278" s="199"/>
      <c r="D278" s="163"/>
      <c r="E278" s="199"/>
      <c r="F278" s="163"/>
      <c r="G278" s="199"/>
      <c r="H278" s="164"/>
      <c r="I278" s="199"/>
      <c r="J278" s="164"/>
      <c r="K278" s="199"/>
      <c r="L278" s="164"/>
      <c r="M278" s="199"/>
      <c r="N278" s="164"/>
      <c r="O278" s="199"/>
      <c r="P278" s="164"/>
      <c r="Q278" s="199"/>
      <c r="R278" s="164"/>
      <c r="S278" s="199"/>
      <c r="T278" s="164"/>
      <c r="U278" s="199"/>
    </row>
    <row r="279" spans="1:21" s="186" customFormat="1" x14ac:dyDescent="0.2">
      <c r="A279" s="183" t="s">
        <v>199</v>
      </c>
      <c r="B279" s="203"/>
      <c r="C279" s="199">
        <v>0</v>
      </c>
      <c r="D279" s="203"/>
      <c r="E279" s="199">
        <v>0</v>
      </c>
      <c r="F279" s="203"/>
      <c r="G279" s="199">
        <v>0</v>
      </c>
      <c r="H279" s="164"/>
      <c r="I279" s="199">
        <v>610</v>
      </c>
      <c r="J279" s="164"/>
      <c r="K279" s="199">
        <v>0</v>
      </c>
      <c r="L279" s="164"/>
      <c r="M279" s="199">
        <v>0</v>
      </c>
      <c r="N279" s="164"/>
      <c r="O279" s="199">
        <v>-610</v>
      </c>
      <c r="P279" s="164"/>
      <c r="Q279" s="199">
        <v>0</v>
      </c>
      <c r="R279" s="164"/>
      <c r="S279" s="199">
        <v>0</v>
      </c>
      <c r="T279" s="164"/>
      <c r="U279" s="199">
        <v>0</v>
      </c>
    </row>
    <row r="280" spans="1:21" s="186" customFormat="1" x14ac:dyDescent="0.2">
      <c r="A280" s="183" t="s">
        <v>200</v>
      </c>
      <c r="B280" s="203"/>
      <c r="C280" s="199">
        <v>0</v>
      </c>
      <c r="D280" s="203"/>
      <c r="E280" s="199">
        <v>0</v>
      </c>
      <c r="F280" s="203"/>
      <c r="G280" s="199">
        <v>0</v>
      </c>
      <c r="H280" s="164"/>
      <c r="I280" s="199">
        <v>0</v>
      </c>
      <c r="J280" s="164"/>
      <c r="K280" s="199">
        <v>0</v>
      </c>
      <c r="L280" s="164"/>
      <c r="M280" s="199">
        <v>0</v>
      </c>
      <c r="N280" s="164"/>
      <c r="O280" s="199">
        <v>-3350</v>
      </c>
      <c r="P280" s="164"/>
      <c r="Q280" s="199">
        <v>-3350</v>
      </c>
      <c r="R280" s="164"/>
      <c r="S280" s="199">
        <v>-555</v>
      </c>
      <c r="T280" s="164"/>
      <c r="U280" s="199">
        <v>-3905</v>
      </c>
    </row>
    <row r="281" spans="1:21" s="186" customFormat="1" x14ac:dyDescent="0.2">
      <c r="A281" s="183" t="s">
        <v>201</v>
      </c>
      <c r="B281" s="203"/>
      <c r="C281" s="199">
        <v>0</v>
      </c>
      <c r="D281" s="203"/>
      <c r="E281" s="199">
        <v>0</v>
      </c>
      <c r="F281" s="203"/>
      <c r="G281" s="199">
        <v>0</v>
      </c>
      <c r="H281" s="164"/>
      <c r="I281" s="199">
        <v>8240</v>
      </c>
      <c r="J281" s="164"/>
      <c r="K281" s="199">
        <v>0</v>
      </c>
      <c r="L281" s="164"/>
      <c r="M281" s="199">
        <v>0</v>
      </c>
      <c r="N281" s="164"/>
      <c r="O281" s="199">
        <v>-8240</v>
      </c>
      <c r="P281" s="164"/>
      <c r="Q281" s="199">
        <v>0</v>
      </c>
      <c r="R281" s="164"/>
      <c r="S281" s="199">
        <v>0</v>
      </c>
      <c r="T281" s="164"/>
      <c r="U281" s="199">
        <v>0</v>
      </c>
    </row>
    <row r="282" spans="1:21" s="173" customFormat="1" x14ac:dyDescent="0.2">
      <c r="A282" s="107" t="s">
        <v>188</v>
      </c>
      <c r="C282" s="31">
        <v>51460</v>
      </c>
      <c r="E282" s="31">
        <v>0</v>
      </c>
      <c r="G282" s="31">
        <v>572</v>
      </c>
      <c r="H282" s="174"/>
      <c r="I282" s="31">
        <v>16319</v>
      </c>
      <c r="J282" s="174"/>
      <c r="K282" s="31">
        <v>-97</v>
      </c>
      <c r="L282" s="174"/>
      <c r="M282" s="31">
        <v>-2368</v>
      </c>
      <c r="N282" s="174"/>
      <c r="O282" s="31">
        <v>0</v>
      </c>
      <c r="P282" s="174"/>
      <c r="Q282" s="31">
        <v>65886</v>
      </c>
      <c r="R282" s="174"/>
      <c r="S282" s="31">
        <v>3622</v>
      </c>
      <c r="T282" s="174"/>
      <c r="U282" s="31">
        <v>69508</v>
      </c>
    </row>
    <row r="283" spans="1:21" s="186" customFormat="1" x14ac:dyDescent="0.2">
      <c r="A283" s="184"/>
      <c r="C283" s="185"/>
      <c r="E283" s="185"/>
      <c r="G283" s="185"/>
      <c r="I283" s="185"/>
      <c r="K283" s="185"/>
      <c r="M283" s="185"/>
      <c r="O283" s="185"/>
      <c r="Q283" s="185"/>
      <c r="S283" s="185"/>
      <c r="U283" s="185"/>
    </row>
    <row r="284" spans="1:21" s="173" customFormat="1" x14ac:dyDescent="0.2">
      <c r="A284" s="107" t="s">
        <v>107</v>
      </c>
      <c r="C284" s="31">
        <v>43515</v>
      </c>
      <c r="E284" s="31">
        <v>0</v>
      </c>
      <c r="G284" s="31">
        <v>586</v>
      </c>
      <c r="H284" s="174"/>
      <c r="I284" s="31">
        <v>14545</v>
      </c>
      <c r="J284" s="174"/>
      <c r="K284" s="31">
        <v>0</v>
      </c>
      <c r="L284" s="174"/>
      <c r="M284" s="31">
        <v>-1303</v>
      </c>
      <c r="N284" s="174"/>
      <c r="O284" s="31">
        <v>0</v>
      </c>
      <c r="P284" s="174"/>
      <c r="Q284" s="31">
        <v>57343</v>
      </c>
      <c r="R284" s="174"/>
      <c r="S284" s="31">
        <v>3290</v>
      </c>
      <c r="T284" s="174"/>
      <c r="U284" s="31">
        <v>60633</v>
      </c>
    </row>
    <row r="285" spans="1:21" s="186" customFormat="1" x14ac:dyDescent="0.2">
      <c r="A285" s="175" t="s">
        <v>191</v>
      </c>
      <c r="B285" s="163"/>
      <c r="C285" s="198"/>
      <c r="D285" s="163"/>
      <c r="E285" s="198"/>
      <c r="F285" s="163"/>
      <c r="G285" s="198"/>
      <c r="H285" s="182"/>
      <c r="I285" s="198"/>
      <c r="J285" s="182"/>
      <c r="K285" s="198"/>
      <c r="L285" s="182"/>
      <c r="M285" s="198"/>
      <c r="N285" s="182"/>
      <c r="O285" s="198"/>
      <c r="P285" s="182"/>
      <c r="Q285" s="198"/>
      <c r="R285" s="182"/>
      <c r="S285" s="198"/>
      <c r="T285" s="182"/>
      <c r="U285" s="198"/>
    </row>
    <row r="286" spans="1:21" s="186" customFormat="1" x14ac:dyDescent="0.2">
      <c r="A286" s="183" t="s">
        <v>192</v>
      </c>
      <c r="B286" s="203"/>
      <c r="C286" s="198">
        <v>0</v>
      </c>
      <c r="D286" s="203"/>
      <c r="E286" s="198">
        <v>0</v>
      </c>
      <c r="F286" s="203"/>
      <c r="G286" s="198">
        <v>0</v>
      </c>
      <c r="H286" s="182"/>
      <c r="I286" s="198">
        <v>0</v>
      </c>
      <c r="J286" s="182"/>
      <c r="K286" s="198">
        <v>-90</v>
      </c>
      <c r="L286" s="182"/>
      <c r="M286" s="198">
        <v>0</v>
      </c>
      <c r="N286" s="182"/>
      <c r="O286" s="198">
        <v>0</v>
      </c>
      <c r="P286" s="182"/>
      <c r="Q286" s="198">
        <v>-90</v>
      </c>
      <c r="R286" s="182"/>
      <c r="S286" s="198">
        <v>-59</v>
      </c>
      <c r="T286" s="182"/>
      <c r="U286" s="198">
        <v>-149</v>
      </c>
    </row>
    <row r="287" spans="1:21" s="186" customFormat="1" x14ac:dyDescent="0.2">
      <c r="A287" s="183" t="s">
        <v>208</v>
      </c>
      <c r="B287" s="203"/>
      <c r="C287" s="198">
        <v>0</v>
      </c>
      <c r="D287" s="203"/>
      <c r="E287" s="198">
        <v>0</v>
      </c>
      <c r="F287" s="203"/>
      <c r="G287" s="198">
        <v>0</v>
      </c>
      <c r="H287" s="182"/>
      <c r="I287" s="198">
        <v>0</v>
      </c>
      <c r="J287" s="182"/>
      <c r="K287" s="198">
        <v>0</v>
      </c>
      <c r="L287" s="182"/>
      <c r="M287" s="198">
        <v>0</v>
      </c>
      <c r="N287" s="182"/>
      <c r="O287" s="198">
        <v>0</v>
      </c>
      <c r="P287" s="182"/>
      <c r="Q287" s="198">
        <v>0</v>
      </c>
      <c r="R287" s="182"/>
      <c r="S287" s="198">
        <v>3</v>
      </c>
      <c r="T287" s="182"/>
      <c r="U287" s="198">
        <v>3</v>
      </c>
    </row>
    <row r="288" spans="1:21" s="186" customFormat="1" x14ac:dyDescent="0.2">
      <c r="A288" s="183" t="s">
        <v>193</v>
      </c>
      <c r="B288" s="203"/>
      <c r="C288" s="198">
        <v>0</v>
      </c>
      <c r="D288" s="203"/>
      <c r="E288" s="198">
        <v>0</v>
      </c>
      <c r="F288" s="203"/>
      <c r="G288" s="198">
        <v>0</v>
      </c>
      <c r="H288" s="182"/>
      <c r="I288" s="198">
        <v>6</v>
      </c>
      <c r="J288" s="182"/>
      <c r="K288" s="198">
        <v>0</v>
      </c>
      <c r="L288" s="182"/>
      <c r="M288" s="198">
        <v>0</v>
      </c>
      <c r="N288" s="182"/>
      <c r="O288" s="198">
        <v>0</v>
      </c>
      <c r="P288" s="182"/>
      <c r="Q288" s="198">
        <v>6</v>
      </c>
      <c r="R288" s="182"/>
      <c r="S288" s="198">
        <v>0</v>
      </c>
      <c r="T288" s="182"/>
      <c r="U288" s="198">
        <v>6</v>
      </c>
    </row>
    <row r="289" spans="1:21" s="186" customFormat="1" x14ac:dyDescent="0.2">
      <c r="A289" s="183" t="s">
        <v>194</v>
      </c>
      <c r="B289" s="203"/>
      <c r="C289" s="198">
        <v>0</v>
      </c>
      <c r="D289" s="203"/>
      <c r="E289" s="198">
        <v>0</v>
      </c>
      <c r="F289" s="203"/>
      <c r="G289" s="198">
        <v>0</v>
      </c>
      <c r="H289" s="182"/>
      <c r="I289" s="198">
        <v>-48</v>
      </c>
      <c r="J289" s="182"/>
      <c r="K289" s="198">
        <v>0</v>
      </c>
      <c r="L289" s="182"/>
      <c r="M289" s="198">
        <v>0</v>
      </c>
      <c r="N289" s="182"/>
      <c r="O289" s="198">
        <v>0</v>
      </c>
      <c r="P289" s="182"/>
      <c r="Q289" s="198">
        <v>-48</v>
      </c>
      <c r="R289" s="182"/>
      <c r="S289" s="198">
        <v>-57</v>
      </c>
      <c r="T289" s="182"/>
      <c r="U289" s="198">
        <v>-105</v>
      </c>
    </row>
    <row r="290" spans="1:21" s="186" customFormat="1" x14ac:dyDescent="0.2">
      <c r="A290" s="190" t="s">
        <v>195</v>
      </c>
      <c r="B290" s="163"/>
      <c r="C290" s="198">
        <v>0</v>
      </c>
      <c r="D290" s="163"/>
      <c r="E290" s="198">
        <v>0</v>
      </c>
      <c r="F290" s="163"/>
      <c r="G290" s="198">
        <v>-78</v>
      </c>
      <c r="H290" s="182"/>
      <c r="I290" s="198">
        <v>222</v>
      </c>
      <c r="J290" s="182"/>
      <c r="K290" s="198">
        <v>0</v>
      </c>
      <c r="L290" s="182"/>
      <c r="M290" s="198">
        <v>0</v>
      </c>
      <c r="N290" s="182"/>
      <c r="O290" s="198">
        <v>0</v>
      </c>
      <c r="P290" s="182"/>
      <c r="Q290" s="198">
        <v>144</v>
      </c>
      <c r="R290" s="182"/>
      <c r="S290" s="198">
        <v>-11</v>
      </c>
      <c r="T290" s="182"/>
      <c r="U290" s="198">
        <v>133</v>
      </c>
    </row>
    <row r="291" spans="1:21" s="186" customFormat="1" x14ac:dyDescent="0.2">
      <c r="A291" s="175" t="s">
        <v>196</v>
      </c>
      <c r="B291" s="163"/>
      <c r="C291" s="198"/>
      <c r="D291" s="163"/>
      <c r="E291" s="198"/>
      <c r="F291" s="163"/>
      <c r="G291" s="198"/>
      <c r="H291" s="182"/>
      <c r="I291" s="198"/>
      <c r="J291" s="182"/>
      <c r="K291" s="198"/>
      <c r="L291" s="182"/>
      <c r="M291" s="198"/>
      <c r="N291" s="182"/>
      <c r="O291" s="198"/>
      <c r="P291" s="182"/>
      <c r="Q291" s="198"/>
      <c r="R291" s="182"/>
      <c r="S291" s="198"/>
      <c r="T291" s="182"/>
      <c r="U291" s="198"/>
    </row>
    <row r="292" spans="1:21" s="186" customFormat="1" x14ac:dyDescent="0.2">
      <c r="A292" s="183" t="s">
        <v>197</v>
      </c>
      <c r="B292" s="203"/>
      <c r="C292" s="198">
        <v>0</v>
      </c>
      <c r="D292" s="203"/>
      <c r="E292" s="198">
        <v>0</v>
      </c>
      <c r="F292" s="203"/>
      <c r="G292" s="198">
        <v>0</v>
      </c>
      <c r="H292" s="182"/>
      <c r="I292" s="198">
        <v>0</v>
      </c>
      <c r="J292" s="182"/>
      <c r="K292" s="198">
        <v>0</v>
      </c>
      <c r="L292" s="182"/>
      <c r="M292" s="198">
        <v>-636</v>
      </c>
      <c r="N292" s="182"/>
      <c r="O292" s="198">
        <v>0</v>
      </c>
      <c r="P292" s="182"/>
      <c r="Q292" s="198">
        <v>-636</v>
      </c>
      <c r="R292" s="182"/>
      <c r="S292" s="198">
        <v>98</v>
      </c>
      <c r="T292" s="182"/>
      <c r="U292" s="198">
        <v>-538</v>
      </c>
    </row>
    <row r="293" spans="1:21" s="186" customFormat="1" x14ac:dyDescent="0.2">
      <c r="A293" s="183" t="s">
        <v>72</v>
      </c>
      <c r="B293" s="163"/>
      <c r="C293" s="198">
        <v>0</v>
      </c>
      <c r="D293" s="163"/>
      <c r="E293" s="198">
        <v>0</v>
      </c>
      <c r="F293" s="163"/>
      <c r="G293" s="198">
        <v>0</v>
      </c>
      <c r="H293" s="182"/>
      <c r="I293" s="198">
        <v>0</v>
      </c>
      <c r="J293" s="182"/>
      <c r="K293" s="198">
        <v>0</v>
      </c>
      <c r="L293" s="182"/>
      <c r="M293" s="198">
        <v>0</v>
      </c>
      <c r="N293" s="182"/>
      <c r="O293" s="198">
        <v>8082</v>
      </c>
      <c r="P293" s="182"/>
      <c r="Q293" s="198">
        <v>8082</v>
      </c>
      <c r="R293" s="182"/>
      <c r="S293" s="198">
        <v>724</v>
      </c>
      <c r="T293" s="182"/>
      <c r="U293" s="198">
        <v>8806</v>
      </c>
    </row>
    <row r="294" spans="1:21" s="186" customFormat="1" x14ac:dyDescent="0.2">
      <c r="A294" s="175" t="s">
        <v>198</v>
      </c>
      <c r="B294" s="163"/>
      <c r="C294" s="198"/>
      <c r="D294" s="163"/>
      <c r="E294" s="198"/>
      <c r="F294" s="163"/>
      <c r="G294" s="198"/>
      <c r="H294" s="182"/>
      <c r="I294" s="198"/>
      <c r="J294" s="182"/>
      <c r="K294" s="198"/>
      <c r="L294" s="182"/>
      <c r="M294" s="198"/>
      <c r="N294" s="182"/>
      <c r="O294" s="198"/>
      <c r="P294" s="182"/>
      <c r="Q294" s="198"/>
      <c r="R294" s="182"/>
      <c r="S294" s="198"/>
      <c r="T294" s="182"/>
      <c r="U294" s="198"/>
    </row>
    <row r="295" spans="1:21" s="186" customFormat="1" x14ac:dyDescent="0.2">
      <c r="A295" s="183" t="s">
        <v>199</v>
      </c>
      <c r="B295" s="203"/>
      <c r="C295" s="198">
        <v>0</v>
      </c>
      <c r="D295" s="203"/>
      <c r="E295" s="198">
        <v>0</v>
      </c>
      <c r="F295" s="203"/>
      <c r="G295" s="198">
        <v>0</v>
      </c>
      <c r="H295" s="182"/>
      <c r="I295" s="198">
        <v>404</v>
      </c>
      <c r="J295" s="182"/>
      <c r="K295" s="198">
        <v>0</v>
      </c>
      <c r="L295" s="182"/>
      <c r="M295" s="198">
        <v>0</v>
      </c>
      <c r="N295" s="182"/>
      <c r="O295" s="198">
        <v>-404</v>
      </c>
      <c r="P295" s="182"/>
      <c r="Q295" s="198">
        <v>0</v>
      </c>
      <c r="R295" s="182"/>
      <c r="S295" s="198">
        <v>0</v>
      </c>
      <c r="T295" s="182"/>
      <c r="U295" s="198">
        <v>0</v>
      </c>
    </row>
    <row r="296" spans="1:21" s="186" customFormat="1" x14ac:dyDescent="0.2">
      <c r="A296" s="183" t="s">
        <v>200</v>
      </c>
      <c r="B296" s="203"/>
      <c r="C296" s="198">
        <v>0</v>
      </c>
      <c r="D296" s="203"/>
      <c r="E296" s="198">
        <v>0</v>
      </c>
      <c r="F296" s="203"/>
      <c r="G296" s="198">
        <v>0</v>
      </c>
      <c r="H296" s="182"/>
      <c r="I296" s="198">
        <v>0</v>
      </c>
      <c r="J296" s="182"/>
      <c r="K296" s="198">
        <v>0</v>
      </c>
      <c r="L296" s="182"/>
      <c r="M296" s="198">
        <v>0</v>
      </c>
      <c r="N296" s="182"/>
      <c r="O296" s="198">
        <v>-2199</v>
      </c>
      <c r="P296" s="182"/>
      <c r="Q296" s="198">
        <v>-2199</v>
      </c>
      <c r="R296" s="182"/>
      <c r="S296" s="198">
        <v>-190</v>
      </c>
      <c r="T296" s="182"/>
      <c r="U296" s="198">
        <v>-2389</v>
      </c>
    </row>
    <row r="297" spans="1:21" s="186" customFormat="1" x14ac:dyDescent="0.2">
      <c r="A297" s="183" t="s">
        <v>205</v>
      </c>
      <c r="B297" s="203"/>
      <c r="C297" s="198">
        <v>0</v>
      </c>
      <c r="D297" s="203"/>
      <c r="E297" s="198">
        <v>0</v>
      </c>
      <c r="F297" s="203"/>
      <c r="G297" s="198">
        <v>0</v>
      </c>
      <c r="H297" s="182"/>
      <c r="I297" s="198">
        <v>1300</v>
      </c>
      <c r="J297" s="182"/>
      <c r="K297" s="198">
        <v>0</v>
      </c>
      <c r="L297" s="182"/>
      <c r="M297" s="198">
        <v>0</v>
      </c>
      <c r="N297" s="182"/>
      <c r="O297" s="198">
        <v>-1300</v>
      </c>
      <c r="P297" s="182"/>
      <c r="Q297" s="198">
        <v>0</v>
      </c>
      <c r="R297" s="182"/>
      <c r="S297" s="198">
        <v>0</v>
      </c>
      <c r="T297" s="182"/>
      <c r="U297" s="198">
        <v>0</v>
      </c>
    </row>
    <row r="298" spans="1:21" s="186" customFormat="1" x14ac:dyDescent="0.2">
      <c r="A298" s="183" t="s">
        <v>201</v>
      </c>
      <c r="B298" s="203"/>
      <c r="C298" s="198">
        <v>0</v>
      </c>
      <c r="D298" s="203"/>
      <c r="E298" s="198">
        <v>0</v>
      </c>
      <c r="F298" s="203"/>
      <c r="G298" s="198">
        <v>0</v>
      </c>
      <c r="H298" s="182"/>
      <c r="I298" s="198">
        <v>4179</v>
      </c>
      <c r="J298" s="182"/>
      <c r="K298" s="198">
        <v>0</v>
      </c>
      <c r="L298" s="182"/>
      <c r="M298" s="198">
        <v>0</v>
      </c>
      <c r="N298" s="182"/>
      <c r="O298" s="198">
        <v>-4179</v>
      </c>
      <c r="P298" s="182"/>
      <c r="Q298" s="198">
        <v>0</v>
      </c>
      <c r="R298" s="182"/>
      <c r="S298" s="198">
        <v>0</v>
      </c>
      <c r="T298" s="182"/>
      <c r="U298" s="198">
        <v>0</v>
      </c>
    </row>
    <row r="299" spans="1:21" s="173" customFormat="1" x14ac:dyDescent="0.2">
      <c r="A299" s="107" t="s">
        <v>209</v>
      </c>
      <c r="C299" s="31">
        <v>43515</v>
      </c>
      <c r="E299" s="31">
        <v>0</v>
      </c>
      <c r="G299" s="31">
        <v>508</v>
      </c>
      <c r="H299" s="174"/>
      <c r="I299" s="31">
        <v>20608</v>
      </c>
      <c r="J299" s="174"/>
      <c r="K299" s="31">
        <v>-90</v>
      </c>
      <c r="L299" s="174"/>
      <c r="M299" s="31">
        <v>-1939</v>
      </c>
      <c r="N299" s="174"/>
      <c r="O299" s="31">
        <v>0</v>
      </c>
      <c r="P299" s="174"/>
      <c r="Q299" s="31">
        <v>62602</v>
      </c>
      <c r="R299" s="174"/>
      <c r="S299" s="31">
        <v>3798</v>
      </c>
      <c r="T299" s="174"/>
      <c r="U299" s="31">
        <v>66400</v>
      </c>
    </row>
    <row r="300" spans="1:21" s="186" customFormat="1" x14ac:dyDescent="0.2">
      <c r="A300" s="184"/>
      <c r="C300" s="185"/>
      <c r="E300" s="185"/>
      <c r="G300" s="185"/>
      <c r="I300" s="185"/>
      <c r="K300" s="185"/>
      <c r="M300" s="185"/>
      <c r="O300" s="185"/>
      <c r="Q300" s="185"/>
      <c r="S300" s="185"/>
      <c r="U300" s="185"/>
    </row>
    <row r="301" spans="1:21" s="173" customFormat="1" x14ac:dyDescent="0.2">
      <c r="A301" s="107" t="s">
        <v>107</v>
      </c>
      <c r="C301" s="31">
        <v>43515</v>
      </c>
      <c r="E301" s="31">
        <v>0</v>
      </c>
      <c r="G301" s="31">
        <v>586</v>
      </c>
      <c r="H301" s="174"/>
      <c r="I301" s="31">
        <v>14545</v>
      </c>
      <c r="J301" s="174"/>
      <c r="K301" s="31">
        <v>0</v>
      </c>
      <c r="L301" s="174"/>
      <c r="M301" s="31">
        <v>-1303</v>
      </c>
      <c r="N301" s="174"/>
      <c r="O301" s="31">
        <v>0</v>
      </c>
      <c r="P301" s="174"/>
      <c r="Q301" s="31">
        <v>57343</v>
      </c>
      <c r="R301" s="174"/>
      <c r="S301" s="31">
        <v>3290</v>
      </c>
      <c r="T301" s="174"/>
      <c r="U301" s="31">
        <v>60633</v>
      </c>
    </row>
    <row r="302" spans="1:21" s="186" customFormat="1" x14ac:dyDescent="0.2">
      <c r="A302" s="192" t="s">
        <v>191</v>
      </c>
      <c r="B302" s="163"/>
      <c r="C302" s="199"/>
      <c r="D302" s="163"/>
      <c r="E302" s="199"/>
      <c r="F302" s="163"/>
      <c r="G302" s="199"/>
      <c r="H302" s="164"/>
      <c r="I302" s="199"/>
      <c r="J302" s="164"/>
      <c r="K302" s="199"/>
      <c r="L302" s="164"/>
      <c r="M302" s="199"/>
      <c r="N302" s="164"/>
      <c r="O302" s="199"/>
      <c r="P302" s="164"/>
      <c r="Q302" s="199"/>
      <c r="R302" s="164"/>
      <c r="S302" s="199"/>
      <c r="T302" s="164"/>
      <c r="U302" s="199"/>
    </row>
    <row r="303" spans="1:21" s="186" customFormat="1" x14ac:dyDescent="0.2">
      <c r="A303" s="191" t="s">
        <v>193</v>
      </c>
      <c r="B303" s="203"/>
      <c r="C303" s="199">
        <v>0</v>
      </c>
      <c r="D303" s="203"/>
      <c r="E303" s="199">
        <v>0</v>
      </c>
      <c r="F303" s="203"/>
      <c r="G303" s="199">
        <v>0</v>
      </c>
      <c r="H303" s="164"/>
      <c r="I303" s="199">
        <v>4</v>
      </c>
      <c r="J303" s="164"/>
      <c r="K303" s="199">
        <v>0</v>
      </c>
      <c r="L303" s="164"/>
      <c r="M303" s="199">
        <v>0</v>
      </c>
      <c r="N303" s="164"/>
      <c r="O303" s="199">
        <v>0</v>
      </c>
      <c r="P303" s="164"/>
      <c r="Q303" s="199">
        <v>4</v>
      </c>
      <c r="R303" s="164"/>
      <c r="S303" s="199">
        <v>0</v>
      </c>
      <c r="T303" s="164"/>
      <c r="U303" s="199">
        <v>4</v>
      </c>
    </row>
    <row r="304" spans="1:21" s="186" customFormat="1" x14ac:dyDescent="0.2">
      <c r="A304" s="191" t="s">
        <v>194</v>
      </c>
      <c r="B304" s="203"/>
      <c r="C304" s="199">
        <v>0</v>
      </c>
      <c r="D304" s="203"/>
      <c r="E304" s="199">
        <v>0</v>
      </c>
      <c r="F304" s="203"/>
      <c r="G304" s="199">
        <v>0</v>
      </c>
      <c r="H304" s="164"/>
      <c r="I304" s="199">
        <v>-48</v>
      </c>
      <c r="J304" s="164"/>
      <c r="K304" s="199">
        <v>0</v>
      </c>
      <c r="L304" s="164"/>
      <c r="M304" s="199">
        <v>0</v>
      </c>
      <c r="N304" s="164"/>
      <c r="O304" s="199">
        <v>0</v>
      </c>
      <c r="P304" s="164"/>
      <c r="Q304" s="199">
        <v>-48</v>
      </c>
      <c r="R304" s="164"/>
      <c r="S304" s="199">
        <v>-57</v>
      </c>
      <c r="T304" s="164"/>
      <c r="U304" s="199">
        <v>-105</v>
      </c>
    </row>
    <row r="305" spans="1:21" s="186" customFormat="1" x14ac:dyDescent="0.2">
      <c r="A305" s="193" t="s">
        <v>195</v>
      </c>
      <c r="B305" s="163"/>
      <c r="C305" s="199">
        <v>0</v>
      </c>
      <c r="D305" s="163"/>
      <c r="E305" s="199">
        <v>0</v>
      </c>
      <c r="F305" s="163"/>
      <c r="G305" s="199">
        <v>-138</v>
      </c>
      <c r="H305" s="164"/>
      <c r="I305" s="199">
        <v>163</v>
      </c>
      <c r="J305" s="164"/>
      <c r="K305" s="199">
        <v>0</v>
      </c>
      <c r="L305" s="164"/>
      <c r="M305" s="199">
        <v>0</v>
      </c>
      <c r="N305" s="164"/>
      <c r="O305" s="199">
        <v>0</v>
      </c>
      <c r="P305" s="164"/>
      <c r="Q305" s="199">
        <v>25</v>
      </c>
      <c r="R305" s="164"/>
      <c r="S305" s="199">
        <v>-42</v>
      </c>
      <c r="T305" s="164"/>
      <c r="U305" s="199">
        <v>-17</v>
      </c>
    </row>
    <row r="306" spans="1:21" s="186" customFormat="1" x14ac:dyDescent="0.2">
      <c r="A306" s="192" t="s">
        <v>196</v>
      </c>
      <c r="B306" s="163"/>
      <c r="C306" s="199"/>
      <c r="D306" s="163"/>
      <c r="E306" s="199"/>
      <c r="F306" s="163"/>
      <c r="G306" s="199"/>
      <c r="H306" s="164"/>
      <c r="I306" s="199"/>
      <c r="J306" s="164"/>
      <c r="K306" s="199"/>
      <c r="L306" s="164"/>
      <c r="M306" s="199"/>
      <c r="N306" s="164"/>
      <c r="O306" s="199"/>
      <c r="P306" s="164"/>
      <c r="Q306" s="199"/>
      <c r="R306" s="164"/>
      <c r="S306" s="199"/>
      <c r="T306" s="164"/>
      <c r="U306" s="199"/>
    </row>
    <row r="307" spans="1:21" s="186" customFormat="1" x14ac:dyDescent="0.2">
      <c r="A307" s="191" t="s">
        <v>197</v>
      </c>
      <c r="B307" s="203"/>
      <c r="C307" s="199">
        <v>0</v>
      </c>
      <c r="D307" s="203"/>
      <c r="E307" s="199">
        <v>0</v>
      </c>
      <c r="F307" s="203"/>
      <c r="G307" s="199">
        <v>0</v>
      </c>
      <c r="H307" s="164"/>
      <c r="I307" s="199">
        <v>0</v>
      </c>
      <c r="J307" s="164"/>
      <c r="K307" s="199">
        <v>0</v>
      </c>
      <c r="L307" s="164"/>
      <c r="M307" s="199">
        <v>-434</v>
      </c>
      <c r="N307" s="164"/>
      <c r="O307" s="199">
        <v>0</v>
      </c>
      <c r="P307" s="164"/>
      <c r="Q307" s="199">
        <v>-434</v>
      </c>
      <c r="R307" s="164"/>
      <c r="S307" s="199">
        <v>14</v>
      </c>
      <c r="T307" s="164"/>
      <c r="U307" s="199">
        <v>-420</v>
      </c>
    </row>
    <row r="308" spans="1:21" s="186" customFormat="1" x14ac:dyDescent="0.2">
      <c r="A308" s="191" t="s">
        <v>72</v>
      </c>
      <c r="B308" s="163"/>
      <c r="C308" s="199">
        <v>0</v>
      </c>
      <c r="D308" s="163"/>
      <c r="E308" s="199">
        <v>0</v>
      </c>
      <c r="F308" s="163"/>
      <c r="G308" s="199">
        <v>0</v>
      </c>
      <c r="H308" s="164"/>
      <c r="I308" s="199">
        <v>0</v>
      </c>
      <c r="J308" s="164"/>
      <c r="K308" s="199">
        <v>0</v>
      </c>
      <c r="L308" s="164"/>
      <c r="M308" s="199">
        <v>0</v>
      </c>
      <c r="N308" s="164"/>
      <c r="O308" s="199">
        <v>5721</v>
      </c>
      <c r="P308" s="164"/>
      <c r="Q308" s="199">
        <v>5721</v>
      </c>
      <c r="R308" s="164"/>
      <c r="S308" s="199">
        <v>561</v>
      </c>
      <c r="T308" s="164"/>
      <c r="U308" s="199">
        <v>6282</v>
      </c>
    </row>
    <row r="309" spans="1:21" s="186" customFormat="1" x14ac:dyDescent="0.2">
      <c r="A309" s="192" t="s">
        <v>198</v>
      </c>
      <c r="B309" s="163"/>
      <c r="C309" s="199"/>
      <c r="D309" s="163"/>
      <c r="E309" s="199"/>
      <c r="F309" s="163"/>
      <c r="G309" s="199"/>
      <c r="H309" s="164"/>
      <c r="I309" s="199"/>
      <c r="J309" s="164"/>
      <c r="K309" s="199"/>
      <c r="L309" s="164"/>
      <c r="M309" s="199"/>
      <c r="N309" s="164"/>
      <c r="O309" s="199"/>
      <c r="P309" s="164"/>
      <c r="Q309" s="199"/>
      <c r="R309" s="164"/>
      <c r="S309" s="199"/>
      <c r="T309" s="164"/>
      <c r="U309" s="199"/>
    </row>
    <row r="310" spans="1:21" s="186" customFormat="1" x14ac:dyDescent="0.2">
      <c r="A310" s="191" t="s">
        <v>199</v>
      </c>
      <c r="B310" s="203"/>
      <c r="C310" s="199">
        <v>0</v>
      </c>
      <c r="D310" s="203"/>
      <c r="E310" s="199">
        <v>0</v>
      </c>
      <c r="F310" s="203"/>
      <c r="G310" s="199">
        <v>0</v>
      </c>
      <c r="H310" s="164"/>
      <c r="I310" s="199">
        <v>286</v>
      </c>
      <c r="J310" s="164"/>
      <c r="K310" s="199">
        <v>0</v>
      </c>
      <c r="L310" s="164"/>
      <c r="M310" s="199">
        <v>0</v>
      </c>
      <c r="N310" s="164"/>
      <c r="O310" s="199">
        <v>-286</v>
      </c>
      <c r="P310" s="164"/>
      <c r="Q310" s="199">
        <v>0</v>
      </c>
      <c r="R310" s="164"/>
      <c r="S310" s="199">
        <v>0</v>
      </c>
      <c r="T310" s="164"/>
      <c r="U310" s="199">
        <v>0</v>
      </c>
    </row>
    <row r="311" spans="1:21" s="186" customFormat="1" x14ac:dyDescent="0.2">
      <c r="A311" s="191" t="s">
        <v>200</v>
      </c>
      <c r="B311" s="203"/>
      <c r="C311" s="199">
        <v>0</v>
      </c>
      <c r="D311" s="203"/>
      <c r="E311" s="199">
        <v>0</v>
      </c>
      <c r="F311" s="203"/>
      <c r="G311" s="199">
        <v>0</v>
      </c>
      <c r="H311" s="164"/>
      <c r="I311" s="199">
        <v>0</v>
      </c>
      <c r="J311" s="164"/>
      <c r="K311" s="199">
        <v>0</v>
      </c>
      <c r="L311" s="164"/>
      <c r="M311" s="199">
        <v>0</v>
      </c>
      <c r="N311" s="164"/>
      <c r="O311" s="199">
        <v>-1499</v>
      </c>
      <c r="P311" s="164"/>
      <c r="Q311" s="199">
        <v>-1499</v>
      </c>
      <c r="R311" s="164"/>
      <c r="S311" s="199">
        <v>-190</v>
      </c>
      <c r="T311" s="164"/>
      <c r="U311" s="199">
        <v>-1689</v>
      </c>
    </row>
    <row r="312" spans="1:21" s="186" customFormat="1" x14ac:dyDescent="0.2">
      <c r="A312" s="191" t="s">
        <v>201</v>
      </c>
      <c r="B312" s="203"/>
      <c r="C312" s="199">
        <v>0</v>
      </c>
      <c r="D312" s="203"/>
      <c r="E312" s="199">
        <v>0</v>
      </c>
      <c r="F312" s="203"/>
      <c r="G312" s="199">
        <v>0</v>
      </c>
      <c r="H312" s="164"/>
      <c r="I312" s="199">
        <v>3936</v>
      </c>
      <c r="J312" s="164"/>
      <c r="K312" s="199">
        <v>0</v>
      </c>
      <c r="L312" s="164"/>
      <c r="M312" s="199">
        <v>0</v>
      </c>
      <c r="N312" s="164"/>
      <c r="O312" s="199">
        <v>-3936</v>
      </c>
      <c r="P312" s="164"/>
      <c r="Q312" s="199">
        <v>0</v>
      </c>
      <c r="R312" s="164"/>
      <c r="S312" s="199">
        <v>0</v>
      </c>
      <c r="T312" s="164"/>
      <c r="U312" s="199">
        <v>0</v>
      </c>
    </row>
    <row r="313" spans="1:21" s="173" customFormat="1" x14ac:dyDescent="0.2">
      <c r="A313" s="107" t="s">
        <v>210</v>
      </c>
      <c r="C313" s="31">
        <v>43515</v>
      </c>
      <c r="E313" s="31">
        <v>0</v>
      </c>
      <c r="G313" s="31">
        <v>448</v>
      </c>
      <c r="H313" s="174"/>
      <c r="I313" s="31">
        <v>18886</v>
      </c>
      <c r="J313" s="174"/>
      <c r="K313" s="31">
        <v>0</v>
      </c>
      <c r="L313" s="174"/>
      <c r="M313" s="31">
        <v>-1737</v>
      </c>
      <c r="N313" s="174"/>
      <c r="O313" s="31">
        <v>0</v>
      </c>
      <c r="P313" s="174"/>
      <c r="Q313" s="31">
        <v>61112</v>
      </c>
      <c r="R313" s="174"/>
      <c r="S313" s="31">
        <v>3576</v>
      </c>
      <c r="T313" s="174"/>
      <c r="U313" s="31">
        <v>64688</v>
      </c>
    </row>
    <row r="314" spans="1:21" s="186" customFormat="1" x14ac:dyDescent="0.2">
      <c r="A314" s="184"/>
      <c r="C314" s="185"/>
      <c r="E314" s="185"/>
      <c r="G314" s="185"/>
      <c r="I314" s="185"/>
      <c r="K314" s="185"/>
      <c r="M314" s="185"/>
      <c r="O314" s="185"/>
      <c r="Q314" s="185"/>
      <c r="S314" s="185"/>
      <c r="U314" s="185"/>
    </row>
    <row r="315" spans="1:21" s="173" customFormat="1" x14ac:dyDescent="0.2">
      <c r="A315" s="107" t="s">
        <v>107</v>
      </c>
      <c r="C315" s="31">
        <v>43515</v>
      </c>
      <c r="E315" s="31">
        <v>0</v>
      </c>
      <c r="G315" s="31">
        <v>586</v>
      </c>
      <c r="H315" s="174"/>
      <c r="I315" s="31">
        <v>14545</v>
      </c>
      <c r="J315" s="174"/>
      <c r="K315" s="31">
        <v>0</v>
      </c>
      <c r="L315" s="174"/>
      <c r="M315" s="31">
        <v>-1303</v>
      </c>
      <c r="N315" s="174"/>
      <c r="O315" s="31">
        <v>0</v>
      </c>
      <c r="P315" s="174"/>
      <c r="Q315" s="31">
        <v>57343</v>
      </c>
      <c r="R315" s="174"/>
      <c r="S315" s="31">
        <v>3290</v>
      </c>
      <c r="T315" s="174"/>
      <c r="U315" s="31">
        <v>60633</v>
      </c>
    </row>
    <row r="316" spans="1:21" s="186" customFormat="1" x14ac:dyDescent="0.2">
      <c r="A316" s="175" t="s">
        <v>191</v>
      </c>
      <c r="B316" s="163"/>
      <c r="C316" s="199"/>
      <c r="D316" s="163"/>
      <c r="E316" s="199"/>
      <c r="F316" s="163"/>
      <c r="G316" s="199"/>
      <c r="H316" s="164"/>
      <c r="I316" s="199"/>
      <c r="J316" s="164"/>
      <c r="K316" s="199"/>
      <c r="L316" s="164"/>
      <c r="M316" s="199"/>
      <c r="N316" s="164"/>
      <c r="O316" s="199"/>
      <c r="P316" s="164"/>
      <c r="Q316" s="199"/>
      <c r="R316" s="164"/>
      <c r="S316" s="199"/>
      <c r="T316" s="164"/>
      <c r="U316" s="199"/>
    </row>
    <row r="317" spans="1:21" s="186" customFormat="1" x14ac:dyDescent="0.2">
      <c r="A317" s="183" t="s">
        <v>193</v>
      </c>
      <c r="B317" s="203"/>
      <c r="C317" s="199">
        <v>0</v>
      </c>
      <c r="D317" s="203"/>
      <c r="E317" s="199">
        <v>0</v>
      </c>
      <c r="F317" s="203"/>
      <c r="G317" s="199">
        <v>0</v>
      </c>
      <c r="H317" s="164"/>
      <c r="I317" s="199">
        <v>3</v>
      </c>
      <c r="J317" s="164"/>
      <c r="K317" s="199">
        <v>0</v>
      </c>
      <c r="L317" s="164"/>
      <c r="M317" s="199">
        <v>0</v>
      </c>
      <c r="N317" s="164"/>
      <c r="O317" s="199">
        <v>0</v>
      </c>
      <c r="P317" s="164"/>
      <c r="Q317" s="199">
        <v>3</v>
      </c>
      <c r="R317" s="164"/>
      <c r="S317" s="199">
        <v>0</v>
      </c>
      <c r="T317" s="164"/>
      <c r="U317" s="199">
        <v>3</v>
      </c>
    </row>
    <row r="318" spans="1:21" s="186" customFormat="1" x14ac:dyDescent="0.2">
      <c r="A318" s="183" t="s">
        <v>194</v>
      </c>
      <c r="B318" s="203"/>
      <c r="C318" s="199">
        <v>0</v>
      </c>
      <c r="D318" s="203"/>
      <c r="E318" s="199">
        <v>0</v>
      </c>
      <c r="F318" s="203"/>
      <c r="G318" s="199">
        <v>0</v>
      </c>
      <c r="H318" s="164"/>
      <c r="I318" s="199">
        <v>-48</v>
      </c>
      <c r="J318" s="164"/>
      <c r="K318" s="199">
        <v>0</v>
      </c>
      <c r="L318" s="164"/>
      <c r="M318" s="199">
        <v>0</v>
      </c>
      <c r="N318" s="164"/>
      <c r="O318" s="199">
        <v>0</v>
      </c>
      <c r="P318" s="164"/>
      <c r="Q318" s="199">
        <v>-48</v>
      </c>
      <c r="R318" s="164"/>
      <c r="S318" s="199">
        <v>-57</v>
      </c>
      <c r="T318" s="164"/>
      <c r="U318" s="199">
        <v>-105</v>
      </c>
    </row>
    <row r="319" spans="1:21" s="186" customFormat="1" x14ac:dyDescent="0.2">
      <c r="A319" s="190" t="s">
        <v>195</v>
      </c>
      <c r="B319" s="163"/>
      <c r="C319" s="199">
        <v>0</v>
      </c>
      <c r="D319" s="163"/>
      <c r="E319" s="199">
        <v>0</v>
      </c>
      <c r="F319" s="163"/>
      <c r="G319" s="199">
        <v>-197</v>
      </c>
      <c r="H319" s="164"/>
      <c r="I319" s="199">
        <v>114</v>
      </c>
      <c r="J319" s="164"/>
      <c r="K319" s="199">
        <v>0</v>
      </c>
      <c r="L319" s="164"/>
      <c r="M319" s="199">
        <v>0</v>
      </c>
      <c r="N319" s="164"/>
      <c r="O319" s="199">
        <v>0</v>
      </c>
      <c r="P319" s="164"/>
      <c r="Q319" s="199">
        <v>-83</v>
      </c>
      <c r="R319" s="164"/>
      <c r="S319" s="199">
        <v>-48</v>
      </c>
      <c r="T319" s="164"/>
      <c r="U319" s="199">
        <v>-131</v>
      </c>
    </row>
    <row r="320" spans="1:21" s="186" customFormat="1" x14ac:dyDescent="0.2">
      <c r="A320" s="175" t="s">
        <v>196</v>
      </c>
      <c r="B320" s="163"/>
      <c r="C320" s="199"/>
      <c r="D320" s="163"/>
      <c r="E320" s="199"/>
      <c r="F320" s="163"/>
      <c r="G320" s="199"/>
      <c r="H320" s="164"/>
      <c r="I320" s="199"/>
      <c r="J320" s="164"/>
      <c r="K320" s="199"/>
      <c r="L320" s="164"/>
      <c r="M320" s="199"/>
      <c r="N320" s="164"/>
      <c r="O320" s="199"/>
      <c r="P320" s="164"/>
      <c r="Q320" s="199"/>
      <c r="R320" s="164"/>
      <c r="S320" s="199"/>
      <c r="T320" s="164"/>
      <c r="U320" s="199"/>
    </row>
    <row r="321" spans="1:21" s="186" customFormat="1" x14ac:dyDescent="0.2">
      <c r="A321" s="183" t="s">
        <v>197</v>
      </c>
      <c r="B321" s="203"/>
      <c r="C321" s="199">
        <v>0</v>
      </c>
      <c r="D321" s="203"/>
      <c r="E321" s="199">
        <v>0</v>
      </c>
      <c r="F321" s="203"/>
      <c r="G321" s="199">
        <v>0</v>
      </c>
      <c r="H321" s="164"/>
      <c r="I321" s="199">
        <v>0</v>
      </c>
      <c r="J321" s="164"/>
      <c r="K321" s="199">
        <v>0</v>
      </c>
      <c r="L321" s="164"/>
      <c r="M321" s="199">
        <v>-158</v>
      </c>
      <c r="N321" s="164"/>
      <c r="O321" s="199">
        <v>0</v>
      </c>
      <c r="P321" s="164"/>
      <c r="Q321" s="199">
        <v>-158</v>
      </c>
      <c r="R321" s="164"/>
      <c r="S321" s="199">
        <v>73</v>
      </c>
      <c r="T321" s="164"/>
      <c r="U321" s="199">
        <v>-85</v>
      </c>
    </row>
    <row r="322" spans="1:21" s="186" customFormat="1" x14ac:dyDescent="0.2">
      <c r="A322" s="183" t="s">
        <v>72</v>
      </c>
      <c r="B322" s="163"/>
      <c r="C322" s="199">
        <v>0</v>
      </c>
      <c r="D322" s="163"/>
      <c r="E322" s="199">
        <v>0</v>
      </c>
      <c r="F322" s="163"/>
      <c r="G322" s="199">
        <v>0</v>
      </c>
      <c r="H322" s="164"/>
      <c r="I322" s="199">
        <v>0</v>
      </c>
      <c r="J322" s="164"/>
      <c r="K322" s="199">
        <v>0</v>
      </c>
      <c r="L322" s="164"/>
      <c r="M322" s="199">
        <v>0</v>
      </c>
      <c r="N322" s="164"/>
      <c r="O322" s="199">
        <v>2207</v>
      </c>
      <c r="P322" s="164"/>
      <c r="Q322" s="199">
        <v>2207</v>
      </c>
      <c r="R322" s="164"/>
      <c r="S322" s="199">
        <v>109</v>
      </c>
      <c r="T322" s="164"/>
      <c r="U322" s="199">
        <v>2316</v>
      </c>
    </row>
    <row r="323" spans="1:21" s="186" customFormat="1" x14ac:dyDescent="0.2">
      <c r="A323" s="175" t="s">
        <v>198</v>
      </c>
      <c r="B323" s="163"/>
      <c r="C323" s="199"/>
      <c r="D323" s="163"/>
      <c r="E323" s="199"/>
      <c r="F323" s="163"/>
      <c r="G323" s="199"/>
      <c r="H323" s="164"/>
      <c r="I323" s="199"/>
      <c r="J323" s="164"/>
      <c r="K323" s="199"/>
      <c r="L323" s="164"/>
      <c r="M323" s="199"/>
      <c r="N323" s="164"/>
      <c r="O323" s="199"/>
      <c r="P323" s="164"/>
      <c r="Q323" s="199"/>
      <c r="R323" s="164"/>
      <c r="S323" s="199"/>
      <c r="T323" s="164"/>
      <c r="U323" s="199"/>
    </row>
    <row r="324" spans="1:21" s="186" customFormat="1" x14ac:dyDescent="0.2">
      <c r="A324" s="183" t="s">
        <v>199</v>
      </c>
      <c r="B324" s="203"/>
      <c r="C324" s="199">
        <v>0</v>
      </c>
      <c r="D324" s="203"/>
      <c r="E324" s="199">
        <v>0</v>
      </c>
      <c r="F324" s="203"/>
      <c r="G324" s="199">
        <v>0</v>
      </c>
      <c r="H324" s="164"/>
      <c r="I324" s="199">
        <v>110</v>
      </c>
      <c r="J324" s="164"/>
      <c r="K324" s="199">
        <v>0</v>
      </c>
      <c r="L324" s="164"/>
      <c r="M324" s="199">
        <v>0</v>
      </c>
      <c r="N324" s="164"/>
      <c r="O324" s="199">
        <v>-110</v>
      </c>
      <c r="P324" s="164"/>
      <c r="Q324" s="199">
        <v>0</v>
      </c>
      <c r="R324" s="164"/>
      <c r="S324" s="199">
        <v>0</v>
      </c>
      <c r="T324" s="164"/>
      <c r="U324" s="199">
        <v>0</v>
      </c>
    </row>
    <row r="325" spans="1:21" s="186" customFormat="1" x14ac:dyDescent="0.2">
      <c r="A325" s="183" t="s">
        <v>200</v>
      </c>
      <c r="B325" s="203"/>
      <c r="C325" s="199">
        <v>0</v>
      </c>
      <c r="D325" s="203"/>
      <c r="E325" s="199">
        <v>0</v>
      </c>
      <c r="F325" s="203"/>
      <c r="G325" s="199">
        <v>0</v>
      </c>
      <c r="H325" s="164"/>
      <c r="I325" s="199">
        <v>0</v>
      </c>
      <c r="J325" s="164"/>
      <c r="K325" s="199">
        <v>0</v>
      </c>
      <c r="L325" s="164"/>
      <c r="M325" s="199">
        <v>0</v>
      </c>
      <c r="N325" s="164"/>
      <c r="O325" s="199">
        <v>-568</v>
      </c>
      <c r="P325" s="164"/>
      <c r="Q325" s="199">
        <v>-568</v>
      </c>
      <c r="R325" s="164"/>
      <c r="S325" s="199">
        <v>-190</v>
      </c>
      <c r="T325" s="164"/>
      <c r="U325" s="199">
        <v>-758</v>
      </c>
    </row>
    <row r="326" spans="1:21" s="186" customFormat="1" x14ac:dyDescent="0.2">
      <c r="A326" s="183" t="s">
        <v>201</v>
      </c>
      <c r="B326" s="203"/>
      <c r="C326" s="199">
        <v>0</v>
      </c>
      <c r="D326" s="203"/>
      <c r="E326" s="199">
        <v>0</v>
      </c>
      <c r="F326" s="203"/>
      <c r="G326" s="199">
        <v>0</v>
      </c>
      <c r="H326" s="164"/>
      <c r="I326" s="199">
        <v>1529</v>
      </c>
      <c r="J326" s="164"/>
      <c r="K326" s="199">
        <v>0</v>
      </c>
      <c r="L326" s="164"/>
      <c r="M326" s="199">
        <v>0</v>
      </c>
      <c r="N326" s="164"/>
      <c r="O326" s="199">
        <v>-1529</v>
      </c>
      <c r="P326" s="164"/>
      <c r="Q326" s="199">
        <v>0</v>
      </c>
      <c r="R326" s="164"/>
      <c r="S326" s="199">
        <v>0</v>
      </c>
      <c r="T326" s="164"/>
      <c r="U326" s="199">
        <v>0</v>
      </c>
    </row>
    <row r="327" spans="1:21" s="173" customFormat="1" x14ac:dyDescent="0.2">
      <c r="A327" s="107" t="s">
        <v>189</v>
      </c>
      <c r="C327" s="31">
        <v>43515</v>
      </c>
      <c r="E327" s="31">
        <v>0</v>
      </c>
      <c r="G327" s="31">
        <v>389</v>
      </c>
      <c r="H327" s="174"/>
      <c r="I327" s="31">
        <v>16253</v>
      </c>
      <c r="J327" s="174"/>
      <c r="K327" s="31">
        <v>0</v>
      </c>
      <c r="L327" s="174"/>
      <c r="M327" s="31">
        <v>-1461</v>
      </c>
      <c r="N327" s="174"/>
      <c r="O327" s="31">
        <v>0</v>
      </c>
      <c r="P327" s="174"/>
      <c r="Q327" s="31">
        <v>58696</v>
      </c>
      <c r="R327" s="174"/>
      <c r="S327" s="31">
        <v>3177</v>
      </c>
      <c r="T327" s="174"/>
      <c r="U327" s="31">
        <v>61873</v>
      </c>
    </row>
    <row r="328" spans="1:21" s="186" customFormat="1" x14ac:dyDescent="0.2">
      <c r="A328" s="184"/>
      <c r="C328" s="185"/>
      <c r="E328" s="185"/>
      <c r="G328" s="185"/>
      <c r="I328" s="185"/>
      <c r="K328" s="185"/>
      <c r="M328" s="185"/>
      <c r="O328" s="185"/>
      <c r="Q328" s="185"/>
      <c r="S328" s="185"/>
      <c r="U328" s="185"/>
    </row>
    <row r="329" spans="1:21" s="173" customFormat="1" x14ac:dyDescent="0.2">
      <c r="A329" s="107" t="s">
        <v>108</v>
      </c>
      <c r="C329" s="31">
        <v>43515</v>
      </c>
      <c r="E329" s="31">
        <v>0</v>
      </c>
      <c r="G329" s="31">
        <v>529</v>
      </c>
      <c r="H329" s="174">
        <v>0</v>
      </c>
      <c r="I329" s="31">
        <v>12950</v>
      </c>
      <c r="J329" s="174">
        <v>0</v>
      </c>
      <c r="K329" s="31">
        <v>0</v>
      </c>
      <c r="L329" s="174">
        <v>0</v>
      </c>
      <c r="M329" s="31">
        <v>-1762</v>
      </c>
      <c r="N329" s="174">
        <v>0</v>
      </c>
      <c r="O329" s="31">
        <v>0</v>
      </c>
      <c r="P329" s="174"/>
      <c r="Q329" s="31">
        <v>55232</v>
      </c>
      <c r="R329" s="174"/>
      <c r="S329" s="31">
        <v>3125</v>
      </c>
      <c r="T329" s="174"/>
      <c r="U329" s="31">
        <v>58357</v>
      </c>
    </row>
    <row r="330" spans="1:21" s="186" customFormat="1" x14ac:dyDescent="0.2">
      <c r="A330" s="192" t="s">
        <v>191</v>
      </c>
      <c r="B330" s="20"/>
      <c r="C330" s="198"/>
      <c r="D330" s="20"/>
      <c r="E330" s="198"/>
      <c r="F330" s="20"/>
      <c r="G330" s="198"/>
      <c r="H330" s="182"/>
      <c r="I330" s="198"/>
      <c r="J330" s="182"/>
      <c r="K330" s="198"/>
      <c r="L330" s="182"/>
      <c r="M330" s="198"/>
      <c r="N330" s="182"/>
      <c r="O330" s="198"/>
      <c r="P330" s="182"/>
      <c r="Q330" s="198"/>
      <c r="R330" s="182"/>
      <c r="S330" s="198"/>
      <c r="T330" s="182"/>
      <c r="U330" s="198"/>
    </row>
    <row r="331" spans="1:21" s="186" customFormat="1" x14ac:dyDescent="0.2">
      <c r="A331" s="191" t="s">
        <v>211</v>
      </c>
      <c r="B331" s="204"/>
      <c r="C331" s="198">
        <v>0</v>
      </c>
      <c r="D331" s="204"/>
      <c r="E331" s="198">
        <v>0</v>
      </c>
      <c r="F331" s="204"/>
      <c r="G331" s="198">
        <v>0</v>
      </c>
      <c r="H331" s="182"/>
      <c r="I331" s="198">
        <v>0</v>
      </c>
      <c r="J331" s="182"/>
      <c r="K331" s="198">
        <v>0</v>
      </c>
      <c r="L331" s="182"/>
      <c r="M331" s="198">
        <v>0</v>
      </c>
      <c r="N331" s="182"/>
      <c r="O331" s="198">
        <v>0</v>
      </c>
      <c r="P331" s="182"/>
      <c r="Q331" s="198">
        <v>0</v>
      </c>
      <c r="R331" s="182"/>
      <c r="S331" s="198">
        <v>2</v>
      </c>
      <c r="T331" s="182"/>
      <c r="U331" s="198">
        <v>2</v>
      </c>
    </row>
    <row r="332" spans="1:21" s="186" customFormat="1" x14ac:dyDescent="0.2">
      <c r="A332" s="191" t="s">
        <v>193</v>
      </c>
      <c r="B332" s="204"/>
      <c r="C332" s="198">
        <v>0</v>
      </c>
      <c r="D332" s="204"/>
      <c r="E332" s="198">
        <v>0</v>
      </c>
      <c r="F332" s="204"/>
      <c r="G332" s="198">
        <v>0</v>
      </c>
      <c r="H332" s="182"/>
      <c r="I332" s="198">
        <v>3</v>
      </c>
      <c r="J332" s="182"/>
      <c r="K332" s="198">
        <v>0</v>
      </c>
      <c r="L332" s="182"/>
      <c r="M332" s="198">
        <v>0</v>
      </c>
      <c r="N332" s="182"/>
      <c r="O332" s="198">
        <v>0</v>
      </c>
      <c r="P332" s="182"/>
      <c r="Q332" s="198">
        <v>3</v>
      </c>
      <c r="R332" s="182"/>
      <c r="S332" s="198">
        <v>0</v>
      </c>
      <c r="T332" s="182"/>
      <c r="U332" s="198">
        <v>3</v>
      </c>
    </row>
    <row r="333" spans="1:21" s="186" customFormat="1" x14ac:dyDescent="0.2">
      <c r="A333" s="191" t="s">
        <v>194</v>
      </c>
      <c r="B333" s="204"/>
      <c r="C333" s="198">
        <v>0</v>
      </c>
      <c r="D333" s="204"/>
      <c r="E333" s="198">
        <v>0</v>
      </c>
      <c r="F333" s="204"/>
      <c r="G333" s="198">
        <v>0</v>
      </c>
      <c r="H333" s="182"/>
      <c r="I333" s="198">
        <v>-3729</v>
      </c>
      <c r="J333" s="182"/>
      <c r="K333" s="198">
        <v>0</v>
      </c>
      <c r="L333" s="182"/>
      <c r="M333" s="198">
        <v>0</v>
      </c>
      <c r="N333" s="182"/>
      <c r="O333" s="198">
        <v>0</v>
      </c>
      <c r="P333" s="182"/>
      <c r="Q333" s="198">
        <v>-3729</v>
      </c>
      <c r="R333" s="182"/>
      <c r="S333" s="198">
        <v>0</v>
      </c>
      <c r="T333" s="182"/>
      <c r="U333" s="198">
        <v>-3729</v>
      </c>
    </row>
    <row r="334" spans="1:21" s="186" customFormat="1" x14ac:dyDescent="0.2">
      <c r="A334" s="193" t="s">
        <v>195</v>
      </c>
      <c r="B334" s="20"/>
      <c r="C334" s="198">
        <v>0</v>
      </c>
      <c r="D334" s="20"/>
      <c r="E334" s="198">
        <v>0</v>
      </c>
      <c r="F334" s="20"/>
      <c r="G334" s="198">
        <v>57</v>
      </c>
      <c r="H334" s="182"/>
      <c r="I334" s="198">
        <v>88</v>
      </c>
      <c r="J334" s="182"/>
      <c r="K334" s="198">
        <v>0</v>
      </c>
      <c r="L334" s="182"/>
      <c r="M334" s="198">
        <v>0</v>
      </c>
      <c r="N334" s="182"/>
      <c r="O334" s="198">
        <v>0</v>
      </c>
      <c r="P334" s="182"/>
      <c r="Q334" s="198">
        <v>145</v>
      </c>
      <c r="R334" s="182"/>
      <c r="S334" s="198">
        <v>13</v>
      </c>
      <c r="T334" s="182"/>
      <c r="U334" s="198">
        <v>158</v>
      </c>
    </row>
    <row r="335" spans="1:21" s="186" customFormat="1" x14ac:dyDescent="0.2">
      <c r="A335" s="192" t="s">
        <v>196</v>
      </c>
      <c r="B335" s="20"/>
      <c r="C335" s="198"/>
      <c r="D335" s="20"/>
      <c r="E335" s="198"/>
      <c r="F335" s="20"/>
      <c r="G335" s="198"/>
      <c r="H335" s="182"/>
      <c r="I335" s="198"/>
      <c r="J335" s="182"/>
      <c r="K335" s="198"/>
      <c r="L335" s="182"/>
      <c r="M335" s="198"/>
      <c r="N335" s="182"/>
      <c r="O335" s="198"/>
      <c r="P335" s="182"/>
      <c r="Q335" s="198"/>
      <c r="R335" s="182"/>
      <c r="S335" s="198"/>
      <c r="T335" s="182"/>
      <c r="U335" s="198"/>
    </row>
    <row r="336" spans="1:21" s="186" customFormat="1" x14ac:dyDescent="0.2">
      <c r="A336" s="191" t="s">
        <v>197</v>
      </c>
      <c r="B336" s="204"/>
      <c r="C336" s="198">
        <v>0</v>
      </c>
      <c r="D336" s="204"/>
      <c r="E336" s="198">
        <v>0</v>
      </c>
      <c r="F336" s="204"/>
      <c r="G336" s="198">
        <v>0</v>
      </c>
      <c r="H336" s="182"/>
      <c r="I336" s="198">
        <v>0</v>
      </c>
      <c r="J336" s="182"/>
      <c r="K336" s="198">
        <v>0</v>
      </c>
      <c r="L336" s="182"/>
      <c r="M336" s="198">
        <v>459</v>
      </c>
      <c r="N336" s="182"/>
      <c r="O336" s="198">
        <v>0</v>
      </c>
      <c r="P336" s="182"/>
      <c r="Q336" s="198">
        <v>459</v>
      </c>
      <c r="R336" s="182"/>
      <c r="S336" s="198">
        <v>32</v>
      </c>
      <c r="T336" s="182"/>
      <c r="U336" s="198">
        <v>491</v>
      </c>
    </row>
    <row r="337" spans="1:21" s="186" customFormat="1" x14ac:dyDescent="0.2">
      <c r="A337" s="191" t="s">
        <v>204</v>
      </c>
      <c r="B337" s="20"/>
      <c r="C337" s="198">
        <v>0</v>
      </c>
      <c r="D337" s="20"/>
      <c r="E337" s="198">
        <v>0</v>
      </c>
      <c r="F337" s="20"/>
      <c r="G337" s="198">
        <v>0</v>
      </c>
      <c r="H337" s="182"/>
      <c r="I337" s="198">
        <v>0</v>
      </c>
      <c r="J337" s="182"/>
      <c r="K337" s="198">
        <v>0</v>
      </c>
      <c r="L337" s="182"/>
      <c r="M337" s="198">
        <v>0</v>
      </c>
      <c r="N337" s="182"/>
      <c r="O337" s="198">
        <v>7056</v>
      </c>
      <c r="P337" s="182"/>
      <c r="Q337" s="198">
        <v>7056</v>
      </c>
      <c r="R337" s="182"/>
      <c r="S337" s="198">
        <v>288</v>
      </c>
      <c r="T337" s="182"/>
      <c r="U337" s="198">
        <v>7344</v>
      </c>
    </row>
    <row r="338" spans="1:21" s="186" customFormat="1" x14ac:dyDescent="0.2">
      <c r="A338" s="192" t="s">
        <v>198</v>
      </c>
      <c r="B338" s="20"/>
      <c r="C338" s="198"/>
      <c r="D338" s="20"/>
      <c r="E338" s="198"/>
      <c r="F338" s="20"/>
      <c r="G338" s="198"/>
      <c r="H338" s="182"/>
      <c r="I338" s="198"/>
      <c r="J338" s="182"/>
      <c r="K338" s="198"/>
      <c r="L338" s="182"/>
      <c r="M338" s="198"/>
      <c r="N338" s="182"/>
      <c r="O338" s="198"/>
      <c r="P338" s="182"/>
      <c r="Q338" s="198"/>
      <c r="R338" s="182"/>
      <c r="S338" s="198"/>
      <c r="T338" s="182"/>
      <c r="U338" s="198"/>
    </row>
    <row r="339" spans="1:21" s="186" customFormat="1" x14ac:dyDescent="0.2">
      <c r="A339" s="191" t="s">
        <v>199</v>
      </c>
      <c r="B339" s="204"/>
      <c r="C339" s="198">
        <v>0</v>
      </c>
      <c r="D339" s="204"/>
      <c r="E339" s="198">
        <v>0</v>
      </c>
      <c r="F339" s="204"/>
      <c r="G339" s="198">
        <v>0</v>
      </c>
      <c r="H339" s="182"/>
      <c r="I339" s="198">
        <v>353</v>
      </c>
      <c r="J339" s="182"/>
      <c r="K339" s="198">
        <v>0</v>
      </c>
      <c r="L339" s="182"/>
      <c r="M339" s="198">
        <v>0</v>
      </c>
      <c r="N339" s="182"/>
      <c r="O339" s="198">
        <v>-353</v>
      </c>
      <c r="P339" s="182"/>
      <c r="Q339" s="198">
        <v>0</v>
      </c>
      <c r="R339" s="182"/>
      <c r="S339" s="198">
        <v>0</v>
      </c>
      <c r="T339" s="182"/>
      <c r="U339" s="198">
        <v>0</v>
      </c>
    </row>
    <row r="340" spans="1:21" s="186" customFormat="1" x14ac:dyDescent="0.2">
      <c r="A340" s="191" t="s">
        <v>200</v>
      </c>
      <c r="B340" s="204"/>
      <c r="C340" s="198">
        <v>0</v>
      </c>
      <c r="D340" s="204"/>
      <c r="E340" s="198">
        <v>0</v>
      </c>
      <c r="F340" s="204"/>
      <c r="G340" s="198">
        <v>0</v>
      </c>
      <c r="H340" s="182"/>
      <c r="I340" s="198">
        <v>0</v>
      </c>
      <c r="J340" s="182"/>
      <c r="K340" s="198">
        <v>0</v>
      </c>
      <c r="L340" s="182"/>
      <c r="M340" s="198">
        <v>0</v>
      </c>
      <c r="N340" s="182"/>
      <c r="O340" s="198">
        <v>-1823</v>
      </c>
      <c r="P340" s="182"/>
      <c r="Q340" s="198">
        <v>-1823</v>
      </c>
      <c r="R340" s="182"/>
      <c r="S340" s="198">
        <v>-170</v>
      </c>
      <c r="T340" s="182"/>
      <c r="U340" s="198">
        <v>-1993</v>
      </c>
    </row>
    <row r="341" spans="1:21" s="186" customFormat="1" x14ac:dyDescent="0.2">
      <c r="A341" s="191" t="s">
        <v>205</v>
      </c>
      <c r="B341" s="204"/>
      <c r="C341" s="198">
        <v>0</v>
      </c>
      <c r="D341" s="204"/>
      <c r="E341" s="198">
        <v>0</v>
      </c>
      <c r="F341" s="204"/>
      <c r="G341" s="198">
        <v>0</v>
      </c>
      <c r="H341" s="182"/>
      <c r="I341" s="198">
        <v>48</v>
      </c>
      <c r="J341" s="182"/>
      <c r="K341" s="198">
        <v>0</v>
      </c>
      <c r="L341" s="182"/>
      <c r="M341" s="198">
        <v>0</v>
      </c>
      <c r="N341" s="182"/>
      <c r="O341" s="198">
        <v>-48</v>
      </c>
      <c r="P341" s="182"/>
      <c r="Q341" s="198">
        <v>0</v>
      </c>
      <c r="R341" s="182"/>
      <c r="S341" s="198">
        <v>0</v>
      </c>
      <c r="T341" s="182"/>
      <c r="U341" s="198">
        <v>0</v>
      </c>
    </row>
    <row r="342" spans="1:21" s="186" customFormat="1" x14ac:dyDescent="0.2">
      <c r="A342" s="191" t="s">
        <v>201</v>
      </c>
      <c r="B342" s="204"/>
      <c r="C342" s="198">
        <v>0</v>
      </c>
      <c r="D342" s="204"/>
      <c r="E342" s="198">
        <v>0</v>
      </c>
      <c r="F342" s="204"/>
      <c r="G342" s="198">
        <v>0</v>
      </c>
      <c r="H342" s="182"/>
      <c r="I342" s="198">
        <v>4832</v>
      </c>
      <c r="J342" s="182"/>
      <c r="K342" s="198">
        <v>0</v>
      </c>
      <c r="L342" s="182"/>
      <c r="M342" s="198">
        <v>0</v>
      </c>
      <c r="N342" s="182"/>
      <c r="O342" s="198">
        <v>-4832</v>
      </c>
      <c r="P342" s="182"/>
      <c r="Q342" s="198">
        <v>0</v>
      </c>
      <c r="R342" s="182"/>
      <c r="S342" s="198">
        <v>0</v>
      </c>
      <c r="T342" s="182"/>
      <c r="U342" s="198">
        <v>0</v>
      </c>
    </row>
    <row r="343" spans="1:21" s="173" customFormat="1" x14ac:dyDescent="0.2">
      <c r="A343" s="107" t="s">
        <v>107</v>
      </c>
      <c r="C343" s="31">
        <v>43515</v>
      </c>
      <c r="E343" s="31">
        <v>0</v>
      </c>
      <c r="G343" s="31">
        <v>586</v>
      </c>
      <c r="H343" s="174">
        <v>0</v>
      </c>
      <c r="I343" s="31">
        <v>14545</v>
      </c>
      <c r="J343" s="174">
        <v>0</v>
      </c>
      <c r="K343" s="31">
        <v>0</v>
      </c>
      <c r="L343" s="174">
        <v>0</v>
      </c>
      <c r="M343" s="31">
        <v>-1303</v>
      </c>
      <c r="N343" s="174">
        <v>0</v>
      </c>
      <c r="O343" s="31">
        <v>0</v>
      </c>
      <c r="P343" s="174">
        <v>0</v>
      </c>
      <c r="Q343" s="31">
        <v>57343</v>
      </c>
      <c r="R343" s="174">
        <v>0</v>
      </c>
      <c r="S343" s="31">
        <v>3290</v>
      </c>
      <c r="T343" s="174">
        <v>0</v>
      </c>
      <c r="U343" s="31">
        <v>60633</v>
      </c>
    </row>
    <row r="344" spans="1:21" s="186" customFormat="1" x14ac:dyDescent="0.2">
      <c r="A344" s="184"/>
      <c r="C344" s="185"/>
      <c r="E344" s="185"/>
      <c r="G344" s="185"/>
      <c r="I344" s="185"/>
      <c r="K344" s="185"/>
      <c r="M344" s="185"/>
      <c r="O344" s="185"/>
      <c r="Q344" s="185"/>
      <c r="S344" s="185"/>
      <c r="U344" s="185"/>
    </row>
    <row r="345" spans="1:21" s="173" customFormat="1" x14ac:dyDescent="0.2">
      <c r="A345" s="107" t="s">
        <v>108</v>
      </c>
      <c r="C345" s="31">
        <v>43515</v>
      </c>
      <c r="E345" s="31">
        <v>0</v>
      </c>
      <c r="G345" s="31">
        <v>529</v>
      </c>
      <c r="H345" s="174">
        <v>0</v>
      </c>
      <c r="I345" s="31">
        <v>12950</v>
      </c>
      <c r="J345" s="174">
        <v>0</v>
      </c>
      <c r="K345" s="31">
        <v>0</v>
      </c>
      <c r="L345" s="174">
        <v>0</v>
      </c>
      <c r="M345" s="31">
        <v>-1762</v>
      </c>
      <c r="N345" s="174">
        <v>0</v>
      </c>
      <c r="O345" s="31">
        <v>0</v>
      </c>
      <c r="P345" s="174"/>
      <c r="Q345" s="31">
        <v>55232</v>
      </c>
      <c r="R345" s="174"/>
      <c r="S345" s="31">
        <v>3125</v>
      </c>
      <c r="T345" s="174"/>
      <c r="U345" s="31">
        <v>58357</v>
      </c>
    </row>
    <row r="346" spans="1:21" s="186" customFormat="1" x14ac:dyDescent="0.2">
      <c r="A346" s="22" t="s">
        <v>191</v>
      </c>
      <c r="B346" s="20"/>
      <c r="C346" s="198"/>
      <c r="D346" s="20"/>
      <c r="E346" s="198"/>
      <c r="F346" s="20"/>
      <c r="G346" s="198"/>
      <c r="H346" s="182"/>
      <c r="I346" s="198"/>
      <c r="J346" s="182"/>
      <c r="K346" s="198"/>
      <c r="L346" s="182"/>
      <c r="M346" s="198"/>
      <c r="N346" s="182"/>
      <c r="O346" s="198"/>
      <c r="P346" s="182"/>
      <c r="Q346" s="198"/>
      <c r="R346" s="182"/>
      <c r="S346" s="198"/>
      <c r="T346" s="182"/>
      <c r="U346" s="198"/>
    </row>
    <row r="347" spans="1:21" s="186" customFormat="1" x14ac:dyDescent="0.2">
      <c r="A347" s="194" t="s">
        <v>211</v>
      </c>
      <c r="B347" s="204"/>
      <c r="C347" s="198">
        <v>0</v>
      </c>
      <c r="D347" s="204"/>
      <c r="E347" s="198">
        <v>0</v>
      </c>
      <c r="F347" s="204"/>
      <c r="G347" s="198">
        <v>0</v>
      </c>
      <c r="H347" s="182"/>
      <c r="I347" s="198">
        <v>0</v>
      </c>
      <c r="J347" s="182"/>
      <c r="K347" s="198">
        <v>0</v>
      </c>
      <c r="L347" s="182"/>
      <c r="M347" s="198">
        <v>0</v>
      </c>
      <c r="N347" s="182"/>
      <c r="O347" s="198">
        <v>0</v>
      </c>
      <c r="P347" s="182"/>
      <c r="Q347" s="198">
        <v>0</v>
      </c>
      <c r="R347" s="182"/>
      <c r="S347" s="198">
        <v>1</v>
      </c>
      <c r="T347" s="182"/>
      <c r="U347" s="198">
        <v>1</v>
      </c>
    </row>
    <row r="348" spans="1:21" s="186" customFormat="1" x14ac:dyDescent="0.2">
      <c r="A348" s="194" t="s">
        <v>193</v>
      </c>
      <c r="B348" s="204"/>
      <c r="C348" s="198">
        <v>0</v>
      </c>
      <c r="D348" s="204"/>
      <c r="E348" s="198">
        <v>0</v>
      </c>
      <c r="F348" s="204"/>
      <c r="G348" s="198">
        <v>0</v>
      </c>
      <c r="H348" s="182"/>
      <c r="I348" s="198">
        <v>2</v>
      </c>
      <c r="J348" s="182"/>
      <c r="K348" s="198">
        <v>0</v>
      </c>
      <c r="L348" s="182"/>
      <c r="M348" s="198">
        <v>0</v>
      </c>
      <c r="N348" s="182"/>
      <c r="O348" s="198">
        <v>0</v>
      </c>
      <c r="P348" s="182"/>
      <c r="Q348" s="198">
        <v>2</v>
      </c>
      <c r="R348" s="182"/>
      <c r="S348" s="198">
        <v>0</v>
      </c>
      <c r="T348" s="182"/>
      <c r="U348" s="198">
        <v>2</v>
      </c>
    </row>
    <row r="349" spans="1:21" s="186" customFormat="1" x14ac:dyDescent="0.2">
      <c r="A349" s="194" t="s">
        <v>194</v>
      </c>
      <c r="B349" s="204"/>
      <c r="C349" s="198">
        <v>0</v>
      </c>
      <c r="D349" s="204"/>
      <c r="E349" s="198">
        <v>0</v>
      </c>
      <c r="F349" s="204"/>
      <c r="G349" s="198">
        <v>0</v>
      </c>
      <c r="H349" s="182"/>
      <c r="I349" s="198">
        <v>-3729</v>
      </c>
      <c r="J349" s="182"/>
      <c r="K349" s="198">
        <v>0</v>
      </c>
      <c r="L349" s="182"/>
      <c r="M349" s="198">
        <v>0</v>
      </c>
      <c r="N349" s="182"/>
      <c r="O349" s="198">
        <v>0</v>
      </c>
      <c r="P349" s="182"/>
      <c r="Q349" s="198">
        <v>-3729</v>
      </c>
      <c r="R349" s="182"/>
      <c r="S349" s="198">
        <v>-90</v>
      </c>
      <c r="T349" s="182"/>
      <c r="U349" s="198">
        <v>-3819</v>
      </c>
    </row>
    <row r="350" spans="1:21" s="186" customFormat="1" x14ac:dyDescent="0.2">
      <c r="A350" s="195" t="s">
        <v>195</v>
      </c>
      <c r="B350" s="20"/>
      <c r="C350" s="198">
        <v>0</v>
      </c>
      <c r="D350" s="20"/>
      <c r="E350" s="198">
        <v>0</v>
      </c>
      <c r="F350" s="20"/>
      <c r="G350" s="198">
        <v>-68</v>
      </c>
      <c r="H350" s="182"/>
      <c r="I350" s="198">
        <v>35</v>
      </c>
      <c r="J350" s="182"/>
      <c r="K350" s="198">
        <v>0</v>
      </c>
      <c r="L350" s="182"/>
      <c r="M350" s="198">
        <v>0</v>
      </c>
      <c r="N350" s="182"/>
      <c r="O350" s="198">
        <v>0</v>
      </c>
      <c r="P350" s="182"/>
      <c r="Q350" s="198">
        <v>-33</v>
      </c>
      <c r="R350" s="182"/>
      <c r="S350" s="198">
        <v>5</v>
      </c>
      <c r="T350" s="182"/>
      <c r="U350" s="198">
        <v>-28</v>
      </c>
    </row>
    <row r="351" spans="1:21" s="186" customFormat="1" x14ac:dyDescent="0.2">
      <c r="A351" s="22" t="s">
        <v>196</v>
      </c>
      <c r="B351" s="20"/>
      <c r="C351" s="198"/>
      <c r="D351" s="20"/>
      <c r="E351" s="198"/>
      <c r="F351" s="20"/>
      <c r="G351" s="198"/>
      <c r="H351" s="182"/>
      <c r="I351" s="198"/>
      <c r="J351" s="182"/>
      <c r="K351" s="198"/>
      <c r="L351" s="182"/>
      <c r="M351" s="198"/>
      <c r="N351" s="182"/>
      <c r="O351" s="198"/>
      <c r="P351" s="182"/>
      <c r="Q351" s="198"/>
      <c r="R351" s="182"/>
      <c r="S351" s="198"/>
      <c r="T351" s="182"/>
      <c r="U351" s="198"/>
    </row>
    <row r="352" spans="1:21" s="186" customFormat="1" x14ac:dyDescent="0.2">
      <c r="A352" s="194" t="s">
        <v>197</v>
      </c>
      <c r="B352" s="204"/>
      <c r="C352" s="198">
        <v>0</v>
      </c>
      <c r="D352" s="204"/>
      <c r="E352" s="198">
        <v>0</v>
      </c>
      <c r="F352" s="204"/>
      <c r="G352" s="198">
        <v>0</v>
      </c>
      <c r="H352" s="182"/>
      <c r="I352" s="198">
        <v>0</v>
      </c>
      <c r="J352" s="182"/>
      <c r="K352" s="198">
        <v>0</v>
      </c>
      <c r="L352" s="182"/>
      <c r="M352" s="198">
        <v>434</v>
      </c>
      <c r="N352" s="182"/>
      <c r="O352" s="198">
        <v>0</v>
      </c>
      <c r="P352" s="182"/>
      <c r="Q352" s="198">
        <v>434</v>
      </c>
      <c r="R352" s="182"/>
      <c r="S352" s="198">
        <v>-44</v>
      </c>
      <c r="T352" s="182"/>
      <c r="U352" s="198">
        <v>390</v>
      </c>
    </row>
    <row r="353" spans="1:21" s="186" customFormat="1" x14ac:dyDescent="0.2">
      <c r="A353" s="194" t="s">
        <v>72</v>
      </c>
      <c r="B353" s="20"/>
      <c r="C353" s="198">
        <v>0</v>
      </c>
      <c r="D353" s="20"/>
      <c r="E353" s="198">
        <v>0</v>
      </c>
      <c r="F353" s="20"/>
      <c r="G353" s="198">
        <v>0</v>
      </c>
      <c r="H353" s="182"/>
      <c r="I353" s="198">
        <v>0</v>
      </c>
      <c r="J353" s="182"/>
      <c r="K353" s="198">
        <v>0</v>
      </c>
      <c r="L353" s="182"/>
      <c r="M353" s="198">
        <v>0</v>
      </c>
      <c r="N353" s="182"/>
      <c r="O353" s="198">
        <v>3394</v>
      </c>
      <c r="P353" s="182"/>
      <c r="Q353" s="198">
        <v>3394</v>
      </c>
      <c r="R353" s="182"/>
      <c r="S353" s="198">
        <v>97</v>
      </c>
      <c r="T353" s="182"/>
      <c r="U353" s="198">
        <v>3491</v>
      </c>
    </row>
    <row r="354" spans="1:21" s="186" customFormat="1" x14ac:dyDescent="0.2">
      <c r="A354" s="22" t="s">
        <v>198</v>
      </c>
      <c r="B354" s="20"/>
      <c r="C354" s="198"/>
      <c r="D354" s="20"/>
      <c r="E354" s="198"/>
      <c r="F354" s="20"/>
      <c r="G354" s="198"/>
      <c r="H354" s="182"/>
      <c r="I354" s="198"/>
      <c r="J354" s="182"/>
      <c r="K354" s="198"/>
      <c r="L354" s="182"/>
      <c r="M354" s="198"/>
      <c r="N354" s="182"/>
      <c r="O354" s="198"/>
      <c r="P354" s="182"/>
      <c r="Q354" s="198"/>
      <c r="R354" s="182"/>
      <c r="S354" s="198"/>
      <c r="T354" s="182"/>
      <c r="U354" s="198"/>
    </row>
    <row r="355" spans="1:21" s="186" customFormat="1" x14ac:dyDescent="0.2">
      <c r="A355" s="194" t="s">
        <v>199</v>
      </c>
      <c r="B355" s="204"/>
      <c r="C355" s="198">
        <v>0</v>
      </c>
      <c r="D355" s="204"/>
      <c r="E355" s="198">
        <v>0</v>
      </c>
      <c r="F355" s="204"/>
      <c r="G355" s="198">
        <v>0</v>
      </c>
      <c r="H355" s="182"/>
      <c r="I355" s="198">
        <v>170</v>
      </c>
      <c r="J355" s="182"/>
      <c r="K355" s="198">
        <v>0</v>
      </c>
      <c r="L355" s="182"/>
      <c r="M355" s="198">
        <v>0</v>
      </c>
      <c r="N355" s="182"/>
      <c r="O355" s="198">
        <v>-170</v>
      </c>
      <c r="P355" s="182"/>
      <c r="Q355" s="198">
        <v>0</v>
      </c>
      <c r="R355" s="182"/>
      <c r="S355" s="198">
        <v>0</v>
      </c>
      <c r="T355" s="182"/>
      <c r="U355" s="198">
        <v>0</v>
      </c>
    </row>
    <row r="356" spans="1:21" s="186" customFormat="1" x14ac:dyDescent="0.2">
      <c r="A356" s="194" t="s">
        <v>212</v>
      </c>
      <c r="B356" s="204"/>
      <c r="C356" s="198">
        <v>0</v>
      </c>
      <c r="D356" s="204"/>
      <c r="E356" s="198">
        <v>0</v>
      </c>
      <c r="F356" s="204"/>
      <c r="G356" s="198">
        <v>0</v>
      </c>
      <c r="H356" s="182"/>
      <c r="I356" s="198">
        <v>0</v>
      </c>
      <c r="J356" s="182"/>
      <c r="K356" s="198">
        <v>0</v>
      </c>
      <c r="L356" s="182"/>
      <c r="M356" s="198">
        <v>0</v>
      </c>
      <c r="N356" s="182"/>
      <c r="O356" s="198">
        <v>-806</v>
      </c>
      <c r="P356" s="182"/>
      <c r="Q356" s="198">
        <v>-806</v>
      </c>
      <c r="R356" s="182"/>
      <c r="S356" s="198">
        <v>0</v>
      </c>
      <c r="T356" s="182"/>
      <c r="U356" s="198">
        <v>-806</v>
      </c>
    </row>
    <row r="357" spans="1:21" s="186" customFormat="1" x14ac:dyDescent="0.2">
      <c r="A357" s="194" t="s">
        <v>201</v>
      </c>
      <c r="B357" s="204"/>
      <c r="C357" s="198">
        <v>0</v>
      </c>
      <c r="D357" s="204"/>
      <c r="E357" s="198">
        <v>0</v>
      </c>
      <c r="F357" s="204"/>
      <c r="G357" s="198">
        <v>0</v>
      </c>
      <c r="H357" s="182"/>
      <c r="I357" s="198">
        <v>2418</v>
      </c>
      <c r="J357" s="182"/>
      <c r="K357" s="198">
        <v>0</v>
      </c>
      <c r="L357" s="182"/>
      <c r="M357" s="198">
        <v>0</v>
      </c>
      <c r="N357" s="182"/>
      <c r="O357" s="198">
        <v>-2418</v>
      </c>
      <c r="P357" s="182"/>
      <c r="Q357" s="198">
        <v>0</v>
      </c>
      <c r="R357" s="182"/>
      <c r="S357" s="198">
        <v>0</v>
      </c>
      <c r="T357" s="182"/>
      <c r="U357" s="198">
        <v>0</v>
      </c>
    </row>
    <row r="358" spans="1:21" s="173" customFormat="1" x14ac:dyDescent="0.2">
      <c r="A358" s="107" t="s">
        <v>213</v>
      </c>
      <c r="C358" s="31">
        <v>43515</v>
      </c>
      <c r="E358" s="31">
        <v>0</v>
      </c>
      <c r="G358" s="31">
        <v>461</v>
      </c>
      <c r="H358" s="174">
        <v>0</v>
      </c>
      <c r="I358" s="31">
        <v>11846</v>
      </c>
      <c r="J358" s="174">
        <v>0</v>
      </c>
      <c r="K358" s="31">
        <v>0</v>
      </c>
      <c r="L358" s="174">
        <v>0</v>
      </c>
      <c r="M358" s="31">
        <v>-1328</v>
      </c>
      <c r="N358" s="174">
        <v>0</v>
      </c>
      <c r="O358" s="31">
        <v>0</v>
      </c>
      <c r="P358" s="174">
        <v>0</v>
      </c>
      <c r="Q358" s="31">
        <v>54494</v>
      </c>
      <c r="R358" s="174">
        <v>0</v>
      </c>
      <c r="S358" s="31">
        <v>3094</v>
      </c>
      <c r="T358" s="174">
        <v>0</v>
      </c>
      <c r="U358" s="31">
        <v>57588</v>
      </c>
    </row>
    <row r="359" spans="1:21" s="186" customFormat="1" x14ac:dyDescent="0.2">
      <c r="A359" s="184"/>
      <c r="C359" s="185"/>
      <c r="E359" s="185"/>
      <c r="G359" s="185"/>
      <c r="I359" s="185"/>
      <c r="K359" s="185"/>
      <c r="M359" s="185"/>
      <c r="O359" s="185"/>
      <c r="Q359" s="185"/>
      <c r="S359" s="185"/>
      <c r="U359" s="185"/>
    </row>
    <row r="360" spans="1:21" s="173" customFormat="1" x14ac:dyDescent="0.2">
      <c r="A360" s="107" t="s">
        <v>108</v>
      </c>
      <c r="C360" s="31">
        <v>43515</v>
      </c>
      <c r="E360" s="31">
        <v>0</v>
      </c>
      <c r="G360" s="31">
        <v>529</v>
      </c>
      <c r="H360" s="174">
        <v>0</v>
      </c>
      <c r="I360" s="31">
        <v>12950</v>
      </c>
      <c r="J360" s="174">
        <v>0</v>
      </c>
      <c r="K360" s="31">
        <v>0</v>
      </c>
      <c r="L360" s="174">
        <v>0</v>
      </c>
      <c r="M360" s="31">
        <v>-1762</v>
      </c>
      <c r="N360" s="174">
        <v>0</v>
      </c>
      <c r="O360" s="31">
        <v>0</v>
      </c>
      <c r="P360" s="174"/>
      <c r="Q360" s="31">
        <v>55232</v>
      </c>
      <c r="R360" s="174"/>
      <c r="S360" s="31">
        <v>3125</v>
      </c>
      <c r="T360" s="174"/>
      <c r="U360" s="31">
        <v>58357</v>
      </c>
    </row>
    <row r="361" spans="1:21" s="186" customFormat="1" x14ac:dyDescent="0.2">
      <c r="A361" s="192" t="s">
        <v>191</v>
      </c>
      <c r="B361" s="20"/>
      <c r="C361" s="198"/>
      <c r="D361" s="20"/>
      <c r="E361" s="198"/>
      <c r="F361" s="20"/>
      <c r="G361" s="198"/>
      <c r="H361" s="182"/>
      <c r="I361" s="198"/>
      <c r="J361" s="182"/>
      <c r="K361" s="198"/>
      <c r="L361" s="182"/>
      <c r="M361" s="198"/>
      <c r="N361" s="182"/>
      <c r="O361" s="198"/>
      <c r="P361" s="182"/>
      <c r="Q361" s="198"/>
      <c r="R361" s="182"/>
      <c r="S361" s="198"/>
      <c r="T361" s="182"/>
      <c r="U361" s="198"/>
    </row>
    <row r="362" spans="1:21" s="186" customFormat="1" x14ac:dyDescent="0.2">
      <c r="A362" s="191" t="s">
        <v>211</v>
      </c>
      <c r="B362" s="204"/>
      <c r="C362" s="198">
        <v>0</v>
      </c>
      <c r="D362" s="204"/>
      <c r="E362" s="198">
        <v>0</v>
      </c>
      <c r="F362" s="204"/>
      <c r="G362" s="198">
        <v>0</v>
      </c>
      <c r="H362" s="182"/>
      <c r="I362" s="198">
        <v>0</v>
      </c>
      <c r="J362" s="182"/>
      <c r="K362" s="198">
        <v>0</v>
      </c>
      <c r="L362" s="182"/>
      <c r="M362" s="198">
        <v>0</v>
      </c>
      <c r="N362" s="182"/>
      <c r="O362" s="198">
        <v>0</v>
      </c>
      <c r="P362" s="182"/>
      <c r="Q362" s="198">
        <v>0</v>
      </c>
      <c r="R362" s="182"/>
      <c r="S362" s="198">
        <v>-57</v>
      </c>
      <c r="T362" s="182"/>
      <c r="U362" s="198">
        <v>-57</v>
      </c>
    </row>
    <row r="363" spans="1:21" s="186" customFormat="1" x14ac:dyDescent="0.2">
      <c r="A363" s="191" t="s">
        <v>193</v>
      </c>
      <c r="B363" s="204"/>
      <c r="C363" s="198">
        <v>0</v>
      </c>
      <c r="D363" s="204"/>
      <c r="E363" s="198">
        <v>0</v>
      </c>
      <c r="F363" s="204"/>
      <c r="G363" s="198">
        <v>0</v>
      </c>
      <c r="H363" s="182"/>
      <c r="I363" s="198">
        <v>2</v>
      </c>
      <c r="J363" s="182"/>
      <c r="K363" s="198">
        <v>0</v>
      </c>
      <c r="L363" s="182"/>
      <c r="M363" s="198">
        <v>0</v>
      </c>
      <c r="N363" s="182"/>
      <c r="O363" s="198">
        <v>0</v>
      </c>
      <c r="P363" s="182"/>
      <c r="Q363" s="198">
        <v>2</v>
      </c>
      <c r="R363" s="182"/>
      <c r="S363" s="198">
        <v>0</v>
      </c>
      <c r="T363" s="182"/>
      <c r="U363" s="198">
        <v>2</v>
      </c>
    </row>
    <row r="364" spans="1:21" s="186" customFormat="1" x14ac:dyDescent="0.2">
      <c r="A364" s="191" t="s">
        <v>194</v>
      </c>
      <c r="B364" s="204"/>
      <c r="C364" s="198">
        <v>0</v>
      </c>
      <c r="D364" s="204"/>
      <c r="E364" s="198">
        <v>0</v>
      </c>
      <c r="F364" s="204"/>
      <c r="G364" s="198">
        <v>0</v>
      </c>
      <c r="H364" s="182"/>
      <c r="I364" s="198">
        <v>-3729</v>
      </c>
      <c r="J364" s="182"/>
      <c r="K364" s="198">
        <v>0</v>
      </c>
      <c r="L364" s="182"/>
      <c r="M364" s="198">
        <v>0</v>
      </c>
      <c r="N364" s="182"/>
      <c r="O364" s="198">
        <v>0</v>
      </c>
      <c r="P364" s="182"/>
      <c r="Q364" s="198">
        <v>-3729</v>
      </c>
      <c r="R364" s="182"/>
      <c r="S364" s="198">
        <v>-90</v>
      </c>
      <c r="T364" s="182"/>
      <c r="U364" s="198">
        <v>-3819</v>
      </c>
    </row>
    <row r="365" spans="1:21" s="186" customFormat="1" x14ac:dyDescent="0.2">
      <c r="A365" s="193" t="s">
        <v>195</v>
      </c>
      <c r="B365" s="20"/>
      <c r="C365" s="198">
        <v>0</v>
      </c>
      <c r="D365" s="20"/>
      <c r="E365" s="198">
        <v>0</v>
      </c>
      <c r="F365" s="20"/>
      <c r="G365" s="198">
        <v>-131</v>
      </c>
      <c r="H365" s="182"/>
      <c r="I365" s="198">
        <v>40</v>
      </c>
      <c r="J365" s="182"/>
      <c r="K365" s="198">
        <v>0</v>
      </c>
      <c r="L365" s="182"/>
      <c r="M365" s="198">
        <v>0</v>
      </c>
      <c r="N365" s="182"/>
      <c r="O365" s="198">
        <v>0</v>
      </c>
      <c r="P365" s="182"/>
      <c r="Q365" s="198">
        <v>-91</v>
      </c>
      <c r="R365" s="182"/>
      <c r="S365" s="198">
        <v>0</v>
      </c>
      <c r="T365" s="182"/>
      <c r="U365" s="198">
        <v>-91</v>
      </c>
    </row>
    <row r="366" spans="1:21" s="186" customFormat="1" x14ac:dyDescent="0.2">
      <c r="A366" s="192" t="s">
        <v>197</v>
      </c>
      <c r="B366" s="20"/>
      <c r="C366" s="198"/>
      <c r="D366" s="20"/>
      <c r="E366" s="198"/>
      <c r="F366" s="20"/>
      <c r="G366" s="198"/>
      <c r="H366" s="182"/>
      <c r="I366" s="198"/>
      <c r="J366" s="182"/>
      <c r="K366" s="198"/>
      <c r="L366" s="182"/>
      <c r="M366" s="198"/>
      <c r="N366" s="182"/>
      <c r="O366" s="198"/>
      <c r="P366" s="182"/>
      <c r="Q366" s="198"/>
      <c r="R366" s="182"/>
      <c r="S366" s="198"/>
      <c r="T366" s="182"/>
      <c r="U366" s="198"/>
    </row>
    <row r="367" spans="1:21" s="186" customFormat="1" x14ac:dyDescent="0.2">
      <c r="A367" s="191" t="s">
        <v>214</v>
      </c>
      <c r="B367" s="204"/>
      <c r="C367" s="198">
        <v>0</v>
      </c>
      <c r="D367" s="204"/>
      <c r="E367" s="198">
        <v>0</v>
      </c>
      <c r="F367" s="204"/>
      <c r="G367" s="198">
        <v>0</v>
      </c>
      <c r="H367" s="182"/>
      <c r="I367" s="198">
        <v>0</v>
      </c>
      <c r="J367" s="182"/>
      <c r="K367" s="198">
        <v>0</v>
      </c>
      <c r="L367" s="182"/>
      <c r="M367" s="198">
        <v>254</v>
      </c>
      <c r="N367" s="182"/>
      <c r="O367" s="198">
        <v>0</v>
      </c>
      <c r="P367" s="182"/>
      <c r="Q367" s="198">
        <v>254</v>
      </c>
      <c r="R367" s="182"/>
      <c r="S367" s="198">
        <v>0</v>
      </c>
      <c r="T367" s="182"/>
      <c r="U367" s="198">
        <v>254</v>
      </c>
    </row>
    <row r="368" spans="1:21" s="186" customFormat="1" x14ac:dyDescent="0.2">
      <c r="A368" s="192" t="s">
        <v>72</v>
      </c>
      <c r="B368" s="20"/>
      <c r="C368" s="198">
        <v>0</v>
      </c>
      <c r="D368" s="20"/>
      <c r="E368" s="198">
        <v>0</v>
      </c>
      <c r="F368" s="20"/>
      <c r="G368" s="198">
        <v>0</v>
      </c>
      <c r="H368" s="182"/>
      <c r="I368" s="198">
        <v>0</v>
      </c>
      <c r="J368" s="182"/>
      <c r="K368" s="198">
        <v>0</v>
      </c>
      <c r="L368" s="182"/>
      <c r="M368" s="198">
        <v>0</v>
      </c>
      <c r="N368" s="182"/>
      <c r="O368" s="198">
        <v>1610</v>
      </c>
      <c r="P368" s="182"/>
      <c r="Q368" s="198">
        <v>1610</v>
      </c>
      <c r="R368" s="182"/>
      <c r="S368" s="198">
        <v>17</v>
      </c>
      <c r="T368" s="182"/>
      <c r="U368" s="198">
        <v>1627</v>
      </c>
    </row>
    <row r="369" spans="1:21" s="186" customFormat="1" x14ac:dyDescent="0.2">
      <c r="A369" s="192" t="s">
        <v>198</v>
      </c>
      <c r="B369" s="20"/>
      <c r="C369" s="198"/>
      <c r="D369" s="20"/>
      <c r="E369" s="198"/>
      <c r="F369" s="20"/>
      <c r="G369" s="198"/>
      <c r="H369" s="182"/>
      <c r="I369" s="198"/>
      <c r="J369" s="182"/>
      <c r="K369" s="198"/>
      <c r="L369" s="182"/>
      <c r="M369" s="198"/>
      <c r="N369" s="182"/>
      <c r="O369" s="198"/>
      <c r="P369" s="182"/>
      <c r="Q369" s="198"/>
      <c r="R369" s="182"/>
      <c r="S369" s="198"/>
      <c r="T369" s="182"/>
      <c r="U369" s="198"/>
    </row>
    <row r="370" spans="1:21" s="186" customFormat="1" x14ac:dyDescent="0.2">
      <c r="A370" s="191" t="s">
        <v>199</v>
      </c>
      <c r="B370" s="204"/>
      <c r="C370" s="198">
        <v>0</v>
      </c>
      <c r="D370" s="204"/>
      <c r="E370" s="198">
        <v>0</v>
      </c>
      <c r="F370" s="204"/>
      <c r="G370" s="198">
        <v>0</v>
      </c>
      <c r="H370" s="182"/>
      <c r="I370" s="198">
        <v>81</v>
      </c>
      <c r="J370" s="182"/>
      <c r="K370" s="198">
        <v>0</v>
      </c>
      <c r="L370" s="182"/>
      <c r="M370" s="198">
        <v>0</v>
      </c>
      <c r="N370" s="182"/>
      <c r="O370" s="198">
        <v>-81</v>
      </c>
      <c r="P370" s="182"/>
      <c r="Q370" s="198">
        <v>0</v>
      </c>
      <c r="R370" s="182"/>
      <c r="S370" s="198">
        <v>0</v>
      </c>
      <c r="T370" s="182"/>
      <c r="U370" s="198">
        <v>0</v>
      </c>
    </row>
    <row r="371" spans="1:21" s="186" customFormat="1" x14ac:dyDescent="0.2">
      <c r="A371" s="191" t="s">
        <v>212</v>
      </c>
      <c r="B371" s="204"/>
      <c r="C371" s="198">
        <v>0</v>
      </c>
      <c r="D371" s="204"/>
      <c r="E371" s="198">
        <v>0</v>
      </c>
      <c r="F371" s="204"/>
      <c r="G371" s="198">
        <v>0</v>
      </c>
      <c r="H371" s="182"/>
      <c r="I371" s="198">
        <v>0</v>
      </c>
      <c r="J371" s="182"/>
      <c r="K371" s="198">
        <v>0</v>
      </c>
      <c r="L371" s="182"/>
      <c r="M371" s="198">
        <v>0</v>
      </c>
      <c r="N371" s="182"/>
      <c r="O371" s="198">
        <v>-382</v>
      </c>
      <c r="P371" s="182"/>
      <c r="Q371" s="198">
        <v>-382</v>
      </c>
      <c r="R371" s="182"/>
      <c r="S371" s="198">
        <v>0</v>
      </c>
      <c r="T371" s="182"/>
      <c r="U371" s="198">
        <v>-382</v>
      </c>
    </row>
    <row r="372" spans="1:21" s="186" customFormat="1" x14ac:dyDescent="0.2">
      <c r="A372" s="191" t="s">
        <v>205</v>
      </c>
      <c r="B372" s="204"/>
      <c r="C372" s="198">
        <v>0</v>
      </c>
      <c r="D372" s="204"/>
      <c r="E372" s="198">
        <v>0</v>
      </c>
      <c r="F372" s="204"/>
      <c r="G372" s="198">
        <v>0</v>
      </c>
      <c r="H372" s="182"/>
      <c r="I372" s="198">
        <v>122</v>
      </c>
      <c r="J372" s="182"/>
      <c r="K372" s="198">
        <v>0</v>
      </c>
      <c r="L372" s="182"/>
      <c r="M372" s="198">
        <v>0</v>
      </c>
      <c r="N372" s="182"/>
      <c r="O372" s="198">
        <v>-122</v>
      </c>
      <c r="P372" s="182"/>
      <c r="Q372" s="198">
        <v>0</v>
      </c>
      <c r="R372" s="182"/>
      <c r="S372" s="198">
        <v>0</v>
      </c>
      <c r="T372" s="182"/>
      <c r="U372" s="198">
        <v>0</v>
      </c>
    </row>
    <row r="373" spans="1:21" s="186" customFormat="1" x14ac:dyDescent="0.2">
      <c r="A373" s="191" t="s">
        <v>201</v>
      </c>
      <c r="B373" s="204"/>
      <c r="C373" s="198">
        <v>0</v>
      </c>
      <c r="D373" s="204"/>
      <c r="E373" s="198">
        <v>0</v>
      </c>
      <c r="F373" s="204"/>
      <c r="G373" s="198">
        <v>0</v>
      </c>
      <c r="H373" s="182"/>
      <c r="I373" s="198">
        <v>1025</v>
      </c>
      <c r="J373" s="182"/>
      <c r="K373" s="198">
        <v>0</v>
      </c>
      <c r="L373" s="182"/>
      <c r="M373" s="198">
        <v>0</v>
      </c>
      <c r="N373" s="182"/>
      <c r="O373" s="198">
        <v>-1025</v>
      </c>
      <c r="P373" s="182"/>
      <c r="Q373" s="198">
        <v>0</v>
      </c>
      <c r="R373" s="182"/>
      <c r="S373" s="198">
        <v>0</v>
      </c>
      <c r="T373" s="182"/>
      <c r="U373" s="198">
        <v>0</v>
      </c>
    </row>
    <row r="374" spans="1:21" s="173" customFormat="1" x14ac:dyDescent="0.2">
      <c r="A374" s="107" t="s">
        <v>215</v>
      </c>
      <c r="C374" s="31">
        <v>43515</v>
      </c>
      <c r="E374" s="31">
        <v>0</v>
      </c>
      <c r="G374" s="31">
        <v>398</v>
      </c>
      <c r="H374" s="174">
        <v>0</v>
      </c>
      <c r="I374" s="31">
        <v>10491</v>
      </c>
      <c r="J374" s="174">
        <v>0</v>
      </c>
      <c r="K374" s="31">
        <v>0</v>
      </c>
      <c r="L374" s="174">
        <v>0</v>
      </c>
      <c r="M374" s="31">
        <v>-1508</v>
      </c>
      <c r="N374" s="174">
        <v>0</v>
      </c>
      <c r="O374" s="31">
        <v>0</v>
      </c>
      <c r="P374" s="174">
        <v>0</v>
      </c>
      <c r="Q374" s="31">
        <v>52896</v>
      </c>
      <c r="R374" s="174">
        <v>0</v>
      </c>
      <c r="S374" s="31">
        <v>2995</v>
      </c>
      <c r="T374" s="174">
        <v>0</v>
      </c>
      <c r="U374" s="31">
        <v>55891</v>
      </c>
    </row>
    <row r="375" spans="1:21" s="186" customFormat="1" x14ac:dyDescent="0.2">
      <c r="A375" s="184"/>
      <c r="C375" s="185"/>
      <c r="E375" s="185"/>
      <c r="G375" s="185"/>
      <c r="I375" s="185"/>
      <c r="K375" s="185"/>
      <c r="M375" s="185"/>
      <c r="O375" s="185"/>
      <c r="Q375" s="185"/>
      <c r="S375" s="185"/>
      <c r="U375" s="185"/>
    </row>
    <row r="376" spans="1:21" s="173" customFormat="1" x14ac:dyDescent="0.2">
      <c r="A376" s="107" t="s">
        <v>108</v>
      </c>
      <c r="C376" s="31">
        <v>43515</v>
      </c>
      <c r="E376" s="31">
        <v>0</v>
      </c>
      <c r="G376" s="31">
        <v>529</v>
      </c>
      <c r="H376" s="174">
        <v>0</v>
      </c>
      <c r="I376" s="31">
        <v>12950</v>
      </c>
      <c r="J376" s="174">
        <v>0</v>
      </c>
      <c r="K376" s="31">
        <v>0</v>
      </c>
      <c r="L376" s="174">
        <v>0</v>
      </c>
      <c r="M376" s="31">
        <v>-1762</v>
      </c>
      <c r="N376" s="174">
        <v>0</v>
      </c>
      <c r="O376" s="31">
        <v>0</v>
      </c>
      <c r="P376" s="174"/>
      <c r="Q376" s="31">
        <v>55232</v>
      </c>
      <c r="R376" s="174"/>
      <c r="S376" s="31">
        <v>3125</v>
      </c>
      <c r="T376" s="174"/>
      <c r="U376" s="31">
        <v>58357</v>
      </c>
    </row>
    <row r="377" spans="1:21" s="186" customFormat="1" x14ac:dyDescent="0.2">
      <c r="A377" s="22" t="s">
        <v>191</v>
      </c>
      <c r="B377" s="20"/>
      <c r="C377" s="198"/>
      <c r="D377" s="20"/>
      <c r="E377" s="198"/>
      <c r="F377" s="20"/>
      <c r="G377" s="198"/>
      <c r="H377" s="182"/>
      <c r="I377" s="198"/>
      <c r="J377" s="182"/>
      <c r="K377" s="198"/>
      <c r="L377" s="182"/>
      <c r="M377" s="198"/>
      <c r="N377" s="182"/>
      <c r="O377" s="198"/>
      <c r="P377" s="182"/>
      <c r="Q377" s="198"/>
      <c r="R377" s="182"/>
      <c r="S377" s="198"/>
      <c r="T377" s="182"/>
      <c r="U377" s="198"/>
    </row>
    <row r="378" spans="1:21" s="186" customFormat="1" x14ac:dyDescent="0.2">
      <c r="A378" s="194" t="s">
        <v>211</v>
      </c>
      <c r="B378" s="204"/>
      <c r="C378" s="198">
        <v>0</v>
      </c>
      <c r="D378" s="204"/>
      <c r="E378" s="198">
        <v>0</v>
      </c>
      <c r="F378" s="204"/>
      <c r="G378" s="198">
        <v>0</v>
      </c>
      <c r="H378" s="182"/>
      <c r="I378" s="198">
        <v>0</v>
      </c>
      <c r="J378" s="182"/>
      <c r="K378" s="198">
        <v>0</v>
      </c>
      <c r="L378" s="182"/>
      <c r="M378" s="198">
        <v>0</v>
      </c>
      <c r="N378" s="182"/>
      <c r="O378" s="198">
        <v>0</v>
      </c>
      <c r="P378" s="182"/>
      <c r="Q378" s="198">
        <v>0</v>
      </c>
      <c r="R378" s="182"/>
      <c r="S378" s="198">
        <v>-130</v>
      </c>
      <c r="T378" s="182"/>
      <c r="U378" s="198">
        <v>-130</v>
      </c>
    </row>
    <row r="379" spans="1:21" s="186" customFormat="1" x14ac:dyDescent="0.2">
      <c r="A379" s="194" t="s">
        <v>193</v>
      </c>
      <c r="B379" s="204"/>
      <c r="C379" s="198">
        <v>0</v>
      </c>
      <c r="D379" s="204"/>
      <c r="E379" s="198">
        <v>0</v>
      </c>
      <c r="F379" s="204"/>
      <c r="G379" s="198">
        <v>0</v>
      </c>
      <c r="H379" s="182"/>
      <c r="I379" s="198">
        <v>2</v>
      </c>
      <c r="J379" s="182"/>
      <c r="K379" s="198">
        <v>0</v>
      </c>
      <c r="L379" s="182"/>
      <c r="M379" s="198">
        <v>0</v>
      </c>
      <c r="N379" s="182"/>
      <c r="O379" s="198">
        <v>0</v>
      </c>
      <c r="P379" s="182"/>
      <c r="Q379" s="198">
        <v>2</v>
      </c>
      <c r="R379" s="182"/>
      <c r="S379" s="198">
        <v>0</v>
      </c>
      <c r="T379" s="182"/>
      <c r="U379" s="198">
        <v>2</v>
      </c>
    </row>
    <row r="380" spans="1:21" s="186" customFormat="1" x14ac:dyDescent="0.2">
      <c r="A380" s="194" t="s">
        <v>194</v>
      </c>
      <c r="B380" s="204"/>
      <c r="C380" s="198">
        <v>0</v>
      </c>
      <c r="D380" s="204"/>
      <c r="E380" s="198">
        <v>0</v>
      </c>
      <c r="F380" s="204"/>
      <c r="G380" s="198">
        <v>0</v>
      </c>
      <c r="H380" s="182"/>
      <c r="I380" s="198">
        <v>-3729</v>
      </c>
      <c r="J380" s="182"/>
      <c r="K380" s="198">
        <v>0</v>
      </c>
      <c r="L380" s="182"/>
      <c r="M380" s="198">
        <v>0</v>
      </c>
      <c r="N380" s="182"/>
      <c r="O380" s="198">
        <v>0</v>
      </c>
      <c r="P380" s="182"/>
      <c r="Q380" s="198">
        <v>-3729</v>
      </c>
      <c r="R380" s="182"/>
      <c r="S380" s="198">
        <v>0</v>
      </c>
      <c r="T380" s="182"/>
      <c r="U380" s="198">
        <v>-3729</v>
      </c>
    </row>
    <row r="381" spans="1:21" s="186" customFormat="1" x14ac:dyDescent="0.2">
      <c r="A381" s="195" t="s">
        <v>195</v>
      </c>
      <c r="B381" s="20"/>
      <c r="C381" s="198">
        <v>0</v>
      </c>
      <c r="D381" s="20"/>
      <c r="E381" s="198">
        <v>0</v>
      </c>
      <c r="F381" s="20"/>
      <c r="G381" s="198">
        <v>-191</v>
      </c>
      <c r="H381" s="182"/>
      <c r="I381" s="198">
        <v>37</v>
      </c>
      <c r="J381" s="182"/>
      <c r="K381" s="198">
        <v>0</v>
      </c>
      <c r="L381" s="182"/>
      <c r="M381" s="198">
        <v>0</v>
      </c>
      <c r="N381" s="182"/>
      <c r="O381" s="198">
        <v>0</v>
      </c>
      <c r="P381" s="182"/>
      <c r="Q381" s="198">
        <v>-154</v>
      </c>
      <c r="R381" s="182"/>
      <c r="S381" s="198">
        <v>0</v>
      </c>
      <c r="T381" s="182"/>
      <c r="U381" s="198">
        <v>-154</v>
      </c>
    </row>
    <row r="382" spans="1:21" s="186" customFormat="1" x14ac:dyDescent="0.2">
      <c r="A382" s="22" t="s">
        <v>196</v>
      </c>
      <c r="B382" s="20"/>
      <c r="C382" s="198"/>
      <c r="D382" s="20"/>
      <c r="E382" s="198"/>
      <c r="F382" s="20"/>
      <c r="G382" s="198"/>
      <c r="H382" s="182"/>
      <c r="I382" s="198"/>
      <c r="J382" s="182"/>
      <c r="K382" s="198"/>
      <c r="L382" s="182"/>
      <c r="M382" s="198"/>
      <c r="N382" s="182"/>
      <c r="O382" s="198"/>
      <c r="P382" s="182"/>
      <c r="Q382" s="198"/>
      <c r="R382" s="182"/>
      <c r="S382" s="198"/>
      <c r="T382" s="182"/>
      <c r="U382" s="198"/>
    </row>
    <row r="383" spans="1:21" s="186" customFormat="1" x14ac:dyDescent="0.2">
      <c r="A383" s="194" t="s">
        <v>197</v>
      </c>
      <c r="B383" s="204"/>
      <c r="C383" s="198">
        <v>0</v>
      </c>
      <c r="D383" s="204"/>
      <c r="E383" s="198">
        <v>0</v>
      </c>
      <c r="F383" s="204"/>
      <c r="G383" s="198">
        <v>0</v>
      </c>
      <c r="H383" s="182"/>
      <c r="I383" s="198">
        <v>0</v>
      </c>
      <c r="J383" s="182"/>
      <c r="K383" s="198">
        <v>0</v>
      </c>
      <c r="L383" s="182"/>
      <c r="M383" s="198">
        <v>-161</v>
      </c>
      <c r="N383" s="182"/>
      <c r="O383" s="198">
        <v>0</v>
      </c>
      <c r="P383" s="182"/>
      <c r="Q383" s="198">
        <v>-161</v>
      </c>
      <c r="R383" s="182"/>
      <c r="S383" s="198">
        <v>0</v>
      </c>
      <c r="T383" s="182"/>
      <c r="U383" s="198">
        <v>-161</v>
      </c>
    </row>
    <row r="384" spans="1:21" s="186" customFormat="1" x14ac:dyDescent="0.2">
      <c r="A384" s="22" t="s">
        <v>72</v>
      </c>
      <c r="B384" s="20"/>
      <c r="C384" s="198">
        <v>0</v>
      </c>
      <c r="D384" s="20"/>
      <c r="E384" s="198">
        <v>0</v>
      </c>
      <c r="F384" s="20"/>
      <c r="G384" s="198">
        <v>0</v>
      </c>
      <c r="H384" s="182"/>
      <c r="I384" s="198">
        <v>0</v>
      </c>
      <c r="J384" s="182"/>
      <c r="K384" s="198">
        <v>0</v>
      </c>
      <c r="L384" s="182"/>
      <c r="M384" s="198">
        <v>0</v>
      </c>
      <c r="N384" s="182"/>
      <c r="O384" s="198">
        <v>1012</v>
      </c>
      <c r="P384" s="182"/>
      <c r="Q384" s="198">
        <v>1012</v>
      </c>
      <c r="R384" s="182"/>
      <c r="S384" s="198">
        <v>33</v>
      </c>
      <c r="T384" s="182"/>
      <c r="U384" s="198">
        <v>1045</v>
      </c>
    </row>
    <row r="385" spans="1:21" s="186" customFormat="1" x14ac:dyDescent="0.2">
      <c r="A385" s="22" t="s">
        <v>198</v>
      </c>
      <c r="B385" s="20"/>
      <c r="C385" s="198"/>
      <c r="D385" s="20"/>
      <c r="E385" s="198"/>
      <c r="F385" s="20"/>
      <c r="G385" s="198"/>
      <c r="H385" s="182"/>
      <c r="I385" s="198"/>
      <c r="J385" s="182"/>
      <c r="K385" s="198"/>
      <c r="L385" s="182"/>
      <c r="M385" s="198"/>
      <c r="N385" s="182"/>
      <c r="O385" s="198"/>
      <c r="P385" s="182"/>
      <c r="Q385" s="198"/>
      <c r="R385" s="182"/>
      <c r="S385" s="198"/>
      <c r="T385" s="182"/>
      <c r="U385" s="198"/>
    </row>
    <row r="386" spans="1:21" s="186" customFormat="1" x14ac:dyDescent="0.2">
      <c r="A386" s="194" t="s">
        <v>199</v>
      </c>
      <c r="B386" s="204"/>
      <c r="C386" s="198">
        <v>0</v>
      </c>
      <c r="D386" s="204"/>
      <c r="E386" s="198">
        <v>0</v>
      </c>
      <c r="F386" s="204"/>
      <c r="G386" s="198">
        <v>0</v>
      </c>
      <c r="H386" s="182"/>
      <c r="I386" s="198">
        <v>51</v>
      </c>
      <c r="J386" s="182"/>
      <c r="K386" s="198">
        <v>0</v>
      </c>
      <c r="L386" s="182"/>
      <c r="M386" s="198">
        <v>0</v>
      </c>
      <c r="N386" s="182"/>
      <c r="O386" s="198">
        <v>-51</v>
      </c>
      <c r="P386" s="182"/>
      <c r="Q386" s="198">
        <v>0</v>
      </c>
      <c r="R386" s="182"/>
      <c r="S386" s="198">
        <v>0</v>
      </c>
      <c r="T386" s="182"/>
      <c r="U386" s="198">
        <v>0</v>
      </c>
    </row>
    <row r="387" spans="1:21" s="186" customFormat="1" x14ac:dyDescent="0.2">
      <c r="A387" s="194" t="s">
        <v>212</v>
      </c>
      <c r="B387" s="204"/>
      <c r="C387" s="198">
        <v>0</v>
      </c>
      <c r="D387" s="204"/>
      <c r="E387" s="198">
        <v>0</v>
      </c>
      <c r="F387" s="204"/>
      <c r="G387" s="198">
        <v>0</v>
      </c>
      <c r="H387" s="182"/>
      <c r="I387" s="198">
        <v>0</v>
      </c>
      <c r="J387" s="182"/>
      <c r="K387" s="198">
        <v>0</v>
      </c>
      <c r="L387" s="182"/>
      <c r="M387" s="198">
        <v>0</v>
      </c>
      <c r="N387" s="182"/>
      <c r="O387" s="198">
        <v>-240</v>
      </c>
      <c r="P387" s="182"/>
      <c r="Q387" s="198">
        <v>-240</v>
      </c>
      <c r="R387" s="182"/>
      <c r="S387" s="198">
        <v>0</v>
      </c>
      <c r="T387" s="182"/>
      <c r="U387" s="198">
        <v>-240</v>
      </c>
    </row>
    <row r="388" spans="1:21" s="186" customFormat="1" x14ac:dyDescent="0.2">
      <c r="A388" s="194" t="s">
        <v>201</v>
      </c>
      <c r="B388" s="204"/>
      <c r="C388" s="198">
        <v>0</v>
      </c>
      <c r="D388" s="204"/>
      <c r="E388" s="198">
        <v>0</v>
      </c>
      <c r="F388" s="204"/>
      <c r="G388" s="198">
        <v>0</v>
      </c>
      <c r="H388" s="182"/>
      <c r="I388" s="198">
        <v>721</v>
      </c>
      <c r="J388" s="182"/>
      <c r="K388" s="198">
        <v>0</v>
      </c>
      <c r="L388" s="182"/>
      <c r="M388" s="198">
        <v>0</v>
      </c>
      <c r="N388" s="182"/>
      <c r="O388" s="198">
        <v>-721</v>
      </c>
      <c r="P388" s="182"/>
      <c r="Q388" s="198">
        <v>0</v>
      </c>
      <c r="R388" s="182"/>
      <c r="S388" s="198">
        <v>0</v>
      </c>
      <c r="T388" s="182"/>
      <c r="U388" s="198">
        <v>0</v>
      </c>
    </row>
    <row r="389" spans="1:21" s="173" customFormat="1" x14ac:dyDescent="0.2">
      <c r="A389" s="107" t="s">
        <v>190</v>
      </c>
      <c r="C389" s="31">
        <v>43515</v>
      </c>
      <c r="E389" s="31">
        <v>0</v>
      </c>
      <c r="G389" s="31">
        <v>338</v>
      </c>
      <c r="H389" s="174">
        <v>0</v>
      </c>
      <c r="I389" s="31">
        <v>10032</v>
      </c>
      <c r="J389" s="174">
        <v>0</v>
      </c>
      <c r="K389" s="31">
        <v>0</v>
      </c>
      <c r="L389" s="174">
        <v>0</v>
      </c>
      <c r="M389" s="31">
        <v>-1923</v>
      </c>
      <c r="N389" s="174">
        <v>0</v>
      </c>
      <c r="O389" s="31">
        <v>0</v>
      </c>
      <c r="P389" s="174">
        <v>0</v>
      </c>
      <c r="Q389" s="31">
        <v>51962</v>
      </c>
      <c r="R389" s="174">
        <v>0</v>
      </c>
      <c r="S389" s="31">
        <v>3028</v>
      </c>
      <c r="T389" s="174">
        <v>0</v>
      </c>
      <c r="U389" s="31">
        <v>54990</v>
      </c>
    </row>
    <row r="390" spans="1:21" s="186" customFormat="1" x14ac:dyDescent="0.2">
      <c r="A390" s="184"/>
      <c r="C390" s="185"/>
      <c r="E390" s="185"/>
      <c r="G390" s="185"/>
      <c r="I390" s="185"/>
      <c r="K390" s="185"/>
      <c r="M390" s="185"/>
      <c r="O390" s="185"/>
      <c r="Q390" s="185"/>
      <c r="S390" s="185"/>
      <c r="U390" s="185"/>
    </row>
    <row r="391" spans="1:21" s="173" customFormat="1" x14ac:dyDescent="0.2">
      <c r="A391" s="107" t="s">
        <v>109</v>
      </c>
      <c r="C391" s="31">
        <v>43515</v>
      </c>
      <c r="E391" s="31">
        <v>0</v>
      </c>
      <c r="G391" s="31">
        <v>633</v>
      </c>
      <c r="H391" s="174">
        <v>0</v>
      </c>
      <c r="I391" s="31">
        <v>12706</v>
      </c>
      <c r="J391" s="174">
        <v>0</v>
      </c>
      <c r="K391" s="31">
        <v>0</v>
      </c>
      <c r="L391" s="174">
        <v>0</v>
      </c>
      <c r="M391" s="31">
        <v>-1711</v>
      </c>
      <c r="N391" s="174">
        <v>0</v>
      </c>
      <c r="O391" s="31">
        <v>0</v>
      </c>
      <c r="P391" s="174">
        <v>0</v>
      </c>
      <c r="Q391" s="31">
        <v>55143</v>
      </c>
      <c r="R391" s="174">
        <v>0</v>
      </c>
      <c r="S391" s="31">
        <v>2936</v>
      </c>
      <c r="T391" s="174">
        <v>0</v>
      </c>
      <c r="U391" s="31">
        <v>58079</v>
      </c>
    </row>
    <row r="392" spans="1:21" s="186" customFormat="1" x14ac:dyDescent="0.2">
      <c r="A392" s="22" t="s">
        <v>191</v>
      </c>
      <c r="B392" s="20"/>
      <c r="C392" s="198"/>
      <c r="D392" s="20"/>
      <c r="E392" s="198"/>
      <c r="F392" s="20"/>
      <c r="G392" s="198"/>
      <c r="H392" s="182"/>
      <c r="I392" s="198"/>
      <c r="J392" s="182"/>
      <c r="K392" s="198"/>
      <c r="L392" s="182"/>
      <c r="M392" s="198"/>
      <c r="N392" s="182"/>
      <c r="O392" s="198"/>
      <c r="P392" s="182"/>
      <c r="Q392" s="198"/>
      <c r="R392" s="182"/>
      <c r="S392" s="198"/>
      <c r="T392" s="182"/>
      <c r="U392" s="198"/>
    </row>
    <row r="393" spans="1:21" s="186" customFormat="1" x14ac:dyDescent="0.2">
      <c r="A393" s="194" t="s">
        <v>211</v>
      </c>
      <c r="B393" s="204"/>
      <c r="C393" s="198">
        <v>0</v>
      </c>
      <c r="D393" s="204"/>
      <c r="E393" s="198">
        <v>0</v>
      </c>
      <c r="F393" s="204"/>
      <c r="G393" s="198">
        <v>0</v>
      </c>
      <c r="H393" s="182"/>
      <c r="I393" s="198">
        <v>0</v>
      </c>
      <c r="J393" s="182"/>
      <c r="K393" s="198">
        <v>0</v>
      </c>
      <c r="L393" s="182"/>
      <c r="M393" s="198">
        <v>0</v>
      </c>
      <c r="N393" s="182"/>
      <c r="O393" s="198">
        <v>0</v>
      </c>
      <c r="P393" s="182"/>
      <c r="Q393" s="198">
        <v>0</v>
      </c>
      <c r="R393" s="182"/>
      <c r="S393" s="198">
        <v>5</v>
      </c>
      <c r="T393" s="182"/>
      <c r="U393" s="198">
        <v>5</v>
      </c>
    </row>
    <row r="394" spans="1:21" s="186" customFormat="1" x14ac:dyDescent="0.2">
      <c r="A394" s="194" t="s">
        <v>193</v>
      </c>
      <c r="B394" s="204"/>
      <c r="C394" s="198">
        <v>0</v>
      </c>
      <c r="D394" s="204"/>
      <c r="E394" s="198">
        <v>0</v>
      </c>
      <c r="F394" s="204"/>
      <c r="G394" s="198">
        <v>0</v>
      </c>
      <c r="H394" s="182"/>
      <c r="I394" s="198">
        <v>1</v>
      </c>
      <c r="J394" s="182"/>
      <c r="K394" s="198">
        <v>0</v>
      </c>
      <c r="L394" s="182"/>
      <c r="M394" s="198">
        <v>0</v>
      </c>
      <c r="N394" s="182"/>
      <c r="O394" s="198">
        <v>0</v>
      </c>
      <c r="P394" s="182"/>
      <c r="Q394" s="198">
        <v>1</v>
      </c>
      <c r="R394" s="182"/>
      <c r="S394" s="198">
        <v>0</v>
      </c>
      <c r="T394" s="182"/>
      <c r="U394" s="198">
        <v>1</v>
      </c>
    </row>
    <row r="395" spans="1:21" s="186" customFormat="1" x14ac:dyDescent="0.2">
      <c r="A395" s="194" t="s">
        <v>194</v>
      </c>
      <c r="B395" s="204"/>
      <c r="C395" s="198">
        <v>0</v>
      </c>
      <c r="D395" s="204"/>
      <c r="E395" s="198">
        <v>0</v>
      </c>
      <c r="F395" s="204"/>
      <c r="G395" s="198">
        <v>0</v>
      </c>
      <c r="H395" s="182"/>
      <c r="I395" s="198">
        <v>-6429</v>
      </c>
      <c r="J395" s="182"/>
      <c r="K395" s="198">
        <v>0</v>
      </c>
      <c r="L395" s="182"/>
      <c r="M395" s="198">
        <v>0</v>
      </c>
      <c r="N395" s="182"/>
      <c r="O395" s="198">
        <v>0</v>
      </c>
      <c r="P395" s="182"/>
      <c r="Q395" s="198">
        <v>-6429</v>
      </c>
      <c r="R395" s="182"/>
      <c r="S395" s="198">
        <v>0</v>
      </c>
      <c r="T395" s="182"/>
      <c r="U395" s="198">
        <v>-6429</v>
      </c>
    </row>
    <row r="396" spans="1:21" s="186" customFormat="1" x14ac:dyDescent="0.2">
      <c r="A396" s="194" t="s">
        <v>195</v>
      </c>
      <c r="B396" s="204"/>
      <c r="C396" s="198">
        <v>0</v>
      </c>
      <c r="D396" s="204"/>
      <c r="E396" s="198">
        <v>0</v>
      </c>
      <c r="F396" s="204"/>
      <c r="G396" s="198">
        <v>-104</v>
      </c>
      <c r="H396" s="182"/>
      <c r="I396" s="198">
        <v>-54</v>
      </c>
      <c r="J396" s="182"/>
      <c r="K396" s="198">
        <v>0</v>
      </c>
      <c r="L396" s="182"/>
      <c r="M396" s="198">
        <v>0</v>
      </c>
      <c r="N396" s="182"/>
      <c r="O396" s="198">
        <v>0</v>
      </c>
      <c r="P396" s="182"/>
      <c r="Q396" s="198">
        <v>-158</v>
      </c>
      <c r="R396" s="182"/>
      <c r="S396" s="198">
        <v>0</v>
      </c>
      <c r="T396" s="182"/>
      <c r="U396" s="198">
        <v>-158</v>
      </c>
    </row>
    <row r="397" spans="1:21" s="186" customFormat="1" x14ac:dyDescent="0.2">
      <c r="A397" s="22" t="s">
        <v>197</v>
      </c>
      <c r="B397" s="20"/>
      <c r="C397" s="198"/>
      <c r="D397" s="20"/>
      <c r="E397" s="198"/>
      <c r="F397" s="20"/>
      <c r="G397" s="198"/>
      <c r="H397" s="182"/>
      <c r="I397" s="198"/>
      <c r="J397" s="182"/>
      <c r="K397" s="198"/>
      <c r="L397" s="182"/>
      <c r="M397" s="198"/>
      <c r="N397" s="182"/>
      <c r="O397" s="198"/>
      <c r="P397" s="182"/>
      <c r="Q397" s="198"/>
      <c r="R397" s="182"/>
      <c r="S397" s="198"/>
      <c r="T397" s="182"/>
      <c r="U397" s="198"/>
    </row>
    <row r="398" spans="1:21" s="186" customFormat="1" x14ac:dyDescent="0.2">
      <c r="A398" s="22" t="s">
        <v>214</v>
      </c>
      <c r="B398" s="20"/>
      <c r="C398" s="198">
        <v>0</v>
      </c>
      <c r="D398" s="20"/>
      <c r="E398" s="198">
        <v>0</v>
      </c>
      <c r="F398" s="20"/>
      <c r="G398" s="198">
        <v>0</v>
      </c>
      <c r="H398" s="182"/>
      <c r="I398" s="198">
        <v>0</v>
      </c>
      <c r="J398" s="182"/>
      <c r="K398" s="198">
        <v>0</v>
      </c>
      <c r="L398" s="182"/>
      <c r="M398" s="198">
        <v>-51</v>
      </c>
      <c r="N398" s="182"/>
      <c r="O398" s="198">
        <v>0</v>
      </c>
      <c r="P398" s="182"/>
      <c r="Q398" s="198">
        <v>-51</v>
      </c>
      <c r="R398" s="182"/>
      <c r="S398" s="198">
        <v>0</v>
      </c>
      <c r="T398" s="182"/>
      <c r="U398" s="198">
        <v>-51</v>
      </c>
    </row>
    <row r="399" spans="1:21" s="186" customFormat="1" x14ac:dyDescent="0.2">
      <c r="A399" s="22" t="s">
        <v>72</v>
      </c>
      <c r="B399" s="20"/>
      <c r="C399" s="198">
        <v>0</v>
      </c>
      <c r="D399" s="20"/>
      <c r="E399" s="198">
        <v>0</v>
      </c>
      <c r="F399" s="20"/>
      <c r="G399" s="198">
        <v>0</v>
      </c>
      <c r="H399" s="182"/>
      <c r="I399" s="198">
        <v>0</v>
      </c>
      <c r="J399" s="182"/>
      <c r="K399" s="198">
        <v>0</v>
      </c>
      <c r="L399" s="182"/>
      <c r="M399" s="198">
        <v>0</v>
      </c>
      <c r="N399" s="182"/>
      <c r="O399" s="198">
        <v>10312</v>
      </c>
      <c r="P399" s="182"/>
      <c r="Q399" s="198">
        <v>10312</v>
      </c>
      <c r="R399" s="182"/>
      <c r="S399" s="198">
        <v>257</v>
      </c>
      <c r="T399" s="182"/>
      <c r="U399" s="198">
        <v>10569</v>
      </c>
    </row>
    <row r="400" spans="1:21" s="186" customFormat="1" x14ac:dyDescent="0.2">
      <c r="A400" s="22" t="s">
        <v>198</v>
      </c>
      <c r="B400" s="20"/>
      <c r="C400" s="198"/>
      <c r="D400" s="20"/>
      <c r="E400" s="198"/>
      <c r="F400" s="20"/>
      <c r="G400" s="198"/>
      <c r="H400" s="182"/>
      <c r="I400" s="198"/>
      <c r="J400" s="182"/>
      <c r="K400" s="198"/>
      <c r="L400" s="182"/>
      <c r="M400" s="198"/>
      <c r="N400" s="182"/>
      <c r="O400" s="198"/>
      <c r="P400" s="182"/>
      <c r="Q400" s="198"/>
      <c r="R400" s="182"/>
      <c r="S400" s="198"/>
      <c r="T400" s="182"/>
      <c r="U400" s="198"/>
    </row>
    <row r="401" spans="1:21" s="186" customFormat="1" x14ac:dyDescent="0.2">
      <c r="A401" s="194" t="s">
        <v>199</v>
      </c>
      <c r="B401" s="204"/>
      <c r="C401" s="198">
        <v>0</v>
      </c>
      <c r="D401" s="204"/>
      <c r="E401" s="198">
        <v>0</v>
      </c>
      <c r="F401" s="204"/>
      <c r="G401" s="198">
        <v>0</v>
      </c>
      <c r="H401" s="182"/>
      <c r="I401" s="198">
        <v>516</v>
      </c>
      <c r="J401" s="182"/>
      <c r="K401" s="198">
        <v>0</v>
      </c>
      <c r="L401" s="182"/>
      <c r="M401" s="198">
        <v>0</v>
      </c>
      <c r="N401" s="182"/>
      <c r="O401" s="198">
        <v>-516</v>
      </c>
      <c r="P401" s="182"/>
      <c r="Q401" s="198">
        <v>0</v>
      </c>
      <c r="R401" s="182"/>
      <c r="S401" s="198">
        <v>0</v>
      </c>
      <c r="T401" s="182"/>
      <c r="U401" s="198">
        <v>0</v>
      </c>
    </row>
    <row r="402" spans="1:21" s="186" customFormat="1" x14ac:dyDescent="0.2">
      <c r="A402" s="194" t="s">
        <v>212</v>
      </c>
      <c r="B402" s="204"/>
      <c r="C402" s="198">
        <v>0</v>
      </c>
      <c r="D402" s="204"/>
      <c r="E402" s="198">
        <v>0</v>
      </c>
      <c r="F402" s="204"/>
      <c r="G402" s="198">
        <v>0</v>
      </c>
      <c r="H402" s="182"/>
      <c r="I402" s="198">
        <v>0</v>
      </c>
      <c r="J402" s="182"/>
      <c r="K402" s="198">
        <v>0</v>
      </c>
      <c r="L402" s="182"/>
      <c r="M402" s="198">
        <v>0</v>
      </c>
      <c r="N402" s="182"/>
      <c r="O402" s="198">
        <v>-3586</v>
      </c>
      <c r="P402" s="182"/>
      <c r="Q402" s="198">
        <v>-3586</v>
      </c>
      <c r="R402" s="182"/>
      <c r="S402" s="198">
        <v>-73</v>
      </c>
      <c r="T402" s="182"/>
      <c r="U402" s="198">
        <v>-3659</v>
      </c>
    </row>
    <row r="403" spans="1:21" s="186" customFormat="1" x14ac:dyDescent="0.2">
      <c r="A403" s="194" t="s">
        <v>205</v>
      </c>
      <c r="B403" s="204"/>
      <c r="C403" s="198">
        <v>0</v>
      </c>
      <c r="D403" s="204"/>
      <c r="E403" s="198">
        <v>0</v>
      </c>
      <c r="F403" s="204"/>
      <c r="G403" s="198">
        <v>0</v>
      </c>
      <c r="H403" s="182"/>
      <c r="I403" s="198">
        <v>3729</v>
      </c>
      <c r="J403" s="182"/>
      <c r="K403" s="198">
        <v>0</v>
      </c>
      <c r="L403" s="182"/>
      <c r="M403" s="198">
        <v>0</v>
      </c>
      <c r="N403" s="182"/>
      <c r="O403" s="198">
        <v>-3729</v>
      </c>
      <c r="P403" s="182"/>
      <c r="Q403" s="198">
        <v>0</v>
      </c>
      <c r="R403" s="182"/>
      <c r="S403" s="198">
        <v>0</v>
      </c>
      <c r="T403" s="182"/>
      <c r="U403" s="198">
        <v>0</v>
      </c>
    </row>
    <row r="404" spans="1:21" s="186" customFormat="1" x14ac:dyDescent="0.2">
      <c r="A404" s="194" t="s">
        <v>201</v>
      </c>
      <c r="B404" s="204"/>
      <c r="C404" s="198">
        <v>0</v>
      </c>
      <c r="D404" s="204"/>
      <c r="E404" s="198">
        <v>0</v>
      </c>
      <c r="F404" s="204"/>
      <c r="G404" s="198">
        <v>0</v>
      </c>
      <c r="H404" s="182"/>
      <c r="I404" s="198">
        <v>2481</v>
      </c>
      <c r="J404" s="182"/>
      <c r="K404" s="198">
        <v>0</v>
      </c>
      <c r="L404" s="182"/>
      <c r="M404" s="198">
        <v>0</v>
      </c>
      <c r="N404" s="182"/>
      <c r="O404" s="198">
        <v>-2481</v>
      </c>
      <c r="P404" s="182"/>
      <c r="Q404" s="198">
        <v>0</v>
      </c>
      <c r="R404" s="182"/>
      <c r="S404" s="198">
        <v>0</v>
      </c>
      <c r="T404" s="182"/>
      <c r="U404" s="198">
        <v>0</v>
      </c>
    </row>
    <row r="405" spans="1:21" s="173" customFormat="1" x14ac:dyDescent="0.2">
      <c r="A405" s="107" t="s">
        <v>108</v>
      </c>
      <c r="C405" s="31">
        <v>43515</v>
      </c>
      <c r="E405" s="31">
        <v>0</v>
      </c>
      <c r="G405" s="31">
        <v>529</v>
      </c>
      <c r="H405" s="174">
        <v>0</v>
      </c>
      <c r="I405" s="31">
        <v>12950</v>
      </c>
      <c r="J405" s="174">
        <v>0</v>
      </c>
      <c r="K405" s="31">
        <v>0</v>
      </c>
      <c r="L405" s="174">
        <v>0</v>
      </c>
      <c r="M405" s="31">
        <v>-1762</v>
      </c>
      <c r="N405" s="174">
        <v>0</v>
      </c>
      <c r="O405" s="31">
        <v>0</v>
      </c>
      <c r="P405" s="174">
        <v>0</v>
      </c>
      <c r="Q405" s="31">
        <v>55232</v>
      </c>
      <c r="R405" s="174">
        <v>0</v>
      </c>
      <c r="S405" s="31">
        <v>3125</v>
      </c>
      <c r="T405" s="174">
        <v>0</v>
      </c>
      <c r="U405" s="31">
        <v>58357</v>
      </c>
    </row>
    <row r="406" spans="1:21" s="186" customFormat="1" x14ac:dyDescent="0.2">
      <c r="A406" s="184"/>
      <c r="C406" s="185"/>
      <c r="E406" s="185"/>
      <c r="G406" s="185"/>
      <c r="I406" s="185"/>
      <c r="K406" s="185"/>
      <c r="M406" s="185"/>
      <c r="O406" s="185"/>
      <c r="Q406" s="185"/>
      <c r="S406" s="185"/>
      <c r="U406" s="185"/>
    </row>
    <row r="407" spans="1:21" s="173" customFormat="1" x14ac:dyDescent="0.2">
      <c r="A407" s="107" t="s">
        <v>109</v>
      </c>
      <c r="C407" s="31">
        <v>43515</v>
      </c>
      <c r="E407" s="31">
        <v>0</v>
      </c>
      <c r="G407" s="31">
        <v>633</v>
      </c>
      <c r="H407" s="174">
        <v>0</v>
      </c>
      <c r="I407" s="31">
        <v>12706</v>
      </c>
      <c r="J407" s="174">
        <v>0</v>
      </c>
      <c r="K407" s="31">
        <v>0</v>
      </c>
      <c r="L407" s="174">
        <v>0</v>
      </c>
      <c r="M407" s="31">
        <v>-1711</v>
      </c>
      <c r="N407" s="174">
        <v>0</v>
      </c>
      <c r="O407" s="31">
        <v>0</v>
      </c>
      <c r="P407" s="174">
        <v>0</v>
      </c>
      <c r="Q407" s="31">
        <v>55143</v>
      </c>
      <c r="R407" s="174">
        <v>0</v>
      </c>
      <c r="S407" s="31">
        <v>2936</v>
      </c>
      <c r="T407" s="174">
        <v>0</v>
      </c>
      <c r="U407" s="31">
        <v>58079</v>
      </c>
    </row>
    <row r="408" spans="1:21" s="186" customFormat="1" x14ac:dyDescent="0.2">
      <c r="A408" s="22" t="s">
        <v>225</v>
      </c>
      <c r="B408" s="20"/>
      <c r="C408" s="198">
        <f>SUBTOTAL(109,C409:C413)</f>
        <v>0</v>
      </c>
      <c r="D408" s="20"/>
      <c r="E408" s="198">
        <v>0</v>
      </c>
      <c r="F408" s="20"/>
      <c r="G408" s="198">
        <f>SUBTOTAL(109,G409:G413)</f>
        <v>-157</v>
      </c>
      <c r="H408" s="182"/>
      <c r="I408" s="198">
        <f>SUBTOTAL(109,I409:I413)</f>
        <v>-6344</v>
      </c>
      <c r="J408" s="182"/>
      <c r="K408" s="198">
        <f>SUBTOTAL(109,K409:K413)</f>
        <v>0</v>
      </c>
      <c r="L408" s="182"/>
      <c r="M408" s="198">
        <f>SUBTOTAL(109,M409:M413)</f>
        <v>0</v>
      </c>
      <c r="N408" s="182"/>
      <c r="O408" s="198">
        <f>SUBTOTAL(109,O409:O413)</f>
        <v>-3368</v>
      </c>
      <c r="P408" s="182"/>
      <c r="Q408" s="198">
        <f>SUBTOTAL(109,Q409:Q413)</f>
        <v>-9869</v>
      </c>
      <c r="R408" s="182"/>
      <c r="S408" s="198">
        <f>SUBTOTAL(109,S409:S413)</f>
        <v>7</v>
      </c>
      <c r="T408" s="182"/>
      <c r="U408" s="198">
        <f>SUBTOTAL(109,U409:U413)</f>
        <v>-9862</v>
      </c>
    </row>
    <row r="409" spans="1:21" s="186" customFormat="1" x14ac:dyDescent="0.2">
      <c r="A409" s="194" t="s">
        <v>211</v>
      </c>
      <c r="C409" s="198">
        <v>0</v>
      </c>
      <c r="E409" s="198">
        <v>0</v>
      </c>
      <c r="G409" s="198">
        <v>0</v>
      </c>
      <c r="H409" s="182"/>
      <c r="I409" s="198">
        <v>0</v>
      </c>
      <c r="J409" s="182"/>
      <c r="K409" s="198">
        <v>0</v>
      </c>
      <c r="L409" s="182"/>
      <c r="M409" s="198">
        <v>0</v>
      </c>
      <c r="N409" s="182"/>
      <c r="O409" s="198">
        <v>0</v>
      </c>
      <c r="P409" s="182"/>
      <c r="Q409" s="198">
        <f t="shared" ref="Q409:Q419" si="0">SUM(C409:O409)</f>
        <v>0</v>
      </c>
      <c r="R409" s="182"/>
      <c r="S409" s="198">
        <v>7</v>
      </c>
      <c r="T409" s="182"/>
      <c r="U409" s="198">
        <v>7</v>
      </c>
    </row>
    <row r="410" spans="1:21" s="186" customFormat="1" x14ac:dyDescent="0.2">
      <c r="A410" s="194" t="s">
        <v>226</v>
      </c>
      <c r="C410" s="198">
        <v>0</v>
      </c>
      <c r="E410" s="198">
        <v>0</v>
      </c>
      <c r="G410" s="198">
        <v>0</v>
      </c>
      <c r="H410" s="182"/>
      <c r="I410" s="198">
        <v>2</v>
      </c>
      <c r="J410" s="182"/>
      <c r="K410" s="198">
        <v>0</v>
      </c>
      <c r="L410" s="182"/>
      <c r="M410" s="198">
        <v>0</v>
      </c>
      <c r="N410" s="182"/>
      <c r="O410" s="198">
        <v>0</v>
      </c>
      <c r="P410" s="182"/>
      <c r="Q410" s="198">
        <f t="shared" si="0"/>
        <v>2</v>
      </c>
      <c r="R410" s="182"/>
      <c r="S410" s="198">
        <v>0</v>
      </c>
      <c r="T410" s="182"/>
      <c r="U410" s="198">
        <v>2</v>
      </c>
    </row>
    <row r="411" spans="1:21" s="186" customFormat="1" x14ac:dyDescent="0.2">
      <c r="A411" s="194" t="s">
        <v>227</v>
      </c>
      <c r="C411" s="198">
        <v>0</v>
      </c>
      <c r="E411" s="198">
        <v>0</v>
      </c>
      <c r="G411" s="198">
        <v>0</v>
      </c>
      <c r="H411" s="182"/>
      <c r="I411" s="198">
        <v>0</v>
      </c>
      <c r="J411" s="182"/>
      <c r="K411" s="198">
        <v>0</v>
      </c>
      <c r="L411" s="182"/>
      <c r="M411" s="198">
        <v>0</v>
      </c>
      <c r="N411" s="182"/>
      <c r="O411" s="198">
        <v>-3368</v>
      </c>
      <c r="P411" s="182"/>
      <c r="Q411" s="198">
        <f t="shared" si="0"/>
        <v>-3368</v>
      </c>
      <c r="R411" s="182"/>
      <c r="S411" s="198">
        <v>0</v>
      </c>
      <c r="T411" s="182"/>
      <c r="U411" s="198">
        <v>-3368</v>
      </c>
    </row>
    <row r="412" spans="1:21" s="186" customFormat="1" x14ac:dyDescent="0.2">
      <c r="A412" s="194" t="s">
        <v>228</v>
      </c>
      <c r="C412" s="198">
        <v>0</v>
      </c>
      <c r="E412" s="198">
        <v>0</v>
      </c>
      <c r="G412" s="198">
        <v>0</v>
      </c>
      <c r="H412" s="182"/>
      <c r="I412" s="198">
        <v>-6429</v>
      </c>
      <c r="J412" s="182"/>
      <c r="K412" s="198">
        <v>0</v>
      </c>
      <c r="L412" s="182"/>
      <c r="M412" s="198">
        <v>0</v>
      </c>
      <c r="N412" s="182"/>
      <c r="O412" s="198">
        <v>0</v>
      </c>
      <c r="P412" s="182"/>
      <c r="Q412" s="198">
        <f t="shared" si="0"/>
        <v>-6429</v>
      </c>
      <c r="R412" s="182"/>
      <c r="S412" s="198">
        <v>0</v>
      </c>
      <c r="T412" s="182"/>
      <c r="U412" s="198">
        <v>-6429</v>
      </c>
    </row>
    <row r="413" spans="1:21" s="186" customFormat="1" x14ac:dyDescent="0.2">
      <c r="A413" s="22" t="s">
        <v>229</v>
      </c>
      <c r="B413" s="20"/>
      <c r="C413" s="198">
        <v>0</v>
      </c>
      <c r="D413" s="20"/>
      <c r="E413" s="198">
        <v>0</v>
      </c>
      <c r="F413" s="20"/>
      <c r="G413" s="198">
        <v>-157</v>
      </c>
      <c r="H413" s="182"/>
      <c r="I413" s="198">
        <v>83</v>
      </c>
      <c r="J413" s="182"/>
      <c r="K413" s="198">
        <v>0</v>
      </c>
      <c r="L413" s="182"/>
      <c r="M413" s="198">
        <v>0</v>
      </c>
      <c r="N413" s="182"/>
      <c r="O413" s="198">
        <v>0</v>
      </c>
      <c r="P413" s="182"/>
      <c r="Q413" s="198">
        <f t="shared" si="0"/>
        <v>-74</v>
      </c>
      <c r="R413" s="182"/>
      <c r="S413" s="198">
        <v>0</v>
      </c>
      <c r="T413" s="182"/>
      <c r="U413" s="198">
        <v>-74</v>
      </c>
    </row>
    <row r="414" spans="1:21" s="186" customFormat="1" x14ac:dyDescent="0.2">
      <c r="A414" s="22" t="s">
        <v>196</v>
      </c>
      <c r="B414" s="20"/>
      <c r="C414" s="198">
        <f t="shared" ref="C414:U414" si="1">SUBTOTAL(109,C415:C416)</f>
        <v>0</v>
      </c>
      <c r="D414" s="20"/>
      <c r="E414" s="198">
        <f t="shared" ref="E414" si="2">SUBTOTAL(109,E415:E416)</f>
        <v>0</v>
      </c>
      <c r="F414" s="20"/>
      <c r="G414" s="198">
        <f t="shared" si="1"/>
        <v>0</v>
      </c>
      <c r="H414" s="182">
        <f t="shared" si="1"/>
        <v>0</v>
      </c>
      <c r="I414" s="198">
        <f t="shared" si="1"/>
        <v>0</v>
      </c>
      <c r="J414" s="182">
        <f t="shared" si="1"/>
        <v>0</v>
      </c>
      <c r="K414" s="198">
        <f t="shared" si="1"/>
        <v>0</v>
      </c>
      <c r="L414" s="182">
        <f t="shared" si="1"/>
        <v>0</v>
      </c>
      <c r="M414" s="198">
        <f t="shared" si="1"/>
        <v>-6</v>
      </c>
      <c r="N414" s="182">
        <f t="shared" si="1"/>
        <v>0</v>
      </c>
      <c r="O414" s="198">
        <f t="shared" si="1"/>
        <v>6862</v>
      </c>
      <c r="P414" s="182">
        <f t="shared" si="1"/>
        <v>0</v>
      </c>
      <c r="Q414" s="198">
        <f t="shared" si="1"/>
        <v>6856</v>
      </c>
      <c r="R414" s="182">
        <f t="shared" si="1"/>
        <v>0</v>
      </c>
      <c r="S414" s="198">
        <f t="shared" si="1"/>
        <v>76</v>
      </c>
      <c r="T414" s="182">
        <f t="shared" si="1"/>
        <v>0</v>
      </c>
      <c r="U414" s="198">
        <f t="shared" si="1"/>
        <v>6932</v>
      </c>
    </row>
    <row r="415" spans="1:21" s="186" customFormat="1" x14ac:dyDescent="0.2">
      <c r="A415" s="194" t="s">
        <v>230</v>
      </c>
      <c r="C415" s="198">
        <v>0</v>
      </c>
      <c r="E415" s="198">
        <v>0</v>
      </c>
      <c r="G415" s="198">
        <v>0</v>
      </c>
      <c r="H415" s="182"/>
      <c r="I415" s="198">
        <v>0</v>
      </c>
      <c r="J415" s="182"/>
      <c r="K415" s="198">
        <v>0</v>
      </c>
      <c r="L415" s="182"/>
      <c r="M415" s="198">
        <v>0</v>
      </c>
      <c r="N415" s="182"/>
      <c r="O415" s="198">
        <v>6862</v>
      </c>
      <c r="P415" s="182"/>
      <c r="Q415" s="198">
        <f t="shared" si="0"/>
        <v>6862</v>
      </c>
      <c r="R415" s="182"/>
      <c r="S415" s="198">
        <v>76</v>
      </c>
      <c r="T415" s="182"/>
      <c r="U415" s="198">
        <v>6938</v>
      </c>
    </row>
    <row r="416" spans="1:21" s="186" customFormat="1" x14ac:dyDescent="0.2">
      <c r="A416" s="194" t="s">
        <v>197</v>
      </c>
      <c r="C416" s="198">
        <v>0</v>
      </c>
      <c r="E416" s="198">
        <v>0</v>
      </c>
      <c r="G416" s="198">
        <v>0</v>
      </c>
      <c r="H416" s="182"/>
      <c r="I416" s="198">
        <v>0</v>
      </c>
      <c r="J416" s="182"/>
      <c r="K416" s="198">
        <v>0</v>
      </c>
      <c r="L416" s="182"/>
      <c r="M416" s="198">
        <v>-6</v>
      </c>
      <c r="N416" s="182"/>
      <c r="O416" s="198">
        <v>0</v>
      </c>
      <c r="P416" s="182"/>
      <c r="Q416" s="198">
        <f t="shared" si="0"/>
        <v>-6</v>
      </c>
      <c r="R416" s="182"/>
      <c r="S416" s="198">
        <v>0</v>
      </c>
      <c r="T416" s="182"/>
      <c r="U416" s="198">
        <v>-6</v>
      </c>
    </row>
    <row r="417" spans="1:21" s="186" customFormat="1" x14ac:dyDescent="0.2">
      <c r="A417" s="22" t="s">
        <v>231</v>
      </c>
      <c r="B417" s="20"/>
      <c r="C417" s="198">
        <v>0</v>
      </c>
      <c r="D417" s="20"/>
      <c r="E417" s="198"/>
      <c r="F417" s="20"/>
      <c r="G417" s="198"/>
      <c r="H417" s="182"/>
      <c r="I417" s="198">
        <v>0</v>
      </c>
      <c r="J417" s="182"/>
      <c r="K417" s="198">
        <v>0</v>
      </c>
      <c r="L417" s="182"/>
      <c r="M417" s="198"/>
      <c r="N417" s="182"/>
      <c r="O417" s="198"/>
      <c r="P417" s="182"/>
      <c r="Q417" s="198">
        <f t="shared" si="0"/>
        <v>0</v>
      </c>
      <c r="R417" s="182"/>
      <c r="S417" s="198"/>
      <c r="T417" s="182"/>
      <c r="U417" s="198"/>
    </row>
    <row r="418" spans="1:21" s="186" customFormat="1" x14ac:dyDescent="0.2">
      <c r="A418" s="194" t="s">
        <v>199</v>
      </c>
      <c r="B418" s="202"/>
      <c r="C418" s="198">
        <v>0</v>
      </c>
      <c r="D418" s="202"/>
      <c r="E418" s="198">
        <v>0</v>
      </c>
      <c r="F418" s="202"/>
      <c r="G418" s="198">
        <v>0</v>
      </c>
      <c r="H418" s="182"/>
      <c r="I418" s="198">
        <v>343</v>
      </c>
      <c r="J418" s="182"/>
      <c r="K418" s="198">
        <v>0</v>
      </c>
      <c r="L418" s="182"/>
      <c r="M418" s="198">
        <v>0</v>
      </c>
      <c r="N418" s="182"/>
      <c r="O418" s="198">
        <v>-343</v>
      </c>
      <c r="P418" s="182"/>
      <c r="Q418" s="198">
        <f t="shared" si="0"/>
        <v>0</v>
      </c>
      <c r="R418" s="182"/>
      <c r="S418" s="198">
        <v>0</v>
      </c>
      <c r="T418" s="182"/>
      <c r="U418" s="198">
        <v>0</v>
      </c>
    </row>
    <row r="419" spans="1:21" s="186" customFormat="1" x14ac:dyDescent="0.2">
      <c r="A419" s="194" t="s">
        <v>232</v>
      </c>
      <c r="B419" s="202"/>
      <c r="C419" s="198">
        <v>0</v>
      </c>
      <c r="D419" s="202"/>
      <c r="E419" s="198">
        <v>0</v>
      </c>
      <c r="F419" s="202"/>
      <c r="G419" s="198">
        <v>0</v>
      </c>
      <c r="H419" s="182"/>
      <c r="I419" s="198">
        <v>3151</v>
      </c>
      <c r="J419" s="182"/>
      <c r="K419" s="198">
        <v>0</v>
      </c>
      <c r="L419" s="182"/>
      <c r="M419" s="198">
        <v>0</v>
      </c>
      <c r="N419" s="182"/>
      <c r="O419" s="198">
        <v>-3151</v>
      </c>
      <c r="P419" s="182"/>
      <c r="Q419" s="198">
        <f t="shared" si="0"/>
        <v>0</v>
      </c>
      <c r="R419" s="182"/>
      <c r="S419" s="198">
        <v>0</v>
      </c>
      <c r="T419" s="182"/>
      <c r="U419" s="198">
        <v>0</v>
      </c>
    </row>
    <row r="420" spans="1:21" s="173" customFormat="1" x14ac:dyDescent="0.2">
      <c r="A420" s="107" t="s">
        <v>233</v>
      </c>
      <c r="C420" s="31">
        <f>SUBTOTAL(109,C407:C419)</f>
        <v>43515</v>
      </c>
      <c r="E420" s="31">
        <f>SUBTOTAL(109,E407:E419)</f>
        <v>0</v>
      </c>
      <c r="G420" s="31">
        <f>SUBTOTAL(109,G407:G419)</f>
        <v>476</v>
      </c>
      <c r="H420" s="174"/>
      <c r="I420" s="31">
        <f>SUBTOTAL(109,I407:I419)</f>
        <v>9856</v>
      </c>
      <c r="J420" s="174"/>
      <c r="K420" s="31">
        <f>SUBTOTAL(109,K407:K419)</f>
        <v>0</v>
      </c>
      <c r="L420" s="174"/>
      <c r="M420" s="31">
        <f>SUBTOTAL(109,M407:M419)</f>
        <v>-1717</v>
      </c>
      <c r="N420" s="174"/>
      <c r="O420" s="31">
        <f>SUBTOTAL(109,O407:O419)</f>
        <v>0</v>
      </c>
      <c r="P420" s="174"/>
      <c r="Q420" s="31">
        <f>SUBTOTAL(109,Q407:Q419)</f>
        <v>52130</v>
      </c>
      <c r="R420" s="174"/>
      <c r="S420" s="31">
        <f>SUBTOTAL(109,S407:S419)</f>
        <v>3019</v>
      </c>
      <c r="T420" s="174"/>
      <c r="U420" s="31">
        <f>SUBTOTAL(109,U407:U419)</f>
        <v>55149</v>
      </c>
    </row>
    <row r="421" spans="1:21" s="186" customFormat="1" x14ac:dyDescent="0.2">
      <c r="A421" s="184"/>
      <c r="C421" s="185"/>
      <c r="E421" s="185"/>
      <c r="G421" s="185"/>
      <c r="I421" s="185"/>
      <c r="K421" s="185"/>
      <c r="M421" s="185"/>
      <c r="O421" s="185"/>
      <c r="Q421" s="185"/>
      <c r="S421" s="185"/>
      <c r="U421" s="185"/>
    </row>
    <row r="422" spans="1:21" s="173" customFormat="1" x14ac:dyDescent="0.2">
      <c r="A422" s="107" t="s">
        <v>109</v>
      </c>
      <c r="C422" s="31">
        <v>43515</v>
      </c>
      <c r="E422" s="31">
        <v>0</v>
      </c>
      <c r="G422" s="31">
        <v>633</v>
      </c>
      <c r="H422" s="174">
        <v>0</v>
      </c>
      <c r="I422" s="31">
        <v>12706</v>
      </c>
      <c r="J422" s="174">
        <v>0</v>
      </c>
      <c r="K422" s="31">
        <v>0</v>
      </c>
      <c r="L422" s="174">
        <v>0</v>
      </c>
      <c r="M422" s="31">
        <v>-1711</v>
      </c>
      <c r="N422" s="174">
        <v>0</v>
      </c>
      <c r="O422" s="31">
        <v>0</v>
      </c>
      <c r="P422" s="174">
        <v>0</v>
      </c>
      <c r="Q422" s="31">
        <v>55143</v>
      </c>
      <c r="R422" s="174">
        <v>0</v>
      </c>
      <c r="S422" s="31">
        <v>2936</v>
      </c>
      <c r="T422" s="174">
        <v>0</v>
      </c>
      <c r="U422" s="31">
        <v>58079</v>
      </c>
    </row>
    <row r="423" spans="1:21" s="186" customFormat="1" x14ac:dyDescent="0.2">
      <c r="A423" s="22" t="s">
        <v>225</v>
      </c>
      <c r="C423" s="198">
        <f>SUBTOTAL(109,C424:C428)</f>
        <v>0</v>
      </c>
      <c r="E423" s="198">
        <v>0</v>
      </c>
      <c r="G423" s="198">
        <f>SUBTOTAL(109,G424:G428)</f>
        <v>-208</v>
      </c>
      <c r="H423" s="182"/>
      <c r="I423" s="198">
        <f>SUBTOTAL(109,I424:I428)</f>
        <v>-4321</v>
      </c>
      <c r="J423" s="182"/>
      <c r="K423" s="198">
        <f>SUBTOTAL(109,K424:K428)</f>
        <v>0</v>
      </c>
      <c r="L423" s="182"/>
      <c r="M423" s="198">
        <f>SUBTOTAL(109,M424:M428)</f>
        <v>0</v>
      </c>
      <c r="N423" s="182"/>
      <c r="O423" s="198">
        <f>SUBTOTAL(109,O424:O428)</f>
        <v>-3200</v>
      </c>
      <c r="P423" s="182"/>
      <c r="Q423" s="198">
        <f>SUBTOTAL(109,Q424:Q428)</f>
        <v>-7729</v>
      </c>
      <c r="R423" s="182"/>
      <c r="S423" s="198">
        <f>SUBTOTAL(109,S424:S428)</f>
        <v>0</v>
      </c>
      <c r="T423" s="182"/>
      <c r="U423" s="198">
        <f>SUBTOTAL(109,U424:U428)</f>
        <v>-7729</v>
      </c>
    </row>
    <row r="424" spans="1:21" s="186" customFormat="1" x14ac:dyDescent="0.2">
      <c r="A424" s="194" t="s">
        <v>211</v>
      </c>
      <c r="C424" s="198">
        <v>0</v>
      </c>
      <c r="E424" s="198">
        <v>0</v>
      </c>
      <c r="G424" s="198">
        <v>0</v>
      </c>
      <c r="I424" s="198">
        <v>2</v>
      </c>
      <c r="K424" s="198">
        <v>0</v>
      </c>
      <c r="M424" s="198">
        <v>0</v>
      </c>
      <c r="N424" s="182"/>
      <c r="O424" s="198">
        <v>0</v>
      </c>
      <c r="P424" s="182"/>
      <c r="Q424" s="198">
        <f t="shared" ref="Q424:Q434" si="3">SUM(C424:O424)</f>
        <v>2</v>
      </c>
      <c r="R424" s="182"/>
      <c r="S424" s="198">
        <v>0</v>
      </c>
      <c r="T424" s="182"/>
      <c r="U424" s="198">
        <v>2</v>
      </c>
    </row>
    <row r="425" spans="1:21" s="186" customFormat="1" x14ac:dyDescent="0.2">
      <c r="A425" s="194" t="s">
        <v>226</v>
      </c>
      <c r="C425" s="198">
        <v>0</v>
      </c>
      <c r="E425" s="198">
        <v>0</v>
      </c>
      <c r="G425" s="198">
        <v>0</v>
      </c>
      <c r="I425" s="198">
        <v>0</v>
      </c>
      <c r="K425" s="198">
        <v>0</v>
      </c>
      <c r="M425" s="198">
        <v>0</v>
      </c>
      <c r="N425" s="182"/>
      <c r="O425" s="198">
        <v>-1169</v>
      </c>
      <c r="P425" s="182"/>
      <c r="Q425" s="198">
        <f t="shared" si="3"/>
        <v>-1169</v>
      </c>
      <c r="R425" s="182"/>
      <c r="S425" s="198">
        <v>0</v>
      </c>
      <c r="T425" s="182"/>
      <c r="U425" s="198">
        <v>-1169</v>
      </c>
    </row>
    <row r="426" spans="1:21" s="186" customFormat="1" x14ac:dyDescent="0.2">
      <c r="A426" s="194" t="s">
        <v>227</v>
      </c>
      <c r="C426" s="198">
        <v>0</v>
      </c>
      <c r="E426" s="198">
        <v>0</v>
      </c>
      <c r="G426" s="198">
        <v>0</v>
      </c>
      <c r="I426" s="198">
        <v>2031</v>
      </c>
      <c r="K426" s="198">
        <v>0</v>
      </c>
      <c r="M426" s="198">
        <v>0</v>
      </c>
      <c r="N426" s="182"/>
      <c r="O426" s="198">
        <v>-2031</v>
      </c>
      <c r="P426" s="182"/>
      <c r="Q426" s="198">
        <f t="shared" si="3"/>
        <v>0</v>
      </c>
      <c r="R426" s="182"/>
      <c r="S426" s="198">
        <v>0</v>
      </c>
      <c r="T426" s="182"/>
      <c r="U426" s="198">
        <v>0</v>
      </c>
    </row>
    <row r="427" spans="1:21" s="186" customFormat="1" x14ac:dyDescent="0.2">
      <c r="A427" s="194" t="s">
        <v>228</v>
      </c>
      <c r="C427" s="198">
        <v>0</v>
      </c>
      <c r="E427" s="198">
        <v>0</v>
      </c>
      <c r="G427" s="198">
        <v>0</v>
      </c>
      <c r="I427" s="198">
        <v>-6429</v>
      </c>
      <c r="K427" s="198">
        <v>0</v>
      </c>
      <c r="M427" s="198">
        <v>0</v>
      </c>
      <c r="N427" s="182"/>
      <c r="O427" s="198">
        <v>0</v>
      </c>
      <c r="P427" s="182"/>
      <c r="Q427" s="198">
        <f t="shared" si="3"/>
        <v>-6429</v>
      </c>
      <c r="R427" s="182"/>
      <c r="S427" s="198">
        <v>0</v>
      </c>
      <c r="T427" s="182"/>
      <c r="U427" s="198">
        <v>-6429</v>
      </c>
    </row>
    <row r="428" spans="1:21" s="186" customFormat="1" x14ac:dyDescent="0.2">
      <c r="A428" s="22" t="s">
        <v>229</v>
      </c>
      <c r="C428" s="198">
        <v>0</v>
      </c>
      <c r="E428" s="198">
        <v>0</v>
      </c>
      <c r="G428" s="198">
        <v>-208</v>
      </c>
      <c r="I428" s="198">
        <v>75</v>
      </c>
      <c r="K428" s="198">
        <v>0</v>
      </c>
      <c r="M428" s="198">
        <v>0</v>
      </c>
      <c r="N428" s="182"/>
      <c r="O428" s="198">
        <v>0</v>
      </c>
      <c r="P428" s="182"/>
      <c r="Q428" s="198">
        <f t="shared" si="3"/>
        <v>-133</v>
      </c>
      <c r="R428" s="182"/>
      <c r="S428" s="198">
        <v>0</v>
      </c>
      <c r="T428" s="182"/>
      <c r="U428" s="198">
        <v>-133</v>
      </c>
    </row>
    <row r="429" spans="1:21" s="186" customFormat="1" x14ac:dyDescent="0.2">
      <c r="A429" s="22" t="s">
        <v>196</v>
      </c>
      <c r="C429" s="201">
        <f t="shared" ref="C429:U429" si="4">SUBTOTAL(109,C430:C431)</f>
        <v>0</v>
      </c>
      <c r="E429" s="198">
        <v>0</v>
      </c>
      <c r="G429" s="198">
        <f t="shared" si="4"/>
        <v>0</v>
      </c>
      <c r="H429" s="182">
        <f t="shared" si="4"/>
        <v>0</v>
      </c>
      <c r="I429" s="198">
        <f t="shared" si="4"/>
        <v>0</v>
      </c>
      <c r="J429" s="182">
        <f t="shared" si="4"/>
        <v>0</v>
      </c>
      <c r="K429" s="198">
        <f t="shared" si="4"/>
        <v>0</v>
      </c>
      <c r="L429" s="182">
        <f t="shared" si="4"/>
        <v>0</v>
      </c>
      <c r="M429" s="198">
        <f t="shared" si="4"/>
        <v>27</v>
      </c>
      <c r="N429" s="182">
        <f t="shared" si="4"/>
        <v>0</v>
      </c>
      <c r="O429" s="198">
        <f t="shared" si="4"/>
        <v>4921</v>
      </c>
      <c r="P429" s="182">
        <f t="shared" si="4"/>
        <v>0</v>
      </c>
      <c r="Q429" s="198">
        <f t="shared" si="4"/>
        <v>4948</v>
      </c>
      <c r="R429" s="182">
        <f t="shared" si="4"/>
        <v>0</v>
      </c>
      <c r="S429" s="198">
        <f t="shared" si="4"/>
        <v>59</v>
      </c>
      <c r="T429" s="182">
        <f t="shared" si="4"/>
        <v>0</v>
      </c>
      <c r="U429" s="198">
        <f t="shared" si="4"/>
        <v>5007</v>
      </c>
    </row>
    <row r="430" spans="1:21" s="186" customFormat="1" x14ac:dyDescent="0.2">
      <c r="A430" s="194" t="s">
        <v>230</v>
      </c>
      <c r="C430" s="198">
        <v>0</v>
      </c>
      <c r="E430" s="198">
        <v>0</v>
      </c>
      <c r="G430" s="198">
        <v>0</v>
      </c>
      <c r="H430" s="182"/>
      <c r="I430" s="198">
        <v>0</v>
      </c>
      <c r="J430" s="182"/>
      <c r="K430" s="198">
        <v>0</v>
      </c>
      <c r="L430" s="182"/>
      <c r="M430" s="198">
        <v>0</v>
      </c>
      <c r="N430" s="182"/>
      <c r="O430" s="198">
        <v>4921</v>
      </c>
      <c r="P430" s="182"/>
      <c r="Q430" s="198">
        <f t="shared" si="3"/>
        <v>4921</v>
      </c>
      <c r="R430" s="182"/>
      <c r="S430" s="198">
        <v>59</v>
      </c>
      <c r="T430" s="182"/>
      <c r="U430" s="198">
        <v>4980</v>
      </c>
    </row>
    <row r="431" spans="1:21" s="186" customFormat="1" x14ac:dyDescent="0.2">
      <c r="A431" s="194" t="s">
        <v>197</v>
      </c>
      <c r="C431" s="198">
        <v>0</v>
      </c>
      <c r="E431" s="198">
        <v>0</v>
      </c>
      <c r="G431" s="198">
        <v>0</v>
      </c>
      <c r="H431" s="182"/>
      <c r="I431" s="198">
        <v>0</v>
      </c>
      <c r="J431" s="182"/>
      <c r="K431" s="198">
        <v>0</v>
      </c>
      <c r="L431" s="182"/>
      <c r="M431" s="198">
        <v>27</v>
      </c>
      <c r="N431" s="182"/>
      <c r="O431" s="198"/>
      <c r="P431" s="182"/>
      <c r="Q431" s="198">
        <f t="shared" si="3"/>
        <v>27</v>
      </c>
      <c r="R431" s="182"/>
      <c r="S431" s="198">
        <v>0</v>
      </c>
      <c r="T431" s="182"/>
      <c r="U431" s="198">
        <v>27</v>
      </c>
    </row>
    <row r="432" spans="1:21" s="186" customFormat="1" x14ac:dyDescent="0.2">
      <c r="A432" s="22" t="s">
        <v>231</v>
      </c>
      <c r="C432" s="198"/>
      <c r="E432" s="198"/>
      <c r="G432" s="198"/>
      <c r="H432" s="182"/>
      <c r="I432" s="198"/>
      <c r="J432" s="182"/>
      <c r="K432" s="198"/>
      <c r="L432" s="182"/>
      <c r="M432" s="198"/>
      <c r="N432" s="182"/>
      <c r="O432" s="198"/>
      <c r="P432" s="182"/>
      <c r="Q432" s="198"/>
      <c r="R432" s="182"/>
      <c r="S432" s="198"/>
      <c r="T432" s="182"/>
      <c r="U432" s="198"/>
    </row>
    <row r="433" spans="1:21" s="186" customFormat="1" x14ac:dyDescent="0.2">
      <c r="A433" s="194" t="s">
        <v>199</v>
      </c>
      <c r="C433" s="198">
        <v>0</v>
      </c>
      <c r="E433" s="198">
        <v>0</v>
      </c>
      <c r="G433" s="198">
        <v>0</v>
      </c>
      <c r="I433" s="198">
        <v>246</v>
      </c>
      <c r="K433" s="198">
        <v>0</v>
      </c>
      <c r="M433" s="198">
        <v>0</v>
      </c>
      <c r="N433" s="182"/>
      <c r="O433" s="198">
        <v>-246</v>
      </c>
      <c r="P433" s="182"/>
      <c r="Q433" s="198">
        <f t="shared" si="3"/>
        <v>0</v>
      </c>
      <c r="R433" s="182"/>
      <c r="S433" s="198">
        <v>0</v>
      </c>
      <c r="T433" s="182"/>
      <c r="U433" s="198">
        <v>0</v>
      </c>
    </row>
    <row r="434" spans="1:21" s="186" customFormat="1" x14ac:dyDescent="0.2">
      <c r="A434" s="194" t="s">
        <v>232</v>
      </c>
      <c r="C434" s="198">
        <v>0</v>
      </c>
      <c r="E434" s="198">
        <v>0</v>
      </c>
      <c r="G434" s="198">
        <v>0</v>
      </c>
      <c r="I434" s="198">
        <v>1475</v>
      </c>
      <c r="K434" s="198">
        <v>0</v>
      </c>
      <c r="M434" s="198">
        <v>0</v>
      </c>
      <c r="N434" s="182"/>
      <c r="O434" s="198">
        <v>-1475</v>
      </c>
      <c r="P434" s="182"/>
      <c r="Q434" s="198">
        <f t="shared" si="3"/>
        <v>0</v>
      </c>
      <c r="R434" s="182"/>
      <c r="S434" s="198">
        <v>0</v>
      </c>
      <c r="T434" s="182"/>
      <c r="U434" s="198">
        <v>0</v>
      </c>
    </row>
    <row r="435" spans="1:21" s="173" customFormat="1" x14ac:dyDescent="0.2">
      <c r="A435" s="107" t="s">
        <v>234</v>
      </c>
      <c r="C435" s="31">
        <f>SUBTOTAL(109,C422:C434)</f>
        <v>43515</v>
      </c>
      <c r="E435" s="31">
        <f>SUBTOTAL(109,E422:E434)</f>
        <v>0</v>
      </c>
      <c r="G435" s="31">
        <f>SUBTOTAL(109,G422:G434)</f>
        <v>425</v>
      </c>
      <c r="H435" s="174">
        <f>SUM(H422:H434)</f>
        <v>0</v>
      </c>
      <c r="I435" s="31">
        <f>SUBTOTAL(109,I422:I434)</f>
        <v>10106</v>
      </c>
      <c r="J435" s="174">
        <f>SUM(J422:J434)</f>
        <v>0</v>
      </c>
      <c r="K435" s="31">
        <f>SUBTOTAL(109,K422:K434)</f>
        <v>0</v>
      </c>
      <c r="L435" s="174">
        <f>SUM(L422:L434)</f>
        <v>0</v>
      </c>
      <c r="M435" s="31">
        <f>SUBTOTAL(109,M422:M434)</f>
        <v>-1684</v>
      </c>
      <c r="N435" s="174">
        <f>SUM(N422:N434)</f>
        <v>0</v>
      </c>
      <c r="O435" s="31">
        <f>SUBTOTAL(109,O422:O434)</f>
        <v>0</v>
      </c>
      <c r="P435" s="174">
        <f>SUM(P422:P434)</f>
        <v>0</v>
      </c>
      <c r="Q435" s="31">
        <f>SUBTOTAL(109,Q422:Q434)</f>
        <v>52362</v>
      </c>
      <c r="R435" s="174">
        <f>SUM(R422:R434)</f>
        <v>0</v>
      </c>
      <c r="S435" s="31">
        <f>SUBTOTAL(109,S422:S434)</f>
        <v>2995</v>
      </c>
      <c r="T435" s="174">
        <f>SUM(T422:T434)</f>
        <v>0</v>
      </c>
      <c r="U435" s="31">
        <f>SUBTOTAL(109,U422:U434)</f>
        <v>55357</v>
      </c>
    </row>
    <row r="436" spans="1:21" s="186" customFormat="1" x14ac:dyDescent="0.2">
      <c r="A436" s="184"/>
      <c r="C436" s="185"/>
      <c r="E436" s="185"/>
      <c r="G436" s="185"/>
      <c r="I436" s="185"/>
      <c r="K436" s="185"/>
      <c r="M436" s="185"/>
      <c r="O436" s="185"/>
      <c r="Q436" s="185"/>
      <c r="S436" s="185"/>
      <c r="U436" s="185"/>
    </row>
    <row r="437" spans="1:21" s="173" customFormat="1" x14ac:dyDescent="0.2">
      <c r="A437" s="107" t="s">
        <v>109</v>
      </c>
      <c r="C437" s="31">
        <v>43515</v>
      </c>
      <c r="E437" s="31">
        <v>0</v>
      </c>
      <c r="G437" s="31">
        <v>633</v>
      </c>
      <c r="H437" s="174">
        <v>0</v>
      </c>
      <c r="I437" s="31">
        <v>12706</v>
      </c>
      <c r="J437" s="174">
        <v>0</v>
      </c>
      <c r="K437" s="31">
        <v>0</v>
      </c>
      <c r="L437" s="174">
        <v>0</v>
      </c>
      <c r="M437" s="31">
        <v>-1711</v>
      </c>
      <c r="N437" s="174">
        <v>0</v>
      </c>
      <c r="O437" s="31">
        <v>0</v>
      </c>
      <c r="P437" s="174">
        <v>0</v>
      </c>
      <c r="Q437" s="31">
        <v>55143</v>
      </c>
      <c r="R437" s="174">
        <v>0</v>
      </c>
      <c r="S437" s="31">
        <v>2936</v>
      </c>
      <c r="T437" s="174">
        <v>0</v>
      </c>
      <c r="U437" s="31">
        <v>58079</v>
      </c>
    </row>
    <row r="438" spans="1:21" s="186" customFormat="1" x14ac:dyDescent="0.2">
      <c r="A438" s="22" t="s">
        <v>225</v>
      </c>
      <c r="C438" s="198">
        <f>SUBTOTAL(109,C439:C443)</f>
        <v>0</v>
      </c>
      <c r="E438" s="198">
        <v>0</v>
      </c>
      <c r="G438" s="198">
        <f>SUBTOTAL(109,G439:G443)</f>
        <v>-265</v>
      </c>
      <c r="H438" s="182"/>
      <c r="I438" s="198">
        <f>SUBTOTAL(109,I439:I443)</f>
        <v>-6421</v>
      </c>
      <c r="J438" s="182"/>
      <c r="K438" s="198">
        <f>SUBTOTAL(109,K439:K443)</f>
        <v>0</v>
      </c>
      <c r="L438" s="182"/>
      <c r="M438" s="198">
        <f>SUBTOTAL(109,M439:M443)</f>
        <v>0</v>
      </c>
      <c r="N438" s="182"/>
      <c r="O438" s="198">
        <f>SUBTOTAL(109,O439:O443)</f>
        <v>-590</v>
      </c>
      <c r="P438" s="182"/>
      <c r="Q438" s="198">
        <f>SUBTOTAL(109,Q439:Q443)</f>
        <v>-7276</v>
      </c>
      <c r="R438" s="182"/>
      <c r="S438" s="198">
        <f>SUBTOTAL(109,S439:S443)</f>
        <v>8.039408000000094</v>
      </c>
      <c r="T438" s="182"/>
      <c r="U438" s="198">
        <f>SUBTOTAL(109,U439:U443)</f>
        <v>-7267.9605919999995</v>
      </c>
    </row>
    <row r="439" spans="1:21" s="186" customFormat="1" x14ac:dyDescent="0.2">
      <c r="A439" s="194" t="s">
        <v>211</v>
      </c>
      <c r="C439" s="201">
        <v>0</v>
      </c>
      <c r="E439" s="198">
        <v>0</v>
      </c>
      <c r="G439" s="198">
        <v>0</v>
      </c>
      <c r="H439" s="182"/>
      <c r="I439" s="198">
        <v>0</v>
      </c>
      <c r="J439" s="182"/>
      <c r="K439" s="201">
        <v>0</v>
      </c>
      <c r="L439" s="182"/>
      <c r="M439" s="198">
        <v>0</v>
      </c>
      <c r="N439" s="182"/>
      <c r="O439" s="198">
        <v>0</v>
      </c>
      <c r="P439" s="182"/>
      <c r="Q439" s="198">
        <v>0</v>
      </c>
      <c r="R439" s="182"/>
      <c r="S439" s="198">
        <v>8.039408000000094</v>
      </c>
      <c r="T439" s="182"/>
      <c r="U439" s="198">
        <v>8.039408000000094</v>
      </c>
    </row>
    <row r="440" spans="1:21" s="186" customFormat="1" x14ac:dyDescent="0.2">
      <c r="A440" s="194" t="s">
        <v>226</v>
      </c>
      <c r="C440" s="198">
        <v>0</v>
      </c>
      <c r="E440" s="198">
        <v>0</v>
      </c>
      <c r="G440" s="198">
        <v>0</v>
      </c>
      <c r="I440" s="198">
        <v>1</v>
      </c>
      <c r="K440" s="198">
        <v>0</v>
      </c>
      <c r="M440" s="198">
        <v>0</v>
      </c>
      <c r="N440" s="182"/>
      <c r="O440" s="198">
        <v>0</v>
      </c>
      <c r="P440" s="182"/>
      <c r="Q440" s="198">
        <v>1</v>
      </c>
      <c r="R440" s="182"/>
      <c r="S440" s="198">
        <v>0</v>
      </c>
      <c r="T440" s="182"/>
      <c r="U440" s="198">
        <v>1</v>
      </c>
    </row>
    <row r="441" spans="1:21" s="186" customFormat="1" x14ac:dyDescent="0.2">
      <c r="A441" s="194" t="s">
        <v>227</v>
      </c>
      <c r="C441" s="198">
        <v>0</v>
      </c>
      <c r="E441" s="198">
        <v>0</v>
      </c>
      <c r="G441" s="198">
        <v>0</v>
      </c>
      <c r="I441" s="198">
        <v>0</v>
      </c>
      <c r="K441" s="198">
        <v>0</v>
      </c>
      <c r="M441" s="198">
        <v>0</v>
      </c>
      <c r="N441" s="182"/>
      <c r="O441" s="198">
        <v>-590</v>
      </c>
      <c r="P441" s="182"/>
      <c r="Q441" s="198">
        <v>-590</v>
      </c>
      <c r="R441" s="182"/>
      <c r="S441" s="198">
        <v>0</v>
      </c>
      <c r="T441" s="182"/>
      <c r="U441" s="198">
        <v>-590</v>
      </c>
    </row>
    <row r="442" spans="1:21" s="186" customFormat="1" x14ac:dyDescent="0.2">
      <c r="A442" s="194" t="s">
        <v>228</v>
      </c>
      <c r="C442" s="198">
        <v>0</v>
      </c>
      <c r="E442" s="198">
        <v>0</v>
      </c>
      <c r="G442" s="198">
        <v>0</v>
      </c>
      <c r="I442" s="198">
        <v>-6429</v>
      </c>
      <c r="K442" s="198">
        <v>0</v>
      </c>
      <c r="M442" s="198">
        <v>0</v>
      </c>
      <c r="N442" s="182"/>
      <c r="O442" s="198">
        <v>0</v>
      </c>
      <c r="P442" s="182"/>
      <c r="Q442" s="198">
        <v>-6429</v>
      </c>
      <c r="R442" s="182"/>
      <c r="S442" s="198">
        <v>0</v>
      </c>
      <c r="T442" s="182"/>
      <c r="U442" s="198">
        <v>-6429</v>
      </c>
    </row>
    <row r="443" spans="1:21" s="186" customFormat="1" x14ac:dyDescent="0.2">
      <c r="A443" s="22" t="s">
        <v>229</v>
      </c>
      <c r="C443" s="198">
        <v>0</v>
      </c>
      <c r="E443" s="198">
        <v>0</v>
      </c>
      <c r="G443" s="198">
        <v>-265</v>
      </c>
      <c r="I443" s="198">
        <v>7</v>
      </c>
      <c r="K443" s="198">
        <v>0</v>
      </c>
      <c r="M443" s="198">
        <v>0</v>
      </c>
      <c r="N443" s="182"/>
      <c r="O443" s="198">
        <v>0</v>
      </c>
      <c r="P443" s="182"/>
      <c r="Q443" s="198">
        <v>-258</v>
      </c>
      <c r="R443" s="182"/>
      <c r="S443" s="198">
        <v>0</v>
      </c>
      <c r="T443" s="182"/>
      <c r="U443" s="198">
        <v>-258</v>
      </c>
    </row>
    <row r="444" spans="1:21" s="186" customFormat="1" x14ac:dyDescent="0.2">
      <c r="A444" s="22" t="s">
        <v>196</v>
      </c>
      <c r="C444" s="201">
        <f t="shared" ref="C444:U444" si="5">SUBTOTAL(109,C445:C446)</f>
        <v>0</v>
      </c>
      <c r="E444" s="198">
        <f t="shared" ref="E444" si="6">SUBTOTAL(109,E445:E446)</f>
        <v>0</v>
      </c>
      <c r="G444" s="198">
        <f t="shared" si="5"/>
        <v>0</v>
      </c>
      <c r="H444" s="182">
        <f t="shared" si="5"/>
        <v>0</v>
      </c>
      <c r="I444" s="198">
        <f t="shared" si="5"/>
        <v>0</v>
      </c>
      <c r="J444" s="182">
        <f t="shared" si="5"/>
        <v>0</v>
      </c>
      <c r="K444" s="198">
        <f t="shared" si="5"/>
        <v>0</v>
      </c>
      <c r="L444" s="182">
        <f t="shared" si="5"/>
        <v>0</v>
      </c>
      <c r="M444" s="198">
        <f t="shared" si="5"/>
        <v>49</v>
      </c>
      <c r="N444" s="182">
        <f t="shared" si="5"/>
        <v>0</v>
      </c>
      <c r="O444" s="198">
        <f t="shared" si="5"/>
        <v>2486</v>
      </c>
      <c r="P444" s="182">
        <f t="shared" si="5"/>
        <v>0</v>
      </c>
      <c r="Q444" s="198">
        <f t="shared" si="5"/>
        <v>2535</v>
      </c>
      <c r="R444" s="182">
        <f t="shared" si="5"/>
        <v>0</v>
      </c>
      <c r="S444" s="198">
        <f t="shared" si="5"/>
        <v>14.960592</v>
      </c>
      <c r="T444" s="182">
        <f t="shared" si="5"/>
        <v>0</v>
      </c>
      <c r="U444" s="198">
        <f t="shared" si="5"/>
        <v>2549.9605919999999</v>
      </c>
    </row>
    <row r="445" spans="1:21" s="186" customFormat="1" x14ac:dyDescent="0.2">
      <c r="A445" s="194" t="s">
        <v>230</v>
      </c>
      <c r="C445" s="201">
        <v>0</v>
      </c>
      <c r="E445" s="198">
        <v>0</v>
      </c>
      <c r="G445" s="198">
        <v>0</v>
      </c>
      <c r="H445" s="182"/>
      <c r="I445" s="198">
        <v>0</v>
      </c>
      <c r="J445" s="182"/>
      <c r="K445" s="201">
        <v>0</v>
      </c>
      <c r="L445" s="182"/>
      <c r="M445" s="198">
        <v>0</v>
      </c>
      <c r="N445" s="182"/>
      <c r="O445" s="198">
        <v>2486</v>
      </c>
      <c r="P445" s="182"/>
      <c r="Q445" s="198">
        <v>2486</v>
      </c>
      <c r="R445" s="182"/>
      <c r="S445" s="198">
        <v>14.960592</v>
      </c>
      <c r="T445" s="182"/>
      <c r="U445" s="198">
        <v>2500.9605919999999</v>
      </c>
    </row>
    <row r="446" spans="1:21" s="186" customFormat="1" x14ac:dyDescent="0.2">
      <c r="A446" s="194" t="s">
        <v>197</v>
      </c>
      <c r="C446" s="201">
        <v>0</v>
      </c>
      <c r="E446" s="198">
        <v>0</v>
      </c>
      <c r="G446" s="198">
        <v>0</v>
      </c>
      <c r="H446" s="182"/>
      <c r="I446" s="198">
        <v>0</v>
      </c>
      <c r="J446" s="182"/>
      <c r="K446" s="201">
        <v>0</v>
      </c>
      <c r="L446" s="182"/>
      <c r="M446" s="198">
        <v>49</v>
      </c>
      <c r="N446" s="182"/>
      <c r="O446" s="198">
        <v>0</v>
      </c>
      <c r="P446" s="182"/>
      <c r="Q446" s="198">
        <v>49</v>
      </c>
      <c r="R446" s="182"/>
      <c r="S446" s="198">
        <v>0</v>
      </c>
      <c r="T446" s="182"/>
      <c r="U446" s="198">
        <v>49</v>
      </c>
    </row>
    <row r="447" spans="1:21" s="186" customFormat="1" x14ac:dyDescent="0.2">
      <c r="A447" s="22" t="s">
        <v>231</v>
      </c>
      <c r="C447" s="201"/>
      <c r="E447" s="198"/>
      <c r="G447" s="198"/>
      <c r="H447" s="182"/>
      <c r="I447" s="198"/>
      <c r="J447" s="182"/>
      <c r="K447" s="201"/>
      <c r="L447" s="182"/>
      <c r="M447" s="198"/>
      <c r="N447" s="182"/>
      <c r="O447" s="198"/>
      <c r="P447" s="182"/>
      <c r="Q447" s="198"/>
      <c r="R447" s="182"/>
      <c r="S447" s="198"/>
      <c r="T447" s="182"/>
      <c r="U447" s="198"/>
    </row>
    <row r="448" spans="1:21" s="186" customFormat="1" x14ac:dyDescent="0.2">
      <c r="A448" s="194" t="s">
        <v>199</v>
      </c>
      <c r="C448" s="198">
        <v>0</v>
      </c>
      <c r="E448" s="198">
        <v>0</v>
      </c>
      <c r="G448" s="198">
        <v>0</v>
      </c>
      <c r="I448" s="198">
        <v>124</v>
      </c>
      <c r="K448" s="198">
        <v>0</v>
      </c>
      <c r="M448" s="198">
        <v>0</v>
      </c>
      <c r="N448" s="182"/>
      <c r="O448" s="198">
        <v>-124</v>
      </c>
      <c r="P448" s="182"/>
      <c r="Q448" s="198">
        <v>0</v>
      </c>
      <c r="R448" s="182"/>
      <c r="S448" s="198">
        <v>0</v>
      </c>
      <c r="T448" s="182"/>
      <c r="U448" s="198">
        <v>0</v>
      </c>
    </row>
    <row r="449" spans="1:21" s="186" customFormat="1" x14ac:dyDescent="0.2">
      <c r="A449" s="194" t="s">
        <v>232</v>
      </c>
      <c r="C449" s="198">
        <v>0</v>
      </c>
      <c r="E449" s="198">
        <v>0</v>
      </c>
      <c r="G449" s="198">
        <v>0</v>
      </c>
      <c r="I449" s="198">
        <v>1772</v>
      </c>
      <c r="K449" s="198">
        <v>0</v>
      </c>
      <c r="M449" s="198">
        <v>0</v>
      </c>
      <c r="N449" s="182"/>
      <c r="O449" s="198">
        <v>-1772</v>
      </c>
      <c r="P449" s="182"/>
      <c r="Q449" s="198">
        <v>0</v>
      </c>
      <c r="R449" s="182"/>
      <c r="S449" s="198">
        <v>0</v>
      </c>
      <c r="T449" s="182"/>
      <c r="U449" s="198">
        <v>0</v>
      </c>
    </row>
    <row r="450" spans="1:21" s="173" customFormat="1" x14ac:dyDescent="0.2">
      <c r="A450" s="107" t="s">
        <v>235</v>
      </c>
      <c r="C450" s="31">
        <f>SUBTOTAL(109,C437:C449)</f>
        <v>43515</v>
      </c>
      <c r="E450" s="31">
        <f>SUBTOTAL(109,E437:E449)</f>
        <v>0</v>
      </c>
      <c r="G450" s="31">
        <f>SUBTOTAL(109,G437:G449)</f>
        <v>368</v>
      </c>
      <c r="H450" s="174">
        <f t="shared" ref="H450:T450" si="7">SUM(H436:H449)</f>
        <v>0</v>
      </c>
      <c r="I450" s="31">
        <f>SUBTOTAL(109,I437:I449)</f>
        <v>8181</v>
      </c>
      <c r="J450" s="174">
        <f t="shared" si="7"/>
        <v>0</v>
      </c>
      <c r="K450" s="31">
        <f>SUBTOTAL(109,K437:K449)</f>
        <v>0</v>
      </c>
      <c r="L450" s="174">
        <f t="shared" si="7"/>
        <v>0</v>
      </c>
      <c r="M450" s="31">
        <f>SUBTOTAL(109,M437:M449)</f>
        <v>-1662</v>
      </c>
      <c r="N450" s="174">
        <f t="shared" si="7"/>
        <v>0</v>
      </c>
      <c r="O450" s="31">
        <f>SUBTOTAL(109,O437:O449)</f>
        <v>0</v>
      </c>
      <c r="P450" s="174">
        <f t="shared" si="7"/>
        <v>0</v>
      </c>
      <c r="Q450" s="31">
        <f>SUBTOTAL(109,Q437:Q449)</f>
        <v>50402</v>
      </c>
      <c r="R450" s="174">
        <f t="shared" si="7"/>
        <v>0</v>
      </c>
      <c r="S450" s="31">
        <f>SUBTOTAL(109,S437:S449)</f>
        <v>2959</v>
      </c>
      <c r="T450" s="174">
        <f t="shared" si="7"/>
        <v>0</v>
      </c>
      <c r="U450" s="31">
        <f>SUBTOTAL(109,U437:U449)</f>
        <v>53361</v>
      </c>
    </row>
    <row r="451" spans="1:21" s="186" customFormat="1" x14ac:dyDescent="0.2">
      <c r="A451" s="184"/>
      <c r="C451" s="185"/>
      <c r="E451" s="185"/>
      <c r="G451" s="185"/>
      <c r="I451" s="185"/>
      <c r="K451" s="185"/>
      <c r="M451" s="185"/>
      <c r="O451" s="185"/>
      <c r="Q451" s="185"/>
      <c r="S451" s="185"/>
      <c r="U451" s="185"/>
    </row>
    <row r="452" spans="1:21" s="173" customFormat="1" x14ac:dyDescent="0.2">
      <c r="A452" s="107" t="s">
        <v>236</v>
      </c>
      <c r="C452" s="31">
        <v>37145</v>
      </c>
      <c r="E452" s="31">
        <v>0</v>
      </c>
      <c r="G452" s="31">
        <v>719</v>
      </c>
      <c r="H452" s="174"/>
      <c r="I452" s="31">
        <v>15685</v>
      </c>
      <c r="J452" s="174"/>
      <c r="K452" s="31">
        <v>0</v>
      </c>
      <c r="L452" s="174"/>
      <c r="M452" s="31">
        <v>-1623</v>
      </c>
      <c r="N452" s="174"/>
      <c r="O452" s="31">
        <v>0</v>
      </c>
      <c r="P452" s="174"/>
      <c r="Q452" s="31">
        <v>51926</v>
      </c>
      <c r="R452" s="174"/>
      <c r="S452" s="31">
        <v>2993</v>
      </c>
      <c r="T452" s="174"/>
      <c r="U452" s="31">
        <v>54919</v>
      </c>
    </row>
    <row r="453" spans="1:21" s="186" customFormat="1" x14ac:dyDescent="0.2">
      <c r="A453" s="22" t="s">
        <v>225</v>
      </c>
      <c r="B453" s="20"/>
      <c r="C453" s="198">
        <f>SUBTOTAL(109,C454:C463)</f>
        <v>6370</v>
      </c>
      <c r="D453" s="20"/>
      <c r="E453" s="198">
        <v>0</v>
      </c>
      <c r="F453" s="20"/>
      <c r="G453" s="198">
        <v>0</v>
      </c>
      <c r="H453" s="182"/>
      <c r="I453" s="198">
        <f>SUBTOTAL(109,I454:I463)</f>
        <v>-3573</v>
      </c>
      <c r="J453" s="182"/>
      <c r="K453" s="198">
        <v>0</v>
      </c>
      <c r="L453" s="182"/>
      <c r="M453" s="198">
        <v>0</v>
      </c>
      <c r="N453" s="182"/>
      <c r="O453" s="198">
        <f>SUBTOTAL(109,O454:O463)</f>
        <v>-8842</v>
      </c>
      <c r="P453" s="182"/>
      <c r="Q453" s="198">
        <f>SUBTOTAL(109,Q454:Q463)</f>
        <v>-6131</v>
      </c>
      <c r="R453" s="182"/>
      <c r="S453" s="198">
        <f>SUBTOTAL(109,S454:S463)</f>
        <v>-331</v>
      </c>
      <c r="T453" s="182"/>
      <c r="U453" s="198">
        <f>SUBTOTAL(109,U454:U463)</f>
        <v>-6462</v>
      </c>
    </row>
    <row r="454" spans="1:21" s="186" customFormat="1" x14ac:dyDescent="0.2">
      <c r="A454" s="194" t="s">
        <v>237</v>
      </c>
      <c r="C454" s="198">
        <v>1370</v>
      </c>
      <c r="E454" s="198">
        <v>0</v>
      </c>
      <c r="G454" s="198">
        <v>0</v>
      </c>
      <c r="I454" s="198">
        <v>0</v>
      </c>
      <c r="K454" s="198">
        <v>0</v>
      </c>
      <c r="M454" s="198">
        <v>0</v>
      </c>
      <c r="N454" s="182"/>
      <c r="O454" s="198">
        <v>0</v>
      </c>
      <c r="P454" s="182"/>
      <c r="Q454" s="198">
        <v>1370</v>
      </c>
      <c r="R454" s="182"/>
      <c r="S454" s="198">
        <v>0</v>
      </c>
      <c r="T454" s="182"/>
      <c r="U454" s="198">
        <v>1370</v>
      </c>
    </row>
    <row r="455" spans="1:21" s="186" customFormat="1" x14ac:dyDescent="0.2">
      <c r="A455" s="194" t="s">
        <v>46</v>
      </c>
      <c r="C455" s="198">
        <v>0</v>
      </c>
      <c r="E455" s="198">
        <v>0</v>
      </c>
      <c r="G455" s="198">
        <v>0</v>
      </c>
      <c r="I455" s="198">
        <v>0</v>
      </c>
      <c r="K455" s="198">
        <v>-32</v>
      </c>
      <c r="M455" s="198">
        <v>0</v>
      </c>
      <c r="N455" s="182"/>
      <c r="O455" s="198">
        <v>0</v>
      </c>
      <c r="P455" s="182"/>
      <c r="Q455" s="198">
        <v>-32</v>
      </c>
      <c r="R455" s="182"/>
      <c r="S455" s="198">
        <v>0</v>
      </c>
      <c r="T455" s="182"/>
      <c r="U455" s="198">
        <v>-32</v>
      </c>
    </row>
    <row r="456" spans="1:21" s="186" customFormat="1" x14ac:dyDescent="0.2">
      <c r="A456" s="194" t="s">
        <v>238</v>
      </c>
      <c r="C456" s="198">
        <v>0</v>
      </c>
      <c r="E456" s="198">
        <v>0</v>
      </c>
      <c r="G456" s="198">
        <v>0</v>
      </c>
      <c r="I456" s="198">
        <v>-32</v>
      </c>
      <c r="K456" s="198">
        <v>32</v>
      </c>
      <c r="M456" s="198">
        <v>0</v>
      </c>
      <c r="N456" s="182"/>
      <c r="O456" s="198">
        <v>0</v>
      </c>
      <c r="P456" s="182"/>
      <c r="Q456" s="198">
        <v>0</v>
      </c>
      <c r="R456" s="182"/>
      <c r="S456" s="198">
        <v>0</v>
      </c>
      <c r="T456" s="182"/>
      <c r="U456" s="198">
        <v>0</v>
      </c>
    </row>
    <row r="457" spans="1:21" s="186" customFormat="1" x14ac:dyDescent="0.2">
      <c r="A457" s="194" t="s">
        <v>239</v>
      </c>
      <c r="C457" s="198">
        <v>5000</v>
      </c>
      <c r="E457" s="198">
        <v>0</v>
      </c>
      <c r="G457" s="198">
        <v>0</v>
      </c>
      <c r="I457" s="198">
        <v>-5000</v>
      </c>
      <c r="K457" s="198">
        <v>0</v>
      </c>
      <c r="M457" s="198">
        <v>0</v>
      </c>
      <c r="N457" s="182"/>
      <c r="O457" s="198">
        <v>0</v>
      </c>
      <c r="P457" s="182"/>
      <c r="Q457" s="198">
        <v>0</v>
      </c>
      <c r="R457" s="182"/>
      <c r="S457" s="198">
        <v>0</v>
      </c>
      <c r="T457" s="182"/>
      <c r="U457" s="198">
        <v>0</v>
      </c>
    </row>
    <row r="458" spans="1:21" s="186" customFormat="1" x14ac:dyDescent="0.2">
      <c r="A458" s="194" t="s">
        <v>211</v>
      </c>
      <c r="C458" s="198">
        <v>0</v>
      </c>
      <c r="E458" s="198">
        <v>0</v>
      </c>
      <c r="G458" s="198">
        <v>0</v>
      </c>
      <c r="I458" s="198">
        <v>0</v>
      </c>
      <c r="K458" s="198">
        <v>0</v>
      </c>
      <c r="M458" s="198">
        <v>0</v>
      </c>
      <c r="N458" s="182"/>
      <c r="O458" s="198">
        <v>0</v>
      </c>
      <c r="P458" s="182"/>
      <c r="Q458" s="198">
        <v>0</v>
      </c>
      <c r="R458" s="182"/>
      <c r="S458" s="198">
        <v>15</v>
      </c>
      <c r="T458" s="182"/>
      <c r="U458" s="198">
        <v>15</v>
      </c>
    </row>
    <row r="459" spans="1:21" s="186" customFormat="1" x14ac:dyDescent="0.2">
      <c r="A459" s="194" t="s">
        <v>226</v>
      </c>
      <c r="C459" s="198">
        <v>0</v>
      </c>
      <c r="E459" s="198">
        <v>0</v>
      </c>
      <c r="G459" s="198">
        <v>0</v>
      </c>
      <c r="I459" s="198">
        <v>1</v>
      </c>
      <c r="K459" s="198">
        <v>0</v>
      </c>
      <c r="M459" s="198">
        <v>0</v>
      </c>
      <c r="N459" s="182"/>
      <c r="O459" s="198">
        <v>0</v>
      </c>
      <c r="P459" s="182"/>
      <c r="Q459" s="198">
        <v>1</v>
      </c>
      <c r="R459" s="182"/>
      <c r="S459" s="198">
        <v>0</v>
      </c>
      <c r="T459" s="182"/>
      <c r="U459" s="198">
        <v>1</v>
      </c>
    </row>
    <row r="460" spans="1:21" s="186" customFormat="1" x14ac:dyDescent="0.2">
      <c r="A460" s="194" t="s">
        <v>227</v>
      </c>
      <c r="C460" s="198">
        <v>0</v>
      </c>
      <c r="E460" s="198">
        <v>0</v>
      </c>
      <c r="G460" s="198">
        <v>0</v>
      </c>
      <c r="I460" s="198">
        <v>0</v>
      </c>
      <c r="K460" s="198">
        <v>0</v>
      </c>
      <c r="M460" s="198">
        <v>0</v>
      </c>
      <c r="N460" s="182"/>
      <c r="O460" s="198">
        <v>-2413</v>
      </c>
      <c r="P460" s="182"/>
      <c r="Q460" s="198">
        <v>-2413</v>
      </c>
      <c r="R460" s="182"/>
      <c r="S460" s="198">
        <v>-346</v>
      </c>
      <c r="T460" s="182"/>
      <c r="U460" s="198">
        <v>-2759</v>
      </c>
    </row>
    <row r="461" spans="1:21" s="186" customFormat="1" x14ac:dyDescent="0.2">
      <c r="A461" s="194" t="s">
        <v>240</v>
      </c>
      <c r="C461" s="198">
        <v>0</v>
      </c>
      <c r="E461" s="198">
        <v>0</v>
      </c>
      <c r="G461" s="198">
        <v>0</v>
      </c>
      <c r="I461" s="198">
        <v>6429</v>
      </c>
      <c r="K461" s="198">
        <v>0</v>
      </c>
      <c r="M461" s="198">
        <v>0</v>
      </c>
      <c r="N461" s="182"/>
      <c r="O461" s="198">
        <v>-6429</v>
      </c>
      <c r="P461" s="182"/>
      <c r="Q461" s="198">
        <v>0</v>
      </c>
      <c r="R461" s="182"/>
      <c r="S461" s="198">
        <v>0</v>
      </c>
      <c r="T461" s="182"/>
      <c r="U461" s="198">
        <v>0</v>
      </c>
    </row>
    <row r="462" spans="1:21" s="186" customFormat="1" x14ac:dyDescent="0.2">
      <c r="A462" s="194" t="s">
        <v>228</v>
      </c>
      <c r="C462" s="198">
        <v>0</v>
      </c>
      <c r="E462" s="198">
        <v>0</v>
      </c>
      <c r="G462" s="198">
        <v>0</v>
      </c>
      <c r="I462" s="198">
        <v>-5002</v>
      </c>
      <c r="K462" s="198">
        <v>0</v>
      </c>
      <c r="M462" s="198">
        <v>0</v>
      </c>
      <c r="N462" s="182"/>
      <c r="O462" s="198">
        <v>0</v>
      </c>
      <c r="P462" s="182"/>
      <c r="Q462" s="198">
        <v>-5002</v>
      </c>
      <c r="R462" s="182"/>
      <c r="S462" s="198">
        <v>0</v>
      </c>
      <c r="T462" s="182"/>
      <c r="U462" s="198">
        <v>-5002</v>
      </c>
    </row>
    <row r="463" spans="1:21" s="186" customFormat="1" x14ac:dyDescent="0.2">
      <c r="A463" s="22" t="s">
        <v>229</v>
      </c>
      <c r="B463" s="204"/>
      <c r="C463" s="198">
        <v>0</v>
      </c>
      <c r="D463" s="204"/>
      <c r="E463" s="198">
        <v>0</v>
      </c>
      <c r="F463" s="204"/>
      <c r="G463" s="198">
        <v>-86</v>
      </c>
      <c r="I463" s="198">
        <v>31</v>
      </c>
      <c r="K463" s="198">
        <v>0</v>
      </c>
      <c r="M463" s="198">
        <v>0</v>
      </c>
      <c r="N463" s="182"/>
      <c r="O463" s="198">
        <v>0</v>
      </c>
      <c r="P463" s="182"/>
      <c r="Q463" s="198">
        <v>-55</v>
      </c>
      <c r="R463" s="182"/>
      <c r="S463" s="198">
        <v>0</v>
      </c>
      <c r="T463" s="182"/>
      <c r="U463" s="198">
        <v>-55</v>
      </c>
    </row>
    <row r="464" spans="1:21" s="186" customFormat="1" x14ac:dyDescent="0.2">
      <c r="A464" s="22" t="s">
        <v>196</v>
      </c>
      <c r="B464" s="204"/>
      <c r="C464" s="198">
        <v>0</v>
      </c>
      <c r="D464" s="204"/>
      <c r="E464" s="198">
        <v>0</v>
      </c>
      <c r="F464" s="204"/>
      <c r="G464" s="198">
        <v>0</v>
      </c>
      <c r="H464" s="182"/>
      <c r="I464" s="198">
        <v>0</v>
      </c>
      <c r="J464" s="182"/>
      <c r="K464" s="198">
        <v>0</v>
      </c>
      <c r="L464" s="182"/>
      <c r="M464" s="198">
        <f>SUBTOTAL(109,M465:M466)</f>
        <v>-88</v>
      </c>
      <c r="N464" s="182"/>
      <c r="O464" s="198">
        <f>SUBTOTAL(109,O465:O466)</f>
        <v>9436</v>
      </c>
      <c r="P464" s="182"/>
      <c r="Q464" s="198">
        <f>SUBTOTAL(109,Q465:Q466)</f>
        <v>9348</v>
      </c>
      <c r="R464" s="182"/>
      <c r="S464" s="198">
        <f>SUBTOTAL(109,S465:S466)</f>
        <v>274</v>
      </c>
      <c r="T464" s="182"/>
      <c r="U464" s="198">
        <f>SUBTOTAL(109,U465:U466)</f>
        <v>9622</v>
      </c>
    </row>
    <row r="465" spans="1:21" s="186" customFormat="1" x14ac:dyDescent="0.2">
      <c r="A465" s="194" t="s">
        <v>230</v>
      </c>
      <c r="C465" s="198">
        <v>0</v>
      </c>
      <c r="E465" s="198">
        <v>0</v>
      </c>
      <c r="G465" s="198">
        <v>0</v>
      </c>
      <c r="H465" s="182"/>
      <c r="I465" s="198">
        <v>0</v>
      </c>
      <c r="J465" s="182"/>
      <c r="K465" s="198">
        <v>0</v>
      </c>
      <c r="L465" s="182"/>
      <c r="M465" s="198">
        <v>0</v>
      </c>
      <c r="N465" s="182"/>
      <c r="O465" s="198">
        <v>9436</v>
      </c>
      <c r="P465" s="182"/>
      <c r="Q465" s="198">
        <v>9436</v>
      </c>
      <c r="R465" s="182"/>
      <c r="S465" s="198">
        <v>274</v>
      </c>
      <c r="T465" s="182"/>
      <c r="U465" s="198">
        <v>9710</v>
      </c>
    </row>
    <row r="466" spans="1:21" s="186" customFormat="1" x14ac:dyDescent="0.2">
      <c r="A466" s="194" t="s">
        <v>197</v>
      </c>
      <c r="C466" s="198">
        <v>0</v>
      </c>
      <c r="E466" s="198">
        <v>0</v>
      </c>
      <c r="G466" s="198">
        <v>0</v>
      </c>
      <c r="H466" s="182"/>
      <c r="I466" s="198">
        <v>0</v>
      </c>
      <c r="J466" s="182"/>
      <c r="K466" s="198">
        <v>0</v>
      </c>
      <c r="L466" s="182"/>
      <c r="M466" s="198">
        <v>-88</v>
      </c>
      <c r="N466" s="182"/>
      <c r="O466" s="198">
        <v>0</v>
      </c>
      <c r="P466" s="182"/>
      <c r="Q466" s="198">
        <v>-88</v>
      </c>
      <c r="R466" s="182"/>
      <c r="S466" s="198">
        <v>0</v>
      </c>
      <c r="T466" s="182"/>
      <c r="U466" s="198">
        <v>-88</v>
      </c>
    </row>
    <row r="467" spans="1:21" s="186" customFormat="1" x14ac:dyDescent="0.2">
      <c r="A467" s="22" t="s">
        <v>231</v>
      </c>
      <c r="B467" s="204"/>
      <c r="C467" s="198"/>
      <c r="D467" s="204"/>
      <c r="E467" s="198"/>
      <c r="F467" s="204"/>
      <c r="G467" s="198"/>
      <c r="H467" s="182"/>
      <c r="I467" s="198">
        <v>0</v>
      </c>
      <c r="J467" s="182"/>
      <c r="K467" s="198">
        <v>0</v>
      </c>
      <c r="L467" s="182"/>
      <c r="M467" s="198"/>
      <c r="N467" s="182"/>
      <c r="O467" s="198"/>
      <c r="P467" s="182"/>
      <c r="Q467" s="198"/>
      <c r="R467" s="182"/>
      <c r="S467" s="198"/>
      <c r="T467" s="182"/>
      <c r="U467" s="198"/>
    </row>
    <row r="468" spans="1:21" s="186" customFormat="1" x14ac:dyDescent="0.2">
      <c r="A468" s="194" t="s">
        <v>199</v>
      </c>
      <c r="C468" s="198">
        <v>0</v>
      </c>
      <c r="E468" s="198">
        <v>0</v>
      </c>
      <c r="G468" s="198">
        <v>0</v>
      </c>
      <c r="I468" s="198">
        <v>472</v>
      </c>
      <c r="K468" s="198">
        <v>0</v>
      </c>
      <c r="M468" s="198">
        <v>0</v>
      </c>
      <c r="N468" s="182"/>
      <c r="O468" s="198">
        <v>-472</v>
      </c>
      <c r="P468" s="182"/>
      <c r="Q468" s="198">
        <v>0</v>
      </c>
      <c r="R468" s="182"/>
      <c r="S468" s="198">
        <v>0</v>
      </c>
      <c r="T468" s="182"/>
      <c r="U468" s="198">
        <v>0</v>
      </c>
    </row>
    <row r="469" spans="1:21" s="186" customFormat="1" x14ac:dyDescent="0.2">
      <c r="A469" s="194" t="s">
        <v>232</v>
      </c>
      <c r="C469" s="198">
        <v>0</v>
      </c>
      <c r="E469" s="198">
        <v>0</v>
      </c>
      <c r="G469" s="198">
        <v>0</v>
      </c>
      <c r="I469" s="198">
        <v>122</v>
      </c>
      <c r="K469" s="198">
        <v>0</v>
      </c>
      <c r="M469" s="198">
        <v>0</v>
      </c>
      <c r="N469" s="182"/>
      <c r="O469" s="198">
        <v>-122</v>
      </c>
      <c r="P469" s="182"/>
      <c r="Q469" s="198">
        <v>0</v>
      </c>
      <c r="R469" s="182"/>
      <c r="S469" s="198">
        <v>0</v>
      </c>
      <c r="T469" s="182"/>
      <c r="U469" s="198">
        <v>0</v>
      </c>
    </row>
    <row r="470" spans="1:21" s="173" customFormat="1" x14ac:dyDescent="0.2">
      <c r="A470" s="107" t="s">
        <v>109</v>
      </c>
      <c r="C470" s="31">
        <f>SUBTOTAL(109,C452:C469)</f>
        <v>43515</v>
      </c>
      <c r="E470" s="31">
        <f>SUBTOTAL(109,E452:E469)</f>
        <v>0</v>
      </c>
      <c r="G470" s="31">
        <f>SUBTOTAL(109,G452:G469)</f>
        <v>633</v>
      </c>
      <c r="H470" s="174">
        <f>SUM(H457:H469)</f>
        <v>0</v>
      </c>
      <c r="I470" s="31">
        <f>SUBTOTAL(109,I452:I469)</f>
        <v>12706</v>
      </c>
      <c r="J470" s="174">
        <f>SUM(J457:J469)</f>
        <v>0</v>
      </c>
      <c r="K470" s="31">
        <f>SUBTOTAL(109,K452:K469)</f>
        <v>0</v>
      </c>
      <c r="L470" s="174">
        <f>SUM(L457:L469)</f>
        <v>0</v>
      </c>
      <c r="M470" s="31">
        <f>SUBTOTAL(109,M452:M469)</f>
        <v>-1711</v>
      </c>
      <c r="N470" s="174">
        <f>SUM(N457:N469)</f>
        <v>0</v>
      </c>
      <c r="O470" s="31">
        <f>SUBTOTAL(109,O452:O469)</f>
        <v>0</v>
      </c>
      <c r="P470" s="174">
        <f>SUM(P457:P469)</f>
        <v>0</v>
      </c>
      <c r="Q470" s="31">
        <f>SUBTOTAL(109,Q452:Q469)</f>
        <v>55143</v>
      </c>
      <c r="R470" s="174">
        <f>SUM(R457:R469)</f>
        <v>0</v>
      </c>
      <c r="S470" s="31">
        <f>SUBTOTAL(109,S452:S469)</f>
        <v>2936</v>
      </c>
      <c r="T470" s="174">
        <f t="shared" ref="T470" si="8">SUM(T457:T469)</f>
        <v>0</v>
      </c>
      <c r="U470" s="31">
        <f>SUBTOTAL(109,U452:U469)</f>
        <v>58079</v>
      </c>
    </row>
  </sheetData>
  <mergeCells count="1">
    <mergeCell ref="C4:Q4"/>
  </mergeCells>
  <conditionalFormatting sqref="A94:A99">
    <cfRule type="expression" dxfId="46" priority="6">
      <formula>AND($G94=0,$K94=0,$M94=0,$O94=0,$Q94=0,$S94=0,$U94=0,$W94=0,$Y94=0)</formula>
    </cfRule>
  </conditionalFormatting>
  <conditionalFormatting sqref="A101:A102">
    <cfRule type="expression" dxfId="45" priority="5">
      <formula>AND($G101=0,$K101=0,$M101=0,$O101=0,$Q101=0,$S101=0,$U101=0,$W101=0,$Y101=0)</formula>
    </cfRule>
  </conditionalFormatting>
  <conditionalFormatting sqref="A104:A106">
    <cfRule type="expression" dxfId="44" priority="4">
      <formula>AND($G104=0,$K104=0,$M104=0,$O104=0,$Q104=0,$S104=0,$U104=0,$W104=0,$Y104=0)</formula>
    </cfRule>
  </conditionalFormatting>
  <conditionalFormatting sqref="A111:A116">
    <cfRule type="expression" dxfId="43" priority="9">
      <formula>AND($G111=0,$K111=0,$M111=0,$O111=0,$Q111=0,$S111=0,$U111=0,$W111=0,$Y111=0)</formula>
    </cfRule>
  </conditionalFormatting>
  <conditionalFormatting sqref="A118:A119">
    <cfRule type="expression" dxfId="42" priority="8">
      <formula>AND($G118=0,$K118=0,$M118=0,$O118=0,$Q118=0,$S118=0,$U118=0,$W118=0,$Y118=0)</formula>
    </cfRule>
  </conditionalFormatting>
  <conditionalFormatting sqref="A121:A123">
    <cfRule type="expression" dxfId="41" priority="7">
      <formula>AND($G121=0,$K121=0,$M121=0,$O121=0,$Q121=0,$S121=0,$U121=0,$W121=0,$Y121=0)</formula>
    </cfRule>
  </conditionalFormatting>
  <conditionalFormatting sqref="A130 A132:A136">
    <cfRule type="expression" dxfId="40" priority="11">
      <formula>AND($G130=0,$K130=0,$M130=0,$O130=0,$Q130=0,$S130=0,$U130=0,$W130=0,$Y130=0)</formula>
    </cfRule>
  </conditionalFormatting>
  <conditionalFormatting sqref="A148:A149">
    <cfRule type="expression" dxfId="39" priority="13">
      <formula>AND($G148=0,$K148=0,$M148=0,$O148=0,$Q148=0,$S148=0,$U148=0,$W148=0,$Y148=0)</formula>
    </cfRule>
  </conditionalFormatting>
  <conditionalFormatting sqref="A151:A154">
    <cfRule type="expression" dxfId="38" priority="12">
      <formula>AND($G151=0,$K151=0,$M151=0,$O151=0,$Q151=0,$S151=0,$U151=0,$W151=0,$Y151=0)</formula>
    </cfRule>
  </conditionalFormatting>
  <conditionalFormatting sqref="A160:A162">
    <cfRule type="expression" dxfId="37" priority="33">
      <formula>AND($C160=0,$G160=0,$I160=0,$K160=0,$M160=0,$O160=0,$Q160=0,$S160=0,$U160=0)</formula>
    </cfRule>
  </conditionalFormatting>
  <conditionalFormatting sqref="A164:A165">
    <cfRule type="expression" dxfId="36" priority="43">
      <formula>AND($C164=0,$G164=0,$I164=0,$K164=0,$M164=0,$O164=0,$Q164=0,$S164=0,$U164=0)</formula>
    </cfRule>
  </conditionalFormatting>
  <conditionalFormatting sqref="A167:A170">
    <cfRule type="expression" dxfId="35" priority="42">
      <formula>AND($C167=0,$G167=0,$I167=0,$K167=0,$M167=0,$O167=0,$Q167=0,$S167=0,$U167=0)</formula>
    </cfRule>
  </conditionalFormatting>
  <conditionalFormatting sqref="A175:A177">
    <cfRule type="expression" dxfId="34" priority="47">
      <formula>AND($C175=0,$G175=0,$I175=0,$K175=0,$M175=0,$O175=0,$Q175=0,$S175=0,$U175=0)</formula>
    </cfRule>
  </conditionalFormatting>
  <conditionalFormatting sqref="A179:A180">
    <cfRule type="expression" dxfId="33" priority="46">
      <formula>AND($C179=0,$G179=0,$I179=0,$K179=0,$M179=0,$O179=0,$Q179=0,$S179=0,$U179=0)</formula>
    </cfRule>
  </conditionalFormatting>
  <conditionalFormatting sqref="A182:A185">
    <cfRule type="expression" dxfId="32" priority="45">
      <formula>AND($C182=0,$G182=0,$I182=0,$K182=0,$M182=0,$O182=0,$Q182=0,$S182=0,$U182=0)</formula>
    </cfRule>
  </conditionalFormatting>
  <conditionalFormatting sqref="A190:A192">
    <cfRule type="expression" dxfId="31" priority="120">
      <formula>AND($C190=0,$G190=0,$I190=0,$K190=0,$M190=0,$O190=0,$Q190=0,$S190=0,$U190=0)</formula>
    </cfRule>
  </conditionalFormatting>
  <conditionalFormatting sqref="A194:A195">
    <cfRule type="expression" dxfId="30" priority="118">
      <formula>AND($C194=0,$G194=0,$I194=0,$K194=0,$M194=0,$O194=0,$Q194=0,$S194=0,$U194=0)</formula>
    </cfRule>
  </conditionalFormatting>
  <conditionalFormatting sqref="A197:A200">
    <cfRule type="expression" dxfId="29" priority="117">
      <formula>AND($C197=0,$G197=0,$I197=0,$K197=0,$M197=0,$O197=0,$Q197=0,$S197=0,$U197=0)</formula>
    </cfRule>
  </conditionalFormatting>
  <conditionalFormatting sqref="I262">
    <cfRule type="cellIs" dxfId="28" priority="96" operator="notEqual">
      <formula>-O262</formula>
    </cfRule>
  </conditionalFormatting>
  <conditionalFormatting sqref="I264">
    <cfRule type="cellIs" dxfId="27" priority="94" operator="notEqual">
      <formula>-O264</formula>
    </cfRule>
  </conditionalFormatting>
  <conditionalFormatting sqref="I279">
    <cfRule type="cellIs" dxfId="26" priority="90" operator="notEqual">
      <formula>-O279</formula>
    </cfRule>
  </conditionalFormatting>
  <conditionalFormatting sqref="I281">
    <cfRule type="cellIs" dxfId="25" priority="88" operator="notEqual">
      <formula>-O281</formula>
    </cfRule>
  </conditionalFormatting>
  <conditionalFormatting sqref="I295">
    <cfRule type="cellIs" dxfId="24" priority="84" operator="notEqual">
      <formula>-O295</formula>
    </cfRule>
  </conditionalFormatting>
  <conditionalFormatting sqref="I298">
    <cfRule type="cellIs" dxfId="23" priority="82" operator="notEqual">
      <formula>-O298</formula>
    </cfRule>
  </conditionalFormatting>
  <conditionalFormatting sqref="I310">
    <cfRule type="cellIs" dxfId="22" priority="78" operator="notEqual">
      <formula>-O310</formula>
    </cfRule>
  </conditionalFormatting>
  <conditionalFormatting sqref="I312">
    <cfRule type="cellIs" dxfId="21" priority="76" operator="notEqual">
      <formula>-O312</formula>
    </cfRule>
  </conditionalFormatting>
  <conditionalFormatting sqref="I324">
    <cfRule type="cellIs" dxfId="20" priority="72" operator="notEqual">
      <formula>-O324</formula>
    </cfRule>
  </conditionalFormatting>
  <conditionalFormatting sqref="I326">
    <cfRule type="cellIs" dxfId="19" priority="70" operator="notEqual">
      <formula>-O326</formula>
    </cfRule>
  </conditionalFormatting>
  <conditionalFormatting sqref="O262">
    <cfRule type="cellIs" dxfId="18" priority="95" operator="notEqual">
      <formula>-I262</formula>
    </cfRule>
  </conditionalFormatting>
  <conditionalFormatting sqref="O264">
    <cfRule type="cellIs" dxfId="17" priority="93" operator="notEqual">
      <formula>-I264</formula>
    </cfRule>
  </conditionalFormatting>
  <conditionalFormatting sqref="O279">
    <cfRule type="cellIs" dxfId="16" priority="89" operator="notEqual">
      <formula>-I279</formula>
    </cfRule>
  </conditionalFormatting>
  <conditionalFormatting sqref="O281">
    <cfRule type="cellIs" dxfId="15" priority="87" operator="notEqual">
      <formula>-I281</formula>
    </cfRule>
  </conditionalFormatting>
  <conditionalFormatting sqref="O295">
    <cfRule type="cellIs" dxfId="14" priority="83" operator="notEqual">
      <formula>-I295</formula>
    </cfRule>
  </conditionalFormatting>
  <conditionalFormatting sqref="O298">
    <cfRule type="cellIs" dxfId="13" priority="81" operator="notEqual">
      <formula>-I298</formula>
    </cfRule>
  </conditionalFormatting>
  <conditionalFormatting sqref="O310">
    <cfRule type="cellIs" dxfId="12" priority="77" operator="notEqual">
      <formula>-I310</formula>
    </cfRule>
  </conditionalFormatting>
  <conditionalFormatting sqref="O312">
    <cfRule type="cellIs" dxfId="11" priority="75" operator="notEqual">
      <formula>-I312</formula>
    </cfRule>
  </conditionalFormatting>
  <conditionalFormatting sqref="O324">
    <cfRule type="cellIs" dxfId="10" priority="71" operator="notEqual">
      <formula>-I324</formula>
    </cfRule>
  </conditionalFormatting>
  <conditionalFormatting sqref="O326">
    <cfRule type="cellIs" dxfId="9" priority="69" operator="notEqual">
      <formula>-I326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A0047-369C-477B-99DA-0111279BB6DA}">
  <sheetPr>
    <tabColor rgb="FF9FC272"/>
  </sheetPr>
  <dimension ref="A1:U22"/>
  <sheetViews>
    <sheetView showGridLines="0" zoomScaleNormal="100" workbookViewId="0">
      <pane xSplit="1" ySplit="4" topLeftCell="C5" activePane="bottomRight" state="frozen"/>
      <selection activeCell="K14" sqref="K14"/>
      <selection pane="topRight" activeCell="K14" sqref="K14"/>
      <selection pane="bottomLeft" activeCell="K14" sqref="K14"/>
      <selection pane="bottomRight" activeCell="S21" sqref="S21"/>
    </sheetView>
  </sheetViews>
  <sheetFormatPr defaultColWidth="9.109375" defaultRowHeight="11.4" x14ac:dyDescent="0.2"/>
  <cols>
    <col min="1" max="1" width="50.6640625" style="133" customWidth="1"/>
    <col min="2" max="2" width="0.44140625" style="133" customWidth="1"/>
    <col min="3" max="3" width="11.5546875" style="133" customWidth="1"/>
    <col min="4" max="4" width="0.44140625" style="133" customWidth="1"/>
    <col min="5" max="5" width="11.5546875" style="133" customWidth="1"/>
    <col min="6" max="6" width="0.44140625" style="133" customWidth="1"/>
    <col min="7" max="7" width="11.5546875" style="133" customWidth="1"/>
    <col min="8" max="8" width="0.44140625" style="133" customWidth="1"/>
    <col min="9" max="9" width="11.5546875" style="133" customWidth="1"/>
    <col min="10" max="10" width="0.44140625" style="133" customWidth="1"/>
    <col min="11" max="11" width="11.5546875" style="133" customWidth="1"/>
    <col min="12" max="12" width="0.44140625" style="133" customWidth="1"/>
    <col min="13" max="13" width="11.5546875" style="133" customWidth="1"/>
    <col min="14" max="14" width="0.44140625" style="133" customWidth="1"/>
    <col min="15" max="15" width="11.5546875" style="133" customWidth="1"/>
    <col min="16" max="16" width="0.44140625" style="133" customWidth="1"/>
    <col min="17" max="17" width="11.5546875" style="133" customWidth="1"/>
    <col min="18" max="16384" width="9.109375" style="133"/>
  </cols>
  <sheetData>
    <row r="1" spans="1:17" s="144" customFormat="1" ht="18.75" customHeight="1" x14ac:dyDescent="0.2">
      <c r="A1" s="143"/>
      <c r="B1" s="53"/>
      <c r="C1" s="53"/>
      <c r="D1" s="53"/>
      <c r="E1" s="53"/>
      <c r="F1" s="53"/>
      <c r="G1" s="53"/>
      <c r="H1" s="53"/>
      <c r="I1" s="53"/>
      <c r="J1" s="319"/>
      <c r="K1" s="53"/>
      <c r="L1" s="143"/>
      <c r="M1" s="53"/>
      <c r="N1" s="143"/>
      <c r="O1" s="53"/>
      <c r="P1" s="53"/>
      <c r="Q1" s="53"/>
    </row>
    <row r="2" spans="1:17" s="144" customFormat="1" ht="18.75" customHeight="1" x14ac:dyDescent="0.2">
      <c r="A2" s="53"/>
      <c r="B2" s="53"/>
      <c r="C2" s="53"/>
      <c r="D2" s="53"/>
      <c r="E2" s="53"/>
      <c r="F2" s="53"/>
      <c r="G2" s="53"/>
      <c r="H2" s="53"/>
      <c r="I2" s="53"/>
      <c r="J2" s="320"/>
      <c r="K2" s="53"/>
      <c r="L2" s="53"/>
      <c r="M2" s="53"/>
      <c r="N2" s="53"/>
      <c r="O2" s="53"/>
      <c r="P2" s="321"/>
      <c r="Q2" s="53"/>
    </row>
    <row r="3" spans="1:17" s="144" customFormat="1" ht="13.2" x14ac:dyDescent="0.25">
      <c r="A3" s="145" t="s">
        <v>241</v>
      </c>
      <c r="B3" s="145"/>
      <c r="C3" s="252"/>
      <c r="D3" s="252"/>
      <c r="E3" s="252"/>
      <c r="F3" s="252"/>
      <c r="G3" s="252"/>
      <c r="H3" s="252"/>
      <c r="I3" s="252"/>
      <c r="J3" s="322"/>
      <c r="K3" s="146"/>
      <c r="L3" s="146"/>
      <c r="M3" s="146"/>
      <c r="N3" s="146"/>
      <c r="O3" s="146"/>
      <c r="P3" s="146"/>
      <c r="Q3" s="146"/>
    </row>
    <row r="4" spans="1:17" s="144" customFormat="1" ht="21.45" customHeight="1" x14ac:dyDescent="0.2">
      <c r="A4" s="147" t="s">
        <v>0</v>
      </c>
      <c r="B4" s="147"/>
      <c r="C4" s="254" t="s">
        <v>52</v>
      </c>
      <c r="D4" s="254"/>
      <c r="E4" s="254"/>
      <c r="F4" s="254"/>
      <c r="G4" s="254"/>
      <c r="H4" s="254"/>
      <c r="I4" s="254"/>
      <c r="J4" s="323"/>
      <c r="K4" s="254" t="s">
        <v>83</v>
      </c>
      <c r="L4" s="254"/>
      <c r="M4" s="254"/>
      <c r="N4" s="254"/>
      <c r="O4" s="254"/>
      <c r="P4" s="254"/>
      <c r="Q4" s="254"/>
    </row>
    <row r="5" spans="1:17" s="144" customFormat="1" ht="28.95" customHeight="1" x14ac:dyDescent="0.2">
      <c r="A5" s="143"/>
      <c r="B5" s="324"/>
      <c r="C5" s="132" t="s">
        <v>319</v>
      </c>
      <c r="D5" s="148"/>
      <c r="E5" s="132" t="s">
        <v>295</v>
      </c>
      <c r="F5" s="148"/>
      <c r="G5" s="132" t="s">
        <v>320</v>
      </c>
      <c r="H5" s="148"/>
      <c r="I5" s="132" t="s">
        <v>296</v>
      </c>
      <c r="J5" s="148"/>
      <c r="K5" s="132" t="s">
        <v>319</v>
      </c>
      <c r="L5" s="148"/>
      <c r="M5" s="132" t="s">
        <v>295</v>
      </c>
      <c r="N5" s="148"/>
      <c r="O5" s="132" t="s">
        <v>320</v>
      </c>
      <c r="P5" s="148"/>
      <c r="Q5" s="132" t="s">
        <v>296</v>
      </c>
    </row>
    <row r="6" spans="1:17" s="116" customFormat="1" ht="10.199999999999999" x14ac:dyDescent="0.2">
      <c r="A6" s="149" t="s">
        <v>72</v>
      </c>
      <c r="B6" s="224"/>
      <c r="C6" s="206">
        <v>4207</v>
      </c>
      <c r="D6" s="224" t="e">
        <v>#REF!</v>
      </c>
      <c r="E6" s="206">
        <v>3819</v>
      </c>
      <c r="F6" s="224"/>
      <c r="G6" s="206">
        <v>12187</v>
      </c>
      <c r="H6" s="27"/>
      <c r="I6" s="206">
        <v>11056</v>
      </c>
      <c r="J6" s="27"/>
      <c r="K6" s="206">
        <v>4217</v>
      </c>
      <c r="L6" s="27" t="e">
        <v>#REF!</v>
      </c>
      <c r="M6" s="206">
        <v>3877</v>
      </c>
      <c r="N6" s="27"/>
      <c r="O6" s="206">
        <v>12265</v>
      </c>
      <c r="P6" s="27"/>
      <c r="Q6" s="206">
        <v>11151</v>
      </c>
    </row>
    <row r="7" spans="1:17" s="207" customFormat="1" ht="10.199999999999999" x14ac:dyDescent="0.2">
      <c r="A7" s="225"/>
      <c r="B7" s="225"/>
      <c r="C7" s="27"/>
      <c r="D7" s="225"/>
      <c r="E7" s="27"/>
      <c r="F7" s="225"/>
      <c r="G7" s="27"/>
      <c r="H7" s="225"/>
      <c r="I7" s="27"/>
      <c r="J7" s="225"/>
      <c r="K7" s="27"/>
      <c r="L7" s="27"/>
      <c r="M7" s="27"/>
      <c r="N7" s="27"/>
      <c r="O7" s="27"/>
      <c r="P7" s="27"/>
      <c r="Q7" s="27"/>
    </row>
    <row r="8" spans="1:17" s="51" customFormat="1" ht="10.199999999999999" x14ac:dyDescent="0.2">
      <c r="A8" s="74" t="s">
        <v>197</v>
      </c>
      <c r="B8" s="225"/>
      <c r="C8" s="43"/>
      <c r="D8" s="225"/>
      <c r="E8" s="43"/>
      <c r="F8" s="225"/>
      <c r="G8" s="43"/>
      <c r="H8" s="225"/>
      <c r="I8" s="43"/>
      <c r="J8" s="225"/>
      <c r="K8" s="43"/>
      <c r="L8" s="225"/>
      <c r="M8" s="43"/>
      <c r="N8" s="27"/>
      <c r="O8" s="43"/>
      <c r="P8" s="27"/>
      <c r="Q8" s="43"/>
    </row>
    <row r="9" spans="1:17" s="51" customFormat="1" ht="10.199999999999999" x14ac:dyDescent="0.2">
      <c r="A9" s="150" t="s">
        <v>242</v>
      </c>
      <c r="B9" s="226"/>
      <c r="C9" s="43"/>
      <c r="D9" s="226"/>
      <c r="E9" s="43"/>
      <c r="F9" s="226"/>
      <c r="G9" s="43"/>
      <c r="H9" s="226"/>
      <c r="I9" s="43"/>
      <c r="J9" s="226"/>
      <c r="K9" s="43"/>
      <c r="L9" s="225"/>
      <c r="M9" s="43"/>
      <c r="N9" s="27"/>
      <c r="O9" s="43"/>
      <c r="P9" s="27"/>
      <c r="Q9" s="43"/>
    </row>
    <row r="10" spans="1:17" s="51" customFormat="1" ht="10.199999999999999" x14ac:dyDescent="0.2">
      <c r="A10" s="151" t="s">
        <v>214</v>
      </c>
      <c r="B10" s="227"/>
      <c r="C10" s="43">
        <v>-200</v>
      </c>
      <c r="D10" s="227" t="e">
        <v>#REF!</v>
      </c>
      <c r="E10" s="43">
        <v>177</v>
      </c>
      <c r="F10" s="227"/>
      <c r="G10" s="43">
        <v>-1307</v>
      </c>
      <c r="H10" s="227"/>
      <c r="I10" s="43">
        <v>857</v>
      </c>
      <c r="J10" s="227"/>
      <c r="K10" s="43">
        <v>-200</v>
      </c>
      <c r="L10" s="226" t="e">
        <v>#REF!</v>
      </c>
      <c r="M10" s="43">
        <v>440</v>
      </c>
      <c r="N10" s="27"/>
      <c r="O10" s="43">
        <v>-1307</v>
      </c>
      <c r="P10" s="27"/>
      <c r="Q10" s="43">
        <v>-349</v>
      </c>
    </row>
    <row r="11" spans="1:17" s="51" customFormat="1" ht="10.199999999999999" x14ac:dyDescent="0.2">
      <c r="A11" s="151" t="s">
        <v>243</v>
      </c>
      <c r="B11" s="227"/>
      <c r="C11" s="43">
        <v>0</v>
      </c>
      <c r="D11" s="227" t="e">
        <v>#REF!</v>
      </c>
      <c r="E11" s="43">
        <v>0</v>
      </c>
      <c r="F11" s="227"/>
      <c r="G11" s="43">
        <v>0</v>
      </c>
      <c r="H11" s="227"/>
      <c r="I11" s="43">
        <v>0</v>
      </c>
      <c r="J11" s="227"/>
      <c r="K11" s="43">
        <v>-25</v>
      </c>
      <c r="L11" s="227" t="e">
        <v>#REF!</v>
      </c>
      <c r="M11" s="43">
        <v>51</v>
      </c>
      <c r="N11" s="27"/>
      <c r="O11" s="43">
        <v>7</v>
      </c>
      <c r="P11" s="27"/>
      <c r="Q11" s="43">
        <v>-486</v>
      </c>
    </row>
    <row r="12" spans="1:17" s="51" customFormat="1" ht="10.199999999999999" x14ac:dyDescent="0.2">
      <c r="A12" s="151" t="s">
        <v>244</v>
      </c>
      <c r="B12" s="227"/>
      <c r="C12" s="43">
        <v>0</v>
      </c>
      <c r="D12" s="227" t="e">
        <v>#REF!</v>
      </c>
      <c r="E12" s="43">
        <v>0</v>
      </c>
      <c r="F12" s="227"/>
      <c r="G12" s="43">
        <v>0</v>
      </c>
      <c r="H12" s="227"/>
      <c r="I12" s="43">
        <v>0</v>
      </c>
      <c r="J12" s="227"/>
      <c r="K12" s="43">
        <v>-20</v>
      </c>
      <c r="L12" s="227" t="e">
        <v>#REF!</v>
      </c>
      <c r="M12" s="43">
        <v>-353</v>
      </c>
      <c r="N12" s="27"/>
      <c r="O12" s="43">
        <v>-210</v>
      </c>
      <c r="P12" s="27"/>
      <c r="Q12" s="43">
        <v>1737</v>
      </c>
    </row>
    <row r="13" spans="1:17" s="51" customFormat="1" ht="10.199999999999999" x14ac:dyDescent="0.2">
      <c r="A13" s="20"/>
      <c r="B13" s="20"/>
      <c r="C13" s="27"/>
      <c r="D13" s="20"/>
      <c r="E13" s="27"/>
      <c r="F13" s="20"/>
      <c r="G13" s="27"/>
      <c r="H13" s="20"/>
      <c r="I13" s="27"/>
      <c r="J13" s="20"/>
      <c r="K13" s="27"/>
      <c r="L13" s="227"/>
      <c r="M13" s="27"/>
      <c r="N13" s="27"/>
      <c r="O13" s="27"/>
      <c r="P13" s="27"/>
      <c r="Q13" s="27"/>
    </row>
    <row r="14" spans="1:17" s="51" customFormat="1" ht="10.199999999999999" x14ac:dyDescent="0.2">
      <c r="A14" s="150" t="s">
        <v>245</v>
      </c>
      <c r="B14" s="226"/>
      <c r="C14" s="43"/>
      <c r="D14" s="226"/>
      <c r="E14" s="43"/>
      <c r="F14" s="226"/>
      <c r="G14" s="43"/>
      <c r="H14" s="226"/>
      <c r="I14" s="43"/>
      <c r="J14" s="226"/>
      <c r="K14" s="43"/>
      <c r="L14" s="20"/>
      <c r="M14" s="43"/>
      <c r="N14" s="27"/>
      <c r="O14" s="43"/>
      <c r="P14" s="27"/>
      <c r="Q14" s="43"/>
    </row>
    <row r="15" spans="1:17" s="51" customFormat="1" ht="10.199999999999999" x14ac:dyDescent="0.2">
      <c r="A15" s="151" t="s">
        <v>214</v>
      </c>
      <c r="B15" s="227"/>
      <c r="C15" s="43">
        <v>-2</v>
      </c>
      <c r="D15" s="227" t="e">
        <v>#REF!</v>
      </c>
      <c r="E15" s="43">
        <v>-3</v>
      </c>
      <c r="F15" s="227"/>
      <c r="G15" s="43">
        <v>-5</v>
      </c>
      <c r="H15" s="227"/>
      <c r="I15" s="43">
        <v>-10</v>
      </c>
      <c r="J15" s="227"/>
      <c r="K15" s="43">
        <v>-2</v>
      </c>
      <c r="L15" s="226"/>
      <c r="M15" s="43">
        <v>-3</v>
      </c>
      <c r="N15" s="27"/>
      <c r="O15" s="43">
        <v>-5</v>
      </c>
      <c r="P15" s="27"/>
      <c r="Q15" s="43">
        <v>-10</v>
      </c>
    </row>
    <row r="16" spans="1:17" s="51" customFormat="1" ht="10.199999999999999" x14ac:dyDescent="0.2">
      <c r="A16" s="149" t="s">
        <v>246</v>
      </c>
      <c r="B16" s="224"/>
      <c r="C16" s="206">
        <f>SUBTOTAL(109,C10:C15)</f>
        <v>-202</v>
      </c>
      <c r="D16" s="224"/>
      <c r="E16" s="206">
        <f>SUBTOTAL(109,E10:E15)</f>
        <v>174</v>
      </c>
      <c r="F16" s="224"/>
      <c r="G16" s="206">
        <f>SUBTOTAL(109,G10:G15)</f>
        <v>-1312</v>
      </c>
      <c r="H16" s="224"/>
      <c r="I16" s="206">
        <f>SUBTOTAL(109,I10:I15)</f>
        <v>847</v>
      </c>
      <c r="J16" s="224"/>
      <c r="K16" s="206">
        <f>SUBTOTAL(109,K8:K15)</f>
        <v>-247</v>
      </c>
      <c r="L16" s="227"/>
      <c r="M16" s="206">
        <f>SUBTOTAL(109,M8:M15)</f>
        <v>135</v>
      </c>
      <c r="N16" s="27"/>
      <c r="O16" s="206">
        <f>SUBTOTAL(109,O8:O15)</f>
        <v>-1515</v>
      </c>
      <c r="P16" s="27"/>
      <c r="Q16" s="206">
        <f>SUBTOTAL(109,Q8:Q15)</f>
        <v>892</v>
      </c>
    </row>
    <row r="17" spans="1:21" s="207" customFormat="1" ht="10.199999999999999" x14ac:dyDescent="0.2">
      <c r="A17" s="20"/>
      <c r="B17" s="20"/>
      <c r="C17" s="27"/>
      <c r="D17" s="20"/>
      <c r="E17" s="27"/>
      <c r="F17" s="20"/>
      <c r="G17" s="27"/>
      <c r="H17" s="20"/>
      <c r="I17" s="27"/>
      <c r="J17" s="20"/>
      <c r="K17" s="27"/>
      <c r="L17" s="224"/>
      <c r="M17" s="27"/>
      <c r="N17" s="27"/>
      <c r="O17" s="27"/>
      <c r="P17" s="27"/>
      <c r="Q17" s="27"/>
    </row>
    <row r="18" spans="1:21" s="51" customFormat="1" ht="10.199999999999999" x14ac:dyDescent="0.2">
      <c r="A18" s="149" t="s">
        <v>196</v>
      </c>
      <c r="B18" s="224"/>
      <c r="C18" s="206">
        <f>SUBTOTAL(109,C20,C19)</f>
        <v>4005</v>
      </c>
      <c r="D18" s="224"/>
      <c r="E18" s="206">
        <f>SUBTOTAL(109,E20,E19)</f>
        <v>3993</v>
      </c>
      <c r="F18" s="224"/>
      <c r="G18" s="206">
        <f>SUBTOTAL(109,G20,G19)</f>
        <v>10875</v>
      </c>
      <c r="H18" s="224"/>
      <c r="I18" s="206">
        <f>SUBTOTAL(109,I20,I19)</f>
        <v>11903</v>
      </c>
      <c r="J18" s="224"/>
      <c r="K18" s="206">
        <f>SUBTOTAL(109,K20,K19)</f>
        <v>3970</v>
      </c>
      <c r="L18" s="20"/>
      <c r="M18" s="206">
        <f>SUBTOTAL(109,M20,M19)</f>
        <v>4012</v>
      </c>
      <c r="N18" s="27"/>
      <c r="O18" s="206">
        <f>SUBTOTAL(109,O20,O19)</f>
        <v>10750</v>
      </c>
      <c r="P18" s="27"/>
      <c r="Q18" s="206">
        <f>SUBTOTAL(109,Q20,Q19)</f>
        <v>12043</v>
      </c>
    </row>
    <row r="19" spans="1:21" s="51" customFormat="1" ht="10.199999999999999" x14ac:dyDescent="0.2">
      <c r="A19" s="151" t="s">
        <v>84</v>
      </c>
      <c r="B19" s="227"/>
      <c r="C19" s="43">
        <v>4005</v>
      </c>
      <c r="D19" s="227" t="e">
        <v>#REF!</v>
      </c>
      <c r="E19" s="43">
        <v>3993</v>
      </c>
      <c r="F19" s="227"/>
      <c r="G19" s="43">
        <v>10875</v>
      </c>
      <c r="H19" s="227"/>
      <c r="I19" s="43">
        <v>11903</v>
      </c>
      <c r="J19" s="227"/>
      <c r="K19" s="43">
        <v>4005</v>
      </c>
      <c r="L19" s="224"/>
      <c r="M19" s="43">
        <v>3993</v>
      </c>
      <c r="N19" s="27"/>
      <c r="O19" s="43">
        <v>10875</v>
      </c>
      <c r="P19" s="27"/>
      <c r="Q19" s="43">
        <v>11903</v>
      </c>
    </row>
    <row r="20" spans="1:21" s="51" customFormat="1" ht="10.199999999999999" x14ac:dyDescent="0.2">
      <c r="A20" s="151" t="s">
        <v>247</v>
      </c>
      <c r="B20" s="227"/>
      <c r="C20" s="43">
        <v>0</v>
      </c>
      <c r="D20" s="227"/>
      <c r="E20" s="43">
        <v>0</v>
      </c>
      <c r="F20" s="227"/>
      <c r="G20" s="43">
        <v>0</v>
      </c>
      <c r="H20" s="227"/>
      <c r="I20" s="43">
        <v>0</v>
      </c>
      <c r="J20" s="227"/>
      <c r="K20" s="43">
        <v>-35</v>
      </c>
      <c r="L20" s="227"/>
      <c r="M20" s="43">
        <v>19</v>
      </c>
      <c r="N20" s="27"/>
      <c r="O20" s="43">
        <v>-125</v>
      </c>
      <c r="P20" s="27"/>
      <c r="Q20" s="43">
        <v>140</v>
      </c>
    </row>
    <row r="21" spans="1:21" ht="5.0999999999999996" customHeight="1" x14ac:dyDescent="0.2">
      <c r="A21" s="152"/>
      <c r="B21" s="152"/>
      <c r="C21" s="153"/>
      <c r="D21" s="152"/>
      <c r="E21" s="153"/>
      <c r="F21" s="152"/>
      <c r="G21" s="153"/>
      <c r="H21" s="153"/>
      <c r="I21" s="153"/>
      <c r="J21" s="153"/>
      <c r="K21" s="153"/>
      <c r="L21" s="227"/>
      <c r="M21" s="153"/>
      <c r="N21" s="153"/>
      <c r="O21" s="153"/>
      <c r="P21" s="153"/>
      <c r="Q21" s="153"/>
    </row>
    <row r="22" spans="1:21" ht="10.8" customHeight="1" x14ac:dyDescent="0.2">
      <c r="A22" s="287" t="s">
        <v>51</v>
      </c>
      <c r="B22" s="154"/>
      <c r="C22" s="155"/>
      <c r="D22" s="154"/>
      <c r="E22" s="155"/>
      <c r="F22" s="154"/>
      <c r="G22" s="155"/>
      <c r="H22" s="51"/>
      <c r="I22" s="51"/>
      <c r="J22" s="51"/>
      <c r="L22" s="51"/>
      <c r="N22" s="51"/>
      <c r="U22" s="289"/>
    </row>
  </sheetData>
  <mergeCells count="3">
    <mergeCell ref="C4:I4"/>
    <mergeCell ref="K4:Q4"/>
    <mergeCell ref="C3:I3"/>
  </mergeCells>
  <conditionalFormatting sqref="O19">
    <cfRule type="expression" dxfId="8" priority="3">
      <formula>O25&lt;&gt;0</formula>
    </cfRule>
  </conditionalFormatting>
  <conditionalFormatting sqref="Q19">
    <cfRule type="expression" dxfId="7" priority="2">
      <formula>Q25&lt;&gt;0</formula>
    </cfRule>
  </conditionalFormatting>
  <conditionalFormatting sqref="M19">
    <cfRule type="expression" dxfId="6" priority="1">
      <formula>M25&lt;&gt;0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docMetadata/LabelInfo.xml><?xml version="1.0" encoding="utf-8"?>
<clbl:labelList xmlns:clbl="http://schemas.microsoft.com/office/2020/mipLabelMetadata">
  <clbl:label id="{a951ecb4-9e3a-4e88-b644-4a8d47e39556}" enabled="1" method="Standard" siteId="{d80478e3-bb54-4556-989b-3ba1b1dc6ff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Cover</vt:lpstr>
      <vt:lpstr>1. BS | Itaúsa</vt:lpstr>
      <vt:lpstr>2. SI | Itaúsa</vt:lpstr>
      <vt:lpstr>3. SCF | Itaúsa</vt:lpstr>
      <vt:lpstr>4. BS | Consolidated</vt:lpstr>
      <vt:lpstr>5. SI | Consolidated</vt:lpstr>
      <vt:lpstr>6. SCF | Consolidated</vt:lpstr>
      <vt:lpstr>7. SCE</vt:lpstr>
      <vt:lpstr>8. SCI</vt:lpstr>
      <vt:lpstr>9. SVA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Luana Larissa dos Santos Correia</cp:lastModifiedBy>
  <dcterms:created xsi:type="dcterms:W3CDTF">2023-05-15T17:09:32Z</dcterms:created>
  <dcterms:modified xsi:type="dcterms:W3CDTF">2025-11-10T18:23:34Z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{7A879260-6CE9-4E5D-9134-395A996A886E}</vt:lpwstr>
  </property>
</Properties>
</file>