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PATL/2025/08. Ago 25/"/>
    </mc:Choice>
  </mc:AlternateContent>
  <xr:revisionPtr revIDLastSave="2287" documentId="13_ncr:1_{428080BE-B8F4-4CF3-9E85-8CB4305BD854}" xr6:coauthVersionLast="47" xr6:coauthVersionMax="47" xr10:uidLastSave="{8995DD8B-6FFB-4D7B-BF66-334BF8E3854B}"/>
  <bookViews>
    <workbookView xWindow="-1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DRE" sheetId="22" r:id="rId6"/>
    <sheet name="Performance" sheetId="6" r:id="rId7"/>
    <sheet name="Rentabilidade" sheetId="17" r:id="rId8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5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5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5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5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5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5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5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5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5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5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5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5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5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5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5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5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5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5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5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5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5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2" l="1"/>
  <c r="K29" i="22"/>
  <c r="K25" i="22"/>
  <c r="K17" i="22"/>
  <c r="K13" i="22"/>
  <c r="K7" i="22"/>
  <c r="K21" i="20"/>
  <c r="K14" i="20"/>
  <c r="L8" i="19"/>
  <c r="K33" i="22" l="1"/>
  <c r="K24" i="22"/>
  <c r="K23" i="20"/>
  <c r="K26" i="20" s="1"/>
  <c r="K34" i="22" l="1"/>
  <c r="J39" i="22" l="1"/>
  <c r="J29" i="22"/>
  <c r="J33" i="22" s="1"/>
  <c r="J25" i="22"/>
  <c r="J17" i="22"/>
  <c r="J13" i="22"/>
  <c r="J24" i="22" s="1"/>
  <c r="J7" i="22"/>
  <c r="J21" i="20"/>
  <c r="J14" i="20"/>
  <c r="L9" i="19"/>
  <c r="J34" i="22" l="1"/>
  <c r="J23" i="20"/>
  <c r="J26" i="20" s="1"/>
  <c r="I39" i="22" l="1"/>
  <c r="H39" i="22"/>
  <c r="G39" i="22"/>
  <c r="F39" i="22"/>
  <c r="E39" i="22"/>
  <c r="D39" i="22"/>
  <c r="I29" i="22"/>
  <c r="H29" i="22"/>
  <c r="G29" i="22"/>
  <c r="F29" i="22"/>
  <c r="E29" i="22"/>
  <c r="D29" i="22"/>
  <c r="I25" i="22"/>
  <c r="H25" i="22"/>
  <c r="G25" i="22"/>
  <c r="F25" i="22"/>
  <c r="F33" i="22" s="1"/>
  <c r="E25" i="22"/>
  <c r="E33" i="22" s="1"/>
  <c r="D25" i="22"/>
  <c r="D33" i="22" s="1"/>
  <c r="I17" i="22"/>
  <c r="H17" i="22"/>
  <c r="G17" i="22"/>
  <c r="F17" i="22"/>
  <c r="E17" i="22"/>
  <c r="D17" i="22"/>
  <c r="I13" i="22"/>
  <c r="H13" i="22"/>
  <c r="G13" i="22"/>
  <c r="F13" i="22"/>
  <c r="E13" i="22"/>
  <c r="D13" i="22"/>
  <c r="I7" i="22"/>
  <c r="H7" i="22"/>
  <c r="G7" i="22"/>
  <c r="F7" i="22"/>
  <c r="E7" i="22"/>
  <c r="D7" i="22"/>
  <c r="H24" i="22" l="1"/>
  <c r="H33" i="22"/>
  <c r="D24" i="22"/>
  <c r="D34" i="22" s="1"/>
  <c r="E24" i="22"/>
  <c r="E34" i="22" s="1"/>
  <c r="F24" i="22"/>
  <c r="F34" i="22" s="1"/>
  <c r="G24" i="22"/>
  <c r="I24" i="22"/>
  <c r="G33" i="22"/>
  <c r="I33" i="22"/>
  <c r="H34" i="22" l="1"/>
  <c r="I34" i="22"/>
  <c r="G34" i="22"/>
  <c r="I14" i="20"/>
  <c r="I21" i="20"/>
  <c r="L11" i="19"/>
  <c r="L10" i="19"/>
  <c r="I23" i="20" l="1"/>
  <c r="I26" i="20" s="1"/>
  <c r="F34" i="12"/>
  <c r="C41" i="12"/>
  <c r="F24" i="12"/>
  <c r="C21" i="12"/>
  <c r="J11" i="12" l="1"/>
  <c r="H11" i="12" s="1"/>
  <c r="L14" i="19" l="1"/>
  <c r="L15" i="19"/>
  <c r="L13" i="19"/>
  <c r="H21" i="20"/>
  <c r="H14" i="20"/>
  <c r="H23" i="20" l="1"/>
  <c r="H26" i="20" s="1"/>
  <c r="G21" i="20" l="1"/>
  <c r="F21" i="20"/>
  <c r="E21" i="20"/>
  <c r="D21" i="20"/>
  <c r="G14" i="20"/>
  <c r="F14" i="20"/>
  <c r="E14" i="20"/>
  <c r="D14" i="20"/>
  <c r="L12" i="19"/>
  <c r="F23" i="20" l="1"/>
  <c r="F26" i="20" s="1"/>
  <c r="D23" i="20"/>
  <c r="D26" i="20" s="1"/>
  <c r="G23" i="20"/>
  <c r="G26" i="20" s="1"/>
  <c r="E23" i="20"/>
  <c r="E26" i="20" s="1"/>
  <c r="I11" i="12" l="1"/>
  <c r="F11" i="12" l="1"/>
  <c r="G11" i="12" s="1"/>
  <c r="U133" i="12" l="1"/>
  <c r="U134" i="12" s="1"/>
  <c r="U135" i="12" s="1"/>
  <c r="U136" i="12" s="1"/>
  <c r="U137" i="12" s="1"/>
  <c r="U138" i="12" s="1"/>
  <c r="I35" i="12"/>
</calcChain>
</file>

<file path=xl/sharedStrings.xml><?xml version="1.0" encoding="utf-8"?>
<sst xmlns="http://schemas.openxmlformats.org/spreadsheetml/2006/main" count="195" uniqueCount="171">
  <si>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</si>
  <si>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</si>
  <si>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</si>
  <si>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</si>
  <si>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</si>
  <si>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</si>
  <si>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</si>
  <si>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</si>
  <si>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</si>
  <si>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</si>
  <si>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</si>
  <si>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</si>
  <si>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</si>
  <si>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</si>
  <si>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</si>
  <si>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</si>
  <si>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</si>
  <si>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</si>
  <si>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</si>
  <si>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</si>
  <si>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</si>
  <si>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</si>
  <si>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</si>
  <si>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</si>
  <si>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</si>
  <si>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</si>
  <si>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</si>
  <si>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</si>
  <si>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</si>
  <si>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</si>
  <si>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MG</t>
  </si>
  <si>
    <t>Alocação por Região 
(% receita contratada)</t>
  </si>
  <si>
    <t>Alocação por Classe 
(% receita contratada)</t>
  </si>
  <si>
    <t>A</t>
  </si>
  <si>
    <t>B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</si>
  <si>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</si>
  <si>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</si>
  <si>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</si>
  <si>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</si>
  <si>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</si>
  <si>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</si>
  <si>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</si>
  <si>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</si>
  <si>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</si>
  <si>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</si>
  <si>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</si>
  <si>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</si>
  <si>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</si>
  <si>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</si>
  <si>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</si>
  <si>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</si>
  <si>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</si>
  <si>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</si>
  <si>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</si>
  <si>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</si>
  <si>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</si>
  <si>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</si>
  <si>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</si>
  <si>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</si>
  <si>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</si>
  <si>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</si>
  <si>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</si>
  <si>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</si>
  <si>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</si>
  <si>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</si>
  <si>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</si>
  <si>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</si>
  <si>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</si>
  <si>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</si>
  <si>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</si>
  <si>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</si>
  <si>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</si>
  <si>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</si>
  <si>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Patria – VBI Asset Management Ltda.</t>
  </si>
  <si>
    <t>IFIX 
(base 100)</t>
  </si>
  <si>
    <t>¹Considera o reinvestimento de rendimentos.</t>
  </si>
  <si>
    <t>Liquidez</t>
  </si>
  <si>
    <t>Performance</t>
  </si>
  <si>
    <t>Rendimentos</t>
  </si>
  <si>
    <t>Número de Cotistas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</si>
  <si>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</si>
  <si>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</si>
  <si>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</si>
  <si>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</si>
  <si>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</si>
  <si>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</si>
  <si>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</si>
  <si>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</si>
  <si>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</si>
  <si>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</si>
  <si>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</si>
  <si>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</si>
  <si>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</si>
  <si>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</si>
  <si>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</si>
  <si>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</si>
  <si>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</si>
  <si>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</si>
  <si>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</si>
  <si>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</si>
  <si>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</si>
  <si>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</si>
  <si>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</si>
  <si>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</si>
  <si>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</si>
  <si>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</si>
  <si>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</si>
  <si>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</si>
  <si>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</si>
  <si>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</si>
  <si>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</si>
  <si>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</si>
  <si>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</si>
  <si>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</si>
  <si>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</si>
  <si>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</si>
  <si>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</si>
  <si>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</si>
  <si>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</si>
  <si>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</si>
  <si>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</si>
  <si>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</si>
  <si>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</si>
  <si>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</si>
  <si>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</si>
  <si>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</si>
  <si>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</si>
  <si>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Logística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</si>
  <si>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</si>
  <si>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</si>
  <si>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</si>
  <si>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</si>
  <si>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Patria Logística FII (PATL11)</t>
  </si>
  <si>
    <t>Itatiaia</t>
  </si>
  <si>
    <t>Ribeirão das Neves</t>
  </si>
  <si>
    <t>Jundiaí 1</t>
  </si>
  <si>
    <t>Jundiaí 2</t>
  </si>
  <si>
    <t>Jundiaí - SP</t>
  </si>
  <si>
    <t>Ribeirão das Neves - MG</t>
  </si>
  <si>
    <t>SEB</t>
  </si>
  <si>
    <t>BRF</t>
  </si>
  <si>
    <t>Multiterminais</t>
  </si>
  <si>
    <t>Friolog</t>
  </si>
  <si>
    <t>Postall</t>
  </si>
  <si>
    <t>Xerox</t>
  </si>
  <si>
    <t>Eletrodoméstico</t>
  </si>
  <si>
    <t>Alimentício</t>
  </si>
  <si>
    <t>PATL11¹</t>
  </si>
  <si>
    <t>Parcelas a Receber</t>
  </si>
  <si>
    <t>Informações Gerais PATL11</t>
  </si>
  <si>
    <t>O Fundo tem por objetivo a obtenção de renda e eventual ganho de capital, a serem obtidos mediante investimento de, no mínimo, 2/3 do seu PL: (i) diretamente, mediante a aquisição de imóveis logísticos ou industriais, construídos ou em construção localizados no território nacional, e/ou direitos reais sobre tais imóveis, (b) cotas de FIIs, que invistam no mínimo 2/3 do seu PL em Imóveis, de forma direta ou de forma indireta, por meio da aquisição de SPE que invista em Imóveis; (c) cotas de FIPs, que invistam em SPE que tenha por objeto investir em Imóveis; (d) CRIs, e (e) outros valores mobiliários previstos no artigo 45 da Instrução CVM nº 472.</t>
  </si>
  <si>
    <t>Agosto 2020</t>
  </si>
  <si>
    <t>PATL11</t>
  </si>
  <si>
    <t>35.754.164/0001-99</t>
  </si>
  <si>
    <t>Tijolo Renda Gestão Definida</t>
  </si>
  <si>
    <t>1,13% a.a. sobre o Valor de Mercado¹</t>
  </si>
  <si>
    <t>Vórtx Ltda.</t>
  </si>
  <si>
    <t>¹Taxa de administração passou a ser cobrada sobre o valor de mercado desde de que o PATL passou a integrar o IFIX em Janeiro/2021.</t>
  </si>
  <si>
    <t>Taxa de Administração Total</t>
  </si>
  <si>
    <t>Outras Despesas</t>
  </si>
  <si>
    <t>Rendimentos a distribuir</t>
  </si>
  <si>
    <t>Taxa de adm a pagar</t>
  </si>
  <si>
    <t>Outros valores a pagar</t>
  </si>
  <si>
    <t>Parcelas a pagar (Aquisições)</t>
  </si>
  <si>
    <t>Outros valores a receber</t>
  </si>
  <si>
    <t>Automotivo</t>
  </si>
  <si>
    <t>Nissan</t>
  </si>
  <si>
    <t>Itatiaia - RJ</t>
  </si>
  <si>
    <t>RJ</t>
  </si>
  <si>
    <t>Varejo</t>
  </si>
  <si>
    <t>Shopee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</si>
</sst>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&quot;R$&quot;\ #,##0.0&quot; milhão&quot;"/>
    <numFmt numFmtId="178" formatCode="[$-416]mmmm\-yy;@"/>
    <numFmt numFmtId="179" formatCode="0.0%\ &quot;a.a.&quot;"/>
    <numFmt numFmtId="180" formatCode="&quot;R$ &quot;#,##0.00&quot;/m²&quot;"/>
    <numFmt numFmtId="181" formatCode="0.0"/>
    <numFmt numFmtId="182" formatCode="0.0\ &quot;ano&quot;"/>
    <numFmt numFmtId="183" formatCode="&quot;R$&quot;\ #,##0&quot;/m²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191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8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9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64" fontId="25" fillId="0" borderId="0" xfId="0" applyNumberFormat="1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3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3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3" xfId="0" applyNumberFormat="1" applyFont="1" applyBorder="1" applyAlignment="1">
      <alignment horizontal="left" vertical="center" indent="1"/>
    </xf>
    <xf numFmtId="169" fontId="29" fillId="0" borderId="13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3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5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8" xfId="0" applyNumberFormat="1" applyFont="1" applyFill="1" applyBorder="1" applyAlignment="1">
      <alignment horizontal="center" vertical="center"/>
    </xf>
    <xf numFmtId="1" fontId="40" fillId="3" borderId="9" xfId="0" applyNumberFormat="1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17" fontId="29" fillId="0" borderId="11" xfId="0" applyNumberFormat="1" applyFont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64" fontId="29" fillId="0" borderId="12" xfId="6" applyNumberFormat="1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1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/>
    </xf>
    <xf numFmtId="9" fontId="39" fillId="0" borderId="13" xfId="0" applyNumberFormat="1" applyFont="1" applyBorder="1" applyAlignment="1">
      <alignment horizontal="center" vertical="center"/>
    </xf>
    <xf numFmtId="173" fontId="39" fillId="0" borderId="1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182" fontId="25" fillId="0" borderId="0" xfId="0" applyNumberFormat="1" applyFont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9" fontId="29" fillId="0" borderId="12" xfId="6" applyFont="1" applyBorder="1" applyAlignment="1">
      <alignment horizontal="center" vertical="center"/>
    </xf>
    <xf numFmtId="9" fontId="29" fillId="0" borderId="14" xfId="6" applyFont="1" applyBorder="1" applyAlignment="1">
      <alignment horizontal="center" vertical="center"/>
    </xf>
    <xf numFmtId="9" fontId="29" fillId="0" borderId="15" xfId="6" applyFont="1" applyBorder="1" applyAlignment="1">
      <alignment horizontal="center" vertical="center"/>
    </xf>
    <xf numFmtId="9" fontId="29" fillId="0" borderId="16" xfId="6" applyFont="1" applyBorder="1" applyAlignment="1">
      <alignment horizontal="center" vertical="center"/>
    </xf>
    <xf numFmtId="9" fontId="29" fillId="0" borderId="17" xfId="6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17" fontId="29" fillId="0" borderId="18" xfId="0" applyNumberFormat="1" applyFont="1" applyBorder="1" applyAlignment="1">
      <alignment horizontal="center" vertical="center"/>
    </xf>
    <xf numFmtId="164" fontId="29" fillId="0" borderId="19" xfId="6" applyNumberFormat="1" applyFont="1" applyBorder="1" applyAlignment="1">
      <alignment horizontal="center" vertical="center"/>
    </xf>
    <xf numFmtId="164" fontId="29" fillId="0" borderId="18" xfId="6" applyNumberFormat="1" applyFont="1" applyBorder="1" applyAlignment="1">
      <alignment horizontal="center" vertical="center"/>
    </xf>
    <xf numFmtId="0" fontId="52" fillId="0" borderId="0" xfId="0" applyFont="1" applyAlignment="1">
      <alignment vertical="center" wrapText="1" readingOrder="1"/>
    </xf>
    <xf numFmtId="0" fontId="52" fillId="0" borderId="0" xfId="0" applyFont="1" applyAlignment="1">
      <alignment vertical="center" readingOrder="1"/>
    </xf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4" fontId="35" fillId="0" borderId="1" xfId="0" applyNumberFormat="1" applyFont="1" applyBorder="1"/>
    <xf numFmtId="17" fontId="29" fillId="0" borderId="2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justify" vertical="top" wrapText="1"/>
    </xf>
    <xf numFmtId="0" fontId="52" fillId="0" borderId="0" xfId="0" applyFont="1" applyAlignment="1">
      <alignment horizontal="left" vertical="center" wrapText="1" readingOrder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8"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</dxfs>
  <tableStyles count="0" defaultTableStyle="TableStyleMedium2" defaultPivotStyle="PivotStyleLight16"/>
  <colors>
    <mruColors>
      <color rgb="FF0D0D38"/>
      <color rgb="FF88AAFF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124692</xdr:rowOff>
    </xdr:from>
    <xdr:to>
      <xdr:col>7</xdr:col>
      <xdr:colOff>155518</xdr:colOff>
      <xdr:row>11</xdr:row>
      <xdr:rowOff>256761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96192"/>
          <a:ext cx="4569999" cy="2310395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99141</xdr:colOff>
      <xdr:row>1</xdr:row>
      <xdr:rowOff>132181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588494</xdr:colOff>
      <xdr:row>3</xdr:row>
      <xdr:rowOff>56674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574188</xdr:colOff>
      <xdr:row>3</xdr:row>
      <xdr:rowOff>79526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50FEA-1EE3-435A-AE80-B2EDF114A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9886"/>
          <a:ext cx="2236733" cy="573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2003909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1925955</xdr:colOff>
      <xdr:row>3</xdr:row>
      <xdr:rowOff>93706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A65B7-74CB-49F2-8B3C-F279C091E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9320" cy="6042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N18" sqref="N18"/>
    </sheetView>
  </sheetViews>
  <sheetFormatPr defaultColWidth="0" defaultRowHeight="12.75" zeroHeight="1" x14ac:dyDescent="0.2"/>
  <cols>
    <col min="1" max="1" width="9.140625" customWidth="1"/>
    <col min="2" max="2" width="8.5703125" customWidth="1"/>
    <col min="3" max="4" width="7.7109375" customWidth="1"/>
    <col min="5" max="5" width="12.140625" customWidth="1"/>
    <col min="6" max="6" width="12.42578125" customWidth="1"/>
    <col min="7" max="7" width="13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6" t="s">
        <v>149</v>
      </c>
    </row>
    <row r="3" spans="2:15" x14ac:dyDescent="0.2"/>
    <row r="4" spans="2:15" ht="28.5" x14ac:dyDescent="0.2">
      <c r="B4" s="41" t="s">
        <v>60</v>
      </c>
      <c r="F4" s="1"/>
      <c r="I4" s="37" t="s">
        <v>61</v>
      </c>
      <c r="N4" s="33" t="s">
        <v>69</v>
      </c>
    </row>
    <row r="5" spans="2:15" ht="14.25" customHeight="1" x14ac:dyDescent="0.2">
      <c r="B5" s="187" t="s">
        <v>150</v>
      </c>
      <c r="C5" s="187"/>
      <c r="D5" s="187"/>
      <c r="E5" s="187"/>
      <c r="F5" s="187"/>
      <c r="G5" s="187"/>
      <c r="I5" s="35" t="s">
        <v>151</v>
      </c>
      <c r="N5" s="35" t="s">
        <v>73</v>
      </c>
    </row>
    <row r="6" spans="2:15" ht="28.5" x14ac:dyDescent="0.2">
      <c r="B6" s="187"/>
      <c r="C6" s="187"/>
      <c r="D6" s="187"/>
      <c r="E6" s="187"/>
      <c r="F6" s="187"/>
      <c r="G6" s="187"/>
      <c r="I6" s="37" t="s">
        <v>62</v>
      </c>
      <c r="N6" s="33" t="s">
        <v>71</v>
      </c>
    </row>
    <row r="7" spans="2:15" ht="14.25" x14ac:dyDescent="0.2">
      <c r="B7" s="187"/>
      <c r="C7" s="187"/>
      <c r="D7" s="187"/>
      <c r="E7" s="187"/>
      <c r="F7" s="187"/>
      <c r="G7" s="187"/>
      <c r="I7" s="35" t="s">
        <v>152</v>
      </c>
      <c r="K7" s="34"/>
      <c r="N7" s="35" t="s">
        <v>156</v>
      </c>
    </row>
    <row r="8" spans="2:15" ht="28.5" x14ac:dyDescent="0.2">
      <c r="B8" s="187"/>
      <c r="C8" s="187"/>
      <c r="D8" s="187"/>
      <c r="E8" s="187"/>
      <c r="F8" s="187"/>
      <c r="G8" s="187"/>
      <c r="I8" s="37" t="s">
        <v>63</v>
      </c>
      <c r="N8" s="33" t="s">
        <v>70</v>
      </c>
    </row>
    <row r="9" spans="2:15" ht="12" customHeight="1" x14ac:dyDescent="0.2">
      <c r="B9" s="187"/>
      <c r="C9" s="187"/>
      <c r="D9" s="187"/>
      <c r="E9" s="187"/>
      <c r="F9" s="187"/>
      <c r="G9" s="187"/>
      <c r="I9" s="35" t="s">
        <v>153</v>
      </c>
      <c r="N9" s="35" t="s">
        <v>155</v>
      </c>
    </row>
    <row r="10" spans="2:15" ht="27" x14ac:dyDescent="0.2">
      <c r="B10" s="187"/>
      <c r="C10" s="187"/>
      <c r="D10" s="187"/>
      <c r="E10" s="187"/>
      <c r="F10" s="187"/>
      <c r="G10" s="187"/>
      <c r="I10" s="37" t="s">
        <v>64</v>
      </c>
      <c r="N10" s="33" t="s">
        <v>67</v>
      </c>
    </row>
    <row r="11" spans="2:15" ht="14.25" x14ac:dyDescent="0.2">
      <c r="B11" s="187"/>
      <c r="C11" s="187"/>
      <c r="D11" s="187"/>
      <c r="E11" s="187"/>
      <c r="F11" s="187"/>
      <c r="G11" s="187"/>
      <c r="I11" s="38">
        <v>4991535</v>
      </c>
      <c r="N11" s="35" t="s">
        <v>68</v>
      </c>
    </row>
    <row r="12" spans="2:15" ht="27" x14ac:dyDescent="0.2">
      <c r="B12" s="187"/>
      <c r="C12" s="187"/>
      <c r="D12" s="187"/>
      <c r="E12" s="187"/>
      <c r="F12" s="187"/>
      <c r="G12" s="187"/>
      <c r="I12" s="37" t="s">
        <v>65</v>
      </c>
      <c r="N12" s="37" t="s">
        <v>66</v>
      </c>
      <c r="O12" s="1"/>
    </row>
    <row r="13" spans="2:15" ht="14.25" x14ac:dyDescent="0.2">
      <c r="B13" s="112"/>
      <c r="E13" s="113"/>
      <c r="F13" s="114"/>
      <c r="G13" s="114"/>
      <c r="I13" s="35" t="s">
        <v>72</v>
      </c>
      <c r="N13" s="35" t="s">
        <v>154</v>
      </c>
    </row>
    <row r="14" spans="2:15" ht="12.75" customHeight="1" x14ac:dyDescent="0.2">
      <c r="B14" s="188" t="s">
        <v>157</v>
      </c>
      <c r="C14" s="188"/>
      <c r="D14" s="188"/>
      <c r="E14" s="188"/>
      <c r="F14" s="188"/>
      <c r="G14" s="188"/>
    </row>
    <row r="15" spans="2:15" ht="14.25" customHeight="1" x14ac:dyDescent="0.2">
      <c r="B15" s="188"/>
      <c r="C15" s="188"/>
      <c r="D15" s="188"/>
      <c r="E15" s="188"/>
      <c r="F15" s="188"/>
      <c r="G15" s="188"/>
      <c r="N15" s="33"/>
    </row>
    <row r="16" spans="2:15" ht="14.25" x14ac:dyDescent="0.2">
      <c r="B16" s="182" t="s">
        <v>118</v>
      </c>
      <c r="C16" s="181"/>
      <c r="D16" s="181"/>
      <c r="E16" s="113" t="s">
        <v>119</v>
      </c>
      <c r="F16" s="181"/>
      <c r="G16" s="114"/>
      <c r="N16" s="35"/>
      <c r="O16" s="1"/>
    </row>
    <row r="17" spans="5:15" x14ac:dyDescent="0.2">
      <c r="N17" s="1"/>
      <c r="O17" s="1"/>
    </row>
    <row r="18" spans="5:15" ht="15" x14ac:dyDescent="0.25">
      <c r="N18" s="5"/>
      <c r="O18" s="13"/>
    </row>
    <row r="19" spans="5:15" ht="15.75" x14ac:dyDescent="0.25">
      <c r="I19" s="13"/>
      <c r="J19" s="13"/>
      <c r="N19" s="12"/>
      <c r="O19" s="39"/>
    </row>
    <row r="20" spans="5:15" ht="15" x14ac:dyDescent="0.25">
      <c r="E20" s="113"/>
      <c r="I20" s="5"/>
      <c r="J20" s="13"/>
      <c r="N20" s="5"/>
      <c r="O20" s="40"/>
    </row>
    <row r="21" spans="5:15" ht="15" customHeight="1" x14ac:dyDescent="0.25">
      <c r="I21" s="5"/>
      <c r="J21" s="5"/>
      <c r="N21" s="5"/>
      <c r="O21" s="40"/>
    </row>
    <row r="22" spans="5:15" ht="15" customHeight="1" x14ac:dyDescent="0.25">
      <c r="N22" s="5"/>
      <c r="O22" s="40"/>
    </row>
    <row r="23" spans="5:15" ht="15" hidden="1" x14ac:dyDescent="0.25">
      <c r="N23" s="5"/>
      <c r="O23" s="40"/>
    </row>
  </sheetData>
  <mergeCells count="2">
    <mergeCell ref="B5:G12"/>
    <mergeCell ref="B14:G15"/>
  </mergeCells>
  <hyperlinks>
    <hyperlink ref="E16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49"/>
  <sheetViews>
    <sheetView showGridLines="0" tabSelected="1" zoomScale="115" zoomScaleNormal="115" workbookViewId="0">
      <selection activeCell="G16" sqref="G16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2.14062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132</v>
      </c>
      <c r="D3" s="22">
        <v>45898</v>
      </c>
    </row>
    <row r="4" spans="1:7" ht="15.75" x14ac:dyDescent="0.25">
      <c r="C4" s="20"/>
      <c r="D4" s="20"/>
    </row>
    <row r="5" spans="1:7" ht="24" x14ac:dyDescent="0.55000000000000004">
      <c r="C5" s="23" t="s">
        <v>52</v>
      </c>
      <c r="D5" s="20"/>
      <c r="F5" s="23" t="s">
        <v>86</v>
      </c>
      <c r="G5" s="20"/>
    </row>
    <row r="6" spans="1:7" ht="45" customHeight="1" x14ac:dyDescent="0.2">
      <c r="C6" s="155" t="s">
        <v>53</v>
      </c>
      <c r="D6" s="155" t="s">
        <v>24</v>
      </c>
      <c r="F6" s="155" t="s">
        <v>83</v>
      </c>
      <c r="G6" s="155" t="s">
        <v>84</v>
      </c>
    </row>
    <row r="7" spans="1:7" ht="24.95" customHeight="1" x14ac:dyDescent="0.2">
      <c r="C7" s="24">
        <v>481.03818846000155</v>
      </c>
      <c r="D7" s="25">
        <v>96.370793445303207</v>
      </c>
      <c r="F7" s="77">
        <v>4</v>
      </c>
      <c r="G7" s="78">
        <v>8</v>
      </c>
    </row>
    <row r="8" spans="1:7" ht="15" customHeight="1" x14ac:dyDescent="0.25">
      <c r="C8"/>
      <c r="D8"/>
      <c r="F8" s="79"/>
      <c r="G8" s="79"/>
    </row>
    <row r="9" spans="1:7" ht="45" customHeight="1" x14ac:dyDescent="0.2">
      <c r="C9" s="155" t="s">
        <v>54</v>
      </c>
      <c r="D9" s="155" t="s">
        <v>55</v>
      </c>
      <c r="F9" s="155" t="s">
        <v>123</v>
      </c>
      <c r="G9" s="155" t="s">
        <v>85</v>
      </c>
    </row>
    <row r="10" spans="1:7" ht="24.95" customHeight="1" x14ac:dyDescent="0.2">
      <c r="C10" s="24">
        <v>298.99294650000002</v>
      </c>
      <c r="D10" s="25">
        <v>59.9</v>
      </c>
      <c r="F10" s="78">
        <v>151130.13</v>
      </c>
      <c r="G10" s="170">
        <v>4.4641487181056068</v>
      </c>
    </row>
    <row r="11" spans="1:7" ht="15" customHeight="1" x14ac:dyDescent="0.25">
      <c r="C11"/>
      <c r="D11"/>
      <c r="F11" s="79"/>
      <c r="G11" s="79"/>
    </row>
    <row r="12" spans="1:7" ht="45" customHeight="1" x14ac:dyDescent="0.2">
      <c r="C12" s="155" t="s">
        <v>56</v>
      </c>
      <c r="D12" s="155" t="s">
        <v>57</v>
      </c>
      <c r="F12" s="155" t="s">
        <v>4</v>
      </c>
      <c r="G12" s="155" t="s">
        <v>19</v>
      </c>
    </row>
    <row r="13" spans="1:7" ht="24.95" customHeight="1" x14ac:dyDescent="0.2">
      <c r="C13" s="27">
        <v>0.62155760950538619</v>
      </c>
      <c r="D13" s="28">
        <v>0.38800392904761905</v>
      </c>
      <c r="F13" s="80">
        <v>2.7158581812905206E-2</v>
      </c>
      <c r="G13" s="80">
        <v>6.5038465303640033E-2</v>
      </c>
    </row>
    <row r="14" spans="1:7" ht="15" customHeight="1" x14ac:dyDescent="0.25">
      <c r="C14"/>
      <c r="D14"/>
      <c r="F14" s="79"/>
      <c r="G14" s="79"/>
    </row>
    <row r="15" spans="1:7" ht="45" customHeight="1" x14ac:dyDescent="0.2">
      <c r="C15" s="155" t="s">
        <v>58</v>
      </c>
      <c r="D15" s="155" t="s">
        <v>59</v>
      </c>
      <c r="F15" s="155" t="s">
        <v>121</v>
      </c>
      <c r="G15" s="155" t="s">
        <v>122</v>
      </c>
    </row>
    <row r="16" spans="1:7" ht="24.95" customHeight="1" x14ac:dyDescent="0.2">
      <c r="C16" s="26">
        <v>0.11419031719532555</v>
      </c>
      <c r="D16" s="26">
        <v>7.0975860584588338E-2</v>
      </c>
      <c r="F16" s="171">
        <v>1897.2226483891632</v>
      </c>
      <c r="G16" s="81">
        <v>24.687848465276904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1"/>
      <c r="M28" s="29"/>
      <c r="N28" s="5"/>
      <c r="O28" s="29"/>
      <c r="P28" s="30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2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  <row r="44" s="1" customFormat="1" hidden="1" x14ac:dyDescent="0.2"/>
    <row r="45" s="1" customFormat="1" hidden="1" x14ac:dyDescent="0.2"/>
    <row r="46" s="1" customFormat="1" hidden="1" x14ac:dyDescent="0.2"/>
    <row r="47" s="1" customFormat="1" hidden="1" x14ac:dyDescent="0.2"/>
    <row r="48" s="1" customFormat="1" hidden="1" x14ac:dyDescent="0.2"/>
    <row r="49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45"/>
  <sheetViews>
    <sheetView showGridLines="0" zoomScale="115" zoomScaleNormal="115" workbookViewId="0">
      <selection activeCell="F34" sqref="F34"/>
    </sheetView>
  </sheetViews>
  <sheetFormatPr defaultColWidth="0" defaultRowHeight="12.75" customHeight="1" zeroHeight="1" x14ac:dyDescent="0.2"/>
  <cols>
    <col min="1" max="1" width="4" style="53" customWidth="1"/>
    <col min="2" max="2" width="20.7109375" style="53" customWidth="1"/>
    <col min="3" max="3" width="23.42578125" style="53" customWidth="1"/>
    <col min="4" max="4" width="15.7109375" style="53" customWidth="1"/>
    <col min="5" max="6" width="18.7109375" style="53" customWidth="1"/>
    <col min="7" max="7" width="15.7109375" style="53" customWidth="1"/>
    <col min="8" max="10" width="18.7109375" style="53" customWidth="1"/>
    <col min="11" max="11" width="7.5703125" style="53" customWidth="1"/>
    <col min="12" max="17" width="19.7109375" style="53" hidden="1" customWidth="1"/>
    <col min="18" max="18" width="14.85546875" style="53" hidden="1" customWidth="1"/>
    <col min="19" max="19" width="3" style="53" hidden="1" customWidth="1"/>
    <col min="20" max="23" width="9.140625" style="53" hidden="1" customWidth="1"/>
    <col min="24" max="25" width="0.140625" style="53" hidden="1" customWidth="1"/>
    <col min="26" max="26" width="4.140625" style="53" hidden="1" customWidth="1"/>
    <col min="27" max="89" width="0.140625" style="53" hidden="1" customWidth="1"/>
    <col min="90" max="92" width="8.85546875" style="53" hidden="1" customWidth="1"/>
    <col min="93" max="16384" width="9.140625" style="53" hidden="1"/>
  </cols>
  <sheetData>
    <row r="1" spans="2:24" ht="16.899999999999999" customHeight="1" x14ac:dyDescent="0.2">
      <c r="B1" s="74"/>
      <c r="C1" s="74"/>
    </row>
    <row r="2" spans="2:24" s="55" customFormat="1" ht="16.899999999999999" customHeight="1" x14ac:dyDescent="0.2">
      <c r="B2" s="75"/>
      <c r="C2" s="75"/>
      <c r="D2" s="75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2:24" ht="16.899999999999999" customHeight="1" x14ac:dyDescent="0.2">
      <c r="B3" s="150"/>
      <c r="C3" s="150"/>
    </row>
    <row r="4" spans="2:24" ht="16.899999999999999" customHeight="1" x14ac:dyDescent="0.2"/>
    <row r="5" spans="2:24" ht="22.5" customHeight="1" x14ac:dyDescent="0.2">
      <c r="B5" s="129" t="s">
        <v>0</v>
      </c>
      <c r="C5" s="129"/>
    </row>
    <row r="6" spans="2:24" ht="42" customHeight="1" x14ac:dyDescent="0.2">
      <c r="B6" s="156" t="s">
        <v>2</v>
      </c>
      <c r="C6" s="156" t="s">
        <v>18</v>
      </c>
      <c r="D6" s="156" t="s">
        <v>124</v>
      </c>
      <c r="E6" s="156" t="s">
        <v>17</v>
      </c>
      <c r="F6" s="156" t="s">
        <v>27</v>
      </c>
      <c r="G6" s="156" t="s">
        <v>130</v>
      </c>
      <c r="H6" s="156" t="s">
        <v>126</v>
      </c>
      <c r="I6" s="156" t="s">
        <v>28</v>
      </c>
      <c r="J6" s="156" t="s">
        <v>125</v>
      </c>
    </row>
    <row r="7" spans="2:24" ht="18" customHeight="1" x14ac:dyDescent="0.2">
      <c r="B7" s="64" t="s">
        <v>133</v>
      </c>
      <c r="C7" s="64" t="s">
        <v>167</v>
      </c>
      <c r="D7" s="160" t="s">
        <v>33</v>
      </c>
      <c r="E7" s="161">
        <v>1</v>
      </c>
      <c r="F7" s="122">
        <v>105579.44</v>
      </c>
      <c r="G7" s="161">
        <v>0</v>
      </c>
      <c r="H7" s="162">
        <v>6.7358900873563679</v>
      </c>
      <c r="I7" s="161">
        <v>0.46062779710339585</v>
      </c>
      <c r="J7" s="161">
        <v>0.50592037172493953</v>
      </c>
    </row>
    <row r="8" spans="2:24" ht="18" customHeight="1" x14ac:dyDescent="0.2">
      <c r="B8" s="64" t="s">
        <v>134</v>
      </c>
      <c r="C8" s="64" t="s">
        <v>138</v>
      </c>
      <c r="D8" s="160" t="s">
        <v>33</v>
      </c>
      <c r="E8" s="161">
        <v>1</v>
      </c>
      <c r="F8" s="122">
        <v>26613.69</v>
      </c>
      <c r="G8" s="161">
        <v>0.15422438602087871</v>
      </c>
      <c r="H8" s="162">
        <v>1.9159663376338885</v>
      </c>
      <c r="I8" s="161">
        <v>0.41369588764475868</v>
      </c>
      <c r="J8" s="161">
        <v>0.38148603988938146</v>
      </c>
    </row>
    <row r="9" spans="2:24" ht="18" customHeight="1" x14ac:dyDescent="0.2">
      <c r="B9" s="64" t="s">
        <v>135</v>
      </c>
      <c r="C9" s="64" t="s">
        <v>137</v>
      </c>
      <c r="D9" s="160" t="s">
        <v>33</v>
      </c>
      <c r="E9" s="161">
        <v>1</v>
      </c>
      <c r="F9" s="122">
        <v>9760</v>
      </c>
      <c r="G9" s="161">
        <v>0</v>
      </c>
      <c r="H9" s="162">
        <v>0.54246575342465753</v>
      </c>
      <c r="I9" s="161">
        <v>6.1526614243026856E-2</v>
      </c>
      <c r="J9" s="161">
        <v>5.3402652474910078E-2</v>
      </c>
    </row>
    <row r="10" spans="2:24" ht="18" customHeight="1" x14ac:dyDescent="0.2">
      <c r="B10" s="163" t="s">
        <v>136</v>
      </c>
      <c r="C10" s="163" t="s">
        <v>137</v>
      </c>
      <c r="D10" s="164" t="s">
        <v>33</v>
      </c>
      <c r="E10" s="165">
        <v>1</v>
      </c>
      <c r="F10" s="123">
        <v>9177</v>
      </c>
      <c r="G10" s="165">
        <v>0</v>
      </c>
      <c r="H10" s="166">
        <v>5.0082191780821921</v>
      </c>
      <c r="I10" s="165">
        <v>6.4149701008818755E-2</v>
      </c>
      <c r="J10" s="165">
        <v>5.9190935910768974E-2</v>
      </c>
    </row>
    <row r="11" spans="2:24" ht="19.899999999999999" customHeight="1" x14ac:dyDescent="0.2">
      <c r="B11" s="110"/>
      <c r="C11" s="110"/>
      <c r="E11" s="167" t="s">
        <v>1</v>
      </c>
      <c r="F11" s="124">
        <f>SUM(F7:F10)</f>
        <v>151130.13</v>
      </c>
      <c r="G11" s="157">
        <f>SUMPRODUCT($G$7:$G$10,$F$7:$F$10)/F11</f>
        <v>2.7158581812905206E-2</v>
      </c>
      <c r="H11" s="159">
        <f>SUMPRODUCT($H$7:$H$10,$J$7:$J$10)/J11</f>
        <v>4.4641487181056068</v>
      </c>
      <c r="I11" s="158">
        <f>SUM(I7:I10)</f>
        <v>1.0000000000000002</v>
      </c>
      <c r="J11" s="158">
        <f>SUM(J7:J10)</f>
        <v>1</v>
      </c>
    </row>
    <row r="12" spans="2:24" ht="15" customHeight="1" x14ac:dyDescent="0.2"/>
    <row r="13" spans="2:24" ht="15" customHeight="1" x14ac:dyDescent="0.2">
      <c r="B13" s="150"/>
      <c r="C13" s="150"/>
    </row>
    <row r="14" spans="2:24" ht="15" customHeight="1" x14ac:dyDescent="0.2"/>
    <row r="15" spans="2:24" ht="30" customHeight="1" x14ac:dyDescent="0.2">
      <c r="B15" s="132" t="s">
        <v>128</v>
      </c>
      <c r="C15" s="132"/>
      <c r="E15" s="132" t="s">
        <v>129</v>
      </c>
      <c r="F15" s="132"/>
      <c r="J15" s="68"/>
    </row>
    <row r="16" spans="2:24" s="71" customFormat="1" ht="18" customHeight="1" x14ac:dyDescent="0.2">
      <c r="B16" s="64" t="s">
        <v>127</v>
      </c>
      <c r="C16" s="161">
        <v>0.32209649797468132</v>
      </c>
      <c r="D16" s="53"/>
      <c r="E16" s="64" t="s">
        <v>140</v>
      </c>
      <c r="F16" s="161">
        <v>0.30635781924869926</v>
      </c>
      <c r="G16" s="53"/>
      <c r="J16" s="69"/>
    </row>
    <row r="17" spans="2:10" ht="18" customHeight="1" x14ac:dyDescent="0.2">
      <c r="B17" s="64" t="s">
        <v>146</v>
      </c>
      <c r="C17" s="161">
        <v>0.30635781924869926</v>
      </c>
      <c r="E17" s="64" t="s">
        <v>141</v>
      </c>
      <c r="F17" s="161">
        <v>0.19356562485901743</v>
      </c>
    </row>
    <row r="18" spans="2:10" ht="18" customHeight="1" x14ac:dyDescent="0.2">
      <c r="B18" s="64" t="s">
        <v>165</v>
      </c>
      <c r="C18" s="161">
        <v>0.16263638466114294</v>
      </c>
      <c r="E18" s="64" t="s">
        <v>166</v>
      </c>
      <c r="F18" s="161">
        <v>0.16263638466114294</v>
      </c>
    </row>
    <row r="19" spans="2:10" ht="18" customHeight="1" x14ac:dyDescent="0.2">
      <c r="B19" s="64" t="s">
        <v>145</v>
      </c>
      <c r="C19" s="161">
        <v>0.14971836220486251</v>
      </c>
      <c r="E19" s="64" t="s">
        <v>139</v>
      </c>
      <c r="F19" s="161">
        <v>0.12209388153782381</v>
      </c>
    </row>
    <row r="20" spans="2:10" ht="18" customHeight="1" x14ac:dyDescent="0.2">
      <c r="B20" s="163" t="s">
        <v>169</v>
      </c>
      <c r="C20" s="165">
        <v>5.9190935910778723E-2</v>
      </c>
      <c r="E20" s="64" t="s">
        <v>142</v>
      </c>
      <c r="F20" s="161">
        <v>7.5128220640745036E-2</v>
      </c>
      <c r="J20" s="70"/>
    </row>
    <row r="21" spans="2:10" ht="18" customHeight="1" x14ac:dyDescent="0.2">
      <c r="B21" s="167" t="s">
        <v>1</v>
      </c>
      <c r="C21" s="158">
        <f>SUM(C16:C20)</f>
        <v>1.0000000000001648</v>
      </c>
      <c r="E21" s="64" t="s">
        <v>170</v>
      </c>
      <c r="F21" s="161">
        <v>5.9190935910778723E-2</v>
      </c>
      <c r="J21" s="70"/>
    </row>
    <row r="22" spans="2:10" ht="18" customHeight="1" x14ac:dyDescent="0.2">
      <c r="B22" s="116"/>
      <c r="C22" s="161"/>
      <c r="E22" s="64" t="s">
        <v>143</v>
      </c>
      <c r="F22" s="161">
        <v>5.3402652474918877E-2</v>
      </c>
    </row>
    <row r="23" spans="2:10" ht="18" customHeight="1" x14ac:dyDescent="0.2">
      <c r="E23" s="163" t="s">
        <v>144</v>
      </c>
      <c r="F23" s="165">
        <v>2.7624480667038685E-2</v>
      </c>
    </row>
    <row r="24" spans="2:10" ht="18" customHeight="1" x14ac:dyDescent="0.2">
      <c r="E24" s="167" t="s">
        <v>1</v>
      </c>
      <c r="F24" s="158">
        <f>SUM(F16:F23)</f>
        <v>1.000000000000165</v>
      </c>
    </row>
    <row r="25" spans="2:10" ht="18" customHeight="1" x14ac:dyDescent="0.2"/>
    <row r="26" spans="2:10" ht="18" customHeight="1" x14ac:dyDescent="0.2">
      <c r="H26" s="68"/>
      <c r="I26" s="68"/>
    </row>
    <row r="27" spans="2:10" ht="18" customHeight="1" x14ac:dyDescent="0.2">
      <c r="J27" s="65"/>
    </row>
    <row r="28" spans="2:10" ht="30" customHeight="1" x14ac:dyDescent="0.2">
      <c r="B28" s="132" t="s">
        <v>80</v>
      </c>
      <c r="C28" s="132"/>
      <c r="E28" s="132" t="s">
        <v>81</v>
      </c>
      <c r="F28" s="132"/>
      <c r="H28" s="132" t="s">
        <v>131</v>
      </c>
      <c r="I28" s="132"/>
    </row>
    <row r="29" spans="2:10" ht="18" customHeight="1" x14ac:dyDescent="0.2">
      <c r="B29" s="160" t="s">
        <v>37</v>
      </c>
      <c r="C29" s="161">
        <v>0</v>
      </c>
      <c r="E29" s="168">
        <v>2025</v>
      </c>
      <c r="F29" s="161">
        <v>0</v>
      </c>
      <c r="H29" s="168">
        <v>2024</v>
      </c>
      <c r="I29" s="161">
        <v>5.3402652474910078E-2</v>
      </c>
    </row>
    <row r="30" spans="2:10" ht="18" customHeight="1" x14ac:dyDescent="0.2">
      <c r="B30" s="160" t="s">
        <v>38</v>
      </c>
      <c r="C30" s="161">
        <v>0</v>
      </c>
      <c r="E30" s="168">
        <v>2026</v>
      </c>
      <c r="F30" s="161">
        <v>0.20312101467974791</v>
      </c>
      <c r="H30" s="168">
        <v>2025</v>
      </c>
      <c r="I30" s="161">
        <v>0</v>
      </c>
    </row>
    <row r="31" spans="2:10" ht="18" customHeight="1" x14ac:dyDescent="0.2">
      <c r="B31" s="160" t="s">
        <v>39</v>
      </c>
      <c r="C31" s="161">
        <v>5.3402652474910078E-2</v>
      </c>
      <c r="E31" s="168">
        <v>2027</v>
      </c>
      <c r="F31" s="161">
        <v>0.3063578192486488</v>
      </c>
      <c r="H31" s="168">
        <v>2026</v>
      </c>
      <c r="I31" s="161">
        <v>0.34328398706382335</v>
      </c>
    </row>
    <row r="32" spans="2:10" ht="18" customHeight="1" x14ac:dyDescent="0.2">
      <c r="B32" s="160" t="s">
        <v>40</v>
      </c>
      <c r="C32" s="161">
        <v>0</v>
      </c>
      <c r="E32" s="168">
        <v>2028</v>
      </c>
      <c r="F32" s="161">
        <v>7.5128220640732657E-2</v>
      </c>
      <c r="H32" s="168">
        <v>2027</v>
      </c>
      <c r="I32" s="161">
        <v>0.3063578192486488</v>
      </c>
    </row>
    <row r="33" spans="2:18" ht="18" customHeight="1" x14ac:dyDescent="0.2">
      <c r="B33" s="160" t="s">
        <v>41</v>
      </c>
      <c r="C33" s="161">
        <v>0.31565950639678925</v>
      </c>
      <c r="D33" s="68"/>
      <c r="E33" s="164" t="s">
        <v>49</v>
      </c>
      <c r="F33" s="165">
        <v>0.41539294543087069</v>
      </c>
      <c r="G33" s="68"/>
      <c r="H33" s="168">
        <v>2028</v>
      </c>
      <c r="I33" s="161">
        <v>0.29695554121261775</v>
      </c>
      <c r="J33" s="68"/>
      <c r="K33" s="151"/>
      <c r="L33" s="151"/>
      <c r="M33" s="151"/>
      <c r="N33" s="151"/>
      <c r="O33" s="151"/>
      <c r="P33" s="151"/>
      <c r="Q33" s="151"/>
      <c r="R33" s="151"/>
    </row>
    <row r="34" spans="2:18" ht="18" customHeight="1" x14ac:dyDescent="0.2">
      <c r="B34" s="160" t="s">
        <v>42</v>
      </c>
      <c r="C34" s="161">
        <v>0.19026086532815029</v>
      </c>
      <c r="D34" s="65"/>
      <c r="E34" s="167" t="s">
        <v>1</v>
      </c>
      <c r="F34" s="158">
        <f>SUM(F29:F33)</f>
        <v>1</v>
      </c>
      <c r="G34" s="65"/>
      <c r="H34" s="164" t="s">
        <v>49</v>
      </c>
      <c r="I34" s="165">
        <v>0</v>
      </c>
    </row>
    <row r="35" spans="2:18" ht="18" customHeight="1" x14ac:dyDescent="0.2">
      <c r="B35" s="169" t="s">
        <v>43</v>
      </c>
      <c r="C35" s="161">
        <v>0</v>
      </c>
      <c r="D35" s="66"/>
      <c r="G35" s="66"/>
      <c r="H35" s="167" t="s">
        <v>1</v>
      </c>
      <c r="I35" s="158">
        <f>SUM(I29:I34)</f>
        <v>1</v>
      </c>
    </row>
    <row r="36" spans="2:18" ht="18" customHeight="1" x14ac:dyDescent="0.2">
      <c r="B36" s="169" t="s">
        <v>44</v>
      </c>
      <c r="C36" s="161">
        <v>5.9190935910768974E-2</v>
      </c>
      <c r="D36" s="66"/>
      <c r="G36" s="66"/>
    </row>
    <row r="37" spans="2:18" ht="18" customHeight="1" x14ac:dyDescent="0.2">
      <c r="B37" s="160" t="s">
        <v>45</v>
      </c>
      <c r="C37" s="161">
        <v>0.3063578192486488</v>
      </c>
      <c r="D37" s="66"/>
      <c r="F37" s="153"/>
      <c r="G37" s="66"/>
    </row>
    <row r="38" spans="2:18" ht="18" customHeight="1" x14ac:dyDescent="0.2">
      <c r="B38" s="160" t="s">
        <v>46</v>
      </c>
      <c r="C38" s="161">
        <v>0</v>
      </c>
      <c r="D38" s="66"/>
      <c r="F38" s="153"/>
      <c r="G38" s="66"/>
    </row>
    <row r="39" spans="2:18" ht="18" customHeight="1" x14ac:dyDescent="0.2">
      <c r="B39" s="160" t="s">
        <v>47</v>
      </c>
      <c r="C39" s="161">
        <v>0</v>
      </c>
      <c r="D39" s="66"/>
      <c r="F39" s="153"/>
      <c r="G39" s="66"/>
    </row>
    <row r="40" spans="2:18" ht="18" customHeight="1" x14ac:dyDescent="0.2">
      <c r="B40" s="164" t="s">
        <v>48</v>
      </c>
      <c r="C40" s="165">
        <v>7.5128220640732657E-2</v>
      </c>
      <c r="D40" s="66"/>
    </row>
    <row r="41" spans="2:18" ht="18" customHeight="1" x14ac:dyDescent="0.2">
      <c r="B41" s="167" t="s">
        <v>1</v>
      </c>
      <c r="C41" s="158">
        <f>SUM(C29:C40)</f>
        <v>1</v>
      </c>
      <c r="D41" s="66"/>
    </row>
    <row r="42" spans="2:18" ht="18" customHeight="1" x14ac:dyDescent="0.2">
      <c r="B42" s="153"/>
      <c r="C42" s="153"/>
      <c r="D42" s="66"/>
    </row>
    <row r="43" spans="2:18" ht="18" customHeight="1" x14ac:dyDescent="0.2">
      <c r="B43" s="153"/>
      <c r="C43" s="153"/>
      <c r="D43" s="66"/>
    </row>
    <row r="44" spans="2:18" ht="18" hidden="1" customHeight="1" x14ac:dyDescent="0.2">
      <c r="D44" s="66"/>
      <c r="H44" s="154"/>
    </row>
    <row r="45" spans="2:18" ht="18" hidden="1" customHeight="1" x14ac:dyDescent="0.2">
      <c r="B45" s="153"/>
      <c r="C45" s="153"/>
      <c r="D45" s="66"/>
      <c r="H45" s="154"/>
    </row>
    <row r="46" spans="2:18" ht="18" hidden="1" customHeight="1" x14ac:dyDescent="0.2">
      <c r="B46" s="153"/>
      <c r="C46" s="153"/>
      <c r="D46" s="66"/>
      <c r="H46" s="154"/>
    </row>
    <row r="47" spans="2:18" ht="18" hidden="1" customHeight="1" x14ac:dyDescent="0.2">
      <c r="B47" s="153"/>
      <c r="C47" s="153"/>
      <c r="D47" s="66"/>
      <c r="H47" s="154"/>
    </row>
    <row r="48" spans="2:18" ht="18" hidden="1" customHeight="1" x14ac:dyDescent="0.2">
      <c r="B48" s="153"/>
      <c r="C48" s="153"/>
      <c r="H48" s="152"/>
      <c r="I48" s="152"/>
    </row>
    <row r="49" spans="2:23" ht="18" hidden="1" customHeight="1" x14ac:dyDescent="0.2">
      <c r="B49" s="152"/>
      <c r="C49" s="152"/>
      <c r="D49" s="152"/>
      <c r="E49" s="152"/>
      <c r="F49" s="152"/>
      <c r="G49" s="152"/>
      <c r="J49" s="152"/>
      <c r="K49" s="152"/>
      <c r="L49" s="152"/>
      <c r="M49" s="152"/>
      <c r="N49" s="152"/>
      <c r="O49" s="152"/>
      <c r="P49" s="152"/>
      <c r="Q49" s="152"/>
      <c r="R49" s="152"/>
    </row>
    <row r="50" spans="2:23" ht="18" hidden="1" customHeight="1" x14ac:dyDescent="0.2">
      <c r="B50" s="65"/>
      <c r="C50" s="65"/>
      <c r="D50" s="65"/>
      <c r="E50" s="65"/>
    </row>
    <row r="51" spans="2:23" ht="18" hidden="1" customHeight="1" x14ac:dyDescent="0.2">
      <c r="B51" s="153"/>
      <c r="C51" s="153"/>
      <c r="D51" s="66"/>
      <c r="E51" s="66"/>
    </row>
    <row r="52" spans="2:23" ht="18" hidden="1" customHeight="1" x14ac:dyDescent="0.2">
      <c r="B52" s="153"/>
      <c r="C52" s="153"/>
      <c r="D52" s="66"/>
      <c r="E52" s="66"/>
    </row>
    <row r="53" spans="2:23" ht="18" hidden="1" customHeight="1" x14ac:dyDescent="0.2">
      <c r="B53" s="153"/>
      <c r="C53" s="153"/>
      <c r="D53" s="66"/>
    </row>
    <row r="54" spans="2:23" ht="18" hidden="1" customHeight="1" x14ac:dyDescent="0.2">
      <c r="B54" s="153"/>
      <c r="C54" s="153"/>
      <c r="D54" s="66"/>
    </row>
    <row r="55" spans="2:23" ht="18" hidden="1" customHeight="1" x14ac:dyDescent="0.2">
      <c r="B55" s="153"/>
      <c r="C55" s="153"/>
      <c r="D55" s="66"/>
    </row>
    <row r="56" spans="2:23" ht="18" hidden="1" customHeight="1" x14ac:dyDescent="0.2">
      <c r="B56" s="153"/>
      <c r="C56" s="153"/>
      <c r="D56" s="66"/>
    </row>
    <row r="57" spans="2:23" ht="18" hidden="1" customHeight="1" x14ac:dyDescent="0.2">
      <c r="B57" s="153"/>
      <c r="C57" s="153"/>
      <c r="D57" s="66"/>
    </row>
    <row r="58" spans="2:23" ht="18" hidden="1" customHeight="1" x14ac:dyDescent="0.2">
      <c r="B58" s="153"/>
      <c r="C58" s="153"/>
      <c r="D58" s="66"/>
    </row>
    <row r="59" spans="2:23" ht="18" hidden="1" customHeight="1" x14ac:dyDescent="0.2"/>
    <row r="60" spans="2:23" ht="18" hidden="1" customHeight="1" x14ac:dyDescent="0.2"/>
    <row r="61" spans="2:23" ht="18" hidden="1" customHeight="1" x14ac:dyDescent="0.2">
      <c r="H61" s="154"/>
    </row>
    <row r="62" spans="2:23" ht="18" hidden="1" customHeight="1" x14ac:dyDescent="0.2">
      <c r="B62" s="153"/>
      <c r="C62" s="153"/>
      <c r="H62" s="154"/>
    </row>
    <row r="63" spans="2:23" ht="18" hidden="1" customHeight="1" x14ac:dyDescent="0.2">
      <c r="B63" s="153"/>
      <c r="C63" s="153"/>
      <c r="H63" s="154"/>
    </row>
    <row r="64" spans="2:23" ht="18" hidden="1" customHeight="1" x14ac:dyDescent="0.2">
      <c r="B64" s="153"/>
      <c r="C64" s="153"/>
      <c r="U64" s="53" t="s">
        <v>15</v>
      </c>
      <c r="V64" s="53" t="s">
        <v>4</v>
      </c>
      <c r="W64" s="53" t="s">
        <v>19</v>
      </c>
    </row>
    <row r="65" spans="21:23" ht="18" hidden="1" customHeight="1" x14ac:dyDescent="0.2">
      <c r="U65" s="72">
        <v>43496</v>
      </c>
      <c r="V65" s="66">
        <v>0.02</v>
      </c>
      <c r="W65" s="66">
        <v>0.02</v>
      </c>
    </row>
    <row r="66" spans="21:23" ht="18" hidden="1" customHeight="1" x14ac:dyDescent="0.2">
      <c r="U66" s="72">
        <v>43524</v>
      </c>
      <c r="V66" s="66">
        <v>0.02</v>
      </c>
      <c r="W66" s="66">
        <v>0.02</v>
      </c>
    </row>
    <row r="67" spans="21:23" ht="18" hidden="1" customHeight="1" x14ac:dyDescent="0.2">
      <c r="U67" s="72">
        <v>43552</v>
      </c>
      <c r="V67" s="66">
        <v>0.02</v>
      </c>
      <c r="W67" s="66">
        <v>0.02</v>
      </c>
    </row>
    <row r="68" spans="21:23" ht="18" hidden="1" customHeight="1" x14ac:dyDescent="0.2">
      <c r="U68" s="72">
        <v>43583</v>
      </c>
      <c r="V68" s="66">
        <v>0.02</v>
      </c>
      <c r="W68" s="66">
        <v>0.02</v>
      </c>
    </row>
    <row r="69" spans="21:23" ht="18" hidden="1" customHeight="1" x14ac:dyDescent="0.2">
      <c r="U69" s="72">
        <v>43613</v>
      </c>
      <c r="V69" s="66">
        <v>3.7999999999999999E-2</v>
      </c>
      <c r="W69" s="66">
        <v>3.7999999999999999E-2</v>
      </c>
    </row>
    <row r="70" spans="21:23" ht="18" hidden="1" customHeight="1" x14ac:dyDescent="0.2">
      <c r="U70" s="72">
        <v>43644</v>
      </c>
      <c r="V70" s="66">
        <v>0</v>
      </c>
      <c r="W70" s="66">
        <v>0</v>
      </c>
    </row>
    <row r="71" spans="21:23" ht="18" hidden="1" customHeight="1" x14ac:dyDescent="0.2">
      <c r="U71" s="72">
        <v>43674</v>
      </c>
      <c r="V71" s="66">
        <v>0</v>
      </c>
      <c r="W71" s="66">
        <v>0</v>
      </c>
    </row>
    <row r="72" spans="21:23" ht="18" hidden="1" customHeight="1" x14ac:dyDescent="0.2">
      <c r="U72" s="72">
        <v>43705</v>
      </c>
      <c r="V72" s="66">
        <v>0</v>
      </c>
      <c r="W72" s="66">
        <v>0</v>
      </c>
    </row>
    <row r="73" spans="21:23" ht="18" hidden="1" customHeight="1" x14ac:dyDescent="0.2">
      <c r="U73" s="72">
        <v>43736</v>
      </c>
      <c r="V73" s="66">
        <v>0</v>
      </c>
      <c r="W73" s="66">
        <v>0</v>
      </c>
    </row>
    <row r="74" spans="21:23" ht="18" hidden="1" customHeight="1" x14ac:dyDescent="0.2">
      <c r="U74" s="72">
        <v>43766</v>
      </c>
      <c r="V74" s="66">
        <v>0</v>
      </c>
      <c r="W74" s="66">
        <v>0</v>
      </c>
    </row>
    <row r="75" spans="21:23" ht="18" hidden="1" customHeight="1" x14ac:dyDescent="0.2">
      <c r="U75" s="72">
        <v>43797</v>
      </c>
      <c r="V75" s="66">
        <v>0</v>
      </c>
      <c r="W75" s="66">
        <v>0</v>
      </c>
    </row>
    <row r="76" spans="21:23" ht="18" hidden="1" customHeight="1" x14ac:dyDescent="0.2">
      <c r="U76" s="72">
        <v>43827</v>
      </c>
      <c r="V76" s="66">
        <v>0.02</v>
      </c>
      <c r="W76" s="66">
        <v>0</v>
      </c>
    </row>
    <row r="77" spans="21:23" ht="18" hidden="1" customHeight="1" x14ac:dyDescent="0.2">
      <c r="U77" s="72">
        <v>43858</v>
      </c>
      <c r="V77" s="66">
        <v>0.04</v>
      </c>
      <c r="W77" s="66">
        <v>0</v>
      </c>
    </row>
    <row r="78" spans="21:23" ht="18" hidden="1" customHeight="1" x14ac:dyDescent="0.2">
      <c r="U78" s="72">
        <v>43889</v>
      </c>
      <c r="V78" s="66">
        <v>0.04</v>
      </c>
      <c r="W78" s="66">
        <v>0</v>
      </c>
    </row>
    <row r="79" spans="21:23" ht="18" hidden="1" customHeight="1" x14ac:dyDescent="0.2">
      <c r="U79" s="72">
        <v>43918</v>
      </c>
      <c r="V79" s="66">
        <v>0.03</v>
      </c>
      <c r="W79" s="66">
        <v>0</v>
      </c>
    </row>
    <row r="80" spans="21:23" ht="18" hidden="1" customHeight="1" x14ac:dyDescent="0.2">
      <c r="U80" s="72">
        <v>43949</v>
      </c>
      <c r="V80" s="66">
        <v>0.06</v>
      </c>
      <c r="W80" s="66">
        <v>0</v>
      </c>
    </row>
    <row r="81" spans="2:23" ht="18" hidden="1" customHeight="1" x14ac:dyDescent="0.2">
      <c r="U81" s="72">
        <v>43979</v>
      </c>
      <c r="V81" s="66">
        <v>0.06</v>
      </c>
      <c r="W81" s="66">
        <v>0</v>
      </c>
    </row>
    <row r="82" spans="2:23" ht="18" hidden="1" customHeight="1" x14ac:dyDescent="0.2">
      <c r="U82" s="72">
        <v>44010</v>
      </c>
      <c r="V82" s="66">
        <v>9.3033828789594541E-2</v>
      </c>
      <c r="W82" s="66">
        <v>1.1582453916736589E-2</v>
      </c>
    </row>
    <row r="83" spans="2:23" ht="18" hidden="1" customHeight="1" x14ac:dyDescent="0.2">
      <c r="B83" s="76"/>
      <c r="C83" s="76"/>
      <c r="U83" s="72">
        <v>44040</v>
      </c>
      <c r="V83" s="66">
        <v>7.3153429432305073E-2</v>
      </c>
      <c r="W83" s="66">
        <v>1.1582453916736589E-2</v>
      </c>
    </row>
    <row r="84" spans="2:23" ht="18" hidden="1" customHeight="1" x14ac:dyDescent="0.2">
      <c r="U84" s="72">
        <v>44071</v>
      </c>
      <c r="V84" s="66">
        <v>6.6526629646541879E-2</v>
      </c>
      <c r="W84" s="66">
        <v>1.1766258425024208E-2</v>
      </c>
    </row>
    <row r="85" spans="2:23" ht="12.6" hidden="1" customHeight="1" x14ac:dyDescent="0.2">
      <c r="B85" s="76"/>
      <c r="C85" s="76"/>
      <c r="U85" s="72">
        <v>44102</v>
      </c>
      <c r="V85" s="66">
        <v>6.6526629646541879E-2</v>
      </c>
      <c r="W85" s="66">
        <v>1.1766258425024208E-2</v>
      </c>
    </row>
    <row r="86" spans="2:23" ht="12.6" hidden="1" customHeight="1" x14ac:dyDescent="0.2">
      <c r="U86" s="72">
        <v>44132</v>
      </c>
      <c r="V86" s="66">
        <v>6.6526629646541879E-2</v>
      </c>
      <c r="W86" s="66">
        <v>1.1766258425024208E-2</v>
      </c>
    </row>
    <row r="87" spans="2:23" ht="12.75" hidden="1" customHeight="1" x14ac:dyDescent="0.2">
      <c r="U87" s="72">
        <v>44163</v>
      </c>
      <c r="V87" s="66">
        <v>4.2974143102722184E-2</v>
      </c>
      <c r="W87" s="66">
        <v>7.3536249996672045E-3</v>
      </c>
    </row>
    <row r="88" spans="2:23" ht="12.6" hidden="1" customHeight="1" x14ac:dyDescent="0.2">
      <c r="D88" s="73"/>
      <c r="E88" s="66"/>
      <c r="F88" s="66"/>
      <c r="U88" s="72">
        <v>44193</v>
      </c>
      <c r="V88" s="66">
        <v>3.6231567618313698E-2</v>
      </c>
      <c r="W88" s="66">
        <v>7.0757350349728238E-3</v>
      </c>
    </row>
    <row r="89" spans="2:23" ht="12.75" hidden="1" customHeight="1" x14ac:dyDescent="0.2">
      <c r="U89" s="72">
        <v>44224</v>
      </c>
      <c r="V89" s="66">
        <v>3.6231567618313698E-2</v>
      </c>
      <c r="W89" s="66">
        <v>7.058942645129903E-3</v>
      </c>
    </row>
    <row r="90" spans="2:23" ht="12.6" hidden="1" customHeight="1" x14ac:dyDescent="0.2">
      <c r="U90" s="72">
        <v>44255</v>
      </c>
      <c r="V90" s="66">
        <v>2.7937336905256682E-2</v>
      </c>
      <c r="W90" s="66">
        <v>2.7937336905256682E-2</v>
      </c>
    </row>
    <row r="91" spans="2:23" ht="12.75" hidden="1" customHeight="1" x14ac:dyDescent="0.2">
      <c r="U91" s="72">
        <v>44283</v>
      </c>
      <c r="V91" s="66">
        <v>3.2903906560566631E-2</v>
      </c>
      <c r="W91" s="66">
        <v>3.2903906560566631E-2</v>
      </c>
    </row>
    <row r="92" spans="2:23" ht="12.75" hidden="1" customHeight="1" x14ac:dyDescent="0.2">
      <c r="U92" s="72">
        <v>44314</v>
      </c>
      <c r="V92" s="66">
        <v>1.7999999999999999E-2</v>
      </c>
      <c r="W92" s="66">
        <v>1.7999999999999999E-2</v>
      </c>
    </row>
    <row r="93" spans="2:23" ht="12.75" hidden="1" customHeight="1" x14ac:dyDescent="0.2">
      <c r="U93" s="72">
        <v>44344</v>
      </c>
      <c r="V93" s="66">
        <v>1.5086267585018964E-2</v>
      </c>
      <c r="W93" s="66">
        <v>1.5086267585018964E-2</v>
      </c>
    </row>
    <row r="94" spans="2:23" ht="12.75" hidden="1" customHeight="1" x14ac:dyDescent="0.2">
      <c r="U94" s="72">
        <v>44375</v>
      </c>
      <c r="V94" s="66">
        <v>3.0344516128276267E-2</v>
      </c>
      <c r="W94" s="66">
        <v>2.6613301806754919E-7</v>
      </c>
    </row>
    <row r="95" spans="2:23" ht="12.75" hidden="1" customHeight="1" x14ac:dyDescent="0.2">
      <c r="U95" s="72">
        <v>44405</v>
      </c>
      <c r="V95" s="66">
        <v>2.7712318380061163E-2</v>
      </c>
      <c r="W95" s="66">
        <v>0</v>
      </c>
    </row>
    <row r="96" spans="2:23" ht="12.75" hidden="1" customHeight="1" x14ac:dyDescent="0.2">
      <c r="U96" s="72">
        <v>44436</v>
      </c>
      <c r="V96" s="66">
        <v>3.1991852850048796E-2</v>
      </c>
      <c r="W96" s="66">
        <v>3.8594515712613905E-3</v>
      </c>
    </row>
    <row r="97" spans="21:23" ht="12.75" hidden="1" customHeight="1" x14ac:dyDescent="0.2">
      <c r="U97" s="72">
        <v>44467</v>
      </c>
      <c r="V97" s="66">
        <v>2.322035540012557E-2</v>
      </c>
      <c r="W97" s="66">
        <v>0</v>
      </c>
    </row>
    <row r="98" spans="21:23" ht="12.75" hidden="1" customHeight="1" x14ac:dyDescent="0.2">
      <c r="U98" s="72">
        <v>44497</v>
      </c>
      <c r="V98" s="66">
        <v>2.322035540012557E-2</v>
      </c>
      <c r="W98" s="66">
        <v>0</v>
      </c>
    </row>
    <row r="99" spans="21:23" ht="12.75" hidden="1" customHeight="1" x14ac:dyDescent="0.2">
      <c r="U99" s="72">
        <v>44528</v>
      </c>
      <c r="V99" s="66">
        <v>2.322035540012557E-2</v>
      </c>
      <c r="W99" s="66">
        <v>0</v>
      </c>
    </row>
    <row r="100" spans="21:23" ht="12.75" hidden="1" customHeight="1" x14ac:dyDescent="0.2">
      <c r="U100" s="72">
        <v>44558</v>
      </c>
      <c r="V100" s="66">
        <v>1.7922930066637366E-2</v>
      </c>
      <c r="W100" s="66">
        <v>0</v>
      </c>
    </row>
    <row r="101" spans="21:23" ht="12.75" hidden="1" customHeight="1" x14ac:dyDescent="0.2">
      <c r="U101" s="72">
        <v>44589</v>
      </c>
      <c r="V101" s="66">
        <v>5.2978728353311189E-3</v>
      </c>
      <c r="W101" s="66">
        <v>0</v>
      </c>
    </row>
    <row r="102" spans="21:23" ht="12.75" hidden="1" customHeight="1" x14ac:dyDescent="0.2">
      <c r="U102" s="72">
        <v>44620</v>
      </c>
      <c r="V102" s="66">
        <v>5.2978728353311189E-3</v>
      </c>
      <c r="W102" s="66">
        <v>0</v>
      </c>
    </row>
    <row r="103" spans="21:23" ht="12.75" hidden="1" customHeight="1" x14ac:dyDescent="0.2">
      <c r="U103" s="72">
        <v>44648</v>
      </c>
      <c r="V103" s="66">
        <v>2.425743034217831E-7</v>
      </c>
      <c r="W103" s="66">
        <v>0</v>
      </c>
    </row>
    <row r="104" spans="21:23" ht="12.75" hidden="1" customHeight="1" x14ac:dyDescent="0.2">
      <c r="U104" s="72">
        <v>44679</v>
      </c>
      <c r="V104" s="66">
        <v>2.425743034217831E-7</v>
      </c>
      <c r="W104" s="66">
        <v>0</v>
      </c>
    </row>
    <row r="105" spans="21:23" ht="12.75" hidden="1" customHeight="1" x14ac:dyDescent="0.2">
      <c r="U105" s="72">
        <v>44709</v>
      </c>
      <c r="V105" s="66">
        <v>5.1705964808085314E-3</v>
      </c>
      <c r="W105" s="66">
        <v>4.6855262849483416E-3</v>
      </c>
    </row>
    <row r="106" spans="21:23" ht="12.75" hidden="1" customHeight="1" x14ac:dyDescent="0.2">
      <c r="U106" s="72">
        <v>44740</v>
      </c>
      <c r="V106" s="66">
        <v>1.3600512879974214E-2</v>
      </c>
      <c r="W106" s="66">
        <v>4.6849033249328487E-3</v>
      </c>
    </row>
    <row r="107" spans="21:23" ht="12.75" hidden="1" customHeight="1" x14ac:dyDescent="0.2">
      <c r="U107" s="72">
        <v>44770</v>
      </c>
      <c r="V107" s="66">
        <v>1.3569692044956838E-2</v>
      </c>
      <c r="W107" s="66">
        <v>4.6742866199803437E-3</v>
      </c>
    </row>
    <row r="108" spans="21:23" ht="12.75" hidden="1" customHeight="1" x14ac:dyDescent="0.2">
      <c r="U108" s="72">
        <v>44801</v>
      </c>
      <c r="V108" s="66">
        <v>1.3569677422732074E-2</v>
      </c>
      <c r="W108" s="66">
        <v>4.6742866199803437E-3</v>
      </c>
    </row>
    <row r="109" spans="21:23" ht="12.75" hidden="1" customHeight="1" x14ac:dyDescent="0.2">
      <c r="U109" s="72">
        <v>44832</v>
      </c>
      <c r="V109" s="66">
        <v>2.0240942180301258E-2</v>
      </c>
      <c r="W109" s="66">
        <v>4.6742866199803437E-3</v>
      </c>
    </row>
    <row r="110" spans="21:23" ht="12.75" hidden="1" customHeight="1" x14ac:dyDescent="0.2">
      <c r="U110" s="72">
        <v>44862</v>
      </c>
      <c r="V110" s="66">
        <v>2.3919016620786326E-2</v>
      </c>
      <c r="W110" s="66">
        <v>1.5023834706961156E-2</v>
      </c>
    </row>
    <row r="111" spans="21:23" ht="12.75" hidden="1" customHeight="1" x14ac:dyDescent="0.2">
      <c r="U111" s="72">
        <v>44893</v>
      </c>
      <c r="V111" s="66">
        <v>2.3919016620786326E-2</v>
      </c>
      <c r="W111" s="66">
        <v>1.5023834706961156E-2</v>
      </c>
    </row>
    <row r="112" spans="21:23" ht="12.75" hidden="1" customHeight="1" x14ac:dyDescent="0.2">
      <c r="U112" s="72">
        <v>44923</v>
      </c>
      <c r="V112" s="66">
        <v>2.3919016620786326E-2</v>
      </c>
      <c r="W112" s="66">
        <v>1.5023834706961156E-2</v>
      </c>
    </row>
    <row r="113" spans="21:23" ht="12.75" hidden="1" customHeight="1" x14ac:dyDescent="0.2">
      <c r="U113" s="72">
        <v>44954</v>
      </c>
      <c r="V113" s="66">
        <v>2.4224161564655677E-2</v>
      </c>
      <c r="W113" s="66">
        <v>1.5328979650830356E-2</v>
      </c>
    </row>
    <row r="114" spans="21:23" ht="12.75" hidden="1" customHeight="1" x14ac:dyDescent="0.2">
      <c r="U114" s="72">
        <v>44985</v>
      </c>
      <c r="V114" s="66">
        <v>4.6715538069674878E-3</v>
      </c>
      <c r="W114" s="66">
        <v>4.6715538069676422E-3</v>
      </c>
    </row>
    <row r="115" spans="21:23" ht="12.75" hidden="1" customHeight="1" x14ac:dyDescent="0.2">
      <c r="U115" s="72">
        <v>45013</v>
      </c>
      <c r="V115" s="66">
        <v>4.6715538069674878E-3</v>
      </c>
      <c r="W115" s="66">
        <v>4.6715538069676422E-3</v>
      </c>
    </row>
    <row r="116" spans="21:23" ht="12.75" hidden="1" customHeight="1" x14ac:dyDescent="0.2">
      <c r="U116" s="72">
        <v>45044</v>
      </c>
      <c r="V116" s="66">
        <v>4.6715538069674878E-3</v>
      </c>
      <c r="W116" s="66">
        <v>4.671553806967643E-3</v>
      </c>
    </row>
    <row r="117" spans="21:23" ht="12.75" hidden="1" customHeight="1" x14ac:dyDescent="0.2">
      <c r="U117" s="72">
        <v>45074</v>
      </c>
      <c r="V117" s="66">
        <v>0</v>
      </c>
      <c r="W117" s="66">
        <v>0</v>
      </c>
    </row>
    <row r="118" spans="21:23" ht="12.6" hidden="1" customHeight="1" x14ac:dyDescent="0.2">
      <c r="U118" s="72">
        <v>45105</v>
      </c>
      <c r="V118" s="66">
        <v>0</v>
      </c>
      <c r="W118" s="66">
        <v>0</v>
      </c>
    </row>
    <row r="119" spans="21:23" ht="12.75" hidden="1" customHeight="1" x14ac:dyDescent="0.2">
      <c r="U119" s="72">
        <v>45135</v>
      </c>
      <c r="V119" s="66">
        <v>0</v>
      </c>
      <c r="W119" s="66">
        <v>0</v>
      </c>
    </row>
    <row r="120" spans="21:23" ht="12.75" hidden="1" customHeight="1" x14ac:dyDescent="0.2">
      <c r="U120" s="72">
        <v>45166</v>
      </c>
      <c r="V120" s="66">
        <v>0</v>
      </c>
      <c r="W120" s="66">
        <v>0</v>
      </c>
    </row>
    <row r="121" spans="21:23" ht="12.75" hidden="1" customHeight="1" x14ac:dyDescent="0.2">
      <c r="U121" s="72">
        <v>45197</v>
      </c>
      <c r="V121" s="66">
        <v>0</v>
      </c>
      <c r="W121" s="66">
        <v>0</v>
      </c>
    </row>
    <row r="122" spans="21:23" ht="12.75" hidden="1" customHeight="1" x14ac:dyDescent="0.2">
      <c r="U122" s="72">
        <v>45227</v>
      </c>
      <c r="V122" s="66">
        <v>7.3518710130309195E-3</v>
      </c>
      <c r="W122" s="66">
        <v>7.3518710130309906E-3</v>
      </c>
    </row>
    <row r="123" spans="21:23" ht="12.75" hidden="1" customHeight="1" x14ac:dyDescent="0.2">
      <c r="U123" s="72">
        <v>45258</v>
      </c>
      <c r="V123" s="66">
        <v>3.6759355065154597E-3</v>
      </c>
      <c r="W123" s="66">
        <v>3.6759355065155001E-3</v>
      </c>
    </row>
    <row r="124" spans="21:23" ht="12.75" hidden="1" customHeight="1" x14ac:dyDescent="0.2">
      <c r="U124" s="72">
        <v>45288</v>
      </c>
      <c r="V124" s="66">
        <v>3.8733715604338803E-3</v>
      </c>
      <c r="W124" s="66">
        <v>3.873371560433987E-3</v>
      </c>
    </row>
    <row r="125" spans="21:23" ht="12.75" hidden="1" customHeight="1" x14ac:dyDescent="0.2">
      <c r="U125" s="72">
        <v>45319</v>
      </c>
      <c r="V125" s="66">
        <v>8.6680277956281415E-3</v>
      </c>
      <c r="W125" s="66">
        <v>8.6680277956282369E-3</v>
      </c>
    </row>
    <row r="126" spans="21:23" ht="12.75" hidden="1" customHeight="1" x14ac:dyDescent="0.2">
      <c r="U126" s="72">
        <v>45350</v>
      </c>
      <c r="V126" s="66">
        <v>1.0786136425909865E-2</v>
      </c>
      <c r="W126" s="66">
        <v>1.0786136425909911E-2</v>
      </c>
    </row>
    <row r="127" spans="21:23" ht="12.75" hidden="1" customHeight="1" x14ac:dyDescent="0.2">
      <c r="U127" s="72">
        <v>45379</v>
      </c>
      <c r="V127" s="66">
        <v>1.0786136425909865E-2</v>
      </c>
      <c r="W127" s="66">
        <v>1.0786136425909911E-2</v>
      </c>
    </row>
    <row r="128" spans="21:23" ht="12.75" hidden="1" customHeight="1" x14ac:dyDescent="0.2">
      <c r="U128" s="72">
        <v>45410</v>
      </c>
      <c r="V128" s="66">
        <v>7.5833104596019218E-3</v>
      </c>
      <c r="W128" s="66">
        <v>7.5833104596020199E-3</v>
      </c>
    </row>
    <row r="129" spans="21:23" ht="12.75" hidden="1" customHeight="1" x14ac:dyDescent="0.2">
      <c r="U129" s="72">
        <v>45440</v>
      </c>
      <c r="V129" s="66">
        <v>7.5844708791087401E-3</v>
      </c>
      <c r="W129" s="66">
        <v>7.584470879108845E-3</v>
      </c>
    </row>
    <row r="130" spans="21:23" ht="12.75" hidden="1" customHeight="1" x14ac:dyDescent="0.2">
      <c r="U130" s="72">
        <v>45471</v>
      </c>
      <c r="V130" s="66">
        <v>7.5844708791087401E-3</v>
      </c>
      <c r="W130" s="66">
        <v>7.584470879108845E-3</v>
      </c>
    </row>
    <row r="131" spans="21:23" ht="12.75" hidden="1" customHeight="1" x14ac:dyDescent="0.2">
      <c r="U131" s="72">
        <v>45501</v>
      </c>
      <c r="V131" s="66">
        <v>7.5844708791087401E-3</v>
      </c>
      <c r="W131" s="66">
        <v>7.584470879108845E-3</v>
      </c>
    </row>
    <row r="132" spans="21:23" ht="12.75" hidden="1" customHeight="1" x14ac:dyDescent="0.2">
      <c r="U132" s="72">
        <v>45531</v>
      </c>
      <c r="V132" s="66">
        <v>1.0973633787659476E-2</v>
      </c>
      <c r="W132" s="66">
        <v>1.0973633787659576E-2</v>
      </c>
    </row>
    <row r="133" spans="21:23" ht="12.75" hidden="1" customHeight="1" x14ac:dyDescent="0.2">
      <c r="U133" s="72">
        <f>EDATE(U132,1)-1</f>
        <v>45561</v>
      </c>
      <c r="V133" s="66">
        <v>7.2043196343346454E-3</v>
      </c>
      <c r="W133" s="66">
        <v>7.2043196343347235E-3</v>
      </c>
    </row>
    <row r="134" spans="21:23" ht="12.75" hidden="1" customHeight="1" x14ac:dyDescent="0.2">
      <c r="U134" s="72">
        <f>EDATE(U133,1)-1</f>
        <v>45590</v>
      </c>
      <c r="V134" s="66">
        <v>6.7789730184664165E-3</v>
      </c>
      <c r="W134" s="66">
        <v>6.7789730184665518E-3</v>
      </c>
    </row>
    <row r="135" spans="21:23" ht="12.75" hidden="1" customHeight="1" x14ac:dyDescent="0.2">
      <c r="U135" s="72">
        <f t="shared" ref="U135:U138" si="0">EDATE(U134,1)-1</f>
        <v>45620</v>
      </c>
      <c r="V135" s="66">
        <v>6.7789730184664165E-3</v>
      </c>
      <c r="W135" s="66">
        <v>6.7789730184665518E-3</v>
      </c>
    </row>
    <row r="136" spans="21:23" ht="12.75" hidden="1" customHeight="1" x14ac:dyDescent="0.2">
      <c r="U136" s="72">
        <f t="shared" si="0"/>
        <v>45649</v>
      </c>
      <c r="V136" s="66">
        <v>4.2255243641677653E-2</v>
      </c>
      <c r="W136" s="66">
        <v>3.3896655334415176E-3</v>
      </c>
    </row>
    <row r="137" spans="21:23" ht="12.75" hidden="1" customHeight="1" x14ac:dyDescent="0.2">
      <c r="U137" s="72">
        <f t="shared" si="0"/>
        <v>45679</v>
      </c>
      <c r="V137" s="66">
        <v>0.10266555746347239</v>
      </c>
      <c r="W137" s="66">
        <v>6.3799979355236319E-2</v>
      </c>
    </row>
    <row r="138" spans="21:23" ht="12.75" hidden="1" customHeight="1" x14ac:dyDescent="0.2">
      <c r="U138" s="72">
        <f t="shared" si="0"/>
        <v>45709</v>
      </c>
      <c r="V138" s="66">
        <v>0.10731575939690807</v>
      </c>
      <c r="W138" s="66">
        <v>6.845018128867196E-2</v>
      </c>
    </row>
    <row r="139" spans="21:23" ht="12.75" hidden="1" customHeight="1" x14ac:dyDescent="0.2">
      <c r="U139" s="72">
        <v>45717</v>
      </c>
      <c r="V139" s="66">
        <v>0.10711928995016266</v>
      </c>
      <c r="W139" s="66">
        <v>7.9545179904737584E-2</v>
      </c>
    </row>
    <row r="144" spans="21:23" ht="12.6" hidden="1" customHeight="1" x14ac:dyDescent="0.2"/>
    <row r="145" ht="12.6" hidden="1" customHeight="1" x14ac:dyDescent="0.2"/>
  </sheetData>
  <conditionalFormatting sqref="C21">
    <cfRule type="cellIs" dxfId="7" priority="6" operator="equal">
      <formula>0</formula>
    </cfRule>
  </conditionalFormatting>
  <conditionalFormatting sqref="C41">
    <cfRule type="cellIs" dxfId="6" priority="2" operator="equal">
      <formula>0</formula>
    </cfRule>
  </conditionalFormatting>
  <conditionalFormatting sqref="F24">
    <cfRule type="cellIs" dxfId="5" priority="5" operator="equal">
      <formula>0</formula>
    </cfRule>
  </conditionalFormatting>
  <conditionalFormatting sqref="F34">
    <cfRule type="cellIs" dxfId="4" priority="1" operator="equal">
      <formula>0</formula>
    </cfRule>
  </conditionalFormatting>
  <conditionalFormatting sqref="F11:J11">
    <cfRule type="cellIs" dxfId="3" priority="7" operator="equal">
      <formula>0</formula>
    </cfRule>
  </conditionalFormatting>
  <conditionalFormatting sqref="I35">
    <cfRule type="cellIs" dxfId="2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XFB155"/>
  <sheetViews>
    <sheetView showGridLines="0" zoomScale="110" zoomScaleNormal="110" workbookViewId="0">
      <selection activeCell="O15" sqref="O15"/>
    </sheetView>
  </sheetViews>
  <sheetFormatPr defaultColWidth="0" defaultRowHeight="12.75" customHeight="1" zeroHeight="1" x14ac:dyDescent="0.2"/>
  <cols>
    <col min="1" max="1" width="4" style="53" customWidth="1"/>
    <col min="2" max="2" width="20.85546875" style="53" customWidth="1"/>
    <col min="3" max="5" width="14.7109375" style="53" customWidth="1"/>
    <col min="6" max="7" width="17.7109375" style="53" customWidth="1"/>
    <col min="8" max="9" width="19.7109375" style="53" customWidth="1"/>
    <col min="10" max="12" width="16.7109375" style="53" customWidth="1"/>
    <col min="13" max="13" width="5" style="53" customWidth="1"/>
    <col min="14" max="15" width="17.7109375" style="53" customWidth="1"/>
    <col min="16" max="16" width="7.28515625" style="53" customWidth="1"/>
    <col min="17" max="74" width="0.140625" style="53" hidden="1" customWidth="1"/>
    <col min="75" max="75" width="1.7109375" style="53" hidden="1" customWidth="1"/>
    <col min="76" max="78" width="0.140625" style="53" hidden="1" customWidth="1"/>
    <col min="79" max="79" width="22.7109375" style="53" hidden="1" customWidth="1"/>
    <col min="80" max="81" width="8.85546875" style="53" hidden="1"/>
    <col min="82" max="16382" width="9.140625" style="53" hidden="1"/>
    <col min="16383" max="16384" width="0" style="53" hidden="1"/>
  </cols>
  <sheetData>
    <row r="1" spans="1:15" ht="17.100000000000001" customHeight="1" x14ac:dyDescent="0.2">
      <c r="B1" s="74"/>
    </row>
    <row r="2" spans="1:15" s="55" customFormat="1" ht="17.100000000000001" customHeight="1" x14ac:dyDescent="0.2">
      <c r="B2" s="75"/>
      <c r="C2" s="75"/>
      <c r="D2" s="75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17.100000000000001" customHeight="1" x14ac:dyDescent="0.2">
      <c r="B3" s="128"/>
    </row>
    <row r="4" spans="1:15" ht="17.100000000000001" customHeight="1" x14ac:dyDescent="0.2">
      <c r="B4" s="128"/>
    </row>
    <row r="5" spans="1:15" ht="22.5" customHeight="1" x14ac:dyDescent="0.2">
      <c r="B5" s="129" t="s">
        <v>0</v>
      </c>
    </row>
    <row r="6" spans="1:15" ht="42.6" customHeight="1" x14ac:dyDescent="0.2">
      <c r="B6" s="189" t="s">
        <v>120</v>
      </c>
      <c r="C6" s="132" t="s">
        <v>31</v>
      </c>
      <c r="D6" s="132"/>
      <c r="E6" s="133"/>
      <c r="F6" s="132" t="s">
        <v>32</v>
      </c>
      <c r="G6" s="134"/>
      <c r="H6" s="132" t="s">
        <v>36</v>
      </c>
      <c r="I6" s="134"/>
      <c r="J6" s="132" t="s">
        <v>35</v>
      </c>
      <c r="K6" s="132"/>
      <c r="L6" s="135"/>
      <c r="N6" s="132" t="s">
        <v>88</v>
      </c>
      <c r="O6" s="134"/>
    </row>
    <row r="7" spans="1:15" ht="29.45" customHeight="1" x14ac:dyDescent="0.2">
      <c r="B7" s="190"/>
      <c r="C7" s="136" t="s">
        <v>168</v>
      </c>
      <c r="D7" s="136" t="s">
        <v>30</v>
      </c>
      <c r="E7" s="137" t="s">
        <v>29</v>
      </c>
      <c r="F7" s="138" t="s">
        <v>33</v>
      </c>
      <c r="G7" s="139" t="s">
        <v>34</v>
      </c>
      <c r="H7" s="138" t="s">
        <v>3</v>
      </c>
      <c r="I7" s="137" t="s">
        <v>87</v>
      </c>
      <c r="J7" s="138" t="s">
        <v>12</v>
      </c>
      <c r="K7" s="139" t="s">
        <v>13</v>
      </c>
      <c r="L7" s="137" t="s">
        <v>115</v>
      </c>
      <c r="N7" s="138" t="s">
        <v>89</v>
      </c>
      <c r="O7" s="137" t="s">
        <v>90</v>
      </c>
    </row>
    <row r="8" spans="1:15" ht="29.45" customHeight="1" x14ac:dyDescent="0.2">
      <c r="A8" s="140"/>
      <c r="B8" s="140">
        <v>45898</v>
      </c>
      <c r="C8" s="141">
        <v>0.50592037172493953</v>
      </c>
      <c r="D8" s="141">
        <v>0.38148603988938146</v>
      </c>
      <c r="E8" s="142">
        <v>0.11259358838567905</v>
      </c>
      <c r="F8" s="141">
        <v>1</v>
      </c>
      <c r="G8" s="142">
        <v>0</v>
      </c>
      <c r="H8" s="141">
        <v>0.37798267435456206</v>
      </c>
      <c r="I8" s="142">
        <v>0.62201732564543799</v>
      </c>
      <c r="J8" s="172">
        <v>1</v>
      </c>
      <c r="K8" s="173">
        <v>0</v>
      </c>
      <c r="L8" s="142">
        <f t="shared" ref="L8" si="0">1-SUM(J8:K8)</f>
        <v>0</v>
      </c>
      <c r="N8" s="143">
        <v>2.7158581812905206E-2</v>
      </c>
      <c r="O8" s="144">
        <v>6.5038465303640033E-2</v>
      </c>
    </row>
    <row r="9" spans="1:15" ht="29.45" customHeight="1" x14ac:dyDescent="0.2">
      <c r="A9" s="140"/>
      <c r="B9" s="140">
        <v>45869</v>
      </c>
      <c r="C9" s="141">
        <v>0.53775031622883629</v>
      </c>
      <c r="D9" s="141">
        <v>0.4054872071823486</v>
      </c>
      <c r="E9" s="142">
        <v>5.6762476588815163E-2</v>
      </c>
      <c r="F9" s="141">
        <v>1</v>
      </c>
      <c r="G9" s="142">
        <v>0</v>
      </c>
      <c r="H9" s="141">
        <v>0.33884849818321605</v>
      </c>
      <c r="I9" s="142">
        <v>0.66115150181678384</v>
      </c>
      <c r="J9" s="172">
        <v>1</v>
      </c>
      <c r="K9" s="173">
        <v>0</v>
      </c>
      <c r="L9" s="142">
        <f t="shared" ref="L9" si="1">1-SUM(J9:K9)</f>
        <v>0</v>
      </c>
      <c r="N9" s="143">
        <v>8.7881086319451976E-2</v>
      </c>
      <c r="O9" s="144">
        <v>0.11001465607663864</v>
      </c>
    </row>
    <row r="10" spans="1:15" ht="29.45" customHeight="1" x14ac:dyDescent="0.2">
      <c r="A10" s="140"/>
      <c r="B10" s="140">
        <v>45838</v>
      </c>
      <c r="C10" s="141">
        <v>0.55389407743522012</v>
      </c>
      <c r="D10" s="141">
        <v>0.3913258375269052</v>
      </c>
      <c r="E10" s="142">
        <v>5.4780085037874869E-2</v>
      </c>
      <c r="F10" s="141">
        <v>1</v>
      </c>
      <c r="G10" s="142">
        <v>0</v>
      </c>
      <c r="H10" s="141">
        <v>0.16018312130382389</v>
      </c>
      <c r="I10" s="142">
        <v>0.83981687869617616</v>
      </c>
      <c r="J10" s="172">
        <v>1</v>
      </c>
      <c r="K10" s="173">
        <v>0</v>
      </c>
      <c r="L10" s="142">
        <f t="shared" ref="L10:L11" si="2">1-SUM(J10:K10)</f>
        <v>0</v>
      </c>
      <c r="N10" s="143">
        <v>8.7881086319451976E-2</v>
      </c>
      <c r="O10" s="144">
        <v>0.10985594709786053</v>
      </c>
    </row>
    <row r="11" spans="1:15" ht="29.45" customHeight="1" x14ac:dyDescent="0.2">
      <c r="A11" s="140"/>
      <c r="B11" s="140">
        <v>45807</v>
      </c>
      <c r="C11" s="141">
        <v>0.54265663035356504</v>
      </c>
      <c r="D11" s="141">
        <v>0.40118336949063815</v>
      </c>
      <c r="E11" s="142">
        <v>5.6160000155796863E-2</v>
      </c>
      <c r="F11" s="141">
        <v>1</v>
      </c>
      <c r="G11" s="142">
        <v>0</v>
      </c>
      <c r="H11" s="141">
        <v>0.16421814809449523</v>
      </c>
      <c r="I11" s="142">
        <v>0.83578185190550469</v>
      </c>
      <c r="J11" s="172">
        <v>0.99999999999999989</v>
      </c>
      <c r="K11" s="173">
        <v>0</v>
      </c>
      <c r="L11" s="142">
        <f t="shared" si="2"/>
        <v>0</v>
      </c>
      <c r="N11" s="143">
        <v>8.7881086319451976E-2</v>
      </c>
      <c r="O11" s="144">
        <v>0.10985913298389272</v>
      </c>
    </row>
    <row r="12" spans="1:15" ht="25.15" customHeight="1" x14ac:dyDescent="0.2">
      <c r="A12" s="140"/>
      <c r="B12" s="140">
        <v>45777</v>
      </c>
      <c r="C12" s="141">
        <v>0.54265663035356504</v>
      </c>
      <c r="D12" s="141">
        <v>0.40118336949063815</v>
      </c>
      <c r="E12" s="142">
        <v>5.6160000155796863E-2</v>
      </c>
      <c r="F12" s="141">
        <v>1</v>
      </c>
      <c r="G12" s="142">
        <v>0</v>
      </c>
      <c r="H12" s="141">
        <v>0.16421814809449523</v>
      </c>
      <c r="I12" s="142">
        <v>0.83578185190550469</v>
      </c>
      <c r="J12" s="172">
        <v>0.99999999999999989</v>
      </c>
      <c r="K12" s="173">
        <v>0</v>
      </c>
      <c r="L12" s="142">
        <f>1-SUM(J12:K12)</f>
        <v>0</v>
      </c>
      <c r="N12" s="143">
        <v>8.7881086319451976E-2</v>
      </c>
      <c r="O12" s="144">
        <v>0.11001379963330013</v>
      </c>
    </row>
    <row r="13" spans="1:15" ht="25.15" customHeight="1" x14ac:dyDescent="0.2">
      <c r="A13" s="140"/>
      <c r="B13" s="140">
        <v>45747</v>
      </c>
      <c r="C13" s="141">
        <v>0.53967505994397258</v>
      </c>
      <c r="D13" s="141">
        <v>0.40716227513749331</v>
      </c>
      <c r="E13" s="142">
        <v>5.3162664918534101E-2</v>
      </c>
      <c r="F13" s="141">
        <v>1</v>
      </c>
      <c r="G13" s="142">
        <v>0</v>
      </c>
      <c r="H13" s="141">
        <v>0.16195238073874563</v>
      </c>
      <c r="I13" s="142">
        <v>0.83804761926125437</v>
      </c>
      <c r="J13" s="174">
        <v>1</v>
      </c>
      <c r="K13" s="146">
        <v>0</v>
      </c>
      <c r="L13" s="142">
        <f>1-SUM(J13:K13)</f>
        <v>0</v>
      </c>
      <c r="N13" s="143">
        <v>8.7881086319452018E-2</v>
      </c>
      <c r="O13" s="144">
        <v>8.7881086319451976E-2</v>
      </c>
    </row>
    <row r="14" spans="1:15" ht="25.15" customHeight="1" x14ac:dyDescent="0.2">
      <c r="A14" s="140"/>
      <c r="B14" s="140">
        <v>45716</v>
      </c>
      <c r="C14" s="141">
        <v>0.54412774712361589</v>
      </c>
      <c r="D14" s="141">
        <v>0.40227095972747934</v>
      </c>
      <c r="E14" s="142">
        <v>5.3601293148904806E-2</v>
      </c>
      <c r="F14" s="141">
        <v>1</v>
      </c>
      <c r="G14" s="142">
        <v>0</v>
      </c>
      <c r="H14" s="141">
        <v>0.16195238073874557</v>
      </c>
      <c r="I14" s="142">
        <v>0.83804761926125437</v>
      </c>
      <c r="J14" s="174">
        <v>1</v>
      </c>
      <c r="K14" s="146">
        <v>0</v>
      </c>
      <c r="L14" s="142">
        <f t="shared" ref="L14:L15" si="3">1-SUM(J14:K14)</f>
        <v>0</v>
      </c>
      <c r="N14" s="143">
        <v>8.7881086319452018E-2</v>
      </c>
      <c r="O14" s="144">
        <v>8.7881086319451976E-2</v>
      </c>
    </row>
    <row r="15" spans="1:15" ht="25.15" customHeight="1" x14ac:dyDescent="0.2">
      <c r="A15" s="186"/>
      <c r="B15" s="178">
        <v>45688</v>
      </c>
      <c r="C15" s="176">
        <v>0.53965760401531138</v>
      </c>
      <c r="D15" s="176">
        <v>0.40718145062622901</v>
      </c>
      <c r="E15" s="177">
        <v>5.3160945358459652E-2</v>
      </c>
      <c r="F15" s="176">
        <v>1</v>
      </c>
      <c r="G15" s="177">
        <v>0</v>
      </c>
      <c r="H15" s="176">
        <v>0.15885605337918918</v>
      </c>
      <c r="I15" s="177">
        <v>0.84114394662081082</v>
      </c>
      <c r="J15" s="175">
        <v>1</v>
      </c>
      <c r="K15" s="176">
        <v>0</v>
      </c>
      <c r="L15" s="177">
        <f t="shared" si="3"/>
        <v>0</v>
      </c>
      <c r="N15" s="179">
        <v>8.7881086319452018E-2</v>
      </c>
      <c r="O15" s="180">
        <v>8.7881086319451976E-2</v>
      </c>
    </row>
    <row r="16" spans="1:15" ht="25.15" customHeight="1" x14ac:dyDescent="0.2">
      <c r="B16" s="145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N16" s="147"/>
      <c r="O16" s="147"/>
    </row>
    <row r="17" spans="2:15" ht="25.15" customHeight="1" x14ac:dyDescent="0.2"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N17" s="146"/>
      <c r="O17" s="146"/>
    </row>
    <row r="18" spans="2:15" ht="25.15" customHeight="1" x14ac:dyDescent="0.2">
      <c r="B18" s="145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N18" s="146"/>
      <c r="O18" s="146"/>
    </row>
    <row r="19" spans="2:15" ht="25.15" hidden="1" customHeight="1" x14ac:dyDescent="0.2">
      <c r="B19" s="145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N19" s="146"/>
      <c r="O19" s="146"/>
    </row>
    <row r="20" spans="2:15" ht="25.15" hidden="1" customHeight="1" x14ac:dyDescent="0.2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N20" s="146"/>
      <c r="O20" s="146"/>
    </row>
    <row r="21" spans="2:15" ht="25.15" hidden="1" customHeight="1" x14ac:dyDescent="0.2"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N21" s="146"/>
      <c r="O21" s="146"/>
    </row>
    <row r="22" spans="2:15" ht="25.15" hidden="1" customHeight="1" x14ac:dyDescent="0.2"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N22" s="146"/>
      <c r="O22" s="146"/>
    </row>
    <row r="23" spans="2:15" ht="25.15" hidden="1" customHeight="1" x14ac:dyDescent="0.2"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N23" s="146"/>
      <c r="O23" s="146"/>
    </row>
    <row r="24" spans="2:15" ht="25.15" hidden="1" customHeight="1" x14ac:dyDescent="0.2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N24" s="146"/>
      <c r="O24" s="146"/>
    </row>
    <row r="25" spans="2:15" ht="25.15" hidden="1" customHeight="1" x14ac:dyDescent="0.2">
      <c r="B25" s="130"/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2:15" s="71" customFormat="1" ht="25.15" hidden="1" customHeight="1" x14ac:dyDescent="0.2"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2:15" ht="25.15" hidden="1" customHeight="1" x14ac:dyDescent="0.2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2:15" ht="25.15" hidden="1" customHeight="1" x14ac:dyDescent="0.2"/>
    <row r="29" spans="2:15" ht="25.15" hidden="1" customHeight="1" x14ac:dyDescent="0.2"/>
    <row r="30" spans="2:15" ht="25.15" hidden="1" customHeight="1" x14ac:dyDescent="0.2"/>
    <row r="31" spans="2:15" ht="25.15" hidden="1" customHeight="1" x14ac:dyDescent="0.2"/>
    <row r="32" spans="2:15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t="25.15" hidden="1" customHeight="1" x14ac:dyDescent="0.2"/>
    <row r="44" ht="25.15" hidden="1" customHeight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t="26.65" hidden="1" customHeight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t="26.65" hidden="1" customHeight="1" x14ac:dyDescent="0.2"/>
    <row r="76" hidden="1" x14ac:dyDescent="0.2"/>
    <row r="92" ht="11.1" hidden="1" customHeight="1" x14ac:dyDescent="0.2"/>
    <row r="93" ht="14.1" hidden="1" customHeight="1" x14ac:dyDescent="0.2"/>
    <row r="94" ht="12.6" hidden="1" customHeight="1" x14ac:dyDescent="0.2"/>
    <row r="95" ht="12.6" hidden="1" customHeight="1" x14ac:dyDescent="0.2"/>
    <row r="96" ht="12.6" hidden="1" customHeight="1" x14ac:dyDescent="0.2"/>
    <row r="98" ht="12.6" hidden="1" customHeight="1" x14ac:dyDescent="0.2"/>
    <row r="100" ht="12.6" hidden="1" customHeight="1" x14ac:dyDescent="0.2"/>
    <row r="128" ht="12.6" hidden="1" customHeight="1" x14ac:dyDescent="0.2"/>
    <row r="154" ht="12.6" hidden="1" customHeight="1" x14ac:dyDescent="0.2"/>
    <row r="155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S71"/>
  <sheetViews>
    <sheetView showGridLines="0" zoomScale="115" zoomScaleNormal="115" workbookViewId="0">
      <pane xSplit="2" ySplit="6" topLeftCell="C7" activePane="bottomRight" state="frozen"/>
      <selection activeCell="B5" sqref="B5:G12"/>
      <selection pane="topRight" activeCell="B5" sqref="B5:G12"/>
      <selection pane="bottomLeft" activeCell="B5" sqref="B5:G12"/>
      <selection pane="bottomRight" activeCell="K21" sqref="K21"/>
    </sheetView>
  </sheetViews>
  <sheetFormatPr defaultColWidth="0" defaultRowHeight="12.75" customHeight="1" zeroHeight="1" x14ac:dyDescent="0.2"/>
  <cols>
    <col min="1" max="1" width="4.140625" style="53" customWidth="1"/>
    <col min="2" max="2" width="44.28515625" style="53" customWidth="1"/>
    <col min="3" max="3" width="2.7109375" style="53" customWidth="1"/>
    <col min="4" max="11" width="16.7109375" style="53" customWidth="1"/>
    <col min="12" max="12" width="3.5703125" style="53" customWidth="1"/>
    <col min="13" max="15" width="8.85546875" style="53" hidden="1" customWidth="1"/>
    <col min="16" max="17" width="15.7109375" style="53" hidden="1" customWidth="1"/>
    <col min="18" max="19" width="0" style="53" hidden="1" customWidth="1"/>
    <col min="20" max="20" width="2.7109375" style="53" hidden="1" customWidth="1"/>
    <col min="21" max="32" width="15.7109375" style="53" hidden="1" customWidth="1"/>
    <col min="33" max="34" width="0" style="53" hidden="1" customWidth="1"/>
    <col min="35" max="35" width="2.7109375" style="53" hidden="1" customWidth="1"/>
    <col min="36" max="47" width="15.7109375" style="53" hidden="1" customWidth="1"/>
    <col min="48" max="49" width="0" style="53" hidden="1" customWidth="1"/>
    <col min="50" max="50" width="2.7109375" style="53" hidden="1" customWidth="1"/>
    <col min="51" max="62" width="15.7109375" style="53" hidden="1" customWidth="1"/>
    <col min="63" max="64" width="0" style="53" hidden="1" customWidth="1"/>
    <col min="65" max="65" width="3.140625" style="53" hidden="1" customWidth="1"/>
    <col min="66" max="77" width="15.7109375" style="53" hidden="1" customWidth="1"/>
    <col min="78" max="97" width="0" style="53" hidden="1" customWidth="1"/>
    <col min="98" max="16384" width="8.85546875" style="53" hidden="1"/>
  </cols>
  <sheetData>
    <row r="1" spans="2:15" ht="17.100000000000001" customHeight="1" x14ac:dyDescent="0.2">
      <c r="B1" s="52"/>
    </row>
    <row r="2" spans="2:15" ht="17.100000000000001" customHeight="1" x14ac:dyDescent="0.2">
      <c r="B2" s="52"/>
    </row>
    <row r="3" spans="2:15" ht="17.100000000000001" customHeight="1" x14ac:dyDescent="0.2">
      <c r="B3" s="52"/>
    </row>
    <row r="4" spans="2:15" s="55" customFormat="1" ht="17.100000000000001" customHeight="1" x14ac:dyDescent="0.2">
      <c r="B4" s="54"/>
      <c r="C4" s="53"/>
      <c r="D4" s="53"/>
      <c r="E4" s="53"/>
      <c r="F4" s="53"/>
      <c r="G4" s="148"/>
      <c r="H4" s="53"/>
      <c r="I4" s="53"/>
      <c r="J4" s="53"/>
      <c r="K4" s="53"/>
      <c r="L4" s="53"/>
      <c r="M4" s="53"/>
      <c r="N4" s="53"/>
      <c r="O4" s="53"/>
    </row>
    <row r="5" spans="2:15" ht="22.5" customHeight="1" x14ac:dyDescent="0.2">
      <c r="B5" s="82" t="s">
        <v>5</v>
      </c>
      <c r="C5" s="56"/>
      <c r="D5" s="185"/>
      <c r="E5" s="185"/>
      <c r="F5" s="120"/>
      <c r="G5" s="120"/>
      <c r="H5" s="121"/>
      <c r="I5" s="121"/>
      <c r="J5" s="121"/>
      <c r="K5" s="121"/>
    </row>
    <row r="6" spans="2:15" ht="20.100000000000001" customHeight="1" thickBot="1" x14ac:dyDescent="0.25">
      <c r="B6" s="83" t="s">
        <v>2</v>
      </c>
      <c r="D6" s="119">
        <v>45688</v>
      </c>
      <c r="E6" s="119">
        <v>45716</v>
      </c>
      <c r="F6" s="119">
        <v>45747</v>
      </c>
      <c r="G6" s="119">
        <v>45777</v>
      </c>
      <c r="H6" s="104">
        <v>45807</v>
      </c>
      <c r="I6" s="104">
        <v>45838</v>
      </c>
      <c r="J6" s="104">
        <v>45869</v>
      </c>
      <c r="K6" s="104">
        <v>45898</v>
      </c>
    </row>
    <row r="7" spans="2:15" ht="20.100000000000001" customHeight="1" x14ac:dyDescent="0.2">
      <c r="B7" s="84" t="s">
        <v>92</v>
      </c>
      <c r="D7" s="122">
        <v>468081929.91000003</v>
      </c>
      <c r="E7" s="122">
        <v>468086912.5</v>
      </c>
      <c r="F7" s="122">
        <v>468086912.5</v>
      </c>
      <c r="G7" s="122">
        <v>468165246.10000002</v>
      </c>
      <c r="H7" s="122">
        <v>468236877.69000006</v>
      </c>
      <c r="I7" s="122">
        <v>468236877.69000006</v>
      </c>
      <c r="J7" s="122">
        <v>468410989.45000005</v>
      </c>
      <c r="K7" s="122">
        <v>468772747.45000005</v>
      </c>
    </row>
    <row r="8" spans="2:15" ht="20.100000000000001" customHeight="1" x14ac:dyDescent="0.2">
      <c r="B8" s="84" t="s">
        <v>93</v>
      </c>
      <c r="D8" s="122">
        <v>4817371.9000000004</v>
      </c>
      <c r="E8" s="122">
        <v>5193917.5199999996</v>
      </c>
      <c r="F8" s="122">
        <v>5577833.25</v>
      </c>
      <c r="G8" s="122">
        <v>5909488.2000000002</v>
      </c>
      <c r="H8" s="122">
        <v>5826406.96</v>
      </c>
      <c r="I8" s="122">
        <v>5750695.8300000001</v>
      </c>
      <c r="J8" s="122">
        <v>5492741.9800000004</v>
      </c>
      <c r="K8" s="122">
        <v>5621383.9000000004</v>
      </c>
    </row>
    <row r="9" spans="2:15" ht="20.100000000000001" customHeight="1" x14ac:dyDescent="0.2">
      <c r="B9" s="84" t="s">
        <v>91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2:15" ht="20.100000000000001" customHeight="1" x14ac:dyDescent="0.2">
      <c r="B10" s="84" t="s">
        <v>94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2:15" ht="20.100000000000001" customHeight="1" x14ac:dyDescent="0.2">
      <c r="B11" s="84" t="s">
        <v>95</v>
      </c>
      <c r="D11" s="122">
        <v>8298117.7300000004</v>
      </c>
      <c r="E11" s="122">
        <v>8515742.0099999998</v>
      </c>
      <c r="F11" s="122">
        <v>8542248.0999999996</v>
      </c>
      <c r="G11" s="122">
        <v>8670657.3699999992</v>
      </c>
      <c r="H11" s="122">
        <v>9215773.9100000001</v>
      </c>
      <c r="I11" s="122">
        <v>9387082.0299999993</v>
      </c>
      <c r="J11" s="122">
        <v>9568078.7999999952</v>
      </c>
      <c r="K11" s="122">
        <v>7498664.0499999961</v>
      </c>
    </row>
    <row r="12" spans="2:15" ht="20.100000000000001" customHeight="1" x14ac:dyDescent="0.2">
      <c r="B12" s="84" t="s">
        <v>148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</row>
    <row r="13" spans="2:15" ht="20.100000000000001" customHeight="1" x14ac:dyDescent="0.2">
      <c r="B13" s="111" t="s">
        <v>164</v>
      </c>
      <c r="C13" s="116"/>
      <c r="D13" s="123">
        <v>3436929.8599999547</v>
      </c>
      <c r="E13" s="123">
        <v>3356795.6600000262</v>
      </c>
      <c r="F13" s="123">
        <v>3360818.2399999499</v>
      </c>
      <c r="G13" s="123">
        <v>3357550.5500000119</v>
      </c>
      <c r="H13" s="123">
        <v>3399937.8799999356</v>
      </c>
      <c r="I13" s="123">
        <v>3430427.71</v>
      </c>
      <c r="J13" s="123">
        <v>3425167.9599985448</v>
      </c>
      <c r="K13" s="123">
        <v>2856473.5000014999</v>
      </c>
      <c r="L13" s="71"/>
    </row>
    <row r="14" spans="2:15" ht="20.100000000000001" customHeight="1" x14ac:dyDescent="0.2">
      <c r="B14" s="110" t="s">
        <v>1</v>
      </c>
      <c r="D14" s="124">
        <f t="shared" ref="D14:I14" si="0">SUM(D7:D13)</f>
        <v>484634349.39999998</v>
      </c>
      <c r="E14" s="124">
        <f t="shared" si="0"/>
        <v>485153367.69</v>
      </c>
      <c r="F14" s="124">
        <f t="shared" si="0"/>
        <v>485567812.08999997</v>
      </c>
      <c r="G14" s="124">
        <f t="shared" si="0"/>
        <v>486102942.22000003</v>
      </c>
      <c r="H14" s="124">
        <f t="shared" si="0"/>
        <v>486678996.44</v>
      </c>
      <c r="I14" s="124">
        <f t="shared" si="0"/>
        <v>486805083.25999999</v>
      </c>
      <c r="J14" s="124">
        <f t="shared" ref="J14:K14" si="1">SUM(J7:J13)</f>
        <v>486896978.18999863</v>
      </c>
      <c r="K14" s="124">
        <f t="shared" si="1"/>
        <v>484749268.90000153</v>
      </c>
    </row>
    <row r="15" spans="2:15" ht="20.100000000000001" customHeight="1" x14ac:dyDescent="0.2">
      <c r="D15" s="117"/>
      <c r="E15" s="117"/>
      <c r="F15" s="118"/>
      <c r="G15" s="118"/>
      <c r="H15" s="118"/>
      <c r="I15" s="118"/>
      <c r="J15" s="118"/>
      <c r="K15" s="118"/>
    </row>
    <row r="16" spans="2:15" ht="20.100000000000001" customHeight="1" thickBot="1" x14ac:dyDescent="0.25">
      <c r="B16" s="83" t="s">
        <v>6</v>
      </c>
      <c r="D16" s="115"/>
      <c r="E16" s="115"/>
      <c r="F16" s="115"/>
      <c r="G16" s="115"/>
      <c r="H16" s="115"/>
      <c r="I16" s="115"/>
      <c r="J16" s="115"/>
      <c r="K16" s="115"/>
    </row>
    <row r="17" spans="2:11" ht="20.100000000000001" customHeight="1" x14ac:dyDescent="0.2">
      <c r="B17" s="84" t="s">
        <v>160</v>
      </c>
      <c r="C17" s="116"/>
      <c r="D17" s="122">
        <v>2845174.95</v>
      </c>
      <c r="E17" s="122">
        <v>2845174.95</v>
      </c>
      <c r="F17" s="122">
        <v>2845174.95</v>
      </c>
      <c r="G17" s="122">
        <v>2845174.95</v>
      </c>
      <c r="H17" s="122">
        <v>2845174.95</v>
      </c>
      <c r="I17" s="122">
        <v>3494074.5</v>
      </c>
      <c r="J17" s="122">
        <v>2845174.95</v>
      </c>
      <c r="K17" s="122">
        <v>2845174.95</v>
      </c>
    </row>
    <row r="18" spans="2:11" ht="20.100000000000001" customHeight="1" x14ac:dyDescent="0.2">
      <c r="B18" s="84" t="s">
        <v>161</v>
      </c>
      <c r="C18" s="116"/>
      <c r="D18" s="122">
        <v>53755.9</v>
      </c>
      <c r="E18" s="122">
        <v>53755.8</v>
      </c>
      <c r="F18" s="122">
        <v>53755.94</v>
      </c>
      <c r="G18" s="122">
        <v>53755.8</v>
      </c>
      <c r="H18" s="122">
        <v>53755.87</v>
      </c>
      <c r="I18" s="122">
        <v>53755.87</v>
      </c>
      <c r="J18" s="122">
        <v>314074.32</v>
      </c>
      <c r="K18" s="122">
        <v>290714.31</v>
      </c>
    </row>
    <row r="19" spans="2:11" ht="20.100000000000001" customHeight="1" x14ac:dyDescent="0.2">
      <c r="B19" s="84" t="s">
        <v>163</v>
      </c>
      <c r="C19" s="116"/>
      <c r="D19" s="122">
        <v>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</row>
    <row r="20" spans="2:11" ht="20.100000000000001" customHeight="1" x14ac:dyDescent="0.2">
      <c r="B20" s="111" t="s">
        <v>162</v>
      </c>
      <c r="C20" s="116"/>
      <c r="D20" s="123">
        <v>823239.64</v>
      </c>
      <c r="E20" s="123">
        <v>801244.34</v>
      </c>
      <c r="F20" s="123">
        <v>634282.92000000004</v>
      </c>
      <c r="G20" s="123">
        <v>639941.57999999996</v>
      </c>
      <c r="H20" s="123">
        <v>1157198.57</v>
      </c>
      <c r="I20" s="123">
        <v>1162930.2299999995</v>
      </c>
      <c r="J20" s="123">
        <v>975415.1</v>
      </c>
      <c r="K20" s="123">
        <v>575191.18000000005</v>
      </c>
    </row>
    <row r="21" spans="2:11" ht="20.100000000000001" customHeight="1" x14ac:dyDescent="0.2">
      <c r="B21" s="110" t="s">
        <v>1</v>
      </c>
      <c r="D21" s="124">
        <f t="shared" ref="D21:H21" si="2">SUM(D17:D20)</f>
        <v>3722170.49</v>
      </c>
      <c r="E21" s="124">
        <f t="shared" si="2"/>
        <v>3700175.09</v>
      </c>
      <c r="F21" s="124">
        <f t="shared" si="2"/>
        <v>3533213.81</v>
      </c>
      <c r="G21" s="124">
        <f t="shared" si="2"/>
        <v>3538872.33</v>
      </c>
      <c r="H21" s="124">
        <f t="shared" si="2"/>
        <v>4056129.3900000006</v>
      </c>
      <c r="I21" s="124">
        <f>SUM(I17:I20)</f>
        <v>4710760.5999999996</v>
      </c>
      <c r="J21" s="124">
        <f>SUM(J17:J20)</f>
        <v>4134664.37</v>
      </c>
      <c r="K21" s="124">
        <f>SUM(K17:K20)</f>
        <v>3711080.4400000004</v>
      </c>
    </row>
    <row r="22" spans="2:11" ht="20.100000000000001" customHeight="1" x14ac:dyDescent="0.2">
      <c r="F22" s="118"/>
      <c r="G22" s="118"/>
      <c r="H22" s="118"/>
      <c r="I22" s="118"/>
      <c r="J22" s="118"/>
      <c r="K22" s="118"/>
    </row>
    <row r="23" spans="2:11" ht="20.100000000000001" customHeight="1" thickBot="1" x14ac:dyDescent="0.25">
      <c r="B23" s="85" t="s">
        <v>7</v>
      </c>
      <c r="D23" s="125">
        <f t="shared" ref="D23:I23" si="3">D14-D21</f>
        <v>480912178.90999997</v>
      </c>
      <c r="E23" s="125">
        <f t="shared" si="3"/>
        <v>481453192.60000002</v>
      </c>
      <c r="F23" s="125">
        <f t="shared" si="3"/>
        <v>482034598.27999997</v>
      </c>
      <c r="G23" s="125">
        <f t="shared" si="3"/>
        <v>482564069.89000005</v>
      </c>
      <c r="H23" s="125">
        <f t="shared" si="3"/>
        <v>482622867.05000001</v>
      </c>
      <c r="I23" s="125">
        <f t="shared" si="3"/>
        <v>482094322.65999997</v>
      </c>
      <c r="J23" s="125">
        <f t="shared" ref="J23:K23" si="4">J14-J21</f>
        <v>482762313.81999862</v>
      </c>
      <c r="K23" s="125">
        <f t="shared" si="4"/>
        <v>481038188.46000153</v>
      </c>
    </row>
    <row r="24" spans="2:11" ht="20.100000000000001" customHeight="1" x14ac:dyDescent="0.2">
      <c r="B24" s="86"/>
      <c r="C24" s="87"/>
      <c r="D24" s="88"/>
      <c r="E24" s="88"/>
      <c r="F24" s="88"/>
      <c r="G24" s="88"/>
      <c r="H24" s="88"/>
      <c r="I24" s="88"/>
      <c r="J24" s="88"/>
      <c r="K24" s="88"/>
    </row>
    <row r="25" spans="2:11" ht="26.1" customHeight="1" x14ac:dyDescent="0.2">
      <c r="B25" s="89" t="s">
        <v>23</v>
      </c>
      <c r="C25" s="90"/>
      <c r="D25" s="91">
        <v>4991535</v>
      </c>
      <c r="E25" s="91">
        <v>4991535</v>
      </c>
      <c r="F25" s="91">
        <v>4991535</v>
      </c>
      <c r="G25" s="91">
        <v>4991535</v>
      </c>
      <c r="H25" s="91">
        <v>4991535</v>
      </c>
      <c r="I25" s="91">
        <v>4991535</v>
      </c>
      <c r="J25" s="91">
        <v>4991535</v>
      </c>
      <c r="K25" s="91">
        <v>4991535</v>
      </c>
    </row>
    <row r="26" spans="2:11" ht="26.1" customHeight="1" x14ac:dyDescent="0.2">
      <c r="B26" s="92" t="s">
        <v>24</v>
      </c>
      <c r="C26" s="90"/>
      <c r="D26" s="93">
        <f t="shared" ref="D26:I26" si="5">D23/D25</f>
        <v>96.345548796111814</v>
      </c>
      <c r="E26" s="93">
        <f t="shared" si="5"/>
        <v>96.453935032009198</v>
      </c>
      <c r="F26" s="93">
        <f t="shared" si="5"/>
        <v>96.570413365828344</v>
      </c>
      <c r="G26" s="93">
        <f t="shared" si="5"/>
        <v>96.676487270949721</v>
      </c>
      <c r="H26" s="93">
        <f t="shared" si="5"/>
        <v>96.688266645430716</v>
      </c>
      <c r="I26" s="93">
        <f t="shared" si="5"/>
        <v>96.582378498798462</v>
      </c>
      <c r="J26" s="93">
        <f t="shared" ref="J26:K26" si="6">J23/J25</f>
        <v>96.716203296180154</v>
      </c>
      <c r="K26" s="93">
        <f t="shared" si="6"/>
        <v>96.370793445303207</v>
      </c>
    </row>
    <row r="27" spans="2:11" ht="25.5" customHeight="1" x14ac:dyDescent="0.2">
      <c r="B27" s="126"/>
      <c r="G27" s="149"/>
    </row>
    <row r="28" spans="2:11" ht="25.5" hidden="1" customHeight="1" x14ac:dyDescent="0.2">
      <c r="B28" s="127"/>
    </row>
    <row r="69" spans="1:1" hidden="1" x14ac:dyDescent="0.2">
      <c r="A69" s="55"/>
    </row>
    <row r="71" spans="1:1" hidden="1" x14ac:dyDescent="0.2">
      <c r="A71" s="55"/>
    </row>
  </sheetData>
  <conditionalFormatting sqref="D7:K26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E03B-0871-4E84-9547-27AD104BE547}">
  <dimension ref="A1:CY96"/>
  <sheetViews>
    <sheetView showGridLines="0" zoomScaleNormal="100" workbookViewId="0">
      <pane xSplit="2" ySplit="6" topLeftCell="C7" activePane="bottomRight" state="frozen"/>
      <selection activeCell="B5" sqref="B5:G12"/>
      <selection pane="topRight" activeCell="B5" sqref="B5:G12"/>
      <selection pane="bottomLeft" activeCell="B5" sqref="B5:G12"/>
      <selection pane="bottomRight" activeCell="K12" sqref="K12"/>
    </sheetView>
  </sheetViews>
  <sheetFormatPr defaultColWidth="0" defaultRowHeight="0" customHeight="1" zeroHeight="1" outlineLevelRow="1" outlineLevelCol="1" x14ac:dyDescent="0.2"/>
  <cols>
    <col min="1" max="1" width="4" style="53" customWidth="1"/>
    <col min="2" max="2" width="40.140625" style="53" customWidth="1"/>
    <col min="3" max="3" width="1.28515625" style="55" customWidth="1" outlineLevel="1"/>
    <col min="4" max="4" width="15.7109375" style="53" customWidth="1" outlineLevel="1"/>
    <col min="5" max="11" width="15.7109375" style="53" customWidth="1"/>
    <col min="12" max="12" width="2.5703125" style="53" customWidth="1"/>
    <col min="13" max="15" width="0" style="53" hidden="1" customWidth="1"/>
    <col min="16" max="19" width="12.7109375" style="53" hidden="1" customWidth="1"/>
    <col min="20" max="21" width="0" style="53" hidden="1" customWidth="1"/>
    <col min="22" max="22" width="2.7109375" style="53" hidden="1" customWidth="1"/>
    <col min="23" max="34" width="12.7109375" style="53" hidden="1" customWidth="1"/>
    <col min="35" max="36" width="0" style="53" hidden="1" customWidth="1"/>
    <col min="37" max="37" width="2.7109375" style="53" hidden="1" customWidth="1"/>
    <col min="38" max="49" width="12.7109375" style="53" hidden="1" customWidth="1"/>
    <col min="50" max="51" width="0" style="53" hidden="1" customWidth="1"/>
    <col min="52" max="52" width="2.7109375" style="53" hidden="1" customWidth="1"/>
    <col min="53" max="64" width="12.7109375" style="53" hidden="1" customWidth="1"/>
    <col min="65" max="66" width="0" style="53" hidden="1" customWidth="1"/>
    <col min="67" max="67" width="2.7109375" style="53" hidden="1" customWidth="1"/>
    <col min="68" max="87" width="12.7109375" style="53" hidden="1" customWidth="1"/>
    <col min="88" max="103" width="0" style="53" hidden="1" customWidth="1"/>
    <col min="104" max="16384" width="0" style="53" hidden="1"/>
  </cols>
  <sheetData>
    <row r="1" spans="2:11" ht="17.100000000000001" customHeight="1" x14ac:dyDescent="0.2">
      <c r="B1" s="52"/>
    </row>
    <row r="2" spans="2:11" ht="17.100000000000001" customHeight="1" x14ac:dyDescent="0.2">
      <c r="B2" s="52"/>
    </row>
    <row r="3" spans="2:11" ht="17.100000000000001" customHeight="1" x14ac:dyDescent="0.2">
      <c r="B3" s="52"/>
    </row>
    <row r="4" spans="2:11" s="55" customFormat="1" ht="17.100000000000001" customHeight="1" x14ac:dyDescent="0.2">
      <c r="B4" s="54"/>
      <c r="C4" s="62"/>
    </row>
    <row r="5" spans="2:11" ht="22.5" customHeight="1" x14ac:dyDescent="0.2">
      <c r="B5" s="94" t="s">
        <v>96</v>
      </c>
      <c r="C5" s="103"/>
    </row>
    <row r="6" spans="2:11" s="64" customFormat="1" ht="30" customHeight="1" x14ac:dyDescent="0.2">
      <c r="B6" s="83" t="s">
        <v>11</v>
      </c>
      <c r="C6" s="63"/>
      <c r="D6" s="104">
        <v>45688</v>
      </c>
      <c r="E6" s="104">
        <v>45716</v>
      </c>
      <c r="F6" s="104">
        <v>45747</v>
      </c>
      <c r="G6" s="104">
        <v>45777</v>
      </c>
      <c r="H6" s="104">
        <v>45807</v>
      </c>
      <c r="I6" s="104">
        <v>45838</v>
      </c>
      <c r="J6" s="104">
        <v>45869</v>
      </c>
      <c r="K6" s="104">
        <v>45898</v>
      </c>
    </row>
    <row r="7" spans="2:11" s="57" customFormat="1" ht="26.1" customHeight="1" x14ac:dyDescent="0.2">
      <c r="B7" s="183" t="s">
        <v>107</v>
      </c>
      <c r="C7" s="90"/>
      <c r="D7" s="184">
        <f t="shared" ref="D7:I7" si="0">SUM(D8:D12)</f>
        <v>3295993.784580851</v>
      </c>
      <c r="E7" s="184">
        <f t="shared" si="0"/>
        <v>3308171.4645808516</v>
      </c>
      <c r="F7" s="184">
        <f t="shared" si="0"/>
        <v>3308171.4645808516</v>
      </c>
      <c r="G7" s="184">
        <f t="shared" si="0"/>
        <v>3317139.7700000005</v>
      </c>
      <c r="H7" s="184">
        <f t="shared" si="0"/>
        <v>3317139.7700000005</v>
      </c>
      <c r="I7" s="184">
        <f t="shared" si="0"/>
        <v>3400698.8100000024</v>
      </c>
      <c r="J7" s="184">
        <f t="shared" ref="J7:K7" si="1">SUM(J8:J12)</f>
        <v>3400698.8100000024</v>
      </c>
      <c r="K7" s="184">
        <f t="shared" si="1"/>
        <v>3400698.8100000024</v>
      </c>
    </row>
    <row r="8" spans="2:11" s="57" customFormat="1" ht="26.1" customHeight="1" outlineLevel="1" x14ac:dyDescent="0.2">
      <c r="B8" s="108" t="s">
        <v>102</v>
      </c>
      <c r="C8" s="90"/>
      <c r="D8" s="109">
        <v>3703166.96540626</v>
      </c>
      <c r="E8" s="109">
        <v>3717565.2050796743</v>
      </c>
      <c r="F8" s="109">
        <v>3717565.2050796743</v>
      </c>
      <c r="G8" s="109">
        <v>3726533.5104988231</v>
      </c>
      <c r="H8" s="109">
        <v>3726533.5104988231</v>
      </c>
      <c r="I8" s="109">
        <v>3826902.380657027</v>
      </c>
      <c r="J8" s="109">
        <v>3826902.380657027</v>
      </c>
      <c r="K8" s="109">
        <v>4417187.9506570268</v>
      </c>
    </row>
    <row r="9" spans="2:11" s="57" customFormat="1" ht="26.1" customHeight="1" outlineLevel="1" x14ac:dyDescent="0.2">
      <c r="B9" s="108" t="s">
        <v>88</v>
      </c>
      <c r="C9" s="90"/>
      <c r="D9" s="109">
        <v>-407173.18082540901</v>
      </c>
      <c r="E9" s="109">
        <v>-409393.74049882276</v>
      </c>
      <c r="F9" s="109">
        <v>-409393.74049882276</v>
      </c>
      <c r="G9" s="109">
        <v>-409393.74049882276</v>
      </c>
      <c r="H9" s="109">
        <v>-409393.74049882276</v>
      </c>
      <c r="I9" s="109">
        <v>-426203.57065702451</v>
      </c>
      <c r="J9" s="109">
        <v>-426203.57065702451</v>
      </c>
      <c r="K9" s="109">
        <v>-242663.57065702448</v>
      </c>
    </row>
    <row r="10" spans="2:11" s="57" customFormat="1" ht="26.1" customHeight="1" outlineLevel="1" x14ac:dyDescent="0.2">
      <c r="B10" s="108" t="s">
        <v>103</v>
      </c>
      <c r="C10" s="90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-773825.57</v>
      </c>
    </row>
    <row r="11" spans="2:11" s="57" customFormat="1" ht="26.1" customHeight="1" outlineLevel="1" x14ac:dyDescent="0.2">
      <c r="B11" s="108" t="s">
        <v>104</v>
      </c>
      <c r="C11" s="90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</row>
    <row r="12" spans="2:11" s="57" customFormat="1" ht="26.1" customHeight="1" outlineLevel="1" x14ac:dyDescent="0.2">
      <c r="B12" s="108" t="s">
        <v>105</v>
      </c>
      <c r="C12" s="90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</row>
    <row r="13" spans="2:11" s="57" customFormat="1" ht="26.1" customHeight="1" x14ac:dyDescent="0.2">
      <c r="B13" s="183" t="s">
        <v>108</v>
      </c>
      <c r="C13" s="90"/>
      <c r="D13" s="184">
        <f>SUM(D14:D16)</f>
        <v>104487.64999999397</v>
      </c>
      <c r="E13" s="184">
        <f t="shared" ref="E13:I13" si="2">SUM(E14:E16)</f>
        <v>105854.41999999995</v>
      </c>
      <c r="F13" s="184">
        <f t="shared" si="2"/>
        <v>107793.29999999594</v>
      </c>
      <c r="G13" s="184">
        <f t="shared" si="2"/>
        <v>114897.85999999948</v>
      </c>
      <c r="H13" s="184">
        <f t="shared" si="2"/>
        <v>123682.86000000592</v>
      </c>
      <c r="I13" s="184">
        <f t="shared" si="2"/>
        <v>119987.77999999933</v>
      </c>
      <c r="J13" s="184">
        <f t="shared" ref="J13:K13" si="3">SUM(J14:J16)</f>
        <v>127176.94000000041</v>
      </c>
      <c r="K13" s="184">
        <f t="shared" si="3"/>
        <v>125997.51000000164</v>
      </c>
    </row>
    <row r="14" spans="2:11" s="57" customFormat="1" ht="26.1" customHeight="1" outlineLevel="1" x14ac:dyDescent="0.2">
      <c r="B14" s="108" t="s">
        <v>106</v>
      </c>
      <c r="C14" s="90"/>
      <c r="D14" s="109">
        <v>62277.019999993965</v>
      </c>
      <c r="E14" s="109">
        <v>62303.769999999553</v>
      </c>
      <c r="F14" s="109">
        <v>63572.639999995939</v>
      </c>
      <c r="G14" s="109">
        <v>70007.189999999478</v>
      </c>
      <c r="H14" s="109">
        <v>78122.18000000529</v>
      </c>
      <c r="I14" s="109">
        <v>73757.089999999851</v>
      </c>
      <c r="J14" s="109">
        <v>80276.240000000224</v>
      </c>
      <c r="K14" s="109">
        <v>77756.7900000019</v>
      </c>
    </row>
    <row r="15" spans="2:11" s="57" customFormat="1" ht="26.1" customHeight="1" outlineLevel="1" x14ac:dyDescent="0.2">
      <c r="B15" s="108" t="s">
        <v>93</v>
      </c>
      <c r="C15" s="90"/>
      <c r="D15" s="109">
        <v>42210.63</v>
      </c>
      <c r="E15" s="109">
        <v>43550.650000000402</v>
      </c>
      <c r="F15" s="109">
        <v>44220.66</v>
      </c>
      <c r="G15" s="109">
        <v>44890.67</v>
      </c>
      <c r="H15" s="109">
        <v>45560.680000000633</v>
      </c>
      <c r="I15" s="109">
        <v>46230.689999999478</v>
      </c>
      <c r="J15" s="109">
        <v>46900.700000000186</v>
      </c>
      <c r="K15" s="109">
        <v>48240.719999999739</v>
      </c>
    </row>
    <row r="16" spans="2:11" s="57" customFormat="1" ht="26.1" customHeight="1" outlineLevel="1" x14ac:dyDescent="0.2">
      <c r="B16" s="108" t="s">
        <v>91</v>
      </c>
      <c r="C16" s="90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</row>
    <row r="17" spans="2:11" s="57" customFormat="1" ht="26.1" customHeight="1" x14ac:dyDescent="0.2">
      <c r="B17" s="183" t="s">
        <v>109</v>
      </c>
      <c r="C17" s="90"/>
      <c r="D17" s="184">
        <f>SUM(D18:D23)</f>
        <v>39580.239999999962</v>
      </c>
      <c r="E17" s="184">
        <f t="shared" ref="E17:I17" si="4">SUM(E18:E23)</f>
        <v>0</v>
      </c>
      <c r="F17" s="184">
        <f t="shared" si="4"/>
        <v>27294.670000000042</v>
      </c>
      <c r="G17" s="184">
        <f t="shared" si="4"/>
        <v>11026.320000000967</v>
      </c>
      <c r="H17" s="184">
        <f t="shared" si="4"/>
        <v>0</v>
      </c>
      <c r="I17" s="184">
        <f t="shared" si="4"/>
        <v>0</v>
      </c>
      <c r="J17" s="184">
        <f t="shared" ref="J17:K17" si="5">SUM(J18:J23)</f>
        <v>0</v>
      </c>
      <c r="K17" s="184">
        <f t="shared" si="5"/>
        <v>42316.729999999137</v>
      </c>
    </row>
    <row r="18" spans="2:11" s="57" customFormat="1" ht="26.1" customHeight="1" outlineLevel="1" x14ac:dyDescent="0.2">
      <c r="B18" s="108" t="s">
        <v>110</v>
      </c>
      <c r="C18" s="9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</row>
    <row r="19" spans="2:11" s="57" customFormat="1" ht="26.1" customHeight="1" outlineLevel="1" x14ac:dyDescent="0.2">
      <c r="B19" s="108" t="s">
        <v>111</v>
      </c>
      <c r="C19" s="90"/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</row>
    <row r="20" spans="2:11" s="57" customFormat="1" ht="26.1" customHeight="1" outlineLevel="1" x14ac:dyDescent="0.2">
      <c r="B20" s="108" t="s">
        <v>112</v>
      </c>
      <c r="C20" s="90"/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</row>
    <row r="21" spans="2:11" s="57" customFormat="1" ht="26.1" customHeight="1" outlineLevel="1" x14ac:dyDescent="0.2">
      <c r="B21" s="108" t="s">
        <v>113</v>
      </c>
      <c r="C21" s="90"/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</row>
    <row r="22" spans="2:11" s="57" customFormat="1" ht="26.1" customHeight="1" outlineLevel="1" x14ac:dyDescent="0.2">
      <c r="B22" s="108" t="s">
        <v>114</v>
      </c>
      <c r="C22" s="90"/>
      <c r="D22" s="109">
        <v>39580.239999999962</v>
      </c>
      <c r="E22" s="109">
        <v>0</v>
      </c>
      <c r="F22" s="109">
        <v>27294.670000000042</v>
      </c>
      <c r="G22" s="109">
        <v>11026.320000000967</v>
      </c>
      <c r="H22" s="109">
        <v>0</v>
      </c>
      <c r="I22" s="109">
        <v>0</v>
      </c>
      <c r="J22" s="109">
        <v>0</v>
      </c>
      <c r="K22" s="109">
        <v>42316.729999999137</v>
      </c>
    </row>
    <row r="23" spans="2:11" s="57" customFormat="1" ht="26.1" customHeight="1" outlineLevel="1" x14ac:dyDescent="0.2">
      <c r="B23" s="108" t="s">
        <v>115</v>
      </c>
      <c r="C23" s="90"/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</row>
    <row r="24" spans="2:11" s="57" customFormat="1" ht="26.1" customHeight="1" x14ac:dyDescent="0.2">
      <c r="B24" s="86" t="s">
        <v>97</v>
      </c>
      <c r="C24" s="106"/>
      <c r="D24" s="107">
        <f t="shared" ref="D24:I24" si="6">SUM(D7,D13,D17)</f>
        <v>3440061.6745808446</v>
      </c>
      <c r="E24" s="107">
        <f t="shared" si="6"/>
        <v>3414025.8845808515</v>
      </c>
      <c r="F24" s="107">
        <f t="shared" si="6"/>
        <v>3443259.4345808476</v>
      </c>
      <c r="G24" s="107">
        <f t="shared" si="6"/>
        <v>3443063.9500000007</v>
      </c>
      <c r="H24" s="107">
        <f t="shared" si="6"/>
        <v>3440822.6300000064</v>
      </c>
      <c r="I24" s="107">
        <f t="shared" si="6"/>
        <v>3520686.5900000017</v>
      </c>
      <c r="J24" s="107">
        <f t="shared" ref="J24:K24" si="7">SUM(J7,J13,J17)</f>
        <v>3527875.7500000028</v>
      </c>
      <c r="K24" s="107">
        <f t="shared" si="7"/>
        <v>3569013.0500000031</v>
      </c>
    </row>
    <row r="25" spans="2:11" s="57" customFormat="1" ht="26.1" customHeight="1" x14ac:dyDescent="0.2">
      <c r="B25" s="183" t="s">
        <v>8</v>
      </c>
      <c r="C25" s="106"/>
      <c r="D25" s="184">
        <f>SUM(D26:D28)</f>
        <v>-74704.709999999992</v>
      </c>
      <c r="E25" s="184">
        <f t="shared" ref="E25:I25" si="8">SUM(E26:E28)</f>
        <v>-32211.69</v>
      </c>
      <c r="F25" s="184">
        <f t="shared" si="8"/>
        <v>-110189.66</v>
      </c>
      <c r="G25" s="184">
        <f t="shared" si="8"/>
        <v>-46758.1</v>
      </c>
      <c r="H25" s="184">
        <f t="shared" si="8"/>
        <v>-129611.55000000002</v>
      </c>
      <c r="I25" s="184">
        <f t="shared" si="8"/>
        <v>-144769.29999999999</v>
      </c>
      <c r="J25" s="184">
        <f t="shared" ref="J25:K25" si="9">SUM(J26:J28)</f>
        <v>-108074.59</v>
      </c>
      <c r="K25" s="184">
        <f t="shared" si="9"/>
        <v>-118411.81000000001</v>
      </c>
    </row>
    <row r="26" spans="2:11" s="57" customFormat="1" ht="26.1" customHeight="1" outlineLevel="1" x14ac:dyDescent="0.2">
      <c r="B26" s="108" t="s">
        <v>116</v>
      </c>
      <c r="C26" s="106"/>
      <c r="D26" s="109">
        <v>-72592.709999999992</v>
      </c>
      <c r="E26" s="109">
        <v>-23685.69</v>
      </c>
      <c r="F26" s="109">
        <v>-106543.45</v>
      </c>
      <c r="G26" s="109">
        <v>-27276.53</v>
      </c>
      <c r="H26" s="109">
        <v>-116451.95000000001</v>
      </c>
      <c r="I26" s="109">
        <v>-79307.33</v>
      </c>
      <c r="J26" s="109">
        <v>-79070.42</v>
      </c>
      <c r="K26" s="109">
        <v>-99561.82</v>
      </c>
    </row>
    <row r="27" spans="2:11" s="57" customFormat="1" ht="26.1" customHeight="1" outlineLevel="1" x14ac:dyDescent="0.2">
      <c r="B27" s="108" t="s">
        <v>117</v>
      </c>
      <c r="C27" s="106"/>
      <c r="D27" s="109">
        <v>0</v>
      </c>
      <c r="E27" s="109">
        <v>-8526</v>
      </c>
      <c r="F27" s="109">
        <v>1</v>
      </c>
      <c r="G27" s="109">
        <v>-17206.879999999997</v>
      </c>
      <c r="H27" s="109">
        <v>-8526</v>
      </c>
      <c r="I27" s="109">
        <v>-8526</v>
      </c>
      <c r="J27" s="109">
        <v>-8526</v>
      </c>
      <c r="K27" s="109">
        <v>-8526</v>
      </c>
    </row>
    <row r="28" spans="2:11" s="57" customFormat="1" ht="26.1" customHeight="1" outlineLevel="1" x14ac:dyDescent="0.2">
      <c r="B28" s="108" t="s">
        <v>115</v>
      </c>
      <c r="C28" s="106"/>
      <c r="D28" s="109">
        <v>-2112</v>
      </c>
      <c r="E28" s="109">
        <v>0</v>
      </c>
      <c r="F28" s="109">
        <v>-3647.21</v>
      </c>
      <c r="G28" s="109">
        <v>-2274.69</v>
      </c>
      <c r="H28" s="109">
        <v>-4633.6000000000004</v>
      </c>
      <c r="I28" s="109">
        <v>-56935.97</v>
      </c>
      <c r="J28" s="109">
        <v>-20478.170000000002</v>
      </c>
      <c r="K28" s="109">
        <v>-10323.990000000002</v>
      </c>
    </row>
    <row r="29" spans="2:11" s="57" customFormat="1" ht="26.1" customHeight="1" x14ac:dyDescent="0.2">
      <c r="B29" s="183" t="s">
        <v>9</v>
      </c>
      <c r="C29" s="106"/>
      <c r="D29" s="184">
        <f>SUM(D30:D31)</f>
        <v>-297385.51999999996</v>
      </c>
      <c r="E29" s="184">
        <f t="shared" ref="E29:I29" si="10">SUM(E30:E31)</f>
        <v>-394464.65</v>
      </c>
      <c r="F29" s="184">
        <f t="shared" si="10"/>
        <v>-323035.13000000006</v>
      </c>
      <c r="G29" s="184">
        <f t="shared" si="10"/>
        <v>-335037.23</v>
      </c>
      <c r="H29" s="184">
        <f t="shared" si="10"/>
        <v>-357268.58999999915</v>
      </c>
      <c r="I29" s="184">
        <f t="shared" si="10"/>
        <v>-369967.66000000003</v>
      </c>
      <c r="J29" s="184">
        <f t="shared" ref="J29:K29" si="11">SUM(J30:J31)</f>
        <v>-308293.8899999999</v>
      </c>
      <c r="K29" s="184">
        <f t="shared" si="11"/>
        <v>-411399.42000000004</v>
      </c>
    </row>
    <row r="30" spans="2:11" s="57" customFormat="1" ht="26.1" customHeight="1" outlineLevel="1" x14ac:dyDescent="0.2">
      <c r="B30" s="108" t="s">
        <v>158</v>
      </c>
      <c r="C30" s="106"/>
      <c r="D30" s="109">
        <v>-238000.97999999998</v>
      </c>
      <c r="E30" s="109">
        <v>-257642.27000000002</v>
      </c>
      <c r="F30" s="109">
        <v>-227506.92000000007</v>
      </c>
      <c r="G30" s="109">
        <v>-229089.41999999995</v>
      </c>
      <c r="H30" s="109">
        <v>-238448.55999999912</v>
      </c>
      <c r="I30" s="109">
        <v>-259672.53000000003</v>
      </c>
      <c r="J30" s="109">
        <v>-253777.76999999993</v>
      </c>
      <c r="K30" s="109">
        <v>-314074.32</v>
      </c>
    </row>
    <row r="31" spans="2:11" s="57" customFormat="1" ht="26.1" customHeight="1" outlineLevel="1" x14ac:dyDescent="0.2">
      <c r="B31" s="108" t="s">
        <v>159</v>
      </c>
      <c r="C31" s="106"/>
      <c r="D31" s="109">
        <v>-59384.54</v>
      </c>
      <c r="E31" s="109">
        <v>-136822.38000000003</v>
      </c>
      <c r="F31" s="109">
        <v>-95528.21</v>
      </c>
      <c r="G31" s="109">
        <v>-105947.81</v>
      </c>
      <c r="H31" s="109">
        <v>-118820.03</v>
      </c>
      <c r="I31" s="109">
        <v>-110295.13</v>
      </c>
      <c r="J31" s="109">
        <v>-54516.119999999995</v>
      </c>
      <c r="K31" s="109">
        <v>-97325.1</v>
      </c>
    </row>
    <row r="32" spans="2:11" s="57" customFormat="1" ht="26.1" customHeight="1" x14ac:dyDescent="0.2">
      <c r="B32" s="183" t="s">
        <v>20</v>
      </c>
      <c r="C32" s="106"/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</row>
    <row r="33" spans="2:12" s="57" customFormat="1" ht="26.1" customHeight="1" x14ac:dyDescent="0.2">
      <c r="B33" s="86" t="s">
        <v>10</v>
      </c>
      <c r="C33" s="106"/>
      <c r="D33" s="107">
        <f t="shared" ref="D33:I33" si="12">SUM(D25,D29,D32)</f>
        <v>-372090.23</v>
      </c>
      <c r="E33" s="107">
        <f t="shared" si="12"/>
        <v>-426676.34</v>
      </c>
      <c r="F33" s="107">
        <f t="shared" si="12"/>
        <v>-433224.79000000004</v>
      </c>
      <c r="G33" s="107">
        <f t="shared" si="12"/>
        <v>-381795.32999999996</v>
      </c>
      <c r="H33" s="107">
        <f t="shared" si="12"/>
        <v>-486880.1399999992</v>
      </c>
      <c r="I33" s="107">
        <f t="shared" si="12"/>
        <v>-514736.96</v>
      </c>
      <c r="J33" s="107">
        <f t="shared" ref="J33:K33" si="13">SUM(J25,J29,J32)</f>
        <v>-416368.47999999986</v>
      </c>
      <c r="K33" s="107">
        <f t="shared" si="13"/>
        <v>-529811.2300000001</v>
      </c>
    </row>
    <row r="34" spans="2:12" s="57" customFormat="1" ht="26.1" customHeight="1" x14ac:dyDescent="0.2">
      <c r="B34" s="86" t="s">
        <v>98</v>
      </c>
      <c r="C34" s="106"/>
      <c r="D34" s="107">
        <f t="shared" ref="D34:G34" si="14">D24+D33</f>
        <v>3067971.4445808446</v>
      </c>
      <c r="E34" s="107">
        <f t="shared" si="14"/>
        <v>2987349.5445808517</v>
      </c>
      <c r="F34" s="107">
        <f t="shared" si="14"/>
        <v>3010034.6445808476</v>
      </c>
      <c r="G34" s="107">
        <f t="shared" si="14"/>
        <v>3061268.6200000006</v>
      </c>
      <c r="H34" s="107">
        <f>H24+H33</f>
        <v>2953942.4900000072</v>
      </c>
      <c r="I34" s="107">
        <f>I24+I33</f>
        <v>3005949.6300000018</v>
      </c>
      <c r="J34" s="107">
        <f>J24+J33</f>
        <v>3111507.2700000028</v>
      </c>
      <c r="K34" s="107">
        <f>K24+K33</f>
        <v>3039201.8200000031</v>
      </c>
    </row>
    <row r="35" spans="2:12" s="57" customFormat="1" ht="26.1" customHeight="1" x14ac:dyDescent="0.2">
      <c r="B35" s="86" t="s">
        <v>99</v>
      </c>
      <c r="C35" s="106"/>
      <c r="D35" s="107">
        <v>2845174.9499999997</v>
      </c>
      <c r="E35" s="107">
        <v>2845174.9499999997</v>
      </c>
      <c r="F35" s="107">
        <v>2845174.9499999997</v>
      </c>
      <c r="G35" s="107">
        <v>2845174.9499999997</v>
      </c>
      <c r="H35" s="107">
        <v>2845174.9499999997</v>
      </c>
      <c r="I35" s="107">
        <v>3494074.5</v>
      </c>
      <c r="J35" s="107">
        <v>2845174.9499999997</v>
      </c>
      <c r="K35" s="107">
        <v>2845174.9499999997</v>
      </c>
    </row>
    <row r="36" spans="2:12" s="57" customFormat="1" ht="20.100000000000001" customHeight="1" x14ac:dyDescent="0.2">
      <c r="B36" s="86"/>
      <c r="C36" s="87"/>
      <c r="D36" s="88"/>
      <c r="E36" s="88"/>
      <c r="F36" s="88"/>
      <c r="G36" s="88"/>
      <c r="H36" s="88"/>
      <c r="I36" s="88"/>
      <c r="J36" s="88"/>
      <c r="K36" s="88"/>
    </row>
    <row r="37" spans="2:12" s="57" customFormat="1" ht="26.1" customHeight="1" x14ac:dyDescent="0.2">
      <c r="B37" s="89" t="s">
        <v>26</v>
      </c>
      <c r="C37" s="90"/>
      <c r="D37" s="91">
        <v>4991535</v>
      </c>
      <c r="E37" s="91">
        <v>4991535</v>
      </c>
      <c r="F37" s="91">
        <v>4991535</v>
      </c>
      <c r="G37" s="91">
        <v>4991535</v>
      </c>
      <c r="H37" s="91">
        <v>4991535</v>
      </c>
      <c r="I37" s="91">
        <v>4991535</v>
      </c>
      <c r="J37" s="91">
        <v>4991535</v>
      </c>
      <c r="K37" s="91">
        <v>4991535</v>
      </c>
    </row>
    <row r="38" spans="2:12" s="57" customFormat="1" ht="26.1" customHeight="1" x14ac:dyDescent="0.2">
      <c r="B38" s="84" t="s">
        <v>100</v>
      </c>
      <c r="C38" s="90"/>
      <c r="D38" s="105">
        <v>-4253489.498645368</v>
      </c>
      <c r="E38" s="105">
        <v>-4111314.8986453679</v>
      </c>
      <c r="F38" s="105">
        <v>-3946455.2986453716</v>
      </c>
      <c r="G38" s="105">
        <v>-3730361.6286453707</v>
      </c>
      <c r="H38" s="105">
        <v>-3621594.0886453632</v>
      </c>
      <c r="I38" s="105">
        <v>-4109718.9586453615</v>
      </c>
      <c r="J38" s="105">
        <v>-3843386.6386453584</v>
      </c>
      <c r="K38" s="105">
        <v>-3649359.768645355</v>
      </c>
    </row>
    <row r="39" spans="2:12" s="57" customFormat="1" ht="26.1" customHeight="1" x14ac:dyDescent="0.2">
      <c r="B39" s="92" t="s">
        <v>101</v>
      </c>
      <c r="C39" s="90"/>
      <c r="D39" s="93">
        <f t="shared" ref="D39:I39" si="15">D38/D37</f>
        <v>-0.85214057372038221</v>
      </c>
      <c r="E39" s="93">
        <f t="shared" si="15"/>
        <v>-0.823657431761045</v>
      </c>
      <c r="F39" s="93">
        <f t="shared" si="15"/>
        <v>-0.79062959563448354</v>
      </c>
      <c r="G39" s="93">
        <f t="shared" si="15"/>
        <v>-0.74733756823209108</v>
      </c>
      <c r="H39" s="93">
        <f t="shared" si="15"/>
        <v>-0.72554716908633576</v>
      </c>
      <c r="I39" s="93">
        <f t="shared" si="15"/>
        <v>-0.82333770245933591</v>
      </c>
      <c r="J39" s="93">
        <f t="shared" ref="J39:K39" si="16">J38/J37</f>
        <v>-0.7699809054019171</v>
      </c>
      <c r="K39" s="93">
        <f t="shared" si="16"/>
        <v>-0.73110972248924533</v>
      </c>
    </row>
    <row r="40" spans="2:12" ht="20.100000000000001" customHeight="1" x14ac:dyDescent="0.2"/>
    <row r="41" spans="2:12" ht="20.100000000000001" customHeight="1" x14ac:dyDescent="0.2">
      <c r="B41" s="45"/>
      <c r="C41" s="58"/>
      <c r="D41" s="60"/>
      <c r="E41" s="59"/>
      <c r="F41" s="59"/>
      <c r="G41" s="59"/>
      <c r="H41" s="59"/>
      <c r="I41" s="59"/>
      <c r="J41" s="59"/>
      <c r="K41" s="59"/>
      <c r="L41" s="59"/>
    </row>
    <row r="42" spans="2:12" ht="20.100000000000001" hidden="1" customHeight="1" x14ac:dyDescent="0.2">
      <c r="B42" s="45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2:12" ht="13.5" hidden="1" customHeight="1" x14ac:dyDescent="0.2">
      <c r="B43" s="45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2:12" ht="12.75" hidden="1" x14ac:dyDescent="0.2">
      <c r="B44" s="58"/>
    </row>
    <row r="96" spans="1:103" s="55" customFormat="1" ht="12.75" hidden="1" x14ac:dyDescent="0.2">
      <c r="A96" s="53"/>
      <c r="B96" s="58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</row>
  </sheetData>
  <conditionalFormatting sqref="D7:K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1737"/>
  <sheetViews>
    <sheetView showGridLines="0" zoomScaleNormal="100" zoomScaleSheetLayoutView="50" workbookViewId="0">
      <selection activeCell="F1" sqref="F1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6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5" t="s">
        <v>75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2"/>
    </row>
    <row r="5" spans="2:21" ht="19.5" x14ac:dyDescent="0.45">
      <c r="B5" s="94" t="s">
        <v>77</v>
      </c>
      <c r="C5" s="46"/>
      <c r="G5" s="94" t="s">
        <v>76</v>
      </c>
      <c r="P5" s="50"/>
      <c r="Q5" s="51"/>
    </row>
    <row r="6" spans="2:21" ht="35.25" customHeight="1" x14ac:dyDescent="0.2">
      <c r="B6" s="96" t="s">
        <v>82</v>
      </c>
      <c r="C6" s="96" t="s">
        <v>147</v>
      </c>
      <c r="D6" s="96" t="s">
        <v>74</v>
      </c>
      <c r="E6" s="96" t="s">
        <v>50</v>
      </c>
      <c r="G6" s="96" t="s">
        <v>14</v>
      </c>
      <c r="H6" s="96" t="s">
        <v>51</v>
      </c>
      <c r="P6" s="50"/>
      <c r="Q6" s="51"/>
    </row>
    <row r="7" spans="2:21" ht="15.95" customHeight="1" x14ac:dyDescent="0.2">
      <c r="B7" s="99">
        <v>44056</v>
      </c>
      <c r="C7" s="100">
        <v>100</v>
      </c>
      <c r="D7" s="100">
        <v>100</v>
      </c>
      <c r="E7" s="100">
        <v>100</v>
      </c>
      <c r="F7" s="53"/>
      <c r="G7" s="101">
        <v>100</v>
      </c>
      <c r="H7" s="102">
        <v>0</v>
      </c>
      <c r="P7" s="50"/>
      <c r="Q7" s="51"/>
    </row>
    <row r="8" spans="2:21" ht="15.95" customHeight="1" x14ac:dyDescent="0.2">
      <c r="B8" s="99">
        <v>44057</v>
      </c>
      <c r="C8" s="100">
        <v>97.85</v>
      </c>
      <c r="D8" s="100">
        <v>100.29517097999999</v>
      </c>
      <c r="E8" s="100">
        <v>100.00746918</v>
      </c>
      <c r="F8" s="53"/>
      <c r="G8" s="101">
        <v>97.85</v>
      </c>
      <c r="H8" s="102">
        <v>2826850.92</v>
      </c>
      <c r="P8" s="50"/>
      <c r="Q8" s="51"/>
    </row>
    <row r="9" spans="2:21" ht="15.95" customHeight="1" x14ac:dyDescent="0.2">
      <c r="B9" s="99">
        <v>44060</v>
      </c>
      <c r="C9" s="100">
        <v>96.5</v>
      </c>
      <c r="D9" s="100">
        <v>100.03785176</v>
      </c>
      <c r="E9" s="100">
        <v>100.01493902999999</v>
      </c>
      <c r="F9" s="53"/>
      <c r="G9" s="101">
        <v>96.5</v>
      </c>
      <c r="H9" s="102">
        <v>1252288.48</v>
      </c>
      <c r="P9" s="50"/>
      <c r="Q9" s="51"/>
    </row>
    <row r="10" spans="2:21" ht="15.95" customHeight="1" x14ac:dyDescent="0.2">
      <c r="B10" s="99">
        <v>44061</v>
      </c>
      <c r="C10" s="100">
        <v>98.39</v>
      </c>
      <c r="D10" s="100">
        <v>100.27988469</v>
      </c>
      <c r="E10" s="100">
        <v>100.02240937000001</v>
      </c>
      <c r="F10" s="53"/>
      <c r="G10" s="101">
        <v>98.39</v>
      </c>
      <c r="H10" s="102">
        <v>1743667.46</v>
      </c>
      <c r="P10" s="50"/>
      <c r="Q10" s="51"/>
    </row>
    <row r="11" spans="2:21" ht="15.95" customHeight="1" x14ac:dyDescent="0.2">
      <c r="B11" s="99">
        <v>44062</v>
      </c>
      <c r="C11" s="100">
        <v>98.75</v>
      </c>
      <c r="D11" s="100">
        <v>100.39671563</v>
      </c>
      <c r="E11" s="100">
        <v>100.02988019999999</v>
      </c>
      <c r="F11" s="53"/>
      <c r="G11" s="101">
        <v>98.75</v>
      </c>
      <c r="H11" s="102">
        <v>1506479.95</v>
      </c>
      <c r="P11" s="50"/>
      <c r="Q11" s="51"/>
    </row>
    <row r="12" spans="2:21" ht="15.95" customHeight="1" x14ac:dyDescent="0.2">
      <c r="B12" s="99">
        <v>44063</v>
      </c>
      <c r="C12" s="100">
        <v>97.95</v>
      </c>
      <c r="D12" s="100">
        <v>100.48115418</v>
      </c>
      <c r="E12" s="100">
        <v>100.0373517</v>
      </c>
      <c r="F12" s="53"/>
      <c r="G12" s="101">
        <v>97.95</v>
      </c>
      <c r="H12" s="102">
        <v>1088526</v>
      </c>
      <c r="P12" s="50"/>
      <c r="Q12" s="51"/>
    </row>
    <row r="13" spans="2:21" ht="15.95" customHeight="1" x14ac:dyDescent="0.2">
      <c r="B13" s="99">
        <v>44064</v>
      </c>
      <c r="C13" s="100">
        <v>97.53</v>
      </c>
      <c r="D13" s="100">
        <v>100.84074597</v>
      </c>
      <c r="E13" s="100">
        <v>100.04482369</v>
      </c>
      <c r="F13" s="53"/>
      <c r="G13" s="101">
        <v>97.53</v>
      </c>
      <c r="H13" s="102">
        <v>1058755.72</v>
      </c>
      <c r="P13" s="50"/>
      <c r="Q13" s="51"/>
    </row>
    <row r="14" spans="2:21" ht="15.95" customHeight="1" x14ac:dyDescent="0.2">
      <c r="B14" s="99">
        <v>44067</v>
      </c>
      <c r="C14" s="100">
        <v>98</v>
      </c>
      <c r="D14" s="100">
        <v>101.18723522000001</v>
      </c>
      <c r="E14" s="100">
        <v>100.05229634</v>
      </c>
      <c r="F14" s="53"/>
      <c r="G14" s="101">
        <v>98</v>
      </c>
      <c r="H14" s="102">
        <v>812679.8</v>
      </c>
      <c r="P14" s="50"/>
      <c r="Q14" s="51"/>
    </row>
    <row r="15" spans="2:21" ht="15.95" customHeight="1" x14ac:dyDescent="0.2">
      <c r="B15" s="99">
        <v>44068</v>
      </c>
      <c r="C15" s="100">
        <v>99</v>
      </c>
      <c r="D15" s="100">
        <v>101.08605453</v>
      </c>
      <c r="E15" s="100">
        <v>100.05976948999999</v>
      </c>
      <c r="F15" s="53"/>
      <c r="G15" s="101">
        <v>99</v>
      </c>
      <c r="H15" s="102">
        <v>860975.97</v>
      </c>
      <c r="P15" s="50"/>
      <c r="Q15" s="51"/>
    </row>
    <row r="16" spans="2:21" ht="15.95" customHeight="1" x14ac:dyDescent="0.2">
      <c r="B16" s="99">
        <v>44069</v>
      </c>
      <c r="C16" s="100">
        <v>97.6</v>
      </c>
      <c r="D16" s="100">
        <v>101.05948549999999</v>
      </c>
      <c r="E16" s="100">
        <v>100.06724312999999</v>
      </c>
      <c r="F16" s="53"/>
      <c r="G16" s="101">
        <v>97.6</v>
      </c>
      <c r="H16" s="102">
        <v>873604.65</v>
      </c>
      <c r="P16" s="50"/>
      <c r="Q16" s="51"/>
    </row>
    <row r="17" spans="2:8" ht="15.95" customHeight="1" x14ac:dyDescent="0.2">
      <c r="B17" s="99">
        <v>44070</v>
      </c>
      <c r="C17" s="100">
        <v>98.99</v>
      </c>
      <c r="D17" s="100">
        <v>101.10316062</v>
      </c>
      <c r="E17" s="100">
        <v>100.07471743000001</v>
      </c>
      <c r="F17" s="53"/>
      <c r="G17" s="101">
        <v>98.99</v>
      </c>
      <c r="H17" s="102">
        <v>889700</v>
      </c>
    </row>
    <row r="18" spans="2:8" ht="15.95" customHeight="1" x14ac:dyDescent="0.2">
      <c r="B18" s="99">
        <v>44071</v>
      </c>
      <c r="C18" s="100">
        <v>99.15</v>
      </c>
      <c r="D18" s="100">
        <v>101.24765246</v>
      </c>
      <c r="E18" s="100">
        <v>100.08219223</v>
      </c>
      <c r="F18" s="53"/>
      <c r="G18" s="101">
        <v>99.15</v>
      </c>
      <c r="H18" s="102">
        <v>775937.55</v>
      </c>
    </row>
    <row r="19" spans="2:8" ht="15.95" customHeight="1" x14ac:dyDescent="0.2">
      <c r="B19" s="99">
        <v>44074</v>
      </c>
      <c r="C19" s="100">
        <v>100</v>
      </c>
      <c r="D19" s="100">
        <v>101.2571154</v>
      </c>
      <c r="E19" s="100">
        <v>100.08966752000001</v>
      </c>
      <c r="F19" s="53"/>
      <c r="G19" s="101">
        <v>100</v>
      </c>
      <c r="H19" s="102">
        <v>1298281.31</v>
      </c>
    </row>
    <row r="20" spans="2:8" ht="15.95" customHeight="1" x14ac:dyDescent="0.2">
      <c r="B20" s="99">
        <v>44075</v>
      </c>
      <c r="C20" s="100">
        <v>99.379503603000003</v>
      </c>
      <c r="D20" s="100">
        <v>100.98632968</v>
      </c>
      <c r="E20" s="100">
        <v>100.09714347000001</v>
      </c>
      <c r="F20" s="53"/>
      <c r="G20" s="101">
        <v>99.3</v>
      </c>
      <c r="H20" s="102">
        <v>806715.17</v>
      </c>
    </row>
    <row r="21" spans="2:8" ht="15.95" customHeight="1" x14ac:dyDescent="0.2">
      <c r="B21" s="99">
        <v>44076</v>
      </c>
      <c r="C21" s="100">
        <v>98.738991193000004</v>
      </c>
      <c r="D21" s="100">
        <v>101.278589</v>
      </c>
      <c r="E21" s="100">
        <v>100.10461992</v>
      </c>
      <c r="F21" s="53"/>
      <c r="G21" s="101">
        <v>98.66</v>
      </c>
      <c r="H21" s="102">
        <v>419806.36</v>
      </c>
    </row>
    <row r="22" spans="2:8" ht="15.95" customHeight="1" x14ac:dyDescent="0.2">
      <c r="B22" s="99">
        <v>44077</v>
      </c>
      <c r="C22" s="100">
        <v>99.079263410999999</v>
      </c>
      <c r="D22" s="100">
        <v>101.16685348999999</v>
      </c>
      <c r="E22" s="100">
        <v>100.11209701999999</v>
      </c>
      <c r="F22" s="53"/>
      <c r="G22" s="101">
        <v>99</v>
      </c>
      <c r="H22" s="102">
        <v>608307.66</v>
      </c>
    </row>
    <row r="23" spans="2:8" ht="15.95" customHeight="1" x14ac:dyDescent="0.2">
      <c r="B23" s="99">
        <v>44078</v>
      </c>
      <c r="C23" s="100">
        <v>98.468775019999995</v>
      </c>
      <c r="D23" s="100">
        <v>101.50897523</v>
      </c>
      <c r="E23" s="100">
        <v>100.11957463</v>
      </c>
      <c r="F23" s="53"/>
      <c r="G23" s="101">
        <v>98.39</v>
      </c>
      <c r="H23" s="102">
        <v>498238.94</v>
      </c>
    </row>
    <row r="24" spans="2:8" ht="15.95" customHeight="1" x14ac:dyDescent="0.2">
      <c r="B24" s="99">
        <v>44082</v>
      </c>
      <c r="C24" s="100">
        <v>98.578863089999999</v>
      </c>
      <c r="D24" s="100">
        <v>101.42890419</v>
      </c>
      <c r="E24" s="100">
        <v>100.12705271999999</v>
      </c>
      <c r="F24" s="53"/>
      <c r="G24" s="101">
        <v>98.5</v>
      </c>
      <c r="H24" s="102">
        <v>605955.61</v>
      </c>
    </row>
    <row r="25" spans="2:8" ht="15.95" customHeight="1" x14ac:dyDescent="0.2">
      <c r="B25" s="99">
        <v>44083</v>
      </c>
      <c r="C25" s="100">
        <v>98.308646917999994</v>
      </c>
      <c r="D25" s="100">
        <v>101.49114123</v>
      </c>
      <c r="E25" s="100">
        <v>100.13453148000001</v>
      </c>
      <c r="F25" s="53"/>
      <c r="G25" s="101">
        <v>98.23</v>
      </c>
      <c r="H25" s="102">
        <v>738225.51</v>
      </c>
    </row>
    <row r="26" spans="2:8" ht="15.95" customHeight="1" x14ac:dyDescent="0.2">
      <c r="B26" s="99">
        <v>44084</v>
      </c>
      <c r="C26" s="100">
        <v>97.878302641999994</v>
      </c>
      <c r="D26" s="100">
        <v>101.65419498999999</v>
      </c>
      <c r="E26" s="100">
        <v>100.14201073</v>
      </c>
      <c r="F26" s="53"/>
      <c r="G26" s="101">
        <v>97.8</v>
      </c>
      <c r="H26" s="102">
        <v>818782.24</v>
      </c>
    </row>
    <row r="27" spans="2:8" ht="15.95" customHeight="1" x14ac:dyDescent="0.2">
      <c r="B27" s="99">
        <v>44085</v>
      </c>
      <c r="C27" s="100">
        <v>98.078462770000002</v>
      </c>
      <c r="D27" s="100">
        <v>101.61015592</v>
      </c>
      <c r="E27" s="100">
        <v>100.14949064</v>
      </c>
      <c r="F27" s="53"/>
      <c r="G27" s="101">
        <v>98</v>
      </c>
      <c r="H27" s="102">
        <v>2328250.61</v>
      </c>
    </row>
    <row r="28" spans="2:8" ht="15.95" customHeight="1" x14ac:dyDescent="0.2">
      <c r="B28" s="99">
        <v>44088</v>
      </c>
      <c r="C28" s="100">
        <v>96.687349879999999</v>
      </c>
      <c r="D28" s="100">
        <v>101.64509601</v>
      </c>
      <c r="E28" s="100">
        <v>100.15697105</v>
      </c>
      <c r="F28" s="53"/>
      <c r="G28" s="101">
        <v>96.61</v>
      </c>
      <c r="H28" s="102">
        <v>1971329.05</v>
      </c>
    </row>
    <row r="29" spans="2:8" ht="15.95" customHeight="1" x14ac:dyDescent="0.2">
      <c r="B29" s="99">
        <v>44089</v>
      </c>
      <c r="C29" s="100">
        <v>97.568054443999998</v>
      </c>
      <c r="D29" s="100">
        <v>101.98830962</v>
      </c>
      <c r="E29" s="100">
        <v>100.16445195</v>
      </c>
      <c r="F29" s="53"/>
      <c r="G29" s="101">
        <v>97.49</v>
      </c>
      <c r="H29" s="102">
        <v>1286588.6000000001</v>
      </c>
    </row>
    <row r="30" spans="2:8" ht="15.95" customHeight="1" x14ac:dyDescent="0.2">
      <c r="B30" s="99">
        <v>44090</v>
      </c>
      <c r="C30" s="100">
        <v>96.387109687999995</v>
      </c>
      <c r="D30" s="100">
        <v>102.0090553</v>
      </c>
      <c r="E30" s="100">
        <v>100.17193352</v>
      </c>
      <c r="F30" s="53"/>
      <c r="G30" s="101">
        <v>96.31</v>
      </c>
      <c r="H30" s="102">
        <v>1315883.1499999999</v>
      </c>
    </row>
    <row r="31" spans="2:8" ht="15.95" customHeight="1" x14ac:dyDescent="0.2">
      <c r="B31" s="99">
        <v>44091</v>
      </c>
      <c r="C31" s="100">
        <v>96.547237789999997</v>
      </c>
      <c r="D31" s="100">
        <v>101.91005837</v>
      </c>
      <c r="E31" s="100">
        <v>100.17941557</v>
      </c>
      <c r="F31" s="53"/>
      <c r="G31" s="101">
        <v>96.47</v>
      </c>
      <c r="H31" s="102">
        <v>884894.4</v>
      </c>
    </row>
    <row r="32" spans="2:8" ht="15.95" customHeight="1" x14ac:dyDescent="0.2">
      <c r="B32" s="99">
        <v>44092</v>
      </c>
      <c r="C32" s="100">
        <v>97.558046437000002</v>
      </c>
      <c r="D32" s="100">
        <v>101.82925941000001</v>
      </c>
      <c r="E32" s="100">
        <v>100.18689813</v>
      </c>
      <c r="F32" s="53"/>
      <c r="G32" s="101">
        <v>97.48</v>
      </c>
      <c r="H32" s="102">
        <v>2406084.02</v>
      </c>
    </row>
    <row r="33" spans="2:8" ht="15.95" customHeight="1" x14ac:dyDescent="0.2">
      <c r="B33" s="99">
        <v>44095</v>
      </c>
      <c r="C33" s="100">
        <v>96.547237789999997</v>
      </c>
      <c r="D33" s="100">
        <v>101.44528235999999</v>
      </c>
      <c r="E33" s="100">
        <v>100.19438134000001</v>
      </c>
      <c r="F33" s="53"/>
      <c r="G33" s="101">
        <v>96.47</v>
      </c>
      <c r="H33" s="102">
        <v>808969.17</v>
      </c>
    </row>
    <row r="34" spans="2:8" ht="15.95" customHeight="1" x14ac:dyDescent="0.2">
      <c r="B34" s="99">
        <v>44096</v>
      </c>
      <c r="C34" s="100">
        <v>96.917534027000002</v>
      </c>
      <c r="D34" s="100">
        <v>101.50133209000001</v>
      </c>
      <c r="E34" s="100">
        <v>100.20186504999999</v>
      </c>
      <c r="F34" s="53"/>
      <c r="G34" s="101">
        <v>96.84</v>
      </c>
      <c r="H34" s="102">
        <v>675538.07</v>
      </c>
    </row>
    <row r="35" spans="2:8" ht="15.95" customHeight="1" x14ac:dyDescent="0.2">
      <c r="B35" s="99">
        <v>44097</v>
      </c>
      <c r="C35" s="100">
        <v>97.558046437000002</v>
      </c>
      <c r="D35" s="100">
        <v>101.55155847</v>
      </c>
      <c r="E35" s="100">
        <v>100.20934941</v>
      </c>
      <c r="F35" s="53"/>
      <c r="G35" s="101">
        <v>97.48</v>
      </c>
      <c r="H35" s="102">
        <v>1040881.98</v>
      </c>
    </row>
    <row r="36" spans="2:8" ht="15.95" customHeight="1" x14ac:dyDescent="0.2">
      <c r="B36" s="99">
        <v>44098</v>
      </c>
      <c r="C36" s="100">
        <v>97.578062450000004</v>
      </c>
      <c r="D36" s="100">
        <v>101.52899299000001</v>
      </c>
      <c r="E36" s="100">
        <v>100.21683428</v>
      </c>
      <c r="F36" s="53"/>
      <c r="G36" s="101">
        <v>97.5</v>
      </c>
      <c r="H36" s="102">
        <v>859158.85</v>
      </c>
    </row>
    <row r="37" spans="2:8" ht="15.95" customHeight="1" x14ac:dyDescent="0.2">
      <c r="B37" s="99">
        <v>44099</v>
      </c>
      <c r="C37" s="100">
        <v>96.807445956999999</v>
      </c>
      <c r="D37" s="100">
        <v>101.47585494</v>
      </c>
      <c r="E37" s="100">
        <v>100.22431964</v>
      </c>
      <c r="F37" s="53"/>
      <c r="G37" s="101">
        <v>96.73</v>
      </c>
      <c r="H37" s="102">
        <v>1658356.26</v>
      </c>
    </row>
    <row r="38" spans="2:8" ht="15.95" customHeight="1" x14ac:dyDescent="0.2">
      <c r="B38" s="99">
        <v>44102</v>
      </c>
      <c r="C38" s="100">
        <v>96.637309848000001</v>
      </c>
      <c r="D38" s="100">
        <v>101.26002707000001</v>
      </c>
      <c r="E38" s="100">
        <v>100.23180565</v>
      </c>
      <c r="F38" s="53"/>
      <c r="G38" s="101">
        <v>96.56</v>
      </c>
      <c r="H38" s="102">
        <v>853276.55</v>
      </c>
    </row>
    <row r="39" spans="2:8" ht="15.95" customHeight="1" x14ac:dyDescent="0.2">
      <c r="B39" s="99">
        <v>44103</v>
      </c>
      <c r="C39" s="100">
        <v>96.226981585000004</v>
      </c>
      <c r="D39" s="100">
        <v>101.33354685</v>
      </c>
      <c r="E39" s="100">
        <v>100.23929217</v>
      </c>
      <c r="F39" s="53"/>
      <c r="G39" s="101">
        <v>96.15</v>
      </c>
      <c r="H39" s="102">
        <v>2284659.88</v>
      </c>
    </row>
    <row r="40" spans="2:8" ht="15.95" customHeight="1" x14ac:dyDescent="0.2">
      <c r="B40" s="99">
        <v>44104</v>
      </c>
      <c r="C40" s="100">
        <v>96.076861488999995</v>
      </c>
      <c r="D40" s="100">
        <v>101.72225538000001</v>
      </c>
      <c r="E40" s="100">
        <v>100.24677934</v>
      </c>
      <c r="F40" s="53"/>
      <c r="G40" s="101">
        <v>96</v>
      </c>
      <c r="H40" s="102">
        <v>1705302.57</v>
      </c>
    </row>
    <row r="41" spans="2:8" ht="15.95" customHeight="1" x14ac:dyDescent="0.2">
      <c r="B41" s="99">
        <v>44105</v>
      </c>
      <c r="C41" s="100">
        <v>95.966208628000004</v>
      </c>
      <c r="D41" s="100">
        <v>101.5137067</v>
      </c>
      <c r="E41" s="100">
        <v>100.25426701000001</v>
      </c>
      <c r="F41" s="53"/>
      <c r="G41" s="101">
        <v>95.4</v>
      </c>
      <c r="H41" s="102">
        <v>1100532.81</v>
      </c>
    </row>
    <row r="42" spans="2:8" ht="15.95" customHeight="1" x14ac:dyDescent="0.2">
      <c r="B42" s="99">
        <v>44106</v>
      </c>
      <c r="C42" s="100">
        <v>94.859680017000002</v>
      </c>
      <c r="D42" s="100">
        <v>101.72334726</v>
      </c>
      <c r="E42" s="100">
        <v>100.26175517</v>
      </c>
      <c r="F42" s="53"/>
      <c r="G42" s="101">
        <v>94.3</v>
      </c>
      <c r="H42" s="102">
        <v>1374228.14</v>
      </c>
    </row>
    <row r="43" spans="2:8" ht="15.95" customHeight="1" x14ac:dyDescent="0.2">
      <c r="B43" s="99">
        <v>44109</v>
      </c>
      <c r="C43" s="100">
        <v>94.960273526999998</v>
      </c>
      <c r="D43" s="100">
        <v>101.49514478</v>
      </c>
      <c r="E43" s="100">
        <v>100.26924399000001</v>
      </c>
      <c r="F43" s="53"/>
      <c r="G43" s="101">
        <v>94.4</v>
      </c>
      <c r="H43" s="102">
        <v>1841564.08</v>
      </c>
    </row>
    <row r="44" spans="2:8" ht="15.95" customHeight="1" x14ac:dyDescent="0.2">
      <c r="B44" s="99">
        <v>44110</v>
      </c>
      <c r="C44" s="100">
        <v>94.115288042000003</v>
      </c>
      <c r="D44" s="100">
        <v>101.72844268999999</v>
      </c>
      <c r="E44" s="100">
        <v>100.27673331</v>
      </c>
      <c r="F44" s="53"/>
      <c r="G44" s="101">
        <v>93.56</v>
      </c>
      <c r="H44" s="102">
        <v>3406950.31</v>
      </c>
    </row>
    <row r="45" spans="2:8" ht="15.95" customHeight="1" x14ac:dyDescent="0.2">
      <c r="B45" s="99">
        <v>44111</v>
      </c>
      <c r="C45" s="100">
        <v>97.243746205999997</v>
      </c>
      <c r="D45" s="100">
        <v>101.88203351</v>
      </c>
      <c r="E45" s="100">
        <v>100.28422329</v>
      </c>
      <c r="F45" s="53"/>
      <c r="G45" s="101">
        <v>96.67</v>
      </c>
      <c r="H45" s="102">
        <v>1661547.56</v>
      </c>
    </row>
    <row r="46" spans="2:8" ht="15.95" customHeight="1" x14ac:dyDescent="0.2">
      <c r="B46" s="99">
        <v>44112</v>
      </c>
      <c r="C46" s="100">
        <v>96.801134762000004</v>
      </c>
      <c r="D46" s="100">
        <v>102.08257508</v>
      </c>
      <c r="E46" s="100">
        <v>100.29171375999999</v>
      </c>
      <c r="F46" s="53"/>
      <c r="G46" s="101">
        <v>96.23</v>
      </c>
      <c r="H46" s="102">
        <v>2344825.85</v>
      </c>
    </row>
    <row r="47" spans="2:8" ht="15.95" customHeight="1" x14ac:dyDescent="0.2">
      <c r="B47" s="99">
        <v>44113</v>
      </c>
      <c r="C47" s="100">
        <v>96.921846974000005</v>
      </c>
      <c r="D47" s="100">
        <v>102.19139891</v>
      </c>
      <c r="E47" s="100">
        <v>100.29920473</v>
      </c>
      <c r="F47" s="53"/>
      <c r="G47" s="101">
        <v>96.35</v>
      </c>
      <c r="H47" s="102">
        <v>2998705.81</v>
      </c>
    </row>
    <row r="48" spans="2:8" ht="15.95" customHeight="1" x14ac:dyDescent="0.2">
      <c r="B48" s="99">
        <v>44117</v>
      </c>
      <c r="C48" s="100">
        <v>97.404695821999994</v>
      </c>
      <c r="D48" s="100">
        <v>102.20959687</v>
      </c>
      <c r="E48" s="100">
        <v>100.30669636</v>
      </c>
      <c r="F48" s="53"/>
      <c r="G48" s="101">
        <v>96.83</v>
      </c>
      <c r="H48" s="102">
        <v>866749.61</v>
      </c>
    </row>
    <row r="49" spans="2:8" ht="15.95" customHeight="1" x14ac:dyDescent="0.2">
      <c r="B49" s="99">
        <v>44118</v>
      </c>
      <c r="C49" s="100">
        <v>98.128969095000002</v>
      </c>
      <c r="D49" s="100">
        <v>102.26309888999999</v>
      </c>
      <c r="E49" s="100">
        <v>100.31418849000001</v>
      </c>
      <c r="F49" s="53"/>
      <c r="G49" s="101">
        <v>97.55</v>
      </c>
      <c r="H49" s="102">
        <v>1133745.8700000001</v>
      </c>
    </row>
    <row r="50" spans="2:8" ht="15.95" customHeight="1" x14ac:dyDescent="0.2">
      <c r="B50" s="99">
        <v>44119</v>
      </c>
      <c r="C50" s="100">
        <v>97.414755173000003</v>
      </c>
      <c r="D50" s="100">
        <v>102.37010291999999</v>
      </c>
      <c r="E50" s="100">
        <v>100.32168110000001</v>
      </c>
      <c r="F50" s="53"/>
      <c r="G50" s="101">
        <v>96.84</v>
      </c>
      <c r="H50" s="102">
        <v>3981172.27</v>
      </c>
    </row>
    <row r="51" spans="2:8" ht="15.95" customHeight="1" x14ac:dyDescent="0.2">
      <c r="B51" s="99">
        <v>44120</v>
      </c>
      <c r="C51" s="100">
        <v>98.581639890999995</v>
      </c>
      <c r="D51" s="100">
        <v>102.52114603</v>
      </c>
      <c r="E51" s="100">
        <v>100.32917438</v>
      </c>
      <c r="F51" s="53"/>
      <c r="G51" s="101">
        <v>98</v>
      </c>
      <c r="H51" s="102">
        <v>606183.74</v>
      </c>
    </row>
    <row r="52" spans="2:8" ht="15.95" customHeight="1" x14ac:dyDescent="0.2">
      <c r="B52" s="99">
        <v>44123</v>
      </c>
      <c r="C52" s="100">
        <v>97.726595055000004</v>
      </c>
      <c r="D52" s="100">
        <v>102.56736886</v>
      </c>
      <c r="E52" s="100">
        <v>100.33666816</v>
      </c>
      <c r="F52" s="53"/>
      <c r="G52" s="101">
        <v>97.15</v>
      </c>
      <c r="H52" s="102">
        <v>1138984.52</v>
      </c>
    </row>
    <row r="53" spans="2:8" ht="15.95" customHeight="1" x14ac:dyDescent="0.2">
      <c r="B53" s="99">
        <v>44124</v>
      </c>
      <c r="C53" s="100">
        <v>97.173330749000002</v>
      </c>
      <c r="D53" s="100">
        <v>102.77300586</v>
      </c>
      <c r="E53" s="100">
        <v>100.34416259</v>
      </c>
      <c r="F53" s="53"/>
      <c r="G53" s="101">
        <v>96.6</v>
      </c>
      <c r="H53" s="102">
        <v>2730687.82</v>
      </c>
    </row>
    <row r="54" spans="2:8" ht="15.95" customHeight="1" x14ac:dyDescent="0.2">
      <c r="B54" s="99">
        <v>44125</v>
      </c>
      <c r="C54" s="100">
        <v>98.048494286999997</v>
      </c>
      <c r="D54" s="100">
        <v>102.95498551</v>
      </c>
      <c r="E54" s="100">
        <v>100.35165752</v>
      </c>
      <c r="F54" s="53"/>
      <c r="G54" s="101">
        <v>97.47</v>
      </c>
      <c r="H54" s="102">
        <v>1176325.1499999999</v>
      </c>
    </row>
    <row r="55" spans="2:8" ht="15.95" customHeight="1" x14ac:dyDescent="0.2">
      <c r="B55" s="99">
        <v>44126</v>
      </c>
      <c r="C55" s="100">
        <v>99.275735109999999</v>
      </c>
      <c r="D55" s="100">
        <v>102.89092866999999</v>
      </c>
      <c r="E55" s="100">
        <v>100.35915294</v>
      </c>
      <c r="F55" s="53"/>
      <c r="G55" s="101">
        <v>98.69</v>
      </c>
      <c r="H55" s="102">
        <v>2658446.4900000002</v>
      </c>
    </row>
    <row r="56" spans="2:8" ht="15.95" customHeight="1" x14ac:dyDescent="0.2">
      <c r="B56" s="99">
        <v>44127</v>
      </c>
      <c r="C56" s="100">
        <v>98.923657825000006</v>
      </c>
      <c r="D56" s="100">
        <v>102.65253534</v>
      </c>
      <c r="E56" s="100">
        <v>100.36664903</v>
      </c>
      <c r="F56" s="53"/>
      <c r="G56" s="101">
        <v>98.34</v>
      </c>
      <c r="H56" s="102">
        <v>1463366.65</v>
      </c>
    </row>
    <row r="57" spans="2:8" ht="15.95" customHeight="1" x14ac:dyDescent="0.2">
      <c r="B57" s="99">
        <v>44130</v>
      </c>
      <c r="C57" s="100">
        <v>99.336091216</v>
      </c>
      <c r="D57" s="100">
        <v>102.2674664</v>
      </c>
      <c r="E57" s="100">
        <v>100.37414561</v>
      </c>
      <c r="F57" s="53"/>
      <c r="G57" s="101">
        <v>98.75</v>
      </c>
      <c r="H57" s="102">
        <v>1368243.29</v>
      </c>
    </row>
    <row r="58" spans="2:8" ht="15.95" customHeight="1" x14ac:dyDescent="0.2">
      <c r="B58" s="99">
        <v>44131</v>
      </c>
      <c r="C58" s="100">
        <v>97.575704790000003</v>
      </c>
      <c r="D58" s="100">
        <v>102.01815429</v>
      </c>
      <c r="E58" s="100">
        <v>100.38164285000001</v>
      </c>
      <c r="F58" s="53"/>
      <c r="G58" s="101">
        <v>97</v>
      </c>
      <c r="H58" s="102">
        <v>1549744.59</v>
      </c>
    </row>
    <row r="59" spans="2:8" ht="15.95" customHeight="1" x14ac:dyDescent="0.2">
      <c r="B59" s="99">
        <v>44132</v>
      </c>
      <c r="C59" s="100">
        <v>97.072737239000006</v>
      </c>
      <c r="D59" s="100">
        <v>100.92300077</v>
      </c>
      <c r="E59" s="100">
        <v>100.38914058</v>
      </c>
      <c r="F59" s="53"/>
      <c r="G59" s="101">
        <v>96.5</v>
      </c>
      <c r="H59" s="102">
        <v>2170760.4900000002</v>
      </c>
    </row>
    <row r="60" spans="2:8" ht="15.95" customHeight="1" x14ac:dyDescent="0.2">
      <c r="B60" s="99">
        <v>44133</v>
      </c>
      <c r="C60" s="100">
        <v>96.267989158000006</v>
      </c>
      <c r="D60" s="100">
        <v>100.98341800999999</v>
      </c>
      <c r="E60" s="100">
        <v>100.39663881</v>
      </c>
      <c r="F60" s="53"/>
      <c r="G60" s="101">
        <v>95.7</v>
      </c>
      <c r="H60" s="102">
        <v>1404608.74</v>
      </c>
    </row>
    <row r="61" spans="2:8" ht="15.95" customHeight="1" x14ac:dyDescent="0.2">
      <c r="B61" s="99">
        <v>44134</v>
      </c>
      <c r="C61" s="100">
        <v>95.563834588000006</v>
      </c>
      <c r="D61" s="100">
        <v>100.69880184</v>
      </c>
      <c r="E61" s="100">
        <v>100.40413770000001</v>
      </c>
      <c r="F61" s="53"/>
      <c r="G61" s="101">
        <v>95</v>
      </c>
      <c r="H61" s="102">
        <v>3309896.64</v>
      </c>
    </row>
    <row r="62" spans="2:8" ht="15.95" customHeight="1" x14ac:dyDescent="0.2">
      <c r="B62" s="99">
        <v>44138</v>
      </c>
      <c r="C62" s="100">
        <v>95.391884419999997</v>
      </c>
      <c r="D62" s="100">
        <v>100.6911587</v>
      </c>
      <c r="E62" s="100">
        <v>100.41163709</v>
      </c>
      <c r="F62" s="53"/>
      <c r="G62" s="101">
        <v>94.31</v>
      </c>
      <c r="H62" s="102">
        <v>2286098.36</v>
      </c>
    </row>
    <row r="63" spans="2:8" ht="15.95" customHeight="1" x14ac:dyDescent="0.2">
      <c r="B63" s="99">
        <v>44139</v>
      </c>
      <c r="C63" s="100">
        <v>96.089799807999995</v>
      </c>
      <c r="D63" s="100">
        <v>100.90735051999999</v>
      </c>
      <c r="E63" s="100">
        <v>100.41913713</v>
      </c>
      <c r="F63" s="53"/>
      <c r="G63" s="101">
        <v>95</v>
      </c>
      <c r="H63" s="102">
        <v>1339075.4099999999</v>
      </c>
    </row>
    <row r="64" spans="2:8" ht="15.95" customHeight="1" x14ac:dyDescent="0.2">
      <c r="B64" s="99">
        <v>44140</v>
      </c>
      <c r="C64" s="100">
        <v>96.595535596000005</v>
      </c>
      <c r="D64" s="100">
        <v>101.39869557</v>
      </c>
      <c r="E64" s="100">
        <v>100.42663767000001</v>
      </c>
      <c r="F64" s="53"/>
      <c r="G64" s="101">
        <v>95.5</v>
      </c>
      <c r="H64" s="102">
        <v>719550.51</v>
      </c>
    </row>
    <row r="65" spans="2:8" ht="15.95" customHeight="1" x14ac:dyDescent="0.2">
      <c r="B65" s="99">
        <v>44141</v>
      </c>
      <c r="C65" s="100">
        <v>96.595535596000005</v>
      </c>
      <c r="D65" s="100">
        <v>101.72771477000001</v>
      </c>
      <c r="E65" s="100">
        <v>100.43413870000001</v>
      </c>
      <c r="F65" s="53"/>
      <c r="G65" s="101">
        <v>95.5</v>
      </c>
      <c r="H65" s="102">
        <v>682163.5</v>
      </c>
    </row>
    <row r="66" spans="2:8" ht="15.95" customHeight="1" x14ac:dyDescent="0.2">
      <c r="B66" s="99">
        <v>44144</v>
      </c>
      <c r="C66" s="100">
        <v>95.695325893000003</v>
      </c>
      <c r="D66" s="100">
        <v>102.01597053</v>
      </c>
      <c r="E66" s="100">
        <v>100.4416404</v>
      </c>
      <c r="F66" s="53"/>
      <c r="G66" s="101">
        <v>94.61</v>
      </c>
      <c r="H66" s="102">
        <v>1140121.47</v>
      </c>
    </row>
    <row r="67" spans="2:8" ht="15.95" customHeight="1" x14ac:dyDescent="0.2">
      <c r="B67" s="99">
        <v>44145</v>
      </c>
      <c r="C67" s="100">
        <v>95.594178735</v>
      </c>
      <c r="D67" s="100">
        <v>102.16883343000001</v>
      </c>
      <c r="E67" s="100">
        <v>100.44914258999999</v>
      </c>
      <c r="F67" s="53"/>
      <c r="G67" s="101">
        <v>94.51</v>
      </c>
      <c r="H67" s="102">
        <v>1404909.35</v>
      </c>
    </row>
    <row r="68" spans="2:8" ht="15.95" customHeight="1" x14ac:dyDescent="0.2">
      <c r="B68" s="99">
        <v>44146</v>
      </c>
      <c r="C68" s="100">
        <v>95.584064018999996</v>
      </c>
      <c r="D68" s="100">
        <v>102.15099943</v>
      </c>
      <c r="E68" s="100">
        <v>100.45664544</v>
      </c>
      <c r="F68" s="53"/>
      <c r="G68" s="101">
        <v>94.5</v>
      </c>
      <c r="H68" s="102">
        <v>532266.03</v>
      </c>
    </row>
    <row r="69" spans="2:8" ht="15.95" customHeight="1" x14ac:dyDescent="0.2">
      <c r="B69" s="99">
        <v>44147</v>
      </c>
      <c r="C69" s="100">
        <v>95.068213514999997</v>
      </c>
      <c r="D69" s="100">
        <v>101.95446140999999</v>
      </c>
      <c r="E69" s="100">
        <v>100.46414878</v>
      </c>
      <c r="F69" s="53"/>
      <c r="G69" s="101">
        <v>93.99</v>
      </c>
      <c r="H69" s="102">
        <v>985666.3</v>
      </c>
    </row>
    <row r="70" spans="2:8" ht="15.95" customHeight="1" x14ac:dyDescent="0.2">
      <c r="B70" s="99">
        <v>44148</v>
      </c>
      <c r="C70" s="100">
        <v>95.058098799000007</v>
      </c>
      <c r="D70" s="100">
        <v>102.0323487</v>
      </c>
      <c r="E70" s="100">
        <v>100.47165262999999</v>
      </c>
      <c r="F70" s="53"/>
      <c r="G70" s="101">
        <v>93.98</v>
      </c>
      <c r="H70" s="102">
        <v>772961.1</v>
      </c>
    </row>
    <row r="71" spans="2:8" ht="15.95" customHeight="1" x14ac:dyDescent="0.2">
      <c r="B71" s="99">
        <v>44151</v>
      </c>
      <c r="C71" s="100">
        <v>95.037869368000003</v>
      </c>
      <c r="D71" s="100">
        <v>102.01378677</v>
      </c>
      <c r="E71" s="100">
        <v>100.47915713</v>
      </c>
      <c r="F71" s="53"/>
      <c r="G71" s="101">
        <v>93.96</v>
      </c>
      <c r="H71" s="102">
        <v>984394.15</v>
      </c>
    </row>
    <row r="72" spans="2:8" ht="15.95" customHeight="1" x14ac:dyDescent="0.2">
      <c r="B72" s="99">
        <v>44152</v>
      </c>
      <c r="C72" s="100">
        <v>94.704083746999999</v>
      </c>
      <c r="D72" s="100">
        <v>102.01087510000001</v>
      </c>
      <c r="E72" s="100">
        <v>100.48666212000001</v>
      </c>
      <c r="F72" s="53"/>
      <c r="G72" s="101">
        <v>93.63</v>
      </c>
      <c r="H72" s="102">
        <v>598240.06000000006</v>
      </c>
    </row>
    <row r="73" spans="2:8" ht="15.95" customHeight="1" x14ac:dyDescent="0.2">
      <c r="B73" s="99">
        <v>44153</v>
      </c>
      <c r="C73" s="100">
        <v>95.078328231</v>
      </c>
      <c r="D73" s="100">
        <v>101.94099491</v>
      </c>
      <c r="E73" s="100">
        <v>100.49416778</v>
      </c>
      <c r="F73" s="53"/>
      <c r="G73" s="101">
        <v>94</v>
      </c>
      <c r="H73" s="102">
        <v>429359</v>
      </c>
    </row>
    <row r="74" spans="2:8" ht="15.95" customHeight="1" x14ac:dyDescent="0.2">
      <c r="B74" s="99">
        <v>44154</v>
      </c>
      <c r="C74" s="100">
        <v>94.774886757999994</v>
      </c>
      <c r="D74" s="100">
        <v>101.71897973999999</v>
      </c>
      <c r="E74" s="100">
        <v>100.50167393</v>
      </c>
      <c r="F74" s="53"/>
      <c r="G74" s="101">
        <v>93.7</v>
      </c>
      <c r="H74" s="102">
        <v>1690462.5</v>
      </c>
    </row>
    <row r="75" spans="2:8" ht="15.95" customHeight="1" x14ac:dyDescent="0.2">
      <c r="B75" s="99">
        <v>44155</v>
      </c>
      <c r="C75" s="100">
        <v>93.955594781000002</v>
      </c>
      <c r="D75" s="100">
        <v>101.76447466</v>
      </c>
      <c r="E75" s="100">
        <v>100.50918057</v>
      </c>
      <c r="F75" s="53"/>
      <c r="G75" s="101">
        <v>92.89</v>
      </c>
      <c r="H75" s="102">
        <v>1643609.98</v>
      </c>
    </row>
    <row r="76" spans="2:8" ht="15.95" customHeight="1" x14ac:dyDescent="0.2">
      <c r="B76" s="99">
        <v>44158</v>
      </c>
      <c r="C76" s="100">
        <v>94.572592442000001</v>
      </c>
      <c r="D76" s="100">
        <v>101.79686703</v>
      </c>
      <c r="E76" s="100">
        <v>100.51668788000001</v>
      </c>
      <c r="F76" s="53"/>
      <c r="G76" s="101">
        <v>93.5</v>
      </c>
      <c r="H76" s="102">
        <v>1186142.26</v>
      </c>
    </row>
    <row r="77" spans="2:8" ht="15.95" customHeight="1" x14ac:dyDescent="0.2">
      <c r="B77" s="99">
        <v>44159</v>
      </c>
      <c r="C77" s="100">
        <v>94.107315517000004</v>
      </c>
      <c r="D77" s="100">
        <v>101.78158074</v>
      </c>
      <c r="E77" s="100">
        <v>100.52419568000001</v>
      </c>
      <c r="F77" s="53"/>
      <c r="G77" s="101">
        <v>93.04</v>
      </c>
      <c r="H77" s="102">
        <v>1616131.74</v>
      </c>
    </row>
    <row r="78" spans="2:8" ht="15.95" customHeight="1" x14ac:dyDescent="0.2">
      <c r="B78" s="99">
        <v>44160</v>
      </c>
      <c r="C78" s="100">
        <v>93.419514844999995</v>
      </c>
      <c r="D78" s="100">
        <v>101.89040457</v>
      </c>
      <c r="E78" s="100">
        <v>100.53170414</v>
      </c>
      <c r="F78" s="53"/>
      <c r="G78" s="101">
        <v>92.36</v>
      </c>
      <c r="H78" s="102">
        <v>1331183.23</v>
      </c>
    </row>
    <row r="79" spans="2:8" ht="15.95" customHeight="1" x14ac:dyDescent="0.2">
      <c r="B79" s="99">
        <v>44161</v>
      </c>
      <c r="C79" s="100">
        <v>93.561120865000007</v>
      </c>
      <c r="D79" s="100">
        <v>101.92243299</v>
      </c>
      <c r="E79" s="100">
        <v>100.5392131</v>
      </c>
      <c r="F79" s="53"/>
      <c r="G79" s="101">
        <v>92.5</v>
      </c>
      <c r="H79" s="102">
        <v>3401652.31</v>
      </c>
    </row>
    <row r="80" spans="2:8" ht="15.95" customHeight="1" x14ac:dyDescent="0.2">
      <c r="B80" s="99">
        <v>44162</v>
      </c>
      <c r="C80" s="100">
        <v>94.076971369999995</v>
      </c>
      <c r="D80" s="100">
        <v>102.3282476</v>
      </c>
      <c r="E80" s="100">
        <v>100.54672255</v>
      </c>
      <c r="F80" s="53"/>
      <c r="G80" s="101">
        <v>93.01</v>
      </c>
      <c r="H80" s="102">
        <v>1043212.57</v>
      </c>
    </row>
    <row r="81" spans="2:18" ht="15.95" customHeight="1" x14ac:dyDescent="0.2">
      <c r="B81" s="99">
        <v>44165</v>
      </c>
      <c r="C81" s="100">
        <v>94.471445285000001</v>
      </c>
      <c r="D81" s="100">
        <v>102.22015168999999</v>
      </c>
      <c r="E81" s="100">
        <v>100.55423266</v>
      </c>
      <c r="F81" s="53"/>
      <c r="G81" s="101">
        <v>93.4</v>
      </c>
      <c r="H81" s="102">
        <v>1237193.03</v>
      </c>
    </row>
    <row r="82" spans="2:18" ht="15.95" customHeight="1" x14ac:dyDescent="0.2">
      <c r="B82" s="99">
        <v>44166</v>
      </c>
      <c r="C82" s="100">
        <v>93.850926478000005</v>
      </c>
      <c r="D82" s="100">
        <v>102.03635224999999</v>
      </c>
      <c r="E82" s="100">
        <v>100.56174326</v>
      </c>
      <c r="F82" s="53"/>
      <c r="G82" s="101">
        <v>92.26</v>
      </c>
      <c r="H82" s="102">
        <v>1204110.3799999999</v>
      </c>
    </row>
    <row r="83" spans="2:18" ht="15.95" customHeight="1" x14ac:dyDescent="0.2">
      <c r="B83" s="99">
        <v>44167</v>
      </c>
      <c r="C83" s="100">
        <v>94.400238208999994</v>
      </c>
      <c r="D83" s="100">
        <v>101.82598378</v>
      </c>
      <c r="E83" s="100">
        <v>100.56925452999999</v>
      </c>
      <c r="F83" s="53"/>
      <c r="G83" s="101">
        <v>92.8</v>
      </c>
      <c r="H83" s="102">
        <v>960886.91</v>
      </c>
    </row>
    <row r="84" spans="2:18" ht="15.95" customHeight="1" x14ac:dyDescent="0.2">
      <c r="B84" s="99">
        <v>44168</v>
      </c>
      <c r="C84" s="100">
        <v>94.410410647999996</v>
      </c>
      <c r="D84" s="100">
        <v>101.93116800999999</v>
      </c>
      <c r="E84" s="100">
        <v>100.57676628999999</v>
      </c>
      <c r="F84" s="53"/>
      <c r="G84" s="101">
        <v>92.81</v>
      </c>
      <c r="H84" s="102">
        <v>8973271.2699999996</v>
      </c>
      <c r="Q84" s="7"/>
      <c r="R84" s="6"/>
    </row>
    <row r="85" spans="2:18" ht="15.95" customHeight="1" x14ac:dyDescent="0.2">
      <c r="B85" s="99">
        <v>44169</v>
      </c>
      <c r="C85" s="100">
        <v>94.603686998000001</v>
      </c>
      <c r="D85" s="100">
        <v>101.69677823000001</v>
      </c>
      <c r="E85" s="100">
        <v>100.58427854999999</v>
      </c>
      <c r="F85" s="53"/>
      <c r="G85" s="101">
        <v>93</v>
      </c>
      <c r="H85" s="102">
        <v>494831.86</v>
      </c>
      <c r="Q85" s="7"/>
      <c r="R85" s="6"/>
    </row>
    <row r="86" spans="2:18" ht="15.95" customHeight="1" x14ac:dyDescent="0.2">
      <c r="B86" s="99">
        <v>44172</v>
      </c>
      <c r="C86" s="100">
        <v>94.929205060000001</v>
      </c>
      <c r="D86" s="100">
        <v>101.29860676</v>
      </c>
      <c r="E86" s="100">
        <v>100.59179146</v>
      </c>
      <c r="F86" s="53"/>
      <c r="G86" s="101">
        <v>93.32</v>
      </c>
      <c r="H86" s="102">
        <v>668625</v>
      </c>
      <c r="Q86" s="7"/>
      <c r="R86" s="6"/>
    </row>
    <row r="87" spans="2:18" ht="15.95" customHeight="1" x14ac:dyDescent="0.2">
      <c r="B87" s="99">
        <v>44173</v>
      </c>
      <c r="C87" s="100">
        <v>94.410410647999996</v>
      </c>
      <c r="D87" s="100">
        <v>101.18068395</v>
      </c>
      <c r="E87" s="100">
        <v>100.59930488000001</v>
      </c>
      <c r="F87" s="53"/>
      <c r="G87" s="101">
        <v>92.81</v>
      </c>
      <c r="H87" s="102">
        <v>1966074.92</v>
      </c>
      <c r="Q87" s="7"/>
      <c r="R87" s="6"/>
    </row>
    <row r="88" spans="2:18" ht="15.95" customHeight="1" x14ac:dyDescent="0.2">
      <c r="B88" s="99">
        <v>44174</v>
      </c>
      <c r="C88" s="100">
        <v>94.247651617000002</v>
      </c>
      <c r="D88" s="100">
        <v>100.84074597</v>
      </c>
      <c r="E88" s="100">
        <v>100.60681895</v>
      </c>
      <c r="F88" s="53"/>
      <c r="G88" s="101">
        <v>92.65</v>
      </c>
      <c r="H88" s="102">
        <v>5476014.1799999997</v>
      </c>
      <c r="Q88" s="7"/>
      <c r="R88" s="6"/>
    </row>
    <row r="89" spans="2:18" ht="15.95" customHeight="1" x14ac:dyDescent="0.2">
      <c r="B89" s="99">
        <v>44175</v>
      </c>
      <c r="C89" s="100">
        <v>93.372821822999995</v>
      </c>
      <c r="D89" s="100">
        <v>100.7286465</v>
      </c>
      <c r="E89" s="100">
        <v>100.61433350999999</v>
      </c>
      <c r="F89" s="53"/>
      <c r="G89" s="101">
        <v>91.79</v>
      </c>
      <c r="H89" s="102">
        <v>746320.74</v>
      </c>
      <c r="Q89" s="7"/>
      <c r="R89" s="6"/>
    </row>
    <row r="90" spans="2:18" ht="15.95" customHeight="1" x14ac:dyDescent="0.2">
      <c r="B90" s="99">
        <v>44176</v>
      </c>
      <c r="C90" s="100">
        <v>93.382994261999997</v>
      </c>
      <c r="D90" s="100">
        <v>100.76831807000001</v>
      </c>
      <c r="E90" s="100">
        <v>100.62184857</v>
      </c>
      <c r="F90" s="53"/>
      <c r="G90" s="101">
        <v>91.8</v>
      </c>
      <c r="H90" s="102">
        <v>584271.14</v>
      </c>
      <c r="I90" s="43"/>
      <c r="J90" s="43"/>
      <c r="K90" s="43"/>
      <c r="L90" s="43"/>
      <c r="Q90" s="7"/>
      <c r="R90" s="6"/>
    </row>
    <row r="91" spans="2:18" ht="15.95" customHeight="1" x14ac:dyDescent="0.2">
      <c r="B91" s="99">
        <v>44179</v>
      </c>
      <c r="C91" s="100">
        <v>93.281269867999995</v>
      </c>
      <c r="D91" s="100">
        <v>100.50408362</v>
      </c>
      <c r="E91" s="100">
        <v>100.62936430000001</v>
      </c>
      <c r="F91" s="53"/>
      <c r="G91" s="101">
        <v>91.7</v>
      </c>
      <c r="H91" s="102">
        <v>1224552.8400000001</v>
      </c>
      <c r="I91" s="44"/>
      <c r="J91" s="44"/>
      <c r="K91" s="44"/>
      <c r="L91" s="44"/>
      <c r="Q91" s="7"/>
      <c r="R91" s="6"/>
    </row>
    <row r="92" spans="2:18" ht="15.95" customHeight="1" x14ac:dyDescent="0.2">
      <c r="B92" s="99">
        <v>44180</v>
      </c>
      <c r="C92" s="100">
        <v>94.898687742000007</v>
      </c>
      <c r="D92" s="100">
        <v>100.72318711</v>
      </c>
      <c r="E92" s="100">
        <v>100.63688051</v>
      </c>
      <c r="F92" s="53"/>
      <c r="G92" s="101">
        <v>93.29</v>
      </c>
      <c r="H92" s="102">
        <v>2165639.9900000002</v>
      </c>
      <c r="I92" s="44"/>
      <c r="J92" s="44"/>
      <c r="K92" s="44"/>
      <c r="L92" s="44"/>
      <c r="Q92" s="7"/>
      <c r="R92" s="6"/>
    </row>
    <row r="93" spans="2:18" ht="15.95" customHeight="1" x14ac:dyDescent="0.2">
      <c r="B93" s="99">
        <v>44181</v>
      </c>
      <c r="C93" s="100">
        <v>93.596615490999994</v>
      </c>
      <c r="D93" s="100">
        <v>100.84001805</v>
      </c>
      <c r="E93" s="100">
        <v>100.64439738999999</v>
      </c>
      <c r="F93" s="53"/>
      <c r="G93" s="101">
        <v>92.01</v>
      </c>
      <c r="H93" s="102">
        <v>883753.42</v>
      </c>
      <c r="Q93" s="7"/>
      <c r="R93" s="6"/>
    </row>
    <row r="94" spans="2:18" ht="15.95" customHeight="1" x14ac:dyDescent="0.2">
      <c r="B94" s="99">
        <v>44182</v>
      </c>
      <c r="C94" s="100">
        <v>93.382994261999997</v>
      </c>
      <c r="D94" s="100">
        <v>101.02709313</v>
      </c>
      <c r="E94" s="100">
        <v>100.65191476</v>
      </c>
      <c r="F94" s="53"/>
      <c r="G94" s="101">
        <v>91.8</v>
      </c>
      <c r="H94" s="102">
        <v>1028777.76</v>
      </c>
      <c r="Q94" s="7"/>
      <c r="R94" s="6"/>
    </row>
    <row r="95" spans="2:18" ht="15.95" customHeight="1" x14ac:dyDescent="0.2">
      <c r="B95" s="99">
        <v>44183</v>
      </c>
      <c r="C95" s="100">
        <v>93.891616235000001</v>
      </c>
      <c r="D95" s="100">
        <v>101.70587721</v>
      </c>
      <c r="E95" s="100">
        <v>100.65943263</v>
      </c>
      <c r="F95" s="53"/>
      <c r="G95" s="101">
        <v>92.3</v>
      </c>
      <c r="H95" s="102">
        <v>921289.02</v>
      </c>
      <c r="Q95" s="7"/>
      <c r="R95" s="6"/>
    </row>
    <row r="96" spans="2:18" ht="15.95" customHeight="1" x14ac:dyDescent="0.2">
      <c r="B96" s="99">
        <v>44186</v>
      </c>
      <c r="C96" s="100">
        <v>92.823510092000006</v>
      </c>
      <c r="D96" s="100">
        <v>101.71060868000001</v>
      </c>
      <c r="E96" s="100">
        <v>100.66695116</v>
      </c>
      <c r="F96" s="53"/>
      <c r="G96" s="101">
        <v>91.25</v>
      </c>
      <c r="H96" s="102">
        <v>1252619.8</v>
      </c>
      <c r="Q96" s="7"/>
      <c r="R96" s="6"/>
    </row>
    <row r="97" spans="2:18" ht="15.95" customHeight="1" x14ac:dyDescent="0.2">
      <c r="B97" s="99">
        <v>44187</v>
      </c>
      <c r="C97" s="100">
        <v>96.231277312000003</v>
      </c>
      <c r="D97" s="100">
        <v>102.16883343000001</v>
      </c>
      <c r="E97" s="100">
        <v>100.67447018</v>
      </c>
      <c r="F97" s="53"/>
      <c r="G97" s="101">
        <v>94.6</v>
      </c>
      <c r="H97" s="102">
        <v>3630833.23</v>
      </c>
      <c r="Q97" s="7"/>
      <c r="R97" s="6"/>
    </row>
    <row r="98" spans="2:18" ht="15.95" customHeight="1" x14ac:dyDescent="0.2">
      <c r="B98" s="99">
        <v>44188</v>
      </c>
      <c r="C98" s="100">
        <v>94.705411392000002</v>
      </c>
      <c r="D98" s="100">
        <v>102.94370277</v>
      </c>
      <c r="E98" s="100">
        <v>100.68198986</v>
      </c>
      <c r="F98" s="53"/>
      <c r="G98" s="101">
        <v>93.1</v>
      </c>
      <c r="H98" s="102">
        <v>1711876.94</v>
      </c>
      <c r="Q98" s="7"/>
      <c r="R98" s="6"/>
    </row>
    <row r="99" spans="2:18" ht="15.95" customHeight="1" x14ac:dyDescent="0.2">
      <c r="B99" s="99">
        <v>44193</v>
      </c>
      <c r="C99" s="100">
        <v>95.559896307000002</v>
      </c>
      <c r="D99" s="100">
        <v>103.16935753</v>
      </c>
      <c r="E99" s="100">
        <v>100.69703071000001</v>
      </c>
      <c r="F99" s="53"/>
      <c r="G99" s="101">
        <v>93.94</v>
      </c>
      <c r="H99" s="102">
        <v>1048877.6100000001</v>
      </c>
      <c r="Q99" s="7"/>
      <c r="R99" s="6"/>
    </row>
    <row r="100" spans="2:18" ht="15.95" customHeight="1" x14ac:dyDescent="0.2">
      <c r="B100" s="99">
        <v>44194</v>
      </c>
      <c r="C100" s="100">
        <v>95.824379733000001</v>
      </c>
      <c r="D100" s="100">
        <v>103.9118345</v>
      </c>
      <c r="E100" s="100">
        <v>100.70455204</v>
      </c>
      <c r="F100" s="53"/>
      <c r="G100" s="101">
        <v>94.2</v>
      </c>
      <c r="H100" s="102">
        <v>961021.8</v>
      </c>
      <c r="Q100" s="7"/>
      <c r="R100" s="6"/>
    </row>
    <row r="101" spans="2:18" ht="15.95" customHeight="1" x14ac:dyDescent="0.2">
      <c r="B101" s="99">
        <v>44195</v>
      </c>
      <c r="C101" s="100">
        <v>97.655418835999996</v>
      </c>
      <c r="D101" s="100">
        <v>104.46177699</v>
      </c>
      <c r="E101" s="100">
        <v>100.71207387</v>
      </c>
      <c r="F101" s="53"/>
      <c r="G101" s="101">
        <v>96</v>
      </c>
      <c r="H101" s="102">
        <v>2284546.96</v>
      </c>
      <c r="Q101" s="7"/>
      <c r="R101" s="6"/>
    </row>
    <row r="102" spans="2:18" ht="15.95" customHeight="1" x14ac:dyDescent="0.2">
      <c r="B102" s="99">
        <v>44200</v>
      </c>
      <c r="C102" s="100">
        <v>96.264141132000006</v>
      </c>
      <c r="D102" s="100">
        <v>104.3642359</v>
      </c>
      <c r="E102" s="100">
        <v>100.72711934</v>
      </c>
      <c r="F102" s="53"/>
      <c r="G102" s="101">
        <v>94.1</v>
      </c>
      <c r="H102" s="102">
        <v>1709334.16</v>
      </c>
      <c r="Q102" s="7"/>
      <c r="R102" s="6"/>
    </row>
    <row r="103" spans="2:18" ht="15.95" customHeight="1" x14ac:dyDescent="0.2">
      <c r="B103" s="99">
        <v>44201</v>
      </c>
      <c r="C103" s="100">
        <v>96.489200761000006</v>
      </c>
      <c r="D103" s="100">
        <v>104.36641966000001</v>
      </c>
      <c r="E103" s="100">
        <v>100.73464282</v>
      </c>
      <c r="F103" s="53"/>
      <c r="G103" s="101">
        <v>94.32</v>
      </c>
      <c r="H103" s="102">
        <v>481426.31</v>
      </c>
      <c r="Q103" s="7"/>
      <c r="R103" s="6"/>
    </row>
    <row r="104" spans="2:18" ht="15.95" customHeight="1" x14ac:dyDescent="0.2">
      <c r="B104" s="99">
        <v>44202</v>
      </c>
      <c r="C104" s="100">
        <v>97.072309798999996</v>
      </c>
      <c r="D104" s="100">
        <v>104.44685466</v>
      </c>
      <c r="E104" s="100">
        <v>100.74216696000001</v>
      </c>
      <c r="F104" s="53"/>
      <c r="G104" s="101">
        <v>94.89</v>
      </c>
      <c r="H104" s="102">
        <v>520316.28</v>
      </c>
      <c r="Q104" s="7"/>
      <c r="R104" s="6"/>
    </row>
    <row r="105" spans="2:18" ht="15.95" customHeight="1" x14ac:dyDescent="0.2">
      <c r="B105" s="99">
        <v>44203</v>
      </c>
      <c r="C105" s="100">
        <v>96.028851521000007</v>
      </c>
      <c r="D105" s="100">
        <v>104.22010802</v>
      </c>
      <c r="E105" s="100">
        <v>100.74969159</v>
      </c>
      <c r="F105" s="53"/>
      <c r="G105" s="101">
        <v>93.87</v>
      </c>
      <c r="H105" s="102">
        <v>921730.39</v>
      </c>
      <c r="Q105" s="7"/>
      <c r="R105" s="6"/>
    </row>
    <row r="106" spans="2:18" ht="15.95" customHeight="1" x14ac:dyDescent="0.2">
      <c r="B106" s="99">
        <v>44204</v>
      </c>
      <c r="C106" s="100">
        <v>96.161841300999995</v>
      </c>
      <c r="D106" s="100">
        <v>104.36168818</v>
      </c>
      <c r="E106" s="100">
        <v>100.75721688</v>
      </c>
      <c r="F106" s="53"/>
      <c r="G106" s="101">
        <v>94</v>
      </c>
      <c r="H106" s="102">
        <v>1424974.1</v>
      </c>
      <c r="Q106" s="7"/>
      <c r="R106" s="6"/>
    </row>
    <row r="107" spans="2:18" ht="15.95" customHeight="1" x14ac:dyDescent="0.2">
      <c r="B107" s="99">
        <v>44207</v>
      </c>
      <c r="C107" s="100">
        <v>96.110691385999999</v>
      </c>
      <c r="D107" s="100">
        <v>104.23066283999999</v>
      </c>
      <c r="E107" s="100">
        <v>100.76474267</v>
      </c>
      <c r="F107" s="53"/>
      <c r="G107" s="101">
        <v>93.95</v>
      </c>
      <c r="H107" s="102">
        <v>2255306.46</v>
      </c>
      <c r="Q107" s="7"/>
      <c r="R107" s="6"/>
    </row>
    <row r="108" spans="2:18" ht="15.95" customHeight="1" x14ac:dyDescent="0.2">
      <c r="B108" s="99">
        <v>44208</v>
      </c>
      <c r="C108" s="100">
        <v>96.468740795000002</v>
      </c>
      <c r="D108" s="100">
        <v>103.92748475</v>
      </c>
      <c r="E108" s="100">
        <v>100.77226895</v>
      </c>
      <c r="F108" s="53"/>
      <c r="G108" s="101">
        <v>94.3</v>
      </c>
      <c r="H108" s="102">
        <v>977887.85</v>
      </c>
      <c r="Q108" s="7"/>
      <c r="R108" s="6"/>
    </row>
    <row r="109" spans="2:18" ht="15.95" customHeight="1" x14ac:dyDescent="0.2">
      <c r="B109" s="99">
        <v>44209</v>
      </c>
      <c r="C109" s="100">
        <v>97.379209291999999</v>
      </c>
      <c r="D109" s="100">
        <v>103.79609544</v>
      </c>
      <c r="E109" s="100">
        <v>100.7797959</v>
      </c>
      <c r="F109" s="53"/>
      <c r="G109" s="101">
        <v>95.19</v>
      </c>
      <c r="H109" s="102">
        <v>704089.73</v>
      </c>
      <c r="Q109" s="7"/>
      <c r="R109" s="6"/>
    </row>
    <row r="110" spans="2:18" ht="15.95" customHeight="1" x14ac:dyDescent="0.2">
      <c r="B110" s="99">
        <v>44210</v>
      </c>
      <c r="C110" s="100">
        <v>97.133689696999994</v>
      </c>
      <c r="D110" s="100">
        <v>103.9100147</v>
      </c>
      <c r="E110" s="100">
        <v>100.78732333000001</v>
      </c>
      <c r="F110" s="53"/>
      <c r="G110" s="101">
        <v>94.95</v>
      </c>
      <c r="H110" s="102">
        <v>792083.9</v>
      </c>
      <c r="Q110" s="7"/>
      <c r="R110" s="6"/>
    </row>
    <row r="111" spans="2:18" ht="15.95" customHeight="1" x14ac:dyDescent="0.2">
      <c r="B111" s="99">
        <v>44211</v>
      </c>
      <c r="C111" s="100">
        <v>96.284601099</v>
      </c>
      <c r="D111" s="100">
        <v>104.01738269000001</v>
      </c>
      <c r="E111" s="100">
        <v>100.79485142999999</v>
      </c>
      <c r="F111" s="53"/>
      <c r="G111" s="101">
        <v>94.12</v>
      </c>
      <c r="H111" s="102">
        <v>544183.98</v>
      </c>
      <c r="Q111" s="7"/>
      <c r="R111" s="6"/>
    </row>
    <row r="112" spans="2:18" ht="15.95" customHeight="1" x14ac:dyDescent="0.2">
      <c r="B112" s="99">
        <v>44214</v>
      </c>
      <c r="C112" s="100">
        <v>96.161841300999995</v>
      </c>
      <c r="D112" s="100">
        <v>104.10000144999999</v>
      </c>
      <c r="E112" s="100">
        <v>100.80238002999999</v>
      </c>
      <c r="F112" s="53"/>
      <c r="G112" s="101">
        <v>94</v>
      </c>
      <c r="H112" s="102">
        <v>1298136.55</v>
      </c>
      <c r="Q112" s="7"/>
      <c r="R112" s="6"/>
    </row>
    <row r="113" spans="2:18" ht="15.95" customHeight="1" x14ac:dyDescent="0.2">
      <c r="B113" s="99">
        <v>44215</v>
      </c>
      <c r="C113" s="100">
        <v>96.120921369000001</v>
      </c>
      <c r="D113" s="100">
        <v>104.32165266</v>
      </c>
      <c r="E113" s="100">
        <v>100.80990911000001</v>
      </c>
      <c r="F113" s="53"/>
      <c r="G113" s="101">
        <v>93.96</v>
      </c>
      <c r="H113" s="102">
        <v>730163.34</v>
      </c>
      <c r="Q113" s="7"/>
      <c r="R113" s="6"/>
    </row>
    <row r="114" spans="2:18" ht="15.95" customHeight="1" x14ac:dyDescent="0.2">
      <c r="B114" s="99">
        <v>44216</v>
      </c>
      <c r="C114" s="100">
        <v>95.312752703000001</v>
      </c>
      <c r="D114" s="100">
        <v>104.46396075</v>
      </c>
      <c r="E114" s="100">
        <v>100.81743886</v>
      </c>
      <c r="F114" s="53"/>
      <c r="G114" s="101">
        <v>93.17</v>
      </c>
      <c r="H114" s="102">
        <v>1733398.29</v>
      </c>
      <c r="Q114" s="7"/>
      <c r="R114" s="6"/>
    </row>
    <row r="115" spans="2:18" ht="15.95" customHeight="1" x14ac:dyDescent="0.2">
      <c r="B115" s="99">
        <v>44217</v>
      </c>
      <c r="C115" s="100">
        <v>95.445742483000004</v>
      </c>
      <c r="D115" s="100">
        <v>104.47815516</v>
      </c>
      <c r="E115" s="100">
        <v>100.82496911</v>
      </c>
      <c r="F115" s="53"/>
      <c r="G115" s="101">
        <v>93.3</v>
      </c>
      <c r="H115" s="102">
        <v>322177.93</v>
      </c>
      <c r="Q115" s="7"/>
      <c r="R115" s="6"/>
    </row>
    <row r="116" spans="2:18" ht="15.95" customHeight="1" x14ac:dyDescent="0.2">
      <c r="B116" s="99">
        <v>44218</v>
      </c>
      <c r="C116" s="100">
        <v>94.831943495999994</v>
      </c>
      <c r="D116" s="100">
        <v>104.20045422</v>
      </c>
      <c r="E116" s="100">
        <v>100.83250001</v>
      </c>
      <c r="F116" s="53"/>
      <c r="G116" s="101">
        <v>92.7</v>
      </c>
      <c r="H116" s="102">
        <v>781725.74</v>
      </c>
      <c r="Q116" s="7"/>
      <c r="R116" s="6"/>
    </row>
    <row r="117" spans="2:18" ht="15.95" customHeight="1" x14ac:dyDescent="0.2">
      <c r="B117" s="99">
        <v>44222</v>
      </c>
      <c r="C117" s="100">
        <v>94.525044003000005</v>
      </c>
      <c r="D117" s="100">
        <v>104.15568722</v>
      </c>
      <c r="E117" s="100">
        <v>100.8475633</v>
      </c>
      <c r="F117" s="53"/>
      <c r="G117" s="101">
        <v>92.4</v>
      </c>
      <c r="H117" s="102">
        <v>1006606.05</v>
      </c>
      <c r="Q117" s="7"/>
      <c r="R117" s="6"/>
    </row>
    <row r="118" spans="2:18" ht="15.95" customHeight="1" x14ac:dyDescent="0.2">
      <c r="B118" s="99">
        <v>44223</v>
      </c>
      <c r="C118" s="100">
        <v>94.320444339999995</v>
      </c>
      <c r="D118" s="100">
        <v>104.1353055</v>
      </c>
      <c r="E118" s="100">
        <v>100.85509586000001</v>
      </c>
      <c r="F118" s="53"/>
      <c r="G118" s="101">
        <v>92.2</v>
      </c>
      <c r="H118" s="102">
        <v>1376744.98</v>
      </c>
      <c r="Q118" s="7"/>
      <c r="R118" s="6"/>
    </row>
    <row r="119" spans="2:18" ht="15.95" customHeight="1" x14ac:dyDescent="0.2">
      <c r="B119" s="99">
        <v>44224</v>
      </c>
      <c r="C119" s="100">
        <v>95.814021874999995</v>
      </c>
      <c r="D119" s="100">
        <v>104.53493281</v>
      </c>
      <c r="E119" s="100">
        <v>100.86262891</v>
      </c>
      <c r="F119" s="53"/>
      <c r="G119" s="101">
        <v>93.66</v>
      </c>
      <c r="H119" s="102">
        <v>990999.15</v>
      </c>
      <c r="Q119" s="7"/>
      <c r="R119" s="6"/>
    </row>
    <row r="120" spans="2:18" ht="15.95" customHeight="1" x14ac:dyDescent="0.2">
      <c r="B120" s="99">
        <v>44225</v>
      </c>
      <c r="C120" s="100">
        <v>95.650342144999996</v>
      </c>
      <c r="D120" s="100">
        <v>104.80025913</v>
      </c>
      <c r="E120" s="100">
        <v>100.87016262</v>
      </c>
      <c r="F120" s="53"/>
      <c r="G120" s="101">
        <v>93.5</v>
      </c>
      <c r="H120" s="102">
        <v>1198823.8999999999</v>
      </c>
      <c r="Q120" s="7"/>
      <c r="R120" s="6"/>
    </row>
    <row r="121" spans="2:18" ht="15.95" customHeight="1" x14ac:dyDescent="0.2">
      <c r="B121" s="99">
        <v>44228</v>
      </c>
      <c r="C121" s="100">
        <v>96.319225657000004</v>
      </c>
      <c r="D121" s="100">
        <v>104.63502161</v>
      </c>
      <c r="E121" s="100">
        <v>100.87769682</v>
      </c>
      <c r="F121" s="53"/>
      <c r="G121" s="101">
        <v>93.6</v>
      </c>
      <c r="H121" s="102">
        <v>1265619.22</v>
      </c>
      <c r="Q121" s="7"/>
      <c r="R121" s="6"/>
    </row>
    <row r="122" spans="2:18" ht="15.95" customHeight="1" x14ac:dyDescent="0.2">
      <c r="B122" s="99">
        <v>44229</v>
      </c>
      <c r="C122" s="100">
        <v>95.701794723000006</v>
      </c>
      <c r="D122" s="100">
        <v>104.84575405</v>
      </c>
      <c r="E122" s="100">
        <v>100.88523168</v>
      </c>
      <c r="F122" s="53"/>
      <c r="G122" s="101">
        <v>93</v>
      </c>
      <c r="H122" s="102">
        <v>441317.49</v>
      </c>
      <c r="Q122" s="7"/>
      <c r="R122" s="6"/>
    </row>
    <row r="123" spans="2:18" ht="15.95" customHeight="1" x14ac:dyDescent="0.2">
      <c r="B123" s="99">
        <v>44230</v>
      </c>
      <c r="C123" s="100">
        <v>95.557727505000003</v>
      </c>
      <c r="D123" s="100">
        <v>104.88724541000001</v>
      </c>
      <c r="E123" s="100">
        <v>100.89276704</v>
      </c>
      <c r="F123" s="53"/>
      <c r="G123" s="101">
        <v>92.86</v>
      </c>
      <c r="H123" s="102">
        <v>332313.17</v>
      </c>
      <c r="Q123" s="7"/>
      <c r="R123" s="6"/>
    </row>
    <row r="124" spans="2:18" ht="15.95" customHeight="1" x14ac:dyDescent="0.2">
      <c r="B124" s="99">
        <v>44231</v>
      </c>
      <c r="C124" s="100">
        <v>95.588599052000006</v>
      </c>
      <c r="D124" s="100">
        <v>104.93747179</v>
      </c>
      <c r="E124" s="100">
        <v>100.9003029</v>
      </c>
      <c r="F124" s="53"/>
      <c r="G124" s="101">
        <v>92.89</v>
      </c>
      <c r="H124" s="102">
        <v>995167.95</v>
      </c>
      <c r="Q124" s="7"/>
      <c r="R124" s="6"/>
    </row>
    <row r="125" spans="2:18" ht="15.95" customHeight="1" x14ac:dyDescent="0.2">
      <c r="B125" s="99">
        <v>44232</v>
      </c>
      <c r="C125" s="100">
        <v>95.907605033999999</v>
      </c>
      <c r="D125" s="100">
        <v>105.35857269</v>
      </c>
      <c r="E125" s="100">
        <v>100.90783940999999</v>
      </c>
      <c r="F125" s="53"/>
      <c r="G125" s="101">
        <v>93.2</v>
      </c>
      <c r="H125" s="102">
        <v>606680.24</v>
      </c>
      <c r="Q125" s="7"/>
      <c r="R125" s="6"/>
    </row>
    <row r="126" spans="2:18" ht="15.95" customHeight="1" x14ac:dyDescent="0.2">
      <c r="B126" s="99">
        <v>44235</v>
      </c>
      <c r="C126" s="100">
        <v>95.598889568000004</v>
      </c>
      <c r="D126" s="100">
        <v>105.26394328000001</v>
      </c>
      <c r="E126" s="100">
        <v>100.91537642</v>
      </c>
      <c r="F126" s="53"/>
      <c r="G126" s="101">
        <v>92.9</v>
      </c>
      <c r="H126" s="102">
        <v>824468.76</v>
      </c>
      <c r="Q126" s="7"/>
      <c r="R126" s="6"/>
    </row>
    <row r="127" spans="2:18" ht="15.95" customHeight="1" x14ac:dyDescent="0.2">
      <c r="B127" s="99">
        <v>44236</v>
      </c>
      <c r="C127" s="100">
        <v>96.061962768000001</v>
      </c>
      <c r="D127" s="100">
        <v>105.26066763999999</v>
      </c>
      <c r="E127" s="100">
        <v>100.92291409000001</v>
      </c>
      <c r="F127" s="53"/>
      <c r="G127" s="101">
        <v>93.35</v>
      </c>
      <c r="H127" s="102">
        <v>886103.71</v>
      </c>
      <c r="Q127" s="7"/>
      <c r="R127" s="6"/>
    </row>
    <row r="128" spans="2:18" ht="15.95" customHeight="1" x14ac:dyDescent="0.2">
      <c r="B128" s="99">
        <v>44237</v>
      </c>
      <c r="C128" s="100">
        <v>95.002039664999998</v>
      </c>
      <c r="D128" s="100">
        <v>105.2628514</v>
      </c>
      <c r="E128" s="100">
        <v>100.93045226</v>
      </c>
      <c r="F128" s="53"/>
      <c r="G128" s="101">
        <v>92.32</v>
      </c>
      <c r="H128" s="102">
        <v>1947535.83</v>
      </c>
      <c r="Q128" s="7"/>
      <c r="R128" s="6"/>
    </row>
    <row r="129" spans="2:18" ht="15.95" customHeight="1" x14ac:dyDescent="0.2">
      <c r="B129" s="99">
        <v>44238</v>
      </c>
      <c r="C129" s="100">
        <v>95.156397397999996</v>
      </c>
      <c r="D129" s="100">
        <v>105.32909198999999</v>
      </c>
      <c r="E129" s="100">
        <v>100.93799091</v>
      </c>
      <c r="F129" s="53"/>
      <c r="G129" s="101">
        <v>92.47</v>
      </c>
      <c r="H129" s="102">
        <v>1178403.1299999999</v>
      </c>
      <c r="Q129" s="7"/>
      <c r="R129" s="6"/>
    </row>
    <row r="130" spans="2:18" ht="15.95" customHeight="1" x14ac:dyDescent="0.2">
      <c r="B130" s="99">
        <v>44239</v>
      </c>
      <c r="C130" s="100">
        <v>95.907605033999999</v>
      </c>
      <c r="D130" s="100">
        <v>105.44774271999999</v>
      </c>
      <c r="E130" s="100">
        <v>100.94553023</v>
      </c>
      <c r="F130" s="53"/>
      <c r="G130" s="101">
        <v>93.2</v>
      </c>
      <c r="H130" s="102">
        <v>1125923.92</v>
      </c>
      <c r="Q130" s="7"/>
      <c r="R130" s="6"/>
    </row>
    <row r="131" spans="2:18" ht="15.95" customHeight="1" x14ac:dyDescent="0.2">
      <c r="B131" s="99">
        <v>44244</v>
      </c>
      <c r="C131" s="100">
        <v>95.804699878999998</v>
      </c>
      <c r="D131" s="100">
        <v>105.38077421</v>
      </c>
      <c r="E131" s="100">
        <v>100.95307004999999</v>
      </c>
      <c r="F131" s="53"/>
      <c r="G131" s="101">
        <v>93.1</v>
      </c>
      <c r="H131" s="102">
        <v>912420.79</v>
      </c>
      <c r="Q131" s="7"/>
      <c r="R131" s="6"/>
    </row>
    <row r="132" spans="2:18" ht="15.95" customHeight="1" x14ac:dyDescent="0.2">
      <c r="B132" s="99">
        <v>44245</v>
      </c>
      <c r="C132" s="100">
        <v>94.816810384999997</v>
      </c>
      <c r="D132" s="100">
        <v>105.21226106</v>
      </c>
      <c r="E132" s="100">
        <v>100.96061052</v>
      </c>
      <c r="F132" s="53"/>
      <c r="G132" s="101">
        <v>92.14</v>
      </c>
      <c r="H132" s="102">
        <v>1582594.57</v>
      </c>
      <c r="Q132" s="7"/>
      <c r="R132" s="6"/>
    </row>
    <row r="133" spans="2:18" ht="15.95" customHeight="1" x14ac:dyDescent="0.2">
      <c r="B133" s="99">
        <v>44246</v>
      </c>
      <c r="C133" s="100">
        <v>95.732666269999996</v>
      </c>
      <c r="D133" s="100">
        <v>105.32872802999999</v>
      </c>
      <c r="E133" s="100">
        <v>100.96815149</v>
      </c>
      <c r="F133" s="53"/>
      <c r="G133" s="101">
        <v>93.03</v>
      </c>
      <c r="H133" s="102">
        <v>1436017.22</v>
      </c>
      <c r="Q133" s="7"/>
      <c r="R133" s="6"/>
    </row>
    <row r="134" spans="2:18" ht="15.95" customHeight="1" x14ac:dyDescent="0.2">
      <c r="B134" s="99">
        <v>44249</v>
      </c>
      <c r="C134" s="100">
        <v>94.549256979999996</v>
      </c>
      <c r="D134" s="100">
        <v>104.63538557</v>
      </c>
      <c r="E134" s="100">
        <v>100.97569296</v>
      </c>
      <c r="F134" s="53"/>
      <c r="G134" s="101">
        <v>91.88</v>
      </c>
      <c r="H134" s="102">
        <v>2554811.52</v>
      </c>
      <c r="Q134" s="7"/>
      <c r="R134" s="6"/>
    </row>
    <row r="135" spans="2:18" ht="15.95" customHeight="1" x14ac:dyDescent="0.2">
      <c r="B135" s="99">
        <v>44250</v>
      </c>
      <c r="C135" s="100">
        <v>94.971168117999994</v>
      </c>
      <c r="D135" s="100">
        <v>105.19988644</v>
      </c>
      <c r="E135" s="100">
        <v>100.98323508</v>
      </c>
      <c r="F135" s="53"/>
      <c r="G135" s="101">
        <v>92.29</v>
      </c>
      <c r="H135" s="102">
        <v>1241337.3999999999</v>
      </c>
      <c r="Q135" s="7"/>
      <c r="R135" s="6"/>
    </row>
    <row r="136" spans="2:18" ht="15.95" customHeight="1" x14ac:dyDescent="0.2">
      <c r="B136" s="99">
        <v>44251</v>
      </c>
      <c r="C136" s="100">
        <v>94.209669966999996</v>
      </c>
      <c r="D136" s="100">
        <v>105.25702805</v>
      </c>
      <c r="E136" s="100">
        <v>100.9907777</v>
      </c>
      <c r="F136" s="53"/>
      <c r="G136" s="101">
        <v>91.55</v>
      </c>
      <c r="H136" s="102">
        <v>967707.11</v>
      </c>
      <c r="Q136" s="7"/>
      <c r="R136" s="6"/>
    </row>
    <row r="137" spans="2:18" ht="15.95" customHeight="1" x14ac:dyDescent="0.2">
      <c r="B137" s="99">
        <v>44252</v>
      </c>
      <c r="C137" s="100">
        <v>94.775648322999999</v>
      </c>
      <c r="D137" s="100">
        <v>105.32254072000001</v>
      </c>
      <c r="E137" s="100">
        <v>100.99832098</v>
      </c>
      <c r="F137" s="53"/>
      <c r="G137" s="101">
        <v>92.1</v>
      </c>
      <c r="H137" s="102">
        <v>1699741.88</v>
      </c>
      <c r="Q137" s="7"/>
      <c r="R137" s="6"/>
    </row>
    <row r="138" spans="2:18" ht="15.95" customHeight="1" x14ac:dyDescent="0.2">
      <c r="B138" s="99">
        <v>44253</v>
      </c>
      <c r="C138" s="100">
        <v>95.187268945</v>
      </c>
      <c r="D138" s="100">
        <v>105.05794232</v>
      </c>
      <c r="E138" s="100">
        <v>101.00586475999999</v>
      </c>
      <c r="F138" s="53"/>
      <c r="G138" s="101">
        <v>92.5</v>
      </c>
      <c r="H138" s="102">
        <v>1547650.8</v>
      </c>
      <c r="Q138" s="7"/>
      <c r="R138" s="6"/>
    </row>
    <row r="139" spans="2:18" ht="15.95" customHeight="1" x14ac:dyDescent="0.2">
      <c r="B139" s="99">
        <v>44256</v>
      </c>
      <c r="C139" s="100">
        <v>96.750601294000006</v>
      </c>
      <c r="D139" s="100">
        <v>104.71909621</v>
      </c>
      <c r="E139" s="100">
        <v>101.0134092</v>
      </c>
      <c r="F139" s="53"/>
      <c r="G139" s="101">
        <v>93.45</v>
      </c>
      <c r="H139" s="102">
        <v>3657466.78</v>
      </c>
      <c r="Q139" s="7"/>
      <c r="R139" s="6"/>
    </row>
    <row r="140" spans="2:18" ht="15.95" customHeight="1" x14ac:dyDescent="0.2">
      <c r="B140" s="99">
        <v>44257</v>
      </c>
      <c r="C140" s="100">
        <v>96.678128932999996</v>
      </c>
      <c r="D140" s="100">
        <v>104.04904715000001</v>
      </c>
      <c r="E140" s="100">
        <v>101.02095413000001</v>
      </c>
      <c r="F140" s="53"/>
      <c r="G140" s="101">
        <v>93.38</v>
      </c>
      <c r="H140" s="102">
        <v>2409368.7400000002</v>
      </c>
      <c r="Q140" s="7"/>
      <c r="R140" s="6"/>
    </row>
    <row r="141" spans="2:18" ht="15.95" customHeight="1" x14ac:dyDescent="0.2">
      <c r="B141" s="99">
        <v>44258</v>
      </c>
      <c r="C141" s="100">
        <v>96.698835321999994</v>
      </c>
      <c r="D141" s="100">
        <v>103.6829041</v>
      </c>
      <c r="E141" s="100">
        <v>101.02849955000001</v>
      </c>
      <c r="F141" s="53"/>
      <c r="G141" s="101">
        <v>93.4</v>
      </c>
      <c r="H141" s="102">
        <v>4092771.92</v>
      </c>
      <c r="Q141" s="7"/>
      <c r="R141" s="6"/>
    </row>
    <row r="142" spans="2:18" ht="15.95" customHeight="1" x14ac:dyDescent="0.2">
      <c r="B142" s="99">
        <v>44259</v>
      </c>
      <c r="C142" s="100">
        <v>96.284707546999996</v>
      </c>
      <c r="D142" s="100">
        <v>103.64432441</v>
      </c>
      <c r="E142" s="100">
        <v>101.03604564</v>
      </c>
      <c r="F142" s="53"/>
      <c r="G142" s="101">
        <v>93</v>
      </c>
      <c r="H142" s="102">
        <v>2702351.97</v>
      </c>
      <c r="Q142" s="7"/>
      <c r="R142" s="6"/>
    </row>
    <row r="143" spans="2:18" ht="15.95" customHeight="1" x14ac:dyDescent="0.2">
      <c r="B143" s="99">
        <v>44260</v>
      </c>
      <c r="C143" s="100">
        <v>96.284707546999996</v>
      </c>
      <c r="D143" s="100">
        <v>103.8259401</v>
      </c>
      <c r="E143" s="100">
        <v>101.04359221999999</v>
      </c>
      <c r="F143" s="53"/>
      <c r="G143" s="101">
        <v>93</v>
      </c>
      <c r="H143" s="102">
        <v>1428950.38</v>
      </c>
      <c r="Q143" s="7"/>
      <c r="R143" s="6"/>
    </row>
    <row r="144" spans="2:18" ht="15.95" customHeight="1" x14ac:dyDescent="0.2">
      <c r="B144" s="99">
        <v>44263</v>
      </c>
      <c r="C144" s="100">
        <v>95.332213666000001</v>
      </c>
      <c r="D144" s="100">
        <v>103.56170564999999</v>
      </c>
      <c r="E144" s="100">
        <v>101.05113946</v>
      </c>
      <c r="F144" s="53"/>
      <c r="G144" s="101">
        <v>92.08</v>
      </c>
      <c r="H144" s="102">
        <v>4476658.75</v>
      </c>
      <c r="Q144" s="7"/>
      <c r="R144" s="6"/>
    </row>
    <row r="145" spans="2:18" ht="15.95" customHeight="1" x14ac:dyDescent="0.2">
      <c r="B145" s="99">
        <v>44264</v>
      </c>
      <c r="C145" s="100">
        <v>95.570337136999996</v>
      </c>
      <c r="D145" s="100">
        <v>103.46452852</v>
      </c>
      <c r="E145" s="100">
        <v>101.05868719</v>
      </c>
      <c r="F145" s="53"/>
      <c r="G145" s="101">
        <v>92.31</v>
      </c>
      <c r="H145" s="102">
        <v>1565775.46</v>
      </c>
      <c r="Q145" s="7"/>
      <c r="R145" s="6"/>
    </row>
    <row r="146" spans="2:18" ht="15.95" customHeight="1" x14ac:dyDescent="0.2">
      <c r="B146" s="99">
        <v>44265</v>
      </c>
      <c r="C146" s="100">
        <v>96.595303377999997</v>
      </c>
      <c r="D146" s="100">
        <v>103.13259764999999</v>
      </c>
      <c r="E146" s="100">
        <v>101.06623543000001</v>
      </c>
      <c r="F146" s="53"/>
      <c r="G146" s="101">
        <v>93.3</v>
      </c>
      <c r="H146" s="102">
        <v>1329972.27</v>
      </c>
      <c r="Q146" s="7"/>
      <c r="R146" s="6"/>
    </row>
    <row r="147" spans="2:18" ht="15.95" customHeight="1" x14ac:dyDescent="0.2">
      <c r="B147" s="99">
        <v>44266</v>
      </c>
      <c r="C147" s="100">
        <v>96.284707546999996</v>
      </c>
      <c r="D147" s="100">
        <v>103.25707172</v>
      </c>
      <c r="E147" s="100">
        <v>101.07378432</v>
      </c>
      <c r="F147" s="53"/>
      <c r="G147" s="101">
        <v>93</v>
      </c>
      <c r="H147" s="102">
        <v>1817749.5</v>
      </c>
      <c r="Q147" s="7"/>
      <c r="R147" s="6"/>
    </row>
    <row r="148" spans="2:18" ht="15.95" customHeight="1" x14ac:dyDescent="0.2">
      <c r="B148" s="99">
        <v>44267</v>
      </c>
      <c r="C148" s="100">
        <v>96.781660876999993</v>
      </c>
      <c r="D148" s="100">
        <v>103.3011108</v>
      </c>
      <c r="E148" s="100">
        <v>101.0813337</v>
      </c>
      <c r="F148" s="53"/>
      <c r="G148" s="101">
        <v>93.48</v>
      </c>
      <c r="H148" s="102">
        <v>2146663.7400000002</v>
      </c>
      <c r="Q148" s="7"/>
      <c r="R148" s="6"/>
    </row>
    <row r="149" spans="2:18" ht="15.95" customHeight="1" x14ac:dyDescent="0.2">
      <c r="B149" s="99">
        <v>44270</v>
      </c>
      <c r="C149" s="100">
        <v>96.533184211999995</v>
      </c>
      <c r="D149" s="100">
        <v>103.03432864</v>
      </c>
      <c r="E149" s="100">
        <v>101.08888374999999</v>
      </c>
      <c r="F149" s="53"/>
      <c r="G149" s="101">
        <v>93.24</v>
      </c>
      <c r="H149" s="102">
        <v>1133229.3799999999</v>
      </c>
      <c r="Q149" s="7"/>
      <c r="R149" s="6"/>
    </row>
    <row r="150" spans="2:18" ht="15.95" customHeight="1" x14ac:dyDescent="0.2">
      <c r="B150" s="99">
        <v>44271</v>
      </c>
      <c r="C150" s="100">
        <v>95.829166995999998</v>
      </c>
      <c r="D150" s="100">
        <v>102.74388912000001</v>
      </c>
      <c r="E150" s="100">
        <v>101.09643429</v>
      </c>
      <c r="F150" s="53"/>
      <c r="G150" s="101">
        <v>92.56</v>
      </c>
      <c r="H150" s="102">
        <v>1557618.33</v>
      </c>
      <c r="Q150" s="7"/>
      <c r="R150" s="6"/>
    </row>
    <row r="151" spans="2:18" ht="15.95" customHeight="1" x14ac:dyDescent="0.2">
      <c r="B151" s="99">
        <v>44272</v>
      </c>
      <c r="C151" s="100">
        <v>95.487511581999996</v>
      </c>
      <c r="D151" s="100">
        <v>102.53461252</v>
      </c>
      <c r="E151" s="100">
        <v>101.10398549</v>
      </c>
      <c r="F151" s="53"/>
      <c r="G151" s="101">
        <v>92.23</v>
      </c>
      <c r="H151" s="102">
        <v>1080390.3600000001</v>
      </c>
      <c r="Q151" s="7"/>
      <c r="R151" s="6"/>
    </row>
    <row r="152" spans="2:18" ht="15.95" customHeight="1" x14ac:dyDescent="0.2">
      <c r="B152" s="99">
        <v>44273</v>
      </c>
      <c r="C152" s="100">
        <v>95.228681722999994</v>
      </c>
      <c r="D152" s="100">
        <v>102.22561107999999</v>
      </c>
      <c r="E152" s="100">
        <v>101.11447951</v>
      </c>
      <c r="F152" s="53"/>
      <c r="G152" s="101">
        <v>91.98</v>
      </c>
      <c r="H152" s="102">
        <v>3068182.11</v>
      </c>
      <c r="Q152" s="7"/>
      <c r="R152" s="6"/>
    </row>
    <row r="153" spans="2:18" ht="15.95" customHeight="1" x14ac:dyDescent="0.2">
      <c r="B153" s="99">
        <v>44274</v>
      </c>
      <c r="C153" s="100">
        <v>96.284707546999996</v>
      </c>
      <c r="D153" s="100">
        <v>102.60522063000001</v>
      </c>
      <c r="E153" s="100">
        <v>101.12497469</v>
      </c>
      <c r="F153" s="53"/>
      <c r="G153" s="101">
        <v>93</v>
      </c>
      <c r="H153" s="102">
        <v>2164639.7599999998</v>
      </c>
      <c r="Q153" s="7"/>
      <c r="R153" s="6"/>
    </row>
    <row r="154" spans="2:18" ht="15.95" customHeight="1" x14ac:dyDescent="0.2">
      <c r="B154" s="99">
        <v>44277</v>
      </c>
      <c r="C154" s="100">
        <v>95.145856167999995</v>
      </c>
      <c r="D154" s="100">
        <v>102.47419528</v>
      </c>
      <c r="E154" s="100">
        <v>101.13547103000001</v>
      </c>
      <c r="F154" s="53"/>
      <c r="G154" s="101">
        <v>91.9</v>
      </c>
      <c r="H154" s="102">
        <v>2011357.55</v>
      </c>
      <c r="Q154" s="7"/>
      <c r="R154" s="6"/>
    </row>
    <row r="155" spans="2:18" ht="15.95" customHeight="1" x14ac:dyDescent="0.2">
      <c r="B155" s="99">
        <v>44278</v>
      </c>
      <c r="C155" s="100">
        <v>94.783494364999996</v>
      </c>
      <c r="D155" s="100">
        <v>102.41668971</v>
      </c>
      <c r="E155" s="100">
        <v>101.14596835</v>
      </c>
      <c r="F155" s="53"/>
      <c r="G155" s="101">
        <v>91.55</v>
      </c>
      <c r="H155" s="102">
        <v>1564145.83</v>
      </c>
      <c r="Q155" s="7"/>
      <c r="R155" s="6"/>
    </row>
    <row r="156" spans="2:18" ht="15.95" customHeight="1" x14ac:dyDescent="0.2">
      <c r="B156" s="99">
        <v>44279</v>
      </c>
      <c r="C156" s="100">
        <v>95.011264640999997</v>
      </c>
      <c r="D156" s="100">
        <v>102.44034707</v>
      </c>
      <c r="E156" s="100">
        <v>101.15646683</v>
      </c>
      <c r="F156" s="53"/>
      <c r="G156" s="101">
        <v>91.77</v>
      </c>
      <c r="H156" s="102">
        <v>1301373.67</v>
      </c>
      <c r="Q156" s="7"/>
      <c r="R156" s="6"/>
    </row>
    <row r="157" spans="2:18" ht="15.95" customHeight="1" x14ac:dyDescent="0.2">
      <c r="B157" s="99">
        <v>44280</v>
      </c>
      <c r="C157" s="100">
        <v>94.679962422000003</v>
      </c>
      <c r="D157" s="100">
        <v>102.41086636</v>
      </c>
      <c r="E157" s="100">
        <v>101.1669663</v>
      </c>
      <c r="F157" s="53"/>
      <c r="G157" s="101">
        <v>91.45</v>
      </c>
      <c r="H157" s="102">
        <v>1046176.74</v>
      </c>
      <c r="Q157" s="7"/>
      <c r="R157" s="6"/>
    </row>
    <row r="158" spans="2:18" ht="15.95" customHeight="1" x14ac:dyDescent="0.2">
      <c r="B158" s="99">
        <v>44281</v>
      </c>
      <c r="C158" s="100">
        <v>94.628196450000004</v>
      </c>
      <c r="D158" s="100">
        <v>102.55281049</v>
      </c>
      <c r="E158" s="100">
        <v>101.17746692</v>
      </c>
      <c r="F158" s="53"/>
      <c r="G158" s="101">
        <v>91.4</v>
      </c>
      <c r="H158" s="102">
        <v>831953.06</v>
      </c>
      <c r="Q158" s="7"/>
      <c r="R158" s="6"/>
    </row>
    <row r="159" spans="2:18" ht="15.95" customHeight="1" x14ac:dyDescent="0.2">
      <c r="B159" s="99">
        <v>44284</v>
      </c>
      <c r="C159" s="100">
        <v>94.638549643999994</v>
      </c>
      <c r="D159" s="100">
        <v>102.59648559999999</v>
      </c>
      <c r="E159" s="100">
        <v>101.1879687</v>
      </c>
      <c r="F159" s="53"/>
      <c r="G159" s="101">
        <v>91.41</v>
      </c>
      <c r="H159" s="102">
        <v>1093877.1499999999</v>
      </c>
      <c r="Q159" s="7"/>
      <c r="R159" s="6"/>
    </row>
    <row r="160" spans="2:18" ht="15.95" customHeight="1" x14ac:dyDescent="0.2">
      <c r="B160" s="99">
        <v>44285</v>
      </c>
      <c r="C160" s="100">
        <v>94.762787975999998</v>
      </c>
      <c r="D160" s="100">
        <v>103.06635704999999</v>
      </c>
      <c r="E160" s="100">
        <v>101.19847147</v>
      </c>
      <c r="F160" s="53"/>
      <c r="G160" s="101">
        <v>91.53</v>
      </c>
      <c r="H160" s="102">
        <v>1248847.96</v>
      </c>
      <c r="Q160" s="7"/>
      <c r="R160" s="6"/>
    </row>
    <row r="161" spans="2:18" ht="15.95" customHeight="1" x14ac:dyDescent="0.2">
      <c r="B161" s="99">
        <v>44286</v>
      </c>
      <c r="C161" s="100">
        <v>94.348660202000005</v>
      </c>
      <c r="D161" s="100">
        <v>103.61084016</v>
      </c>
      <c r="E161" s="100">
        <v>101.20897539000001</v>
      </c>
      <c r="F161" s="53"/>
      <c r="G161" s="101">
        <v>91.13</v>
      </c>
      <c r="H161" s="102">
        <v>1320146.74</v>
      </c>
      <c r="Q161" s="7"/>
      <c r="R161" s="6"/>
    </row>
    <row r="162" spans="2:18" ht="15.95" customHeight="1" x14ac:dyDescent="0.2">
      <c r="B162" s="99">
        <v>44287</v>
      </c>
      <c r="C162" s="100">
        <v>95.380077755000002</v>
      </c>
      <c r="D162" s="100">
        <v>103.72876297000001</v>
      </c>
      <c r="E162" s="100">
        <v>101.21948030999999</v>
      </c>
      <c r="F162" s="53"/>
      <c r="G162" s="101">
        <v>91.55</v>
      </c>
      <c r="H162" s="102">
        <v>734655.04</v>
      </c>
      <c r="Q162" s="7"/>
      <c r="R162" s="6"/>
    </row>
    <row r="163" spans="2:18" ht="15.95" customHeight="1" x14ac:dyDescent="0.2">
      <c r="B163" s="99">
        <v>44291</v>
      </c>
      <c r="C163" s="100">
        <v>94.598700820999994</v>
      </c>
      <c r="D163" s="100">
        <v>103.64250462</v>
      </c>
      <c r="E163" s="100">
        <v>101.22998637000001</v>
      </c>
      <c r="F163" s="53"/>
      <c r="G163" s="101">
        <v>90.8</v>
      </c>
      <c r="H163" s="102">
        <v>1997220.2</v>
      </c>
      <c r="Q163" s="7"/>
      <c r="R163" s="6"/>
    </row>
    <row r="164" spans="2:18" ht="15.95" customHeight="1" x14ac:dyDescent="0.2">
      <c r="B164" s="99">
        <v>44292</v>
      </c>
      <c r="C164" s="100">
        <v>95.671791810000002</v>
      </c>
      <c r="D164" s="100">
        <v>103.50929551999999</v>
      </c>
      <c r="E164" s="100">
        <v>101.24049359999999</v>
      </c>
      <c r="F164" s="53"/>
      <c r="G164" s="101">
        <v>91.83</v>
      </c>
      <c r="H164" s="102">
        <v>896327.89</v>
      </c>
      <c r="Q164" s="7"/>
      <c r="R164" s="6"/>
    </row>
    <row r="165" spans="2:18" ht="15.95" customHeight="1" x14ac:dyDescent="0.2">
      <c r="B165" s="99">
        <v>44293</v>
      </c>
      <c r="C165" s="100">
        <v>94.994598468000007</v>
      </c>
      <c r="D165" s="100">
        <v>103.48454628</v>
      </c>
      <c r="E165" s="100">
        <v>101.25100181000001</v>
      </c>
      <c r="F165" s="53"/>
      <c r="G165" s="101">
        <v>91.18</v>
      </c>
      <c r="H165" s="102">
        <v>1140430.44</v>
      </c>
      <c r="Q165" s="7"/>
      <c r="R165" s="6"/>
    </row>
    <row r="166" spans="2:18" ht="15.95" customHeight="1" x14ac:dyDescent="0.2">
      <c r="B166" s="99">
        <v>44294</v>
      </c>
      <c r="C166" s="100">
        <v>94.661210976000007</v>
      </c>
      <c r="D166" s="100">
        <v>103.45870517</v>
      </c>
      <c r="E166" s="100">
        <v>101.26151118</v>
      </c>
      <c r="F166" s="53"/>
      <c r="G166" s="101">
        <v>90.86</v>
      </c>
      <c r="H166" s="102">
        <v>1184254.83</v>
      </c>
      <c r="Q166" s="7"/>
      <c r="R166" s="6"/>
    </row>
    <row r="167" spans="2:18" ht="15.95" customHeight="1" x14ac:dyDescent="0.2">
      <c r="B167" s="99">
        <v>44295</v>
      </c>
      <c r="C167" s="100">
        <v>94.702884412000003</v>
      </c>
      <c r="D167" s="100">
        <v>103.7025579</v>
      </c>
      <c r="E167" s="100">
        <v>101.27202154</v>
      </c>
      <c r="F167" s="53"/>
      <c r="G167" s="101">
        <v>90.9</v>
      </c>
      <c r="H167" s="102">
        <v>1192209.99</v>
      </c>
      <c r="Q167" s="7"/>
      <c r="R167" s="6"/>
    </row>
    <row r="168" spans="2:18" ht="15.95" customHeight="1" x14ac:dyDescent="0.2">
      <c r="B168" s="99">
        <v>44298</v>
      </c>
      <c r="C168" s="100">
        <v>95.598863296999994</v>
      </c>
      <c r="D168" s="100">
        <v>103.54678332</v>
      </c>
      <c r="E168" s="100">
        <v>101.28253306000001</v>
      </c>
      <c r="F168" s="53"/>
      <c r="G168" s="101">
        <v>91.76</v>
      </c>
      <c r="H168" s="102">
        <v>669073.85</v>
      </c>
      <c r="Q168" s="7"/>
      <c r="R168" s="6"/>
    </row>
    <row r="169" spans="2:18" ht="15.95" customHeight="1" x14ac:dyDescent="0.2">
      <c r="B169" s="99">
        <v>44299</v>
      </c>
      <c r="C169" s="100">
        <v>94.588282461999995</v>
      </c>
      <c r="D169" s="100">
        <v>103.487094</v>
      </c>
      <c r="E169" s="100">
        <v>101.29304573</v>
      </c>
      <c r="F169" s="53"/>
      <c r="G169" s="101">
        <v>90.79</v>
      </c>
      <c r="H169" s="102">
        <v>962115.93</v>
      </c>
      <c r="Q169" s="7"/>
      <c r="R169" s="6"/>
    </row>
    <row r="170" spans="2:18" ht="15.95" customHeight="1" x14ac:dyDescent="0.2">
      <c r="B170" s="99">
        <v>44300</v>
      </c>
      <c r="C170" s="100">
        <v>96.005179302000002</v>
      </c>
      <c r="D170" s="100">
        <v>103.38409351999999</v>
      </c>
      <c r="E170" s="100">
        <v>101.30355939</v>
      </c>
      <c r="F170" s="53"/>
      <c r="G170" s="101">
        <v>92.15</v>
      </c>
      <c r="H170" s="102">
        <v>1964400.18</v>
      </c>
      <c r="Q170" s="7"/>
      <c r="R170" s="6"/>
    </row>
    <row r="171" spans="2:18" ht="15.95" customHeight="1" x14ac:dyDescent="0.2">
      <c r="B171" s="99">
        <v>44301</v>
      </c>
      <c r="C171" s="100">
        <v>95.640536733000005</v>
      </c>
      <c r="D171" s="100">
        <v>103.49218943</v>
      </c>
      <c r="E171" s="100">
        <v>101.31407421</v>
      </c>
      <c r="F171" s="53"/>
      <c r="G171" s="101">
        <v>91.8</v>
      </c>
      <c r="H171" s="102">
        <v>1312706.67</v>
      </c>
      <c r="Q171" s="7"/>
      <c r="R171" s="6"/>
    </row>
    <row r="172" spans="2:18" ht="15.95" customHeight="1" x14ac:dyDescent="0.2">
      <c r="B172" s="99">
        <v>44302</v>
      </c>
      <c r="C172" s="100">
        <v>96.974086701000004</v>
      </c>
      <c r="D172" s="100">
        <v>103.63486147</v>
      </c>
      <c r="E172" s="100">
        <v>101.32459000999999</v>
      </c>
      <c r="F172" s="53"/>
      <c r="G172" s="101">
        <v>93.08</v>
      </c>
      <c r="H172" s="102">
        <v>1483033.35</v>
      </c>
      <c r="Q172" s="7"/>
      <c r="R172" s="6"/>
    </row>
    <row r="173" spans="2:18" ht="15.95" customHeight="1" x14ac:dyDescent="0.2">
      <c r="B173" s="99">
        <v>44305</v>
      </c>
      <c r="C173" s="100">
        <v>97.307474193000004</v>
      </c>
      <c r="D173" s="100">
        <v>103.39355646</v>
      </c>
      <c r="E173" s="100">
        <v>101.33510697</v>
      </c>
      <c r="F173" s="53"/>
      <c r="G173" s="101">
        <v>93.4</v>
      </c>
      <c r="H173" s="102">
        <v>1646761.94</v>
      </c>
      <c r="Q173" s="7"/>
      <c r="R173" s="6"/>
    </row>
    <row r="174" spans="2:18" ht="15.95" customHeight="1" x14ac:dyDescent="0.2">
      <c r="B174" s="99">
        <v>44306</v>
      </c>
      <c r="C174" s="100">
        <v>97.557514811000004</v>
      </c>
      <c r="D174" s="100">
        <v>103.43431990000001</v>
      </c>
      <c r="E174" s="100">
        <v>101.34562509</v>
      </c>
      <c r="F174" s="53"/>
      <c r="G174" s="101">
        <v>93.64</v>
      </c>
      <c r="H174" s="102">
        <v>2262021.36</v>
      </c>
      <c r="Q174" s="7"/>
      <c r="R174" s="6"/>
    </row>
    <row r="175" spans="2:18" ht="15.95" customHeight="1" x14ac:dyDescent="0.2">
      <c r="B175" s="99">
        <v>44308</v>
      </c>
      <c r="C175" s="100">
        <v>96.057271098000001</v>
      </c>
      <c r="D175" s="100">
        <v>103.33750673</v>
      </c>
      <c r="E175" s="100">
        <v>101.35614418999999</v>
      </c>
      <c r="F175" s="53"/>
      <c r="G175" s="101">
        <v>92.2</v>
      </c>
      <c r="H175" s="102">
        <v>1567274.93</v>
      </c>
      <c r="Q175" s="7"/>
      <c r="R175" s="6"/>
    </row>
    <row r="176" spans="2:18" ht="15.95" customHeight="1" x14ac:dyDescent="0.2">
      <c r="B176" s="99">
        <v>44309</v>
      </c>
      <c r="C176" s="100">
        <v>96.890739827999994</v>
      </c>
      <c r="D176" s="100">
        <v>103.53295287</v>
      </c>
      <c r="E176" s="100">
        <v>101.36666445</v>
      </c>
      <c r="F176" s="53"/>
      <c r="G176" s="101">
        <v>93</v>
      </c>
      <c r="H176" s="102">
        <v>1333956.23</v>
      </c>
      <c r="Q176" s="7"/>
      <c r="R176" s="6"/>
    </row>
    <row r="177" spans="2:18" ht="15.95" customHeight="1" x14ac:dyDescent="0.2">
      <c r="B177" s="99">
        <v>44312</v>
      </c>
      <c r="C177" s="100">
        <v>96.328148435000003</v>
      </c>
      <c r="D177" s="100">
        <v>103.52749348</v>
      </c>
      <c r="E177" s="100">
        <v>101.37718587000001</v>
      </c>
      <c r="F177" s="53"/>
      <c r="G177" s="101">
        <v>92.46</v>
      </c>
      <c r="H177" s="102">
        <v>1209169.1299999999</v>
      </c>
      <c r="Q177" s="7"/>
      <c r="R177" s="6"/>
    </row>
    <row r="178" spans="2:18" ht="15.95" customHeight="1" x14ac:dyDescent="0.2">
      <c r="B178" s="99">
        <v>44313</v>
      </c>
      <c r="C178" s="100">
        <v>96.223964843999994</v>
      </c>
      <c r="D178" s="100">
        <v>103.55952189999999</v>
      </c>
      <c r="E178" s="100">
        <v>101.38770828</v>
      </c>
      <c r="F178" s="53"/>
      <c r="G178" s="101">
        <v>92.36</v>
      </c>
      <c r="H178" s="102">
        <v>708906.43</v>
      </c>
      <c r="Q178" s="7"/>
      <c r="R178" s="6"/>
    </row>
    <row r="179" spans="2:18" ht="15.95" customHeight="1" x14ac:dyDescent="0.2">
      <c r="B179" s="99">
        <v>44314</v>
      </c>
      <c r="C179" s="100">
        <v>95.473842986999998</v>
      </c>
      <c r="D179" s="100">
        <v>103.45142599</v>
      </c>
      <c r="E179" s="100">
        <v>101.39823183999999</v>
      </c>
      <c r="F179" s="53"/>
      <c r="G179" s="101">
        <v>91.64</v>
      </c>
      <c r="H179" s="102">
        <v>1441340.55</v>
      </c>
      <c r="Q179" s="7"/>
      <c r="R179" s="6"/>
    </row>
    <row r="180" spans="2:18" ht="15.95" customHeight="1" x14ac:dyDescent="0.2">
      <c r="B180" s="99">
        <v>44315</v>
      </c>
      <c r="C180" s="100">
        <v>95.432169551000001</v>
      </c>
      <c r="D180" s="100">
        <v>103.69236703999999</v>
      </c>
      <c r="E180" s="100">
        <v>101.40875638999999</v>
      </c>
      <c r="F180" s="53"/>
      <c r="G180" s="101">
        <v>91.6</v>
      </c>
      <c r="H180" s="102">
        <v>1525128.34</v>
      </c>
      <c r="Q180" s="7"/>
      <c r="R180" s="6"/>
    </row>
    <row r="181" spans="2:18" ht="15.95" customHeight="1" x14ac:dyDescent="0.2">
      <c r="B181" s="99">
        <v>44316</v>
      </c>
      <c r="C181" s="100">
        <v>96.890739827999994</v>
      </c>
      <c r="D181" s="100">
        <v>104.13421363</v>
      </c>
      <c r="E181" s="100">
        <v>101.4192821</v>
      </c>
      <c r="F181" s="53"/>
      <c r="G181" s="101">
        <v>93</v>
      </c>
      <c r="H181" s="102">
        <v>2206097.3199999998</v>
      </c>
      <c r="Q181" s="7"/>
      <c r="R181" s="6"/>
    </row>
    <row r="182" spans="2:18" ht="15.95" customHeight="1" x14ac:dyDescent="0.2">
      <c r="B182" s="99">
        <v>44319</v>
      </c>
      <c r="C182" s="100">
        <v>97.047978938</v>
      </c>
      <c r="D182" s="100">
        <v>104.18080041</v>
      </c>
      <c r="E182" s="100">
        <v>101.42980896</v>
      </c>
      <c r="F182" s="53"/>
      <c r="G182" s="101">
        <v>92.58</v>
      </c>
      <c r="H182" s="102">
        <v>2149970.13</v>
      </c>
      <c r="Q182" s="7"/>
      <c r="R182" s="6"/>
    </row>
    <row r="183" spans="2:18" ht="15.95" customHeight="1" x14ac:dyDescent="0.2">
      <c r="B183" s="99">
        <v>44320</v>
      </c>
      <c r="C183" s="100">
        <v>97.446318017999999</v>
      </c>
      <c r="D183" s="100">
        <v>103.95478169</v>
      </c>
      <c r="E183" s="100">
        <v>101.44033681000001</v>
      </c>
      <c r="F183" s="53"/>
      <c r="G183" s="101">
        <v>92.96</v>
      </c>
      <c r="H183" s="102">
        <v>1869667.62</v>
      </c>
      <c r="Q183" s="7"/>
      <c r="R183" s="6"/>
    </row>
    <row r="184" spans="2:18" ht="15.95" customHeight="1" x14ac:dyDescent="0.2">
      <c r="B184" s="99">
        <v>44321</v>
      </c>
      <c r="C184" s="100">
        <v>96.681087680000005</v>
      </c>
      <c r="D184" s="100">
        <v>103.91219846</v>
      </c>
      <c r="E184" s="100">
        <v>101.45086582</v>
      </c>
      <c r="F184" s="53"/>
      <c r="G184" s="101">
        <v>92.23</v>
      </c>
      <c r="H184" s="102">
        <v>2591514.2599999998</v>
      </c>
      <c r="Q184" s="7"/>
      <c r="R184" s="6"/>
    </row>
    <row r="185" spans="2:18" ht="15.95" customHeight="1" x14ac:dyDescent="0.2">
      <c r="B185" s="99">
        <v>44322</v>
      </c>
      <c r="C185" s="100">
        <v>96.964118079000002</v>
      </c>
      <c r="D185" s="100">
        <v>103.92056952</v>
      </c>
      <c r="E185" s="100">
        <v>101.46432692</v>
      </c>
      <c r="F185" s="53"/>
      <c r="G185" s="101">
        <v>92.5</v>
      </c>
      <c r="H185" s="102">
        <v>1073974.67</v>
      </c>
      <c r="Q185" s="7"/>
      <c r="R185" s="6"/>
    </row>
    <row r="186" spans="2:18" ht="15.95" customHeight="1" x14ac:dyDescent="0.2">
      <c r="B186" s="99">
        <v>44323</v>
      </c>
      <c r="C186" s="100">
        <v>97.897070134000003</v>
      </c>
      <c r="D186" s="100">
        <v>103.96970401999999</v>
      </c>
      <c r="E186" s="100">
        <v>101.47778984</v>
      </c>
      <c r="F186" s="53"/>
      <c r="G186" s="101">
        <v>93.39</v>
      </c>
      <c r="H186" s="102">
        <v>1461467.07</v>
      </c>
      <c r="Q186" s="7"/>
      <c r="R186" s="6"/>
    </row>
    <row r="187" spans="2:18" ht="15.95" customHeight="1" x14ac:dyDescent="0.2">
      <c r="B187" s="99">
        <v>44326</v>
      </c>
      <c r="C187" s="100">
        <v>97.739831023999997</v>
      </c>
      <c r="D187" s="100">
        <v>103.59300614999999</v>
      </c>
      <c r="E187" s="100">
        <v>101.49125457</v>
      </c>
      <c r="F187" s="53"/>
      <c r="G187" s="101">
        <v>93.24</v>
      </c>
      <c r="H187" s="102">
        <v>1843302.81</v>
      </c>
      <c r="Q187" s="7"/>
      <c r="R187" s="6"/>
    </row>
    <row r="188" spans="2:18" ht="15.95" customHeight="1" x14ac:dyDescent="0.2">
      <c r="B188" s="99">
        <v>44327</v>
      </c>
      <c r="C188" s="100">
        <v>96.712535502999998</v>
      </c>
      <c r="D188" s="100">
        <v>103.34260216</v>
      </c>
      <c r="E188" s="100">
        <v>101.50472112</v>
      </c>
      <c r="F188" s="53"/>
      <c r="G188" s="101">
        <v>92.26</v>
      </c>
      <c r="H188" s="102">
        <v>2664601.2400000002</v>
      </c>
      <c r="Q188" s="7"/>
      <c r="R188" s="6"/>
    </row>
    <row r="189" spans="2:18" ht="15.95" customHeight="1" x14ac:dyDescent="0.2">
      <c r="B189" s="99">
        <v>44328</v>
      </c>
      <c r="C189" s="100">
        <v>96.859292006000004</v>
      </c>
      <c r="D189" s="100">
        <v>103.04015199</v>
      </c>
      <c r="E189" s="100">
        <v>101.51818948</v>
      </c>
      <c r="F189" s="53"/>
      <c r="G189" s="101">
        <v>92.4</v>
      </c>
      <c r="H189" s="102">
        <v>1335795</v>
      </c>
      <c r="Q189" s="7"/>
      <c r="R189" s="6"/>
    </row>
    <row r="190" spans="2:18" ht="15.95" customHeight="1" x14ac:dyDescent="0.2">
      <c r="B190" s="99">
        <v>44329</v>
      </c>
      <c r="C190" s="100">
        <v>97.372939766000002</v>
      </c>
      <c r="D190" s="100">
        <v>102.91313019</v>
      </c>
      <c r="E190" s="100">
        <v>101.5316595</v>
      </c>
      <c r="F190" s="53"/>
      <c r="G190" s="101">
        <v>92.89</v>
      </c>
      <c r="H190" s="102">
        <v>925702.25</v>
      </c>
      <c r="Q190" s="7"/>
      <c r="R190" s="6"/>
    </row>
    <row r="191" spans="2:18" ht="15.95" customHeight="1" x14ac:dyDescent="0.2">
      <c r="B191" s="99">
        <v>44330</v>
      </c>
      <c r="C191" s="100">
        <v>97.488248447000004</v>
      </c>
      <c r="D191" s="100">
        <v>102.8585363</v>
      </c>
      <c r="E191" s="100">
        <v>101.54513133</v>
      </c>
      <c r="F191" s="53"/>
      <c r="G191" s="101">
        <v>93</v>
      </c>
      <c r="H191" s="102">
        <v>1605876.71</v>
      </c>
      <c r="Q191" s="7"/>
      <c r="R191" s="6"/>
    </row>
    <row r="192" spans="2:18" ht="15.95" customHeight="1" x14ac:dyDescent="0.2">
      <c r="B192" s="99">
        <v>44333</v>
      </c>
      <c r="C192" s="100">
        <v>97.372939766000002</v>
      </c>
      <c r="D192" s="100">
        <v>102.31259735</v>
      </c>
      <c r="E192" s="100">
        <v>101.55860497</v>
      </c>
      <c r="F192" s="53"/>
      <c r="G192" s="101">
        <v>92.89</v>
      </c>
      <c r="H192" s="102">
        <v>1279736.3400000001</v>
      </c>
      <c r="Q192" s="7"/>
      <c r="R192" s="6"/>
    </row>
    <row r="193" spans="2:18" ht="15.95" customHeight="1" x14ac:dyDescent="0.2">
      <c r="B193" s="99">
        <v>44334</v>
      </c>
      <c r="C193" s="100">
        <v>96.198887741999997</v>
      </c>
      <c r="D193" s="100">
        <v>102.20450144</v>
      </c>
      <c r="E193" s="100">
        <v>101.57208043</v>
      </c>
      <c r="F193" s="53"/>
      <c r="G193" s="101">
        <v>91.77</v>
      </c>
      <c r="H193" s="102">
        <v>1979651.34</v>
      </c>
      <c r="Q193" s="7"/>
      <c r="R193" s="6"/>
    </row>
    <row r="194" spans="2:18" ht="15.95" customHeight="1" x14ac:dyDescent="0.2">
      <c r="B194" s="99">
        <v>44335</v>
      </c>
      <c r="C194" s="100">
        <v>95.968270380000007</v>
      </c>
      <c r="D194" s="100">
        <v>101.95664515999999</v>
      </c>
      <c r="E194" s="100">
        <v>101.58555771</v>
      </c>
      <c r="F194" s="53"/>
      <c r="G194" s="101">
        <v>91.55</v>
      </c>
      <c r="H194" s="102">
        <v>1075664.02</v>
      </c>
      <c r="Q194" s="7"/>
      <c r="R194" s="6"/>
    </row>
    <row r="195" spans="2:18" ht="15.95" customHeight="1" x14ac:dyDescent="0.2">
      <c r="B195" s="99">
        <v>44336</v>
      </c>
      <c r="C195" s="100">
        <v>97.341491943999998</v>
      </c>
      <c r="D195" s="100">
        <v>102.14408419999999</v>
      </c>
      <c r="E195" s="100">
        <v>101.59903679999999</v>
      </c>
      <c r="F195" s="53"/>
      <c r="G195" s="101">
        <v>92.86</v>
      </c>
      <c r="H195" s="102">
        <v>1510732.97</v>
      </c>
      <c r="Q195" s="7"/>
      <c r="R195" s="6"/>
    </row>
    <row r="196" spans="2:18" ht="15.95" customHeight="1" x14ac:dyDescent="0.2">
      <c r="B196" s="99">
        <v>44337</v>
      </c>
      <c r="C196" s="100">
        <v>95.947305165000003</v>
      </c>
      <c r="D196" s="100">
        <v>102.05600604999999</v>
      </c>
      <c r="E196" s="100">
        <v>101.61251754</v>
      </c>
      <c r="F196" s="53"/>
      <c r="G196" s="101">
        <v>91.53</v>
      </c>
      <c r="H196" s="102">
        <v>814301.02</v>
      </c>
      <c r="Q196" s="7"/>
      <c r="R196" s="6"/>
    </row>
    <row r="197" spans="2:18" ht="15.95" customHeight="1" x14ac:dyDescent="0.2">
      <c r="B197" s="99">
        <v>44340</v>
      </c>
      <c r="C197" s="100">
        <v>95.433657405000005</v>
      </c>
      <c r="D197" s="100">
        <v>102.01123905999999</v>
      </c>
      <c r="E197" s="100">
        <v>101.62600009000001</v>
      </c>
      <c r="F197" s="53"/>
      <c r="G197" s="101">
        <v>91.04</v>
      </c>
      <c r="H197" s="102">
        <v>1765825.45</v>
      </c>
      <c r="Q197" s="7"/>
      <c r="R197" s="6"/>
    </row>
    <row r="198" spans="2:18" ht="15.95" customHeight="1" x14ac:dyDescent="0.2">
      <c r="B198" s="99">
        <v>44341</v>
      </c>
      <c r="C198" s="100">
        <v>95.507035655999999</v>
      </c>
      <c r="D198" s="100">
        <v>101.87875787999999</v>
      </c>
      <c r="E198" s="100">
        <v>101.63948446000001</v>
      </c>
      <c r="F198" s="53"/>
      <c r="G198" s="101">
        <v>91.11</v>
      </c>
      <c r="H198" s="102">
        <v>1832315.5</v>
      </c>
      <c r="Q198" s="7"/>
      <c r="R198" s="6"/>
    </row>
    <row r="199" spans="2:18" ht="15.95" customHeight="1" x14ac:dyDescent="0.2">
      <c r="B199" s="99">
        <v>44342</v>
      </c>
      <c r="C199" s="100">
        <v>95.391726974999997</v>
      </c>
      <c r="D199" s="100">
        <v>101.48458995999999</v>
      </c>
      <c r="E199" s="100">
        <v>101.65297065</v>
      </c>
      <c r="F199" s="53"/>
      <c r="G199" s="101">
        <v>91</v>
      </c>
      <c r="H199" s="102">
        <v>1021541.45</v>
      </c>
      <c r="Q199" s="7"/>
      <c r="R199" s="6"/>
    </row>
    <row r="200" spans="2:18" ht="15.95" customHeight="1" x14ac:dyDescent="0.2">
      <c r="B200" s="99">
        <v>44343</v>
      </c>
      <c r="C200" s="100">
        <v>94.878079215</v>
      </c>
      <c r="D200" s="100">
        <v>101.64182037</v>
      </c>
      <c r="E200" s="100">
        <v>101.66645865</v>
      </c>
      <c r="F200" s="53"/>
      <c r="G200" s="101">
        <v>90.51</v>
      </c>
      <c r="H200" s="102">
        <v>1024646.16</v>
      </c>
      <c r="Q200" s="7"/>
      <c r="R200" s="6"/>
    </row>
    <row r="201" spans="2:18" ht="15.95" customHeight="1" x14ac:dyDescent="0.2">
      <c r="B201" s="99">
        <v>44344</v>
      </c>
      <c r="C201" s="100">
        <v>95.727170411000003</v>
      </c>
      <c r="D201" s="100">
        <v>102.33152324</v>
      </c>
      <c r="E201" s="100">
        <v>101.67994846000001</v>
      </c>
      <c r="F201" s="53"/>
      <c r="G201" s="101">
        <v>91.32</v>
      </c>
      <c r="H201" s="102">
        <v>674388.35</v>
      </c>
      <c r="Q201" s="7"/>
      <c r="R201" s="6"/>
    </row>
    <row r="202" spans="2:18" ht="15.95" customHeight="1" x14ac:dyDescent="0.2">
      <c r="B202" s="99">
        <v>44347</v>
      </c>
      <c r="C202" s="100">
        <v>94.353948846999998</v>
      </c>
      <c r="D202" s="100">
        <v>102.50767954</v>
      </c>
      <c r="E202" s="100">
        <v>101.6934401</v>
      </c>
      <c r="F202" s="53"/>
      <c r="G202" s="101">
        <v>90.01</v>
      </c>
      <c r="H202" s="102">
        <v>2980651.92</v>
      </c>
      <c r="Q202" s="7"/>
      <c r="R202" s="6"/>
    </row>
    <row r="203" spans="2:18" ht="15.95" customHeight="1" x14ac:dyDescent="0.2">
      <c r="B203" s="99">
        <v>44348</v>
      </c>
      <c r="C203" s="100">
        <v>93.689335834999994</v>
      </c>
      <c r="D203" s="100">
        <v>102.32933948</v>
      </c>
      <c r="E203" s="100">
        <v>101.70693338</v>
      </c>
      <c r="F203" s="53"/>
      <c r="G203" s="101">
        <v>88.81</v>
      </c>
      <c r="H203" s="102">
        <v>4379977.9400000004</v>
      </c>
      <c r="Q203" s="7"/>
      <c r="R203" s="6"/>
    </row>
    <row r="204" spans="2:18" ht="15.95" customHeight="1" x14ac:dyDescent="0.2">
      <c r="B204" s="99">
        <v>44349</v>
      </c>
      <c r="C204" s="100">
        <v>92.898129867999998</v>
      </c>
      <c r="D204" s="100">
        <v>102.70749318999999</v>
      </c>
      <c r="E204" s="100">
        <v>101.72042847</v>
      </c>
      <c r="F204" s="53"/>
      <c r="G204" s="101">
        <v>88.06</v>
      </c>
      <c r="H204" s="102">
        <v>2389628.17</v>
      </c>
      <c r="Q204" s="7"/>
      <c r="R204" s="6"/>
    </row>
    <row r="205" spans="2:18" ht="15.95" customHeight="1" x14ac:dyDescent="0.2">
      <c r="B205" s="99">
        <v>44351</v>
      </c>
      <c r="C205" s="100">
        <v>93.235711081000005</v>
      </c>
      <c r="D205" s="100">
        <v>102.91895354</v>
      </c>
      <c r="E205" s="100">
        <v>101.73392539</v>
      </c>
      <c r="F205" s="53"/>
      <c r="G205" s="101">
        <v>88.38</v>
      </c>
      <c r="H205" s="102">
        <v>1028212</v>
      </c>
      <c r="Q205" s="7"/>
      <c r="R205" s="6"/>
    </row>
    <row r="206" spans="2:18" ht="15.95" customHeight="1" x14ac:dyDescent="0.2">
      <c r="B206" s="99">
        <v>44354</v>
      </c>
      <c r="C206" s="100">
        <v>94.965814793999996</v>
      </c>
      <c r="D206" s="100">
        <v>102.90985456</v>
      </c>
      <c r="E206" s="100">
        <v>101.74742411</v>
      </c>
      <c r="F206" s="53"/>
      <c r="G206" s="101">
        <v>90.02</v>
      </c>
      <c r="H206" s="102">
        <v>2527866.67</v>
      </c>
      <c r="Q206" s="7"/>
      <c r="R206" s="6"/>
    </row>
    <row r="207" spans="2:18" ht="15.95" customHeight="1" x14ac:dyDescent="0.2">
      <c r="B207" s="99">
        <v>44355</v>
      </c>
      <c r="C207" s="100">
        <v>95.366692483999998</v>
      </c>
      <c r="D207" s="100">
        <v>102.98774185000001</v>
      </c>
      <c r="E207" s="100">
        <v>101.76092466</v>
      </c>
      <c r="F207" s="53"/>
      <c r="G207" s="101">
        <v>90.4</v>
      </c>
      <c r="H207" s="102">
        <v>1521313.07</v>
      </c>
      <c r="Q207" s="7"/>
      <c r="R207" s="6"/>
    </row>
    <row r="208" spans="2:18" ht="15.95" customHeight="1" x14ac:dyDescent="0.2">
      <c r="B208" s="99">
        <v>44356</v>
      </c>
      <c r="C208" s="100">
        <v>94.659881819999995</v>
      </c>
      <c r="D208" s="100">
        <v>103.07218039999999</v>
      </c>
      <c r="E208" s="100">
        <v>101.77442701</v>
      </c>
      <c r="F208" s="53"/>
      <c r="G208" s="101">
        <v>89.73</v>
      </c>
      <c r="H208" s="102">
        <v>1852010.02</v>
      </c>
      <c r="Q208" s="7"/>
      <c r="R208" s="6"/>
    </row>
    <row r="209" spans="2:18" ht="15.95" customHeight="1" x14ac:dyDescent="0.2">
      <c r="B209" s="99">
        <v>44357</v>
      </c>
      <c r="C209" s="100">
        <v>93.594391118999994</v>
      </c>
      <c r="D209" s="100">
        <v>103.04779513</v>
      </c>
      <c r="E209" s="100">
        <v>101.78793118999999</v>
      </c>
      <c r="F209" s="53"/>
      <c r="G209" s="101">
        <v>88.72</v>
      </c>
      <c r="H209" s="102">
        <v>747834.86</v>
      </c>
      <c r="Q209" s="7"/>
      <c r="R209" s="6"/>
    </row>
    <row r="210" spans="2:18" ht="15.95" customHeight="1" x14ac:dyDescent="0.2">
      <c r="B210" s="99">
        <v>44358</v>
      </c>
      <c r="C210" s="100">
        <v>93.784280550999995</v>
      </c>
      <c r="D210" s="100">
        <v>102.95534947</v>
      </c>
      <c r="E210" s="100">
        <v>101.80143701</v>
      </c>
      <c r="F210" s="53"/>
      <c r="G210" s="101">
        <v>88.9</v>
      </c>
      <c r="H210" s="102">
        <v>995466.38</v>
      </c>
      <c r="Q210" s="7"/>
      <c r="R210" s="6"/>
    </row>
    <row r="211" spans="2:18" ht="15.95" customHeight="1" x14ac:dyDescent="0.2">
      <c r="B211" s="99">
        <v>44361</v>
      </c>
      <c r="C211" s="100">
        <v>93.731533486000004</v>
      </c>
      <c r="D211" s="100">
        <v>102.70785715</v>
      </c>
      <c r="E211" s="100">
        <v>101.81494465</v>
      </c>
      <c r="F211" s="53"/>
      <c r="G211" s="101">
        <v>88.85</v>
      </c>
      <c r="H211" s="102">
        <v>846190.25</v>
      </c>
      <c r="Q211" s="7"/>
      <c r="R211" s="6"/>
    </row>
    <row r="212" spans="2:18" ht="15.95" customHeight="1" x14ac:dyDescent="0.2">
      <c r="B212" s="99">
        <v>44362</v>
      </c>
      <c r="C212" s="100">
        <v>93.425600513000006</v>
      </c>
      <c r="D212" s="100">
        <v>102.61359169000001</v>
      </c>
      <c r="E212" s="100">
        <v>101.8284541</v>
      </c>
      <c r="F212" s="53"/>
      <c r="G212" s="101">
        <v>88.56</v>
      </c>
      <c r="H212" s="102">
        <v>1087473.6100000001</v>
      </c>
      <c r="Q212" s="7"/>
      <c r="R212" s="6"/>
    </row>
    <row r="213" spans="2:18" ht="15.95" customHeight="1" x14ac:dyDescent="0.2">
      <c r="B213" s="99">
        <v>44363</v>
      </c>
      <c r="C213" s="100">
        <v>91.579453258000001</v>
      </c>
      <c r="D213" s="100">
        <v>102.47383132</v>
      </c>
      <c r="E213" s="100">
        <v>101.84196537</v>
      </c>
      <c r="F213" s="53"/>
      <c r="G213" s="101">
        <v>86.81</v>
      </c>
      <c r="H213" s="102">
        <v>2286173.4900000002</v>
      </c>
      <c r="Q213" s="7"/>
      <c r="R213" s="6"/>
    </row>
    <row r="214" spans="2:18" ht="15.95" customHeight="1" x14ac:dyDescent="0.2">
      <c r="B214" s="99">
        <v>44364</v>
      </c>
      <c r="C214" s="100">
        <v>91.758793276999995</v>
      </c>
      <c r="D214" s="100">
        <v>102.37592626999999</v>
      </c>
      <c r="E214" s="100">
        <v>101.85839966</v>
      </c>
      <c r="F214" s="53"/>
      <c r="G214" s="101">
        <v>86.98</v>
      </c>
      <c r="H214" s="102">
        <v>1858901.98</v>
      </c>
      <c r="Q214" s="7"/>
      <c r="R214" s="6"/>
    </row>
    <row r="215" spans="2:18" ht="15.95" customHeight="1" x14ac:dyDescent="0.2">
      <c r="B215" s="99">
        <v>44365</v>
      </c>
      <c r="C215" s="100">
        <v>90.102535454000005</v>
      </c>
      <c r="D215" s="100">
        <v>102.39303236000001</v>
      </c>
      <c r="E215" s="100">
        <v>101.87483659</v>
      </c>
      <c r="F215" s="53"/>
      <c r="G215" s="101">
        <v>85.41</v>
      </c>
      <c r="H215" s="102">
        <v>911961.82</v>
      </c>
      <c r="Q215" s="7"/>
      <c r="R215" s="6"/>
    </row>
    <row r="216" spans="2:18" ht="15.95" customHeight="1" x14ac:dyDescent="0.2">
      <c r="B216" s="99">
        <v>44368</v>
      </c>
      <c r="C216" s="100">
        <v>89.712207176999996</v>
      </c>
      <c r="D216" s="100">
        <v>102.31514507</v>
      </c>
      <c r="E216" s="100">
        <v>101.89127616</v>
      </c>
      <c r="F216" s="53"/>
      <c r="G216" s="101">
        <v>85.04</v>
      </c>
      <c r="H216" s="102">
        <v>867176.22</v>
      </c>
      <c r="Q216" s="7"/>
      <c r="R216" s="6"/>
    </row>
    <row r="217" spans="2:18" ht="15.95" customHeight="1" x14ac:dyDescent="0.2">
      <c r="B217" s="99">
        <v>44369</v>
      </c>
      <c r="C217" s="100">
        <v>88.499024695000003</v>
      </c>
      <c r="D217" s="100">
        <v>101.82016043</v>
      </c>
      <c r="E217" s="100">
        <v>101.90771837</v>
      </c>
      <c r="F217" s="53"/>
      <c r="G217" s="101">
        <v>83.89</v>
      </c>
      <c r="H217" s="102">
        <v>1677512.18</v>
      </c>
      <c r="Q217" s="7"/>
      <c r="R217" s="6"/>
    </row>
    <row r="218" spans="2:18" ht="15.95" customHeight="1" x14ac:dyDescent="0.2">
      <c r="B218" s="99">
        <v>44370</v>
      </c>
      <c r="C218" s="100">
        <v>85.450244370999997</v>
      </c>
      <c r="D218" s="100">
        <v>101.19851795</v>
      </c>
      <c r="E218" s="100">
        <v>101.92416321</v>
      </c>
      <c r="F218" s="53"/>
      <c r="G218" s="101">
        <v>81</v>
      </c>
      <c r="H218" s="102">
        <v>2542249.4</v>
      </c>
      <c r="Q218" s="7"/>
      <c r="R218" s="6"/>
    </row>
    <row r="219" spans="2:18" ht="15.95" customHeight="1" x14ac:dyDescent="0.2">
      <c r="B219" s="99">
        <v>44371</v>
      </c>
      <c r="C219" s="100">
        <v>87.560126948000004</v>
      </c>
      <c r="D219" s="100">
        <v>101.22617886</v>
      </c>
      <c r="E219" s="100">
        <v>101.94061069999999</v>
      </c>
      <c r="F219" s="53"/>
      <c r="G219" s="101">
        <v>83</v>
      </c>
      <c r="H219" s="102">
        <v>2180248.91</v>
      </c>
      <c r="Q219" s="7"/>
      <c r="R219" s="6"/>
    </row>
    <row r="220" spans="2:18" ht="15.95" customHeight="1" x14ac:dyDescent="0.2">
      <c r="B220" s="99">
        <v>44372</v>
      </c>
      <c r="C220" s="100">
        <v>84.859477249999998</v>
      </c>
      <c r="D220" s="100">
        <v>99.181819505000007</v>
      </c>
      <c r="E220" s="100">
        <v>101.95706083</v>
      </c>
      <c r="F220" s="53"/>
      <c r="G220" s="101">
        <v>80.44</v>
      </c>
      <c r="H220" s="102">
        <v>1849094.21</v>
      </c>
      <c r="Q220" s="7"/>
      <c r="R220" s="6"/>
    </row>
    <row r="221" spans="2:18" ht="15.95" customHeight="1" x14ac:dyDescent="0.2">
      <c r="B221" s="99">
        <v>44375</v>
      </c>
      <c r="C221" s="100">
        <v>84.163215999000002</v>
      </c>
      <c r="D221" s="100">
        <v>98.481561822000003</v>
      </c>
      <c r="E221" s="100">
        <v>101.9735136</v>
      </c>
      <c r="F221" s="53"/>
      <c r="G221" s="101">
        <v>79.78</v>
      </c>
      <c r="H221" s="102">
        <v>2658432.9700000002</v>
      </c>
      <c r="Q221" s="7"/>
      <c r="R221" s="6"/>
    </row>
    <row r="222" spans="2:18" ht="15.95" customHeight="1" x14ac:dyDescent="0.2">
      <c r="B222" s="99">
        <v>44376</v>
      </c>
      <c r="C222" s="100">
        <v>85.597936152000003</v>
      </c>
      <c r="D222" s="100">
        <v>99.946861943000002</v>
      </c>
      <c r="E222" s="100">
        <v>101.98996902</v>
      </c>
      <c r="F222" s="53"/>
      <c r="G222" s="101">
        <v>81.14</v>
      </c>
      <c r="H222" s="102">
        <v>1036683.97</v>
      </c>
      <c r="Q222" s="7"/>
      <c r="R222" s="6"/>
    </row>
    <row r="223" spans="2:18" ht="15.95" customHeight="1" x14ac:dyDescent="0.2">
      <c r="B223" s="99">
        <v>44377</v>
      </c>
      <c r="C223" s="100">
        <v>87.982103464000005</v>
      </c>
      <c r="D223" s="100">
        <v>100.26678216000001</v>
      </c>
      <c r="E223" s="100">
        <v>102.00642707</v>
      </c>
      <c r="F223" s="53"/>
      <c r="G223" s="101">
        <v>83.4</v>
      </c>
      <c r="H223" s="102">
        <v>1632827.56</v>
      </c>
      <c r="Q223" s="7"/>
      <c r="R223" s="6"/>
    </row>
    <row r="224" spans="2:18" ht="15.95" customHeight="1" x14ac:dyDescent="0.2">
      <c r="B224" s="99">
        <v>44378</v>
      </c>
      <c r="C224" s="100">
        <v>87.664131119000004</v>
      </c>
      <c r="D224" s="100">
        <v>100.23548166</v>
      </c>
      <c r="E224" s="100">
        <v>102.02288792</v>
      </c>
      <c r="F224" s="53"/>
      <c r="G224" s="101">
        <v>82.53</v>
      </c>
      <c r="H224" s="102">
        <v>999864.29</v>
      </c>
      <c r="Q224" s="7"/>
      <c r="R224" s="6"/>
    </row>
    <row r="225" spans="2:18" ht="15.95" customHeight="1" x14ac:dyDescent="0.2">
      <c r="B225" s="99">
        <v>44379</v>
      </c>
      <c r="C225" s="100">
        <v>91.445596123000001</v>
      </c>
      <c r="D225" s="100">
        <v>100.45895267</v>
      </c>
      <c r="E225" s="100">
        <v>102.03935142</v>
      </c>
      <c r="F225" s="53"/>
      <c r="G225" s="101">
        <v>86.09</v>
      </c>
      <c r="H225" s="102">
        <v>1833414.59</v>
      </c>
      <c r="Q225" s="7"/>
      <c r="R225" s="6"/>
    </row>
    <row r="226" spans="2:18" ht="15.95" customHeight="1" x14ac:dyDescent="0.2">
      <c r="B226" s="99">
        <v>44382</v>
      </c>
      <c r="C226" s="100">
        <v>88.694474111000005</v>
      </c>
      <c r="D226" s="100">
        <v>100.29225931000001</v>
      </c>
      <c r="E226" s="100">
        <v>102.05581755999999</v>
      </c>
      <c r="F226" s="53"/>
      <c r="G226" s="101">
        <v>83.5</v>
      </c>
      <c r="H226" s="102">
        <v>688335.62</v>
      </c>
      <c r="Q226" s="7"/>
      <c r="R226" s="6"/>
    </row>
    <row r="227" spans="2:18" ht="15.95" customHeight="1" x14ac:dyDescent="0.2">
      <c r="B227" s="99">
        <v>44383</v>
      </c>
      <c r="C227" s="100">
        <v>88.163369476</v>
      </c>
      <c r="D227" s="100">
        <v>100.50699529000001</v>
      </c>
      <c r="E227" s="100">
        <v>102.07228633</v>
      </c>
      <c r="F227" s="53"/>
      <c r="G227" s="101">
        <v>83</v>
      </c>
      <c r="H227" s="102">
        <v>608151.21</v>
      </c>
      <c r="Q227" s="7"/>
      <c r="R227" s="6"/>
    </row>
    <row r="228" spans="2:18" ht="15.95" customHeight="1" x14ac:dyDescent="0.2">
      <c r="B228" s="99">
        <v>44384</v>
      </c>
      <c r="C228" s="100">
        <v>86.463834642999998</v>
      </c>
      <c r="D228" s="100">
        <v>100.53829579000001</v>
      </c>
      <c r="E228" s="100">
        <v>102.08875775</v>
      </c>
      <c r="F228" s="53"/>
      <c r="G228" s="101">
        <v>81.400000000000006</v>
      </c>
      <c r="H228" s="102">
        <v>1277244.2</v>
      </c>
      <c r="Q228" s="7"/>
      <c r="R228" s="6"/>
    </row>
    <row r="229" spans="2:18" ht="15.95" customHeight="1" x14ac:dyDescent="0.2">
      <c r="B229" s="99">
        <v>44385</v>
      </c>
      <c r="C229" s="100">
        <v>87.101160204999999</v>
      </c>
      <c r="D229" s="100">
        <v>100.5266491</v>
      </c>
      <c r="E229" s="100">
        <v>102.10523181000001</v>
      </c>
      <c r="F229" s="53"/>
      <c r="G229" s="101">
        <v>82</v>
      </c>
      <c r="H229" s="102">
        <v>758653.82</v>
      </c>
      <c r="Q229" s="7"/>
      <c r="R229" s="6"/>
    </row>
    <row r="230" spans="2:18" ht="15.95" customHeight="1" x14ac:dyDescent="0.2">
      <c r="B230" s="99">
        <v>44389</v>
      </c>
      <c r="C230" s="100">
        <v>88.800695038000001</v>
      </c>
      <c r="D230" s="100">
        <v>101.83217109</v>
      </c>
      <c r="E230" s="100">
        <v>102.13818784999999</v>
      </c>
      <c r="F230" s="53"/>
      <c r="G230" s="101">
        <v>83.6</v>
      </c>
      <c r="H230" s="102">
        <v>1283702.69</v>
      </c>
      <c r="Q230" s="7"/>
      <c r="R230" s="6"/>
    </row>
    <row r="231" spans="2:18" ht="15.95" customHeight="1" x14ac:dyDescent="0.2">
      <c r="B231" s="99">
        <v>44390</v>
      </c>
      <c r="C231" s="100">
        <v>89.522997341999996</v>
      </c>
      <c r="D231" s="100">
        <v>102.77518962000001</v>
      </c>
      <c r="E231" s="100">
        <v>102.15466983</v>
      </c>
      <c r="F231" s="53"/>
      <c r="G231" s="101">
        <v>84.28</v>
      </c>
      <c r="H231" s="102">
        <v>1440664.11</v>
      </c>
      <c r="Q231" s="7"/>
      <c r="R231" s="6"/>
    </row>
    <row r="232" spans="2:18" ht="15.95" customHeight="1" x14ac:dyDescent="0.2">
      <c r="B232" s="99">
        <v>44391</v>
      </c>
      <c r="C232" s="100">
        <v>89.0025148</v>
      </c>
      <c r="D232" s="100">
        <v>103.03141696</v>
      </c>
      <c r="E232" s="100">
        <v>102.17115461</v>
      </c>
      <c r="F232" s="53"/>
      <c r="G232" s="101">
        <v>83.79</v>
      </c>
      <c r="H232" s="102">
        <v>1197659.42</v>
      </c>
      <c r="Q232" s="7"/>
      <c r="R232" s="6"/>
    </row>
    <row r="233" spans="2:18" ht="15.95" customHeight="1" x14ac:dyDescent="0.2">
      <c r="B233" s="99">
        <v>44392</v>
      </c>
      <c r="C233" s="100">
        <v>89.374288045</v>
      </c>
      <c r="D233" s="100">
        <v>103.31821689</v>
      </c>
      <c r="E233" s="100">
        <v>102.18764204</v>
      </c>
      <c r="F233" s="53"/>
      <c r="G233" s="101">
        <v>84.14</v>
      </c>
      <c r="H233" s="102">
        <v>2521607.56</v>
      </c>
      <c r="Q233" s="7"/>
      <c r="R233" s="6"/>
    </row>
    <row r="234" spans="2:18" ht="15.95" customHeight="1" x14ac:dyDescent="0.2">
      <c r="B234" s="99">
        <v>44393</v>
      </c>
      <c r="C234" s="100">
        <v>89.087491541000006</v>
      </c>
      <c r="D234" s="100">
        <v>103.41357422</v>
      </c>
      <c r="E234" s="100">
        <v>102.2041321</v>
      </c>
      <c r="F234" s="53"/>
      <c r="G234" s="101">
        <v>83.87</v>
      </c>
      <c r="H234" s="102">
        <v>1264036.05</v>
      </c>
      <c r="Q234" s="7"/>
      <c r="R234" s="6"/>
    </row>
    <row r="235" spans="2:18" ht="15.95" customHeight="1" x14ac:dyDescent="0.2">
      <c r="B235" s="99">
        <v>44396</v>
      </c>
      <c r="C235" s="100">
        <v>88.025282270999995</v>
      </c>
      <c r="D235" s="100">
        <v>103.22540727000001</v>
      </c>
      <c r="E235" s="100">
        <v>102.22062481</v>
      </c>
      <c r="F235" s="53"/>
      <c r="G235" s="101">
        <v>82.87</v>
      </c>
      <c r="H235" s="102">
        <v>1127805.3400000001</v>
      </c>
      <c r="Q235" s="7"/>
      <c r="R235" s="6"/>
    </row>
    <row r="236" spans="2:18" ht="15.95" customHeight="1" x14ac:dyDescent="0.2">
      <c r="B236" s="99">
        <v>44397</v>
      </c>
      <c r="C236" s="100">
        <v>87.812840416</v>
      </c>
      <c r="D236" s="100">
        <v>103.3520651</v>
      </c>
      <c r="E236" s="100">
        <v>102.23712015</v>
      </c>
      <c r="F236" s="53"/>
      <c r="G236" s="101">
        <v>82.67</v>
      </c>
      <c r="H236" s="102">
        <v>1230751.57</v>
      </c>
      <c r="Q236" s="7"/>
      <c r="R236" s="6"/>
    </row>
    <row r="237" spans="2:18" ht="15.95" customHeight="1" x14ac:dyDescent="0.2">
      <c r="B237" s="99">
        <v>44398</v>
      </c>
      <c r="C237" s="100">
        <v>87.919061343999999</v>
      </c>
      <c r="D237" s="100">
        <v>103.28182096</v>
      </c>
      <c r="E237" s="100">
        <v>102.25361814</v>
      </c>
      <c r="F237" s="53"/>
      <c r="G237" s="101">
        <v>82.77</v>
      </c>
      <c r="H237" s="102">
        <v>571921.31999999995</v>
      </c>
      <c r="Q237" s="7"/>
      <c r="R237" s="6"/>
    </row>
    <row r="238" spans="2:18" ht="15.95" customHeight="1" x14ac:dyDescent="0.2">
      <c r="B238" s="99">
        <v>44399</v>
      </c>
      <c r="C238" s="100">
        <v>89.852282216000006</v>
      </c>
      <c r="D238" s="100">
        <v>103.15079561</v>
      </c>
      <c r="E238" s="100">
        <v>102.27011876</v>
      </c>
      <c r="F238" s="53"/>
      <c r="G238" s="101">
        <v>84.59</v>
      </c>
      <c r="H238" s="102">
        <v>720855.77</v>
      </c>
      <c r="Q238" s="7"/>
      <c r="R238" s="6"/>
    </row>
    <row r="239" spans="2:18" ht="15.95" customHeight="1" x14ac:dyDescent="0.2">
      <c r="B239" s="99">
        <v>44400</v>
      </c>
      <c r="C239" s="100">
        <v>88.482032257</v>
      </c>
      <c r="D239" s="100">
        <v>102.93605963</v>
      </c>
      <c r="E239" s="100">
        <v>102.28662203</v>
      </c>
      <c r="F239" s="53"/>
      <c r="G239" s="101">
        <v>83.3</v>
      </c>
      <c r="H239" s="102">
        <v>633964.18999999994</v>
      </c>
      <c r="Q239" s="7"/>
      <c r="R239" s="6"/>
    </row>
    <row r="240" spans="2:18" ht="15.95" customHeight="1" x14ac:dyDescent="0.2">
      <c r="B240" s="99">
        <v>44403</v>
      </c>
      <c r="C240" s="100">
        <v>87.260491595999994</v>
      </c>
      <c r="D240" s="100">
        <v>102.83196727000001</v>
      </c>
      <c r="E240" s="100">
        <v>102.3031281</v>
      </c>
      <c r="F240" s="53"/>
      <c r="G240" s="101">
        <v>82.15</v>
      </c>
      <c r="H240" s="102">
        <v>810572.14</v>
      </c>
      <c r="Q240" s="7"/>
      <c r="R240" s="6"/>
    </row>
    <row r="241" spans="2:18" ht="15.95" customHeight="1" x14ac:dyDescent="0.2">
      <c r="B241" s="99">
        <v>44404</v>
      </c>
      <c r="C241" s="100">
        <v>86.708142774999999</v>
      </c>
      <c r="D241" s="100">
        <v>102.54589525999999</v>
      </c>
      <c r="E241" s="100">
        <v>102.31963682</v>
      </c>
      <c r="F241" s="53"/>
      <c r="G241" s="101">
        <v>81.63</v>
      </c>
      <c r="H241" s="102">
        <v>968974.33</v>
      </c>
      <c r="Q241" s="7"/>
      <c r="R241" s="6"/>
    </row>
    <row r="242" spans="2:18" ht="15.95" customHeight="1" x14ac:dyDescent="0.2">
      <c r="B242" s="99">
        <v>44405</v>
      </c>
      <c r="C242" s="100">
        <v>86.570055569999994</v>
      </c>
      <c r="D242" s="100">
        <v>102.5240577</v>
      </c>
      <c r="E242" s="100">
        <v>102.33614817</v>
      </c>
      <c r="F242" s="53"/>
      <c r="G242" s="101">
        <v>81.5</v>
      </c>
      <c r="H242" s="102">
        <v>621359.02</v>
      </c>
      <c r="Q242" s="7"/>
      <c r="R242" s="6"/>
    </row>
    <row r="243" spans="2:18" ht="15.95" customHeight="1" x14ac:dyDescent="0.2">
      <c r="B243" s="99">
        <v>44406</v>
      </c>
      <c r="C243" s="100">
        <v>87.387956708000004</v>
      </c>
      <c r="D243" s="100">
        <v>102.59684956</v>
      </c>
      <c r="E243" s="100">
        <v>102.35266215999999</v>
      </c>
      <c r="F243" s="53"/>
      <c r="G243" s="101">
        <v>82.27</v>
      </c>
      <c r="H243" s="102">
        <v>526643.96</v>
      </c>
      <c r="Q243" s="7"/>
      <c r="R243" s="6"/>
    </row>
    <row r="244" spans="2:18" ht="15.95" customHeight="1" x14ac:dyDescent="0.2">
      <c r="B244" s="99">
        <v>44407</v>
      </c>
      <c r="C244" s="100">
        <v>86.941828814000004</v>
      </c>
      <c r="D244" s="100">
        <v>102.78647236</v>
      </c>
      <c r="E244" s="100">
        <v>102.3691788</v>
      </c>
      <c r="F244" s="53"/>
      <c r="G244" s="101">
        <v>81.849999999999994</v>
      </c>
      <c r="H244" s="102">
        <v>745032.54</v>
      </c>
      <c r="Q244" s="7"/>
      <c r="R244" s="6"/>
    </row>
    <row r="245" spans="2:18" ht="15.95" customHeight="1" x14ac:dyDescent="0.2">
      <c r="B245" s="99">
        <v>44410</v>
      </c>
      <c r="C245" s="100">
        <v>86.642324482999996</v>
      </c>
      <c r="D245" s="100">
        <v>102.36937500000001</v>
      </c>
      <c r="E245" s="100">
        <v>102.38569807</v>
      </c>
      <c r="F245" s="53"/>
      <c r="G245" s="101">
        <v>81</v>
      </c>
      <c r="H245" s="102">
        <v>844639.97</v>
      </c>
      <c r="Q245" s="7"/>
      <c r="R245" s="6"/>
    </row>
    <row r="246" spans="2:18" ht="15.95" customHeight="1" x14ac:dyDescent="0.2">
      <c r="B246" s="99">
        <v>44411</v>
      </c>
      <c r="C246" s="100">
        <v>86.439089401000004</v>
      </c>
      <c r="D246" s="100">
        <v>101.93080405000001</v>
      </c>
      <c r="E246" s="100">
        <v>102.40221998</v>
      </c>
      <c r="F246" s="53"/>
      <c r="G246" s="101">
        <v>80.81</v>
      </c>
      <c r="H246" s="102">
        <v>419219.39</v>
      </c>
      <c r="Q246" s="7"/>
      <c r="R246" s="6"/>
    </row>
    <row r="247" spans="2:18" ht="15.95" customHeight="1" x14ac:dyDescent="0.2">
      <c r="B247" s="99">
        <v>44412</v>
      </c>
      <c r="C247" s="100">
        <v>86.107495318999995</v>
      </c>
      <c r="D247" s="100">
        <v>101.64145642</v>
      </c>
      <c r="E247" s="100">
        <v>102.4187447</v>
      </c>
      <c r="F247" s="53"/>
      <c r="G247" s="101">
        <v>80.5</v>
      </c>
      <c r="H247" s="102">
        <v>826990.21</v>
      </c>
      <c r="Q247" s="7"/>
      <c r="R247" s="6"/>
    </row>
    <row r="248" spans="2:18" ht="15.95" customHeight="1" x14ac:dyDescent="0.2">
      <c r="B248" s="99">
        <v>44413</v>
      </c>
      <c r="C248" s="100">
        <v>85.037836992999999</v>
      </c>
      <c r="D248" s="100">
        <v>101.2178078</v>
      </c>
      <c r="E248" s="100">
        <v>102.43915633</v>
      </c>
      <c r="F248" s="53"/>
      <c r="G248" s="101">
        <v>79.5</v>
      </c>
      <c r="H248" s="102">
        <v>1271796.83</v>
      </c>
      <c r="Q248" s="7"/>
      <c r="R248" s="6"/>
    </row>
    <row r="249" spans="2:18" ht="15.95" customHeight="1" x14ac:dyDescent="0.2">
      <c r="B249" s="99">
        <v>44414</v>
      </c>
      <c r="C249" s="100">
        <v>83.989571831999996</v>
      </c>
      <c r="D249" s="100">
        <v>101.12827381</v>
      </c>
      <c r="E249" s="100">
        <v>102.45957208</v>
      </c>
      <c r="F249" s="53"/>
      <c r="G249" s="101">
        <v>78.52</v>
      </c>
      <c r="H249" s="102">
        <v>1151150.3899999999</v>
      </c>
      <c r="Q249" s="7"/>
      <c r="R249" s="6"/>
    </row>
    <row r="250" spans="2:18" ht="15.95" customHeight="1" x14ac:dyDescent="0.2">
      <c r="B250" s="99">
        <v>44417</v>
      </c>
      <c r="C250" s="100">
        <v>85.144802824999999</v>
      </c>
      <c r="D250" s="100">
        <v>100.79961857000001</v>
      </c>
      <c r="E250" s="100">
        <v>102.47999196000001</v>
      </c>
      <c r="F250" s="53"/>
      <c r="G250" s="101">
        <v>79.599999999999994</v>
      </c>
      <c r="H250" s="102">
        <v>1437853.28</v>
      </c>
      <c r="Q250" s="7"/>
      <c r="R250" s="6"/>
    </row>
    <row r="251" spans="2:18" ht="15.95" customHeight="1" x14ac:dyDescent="0.2">
      <c r="B251" s="99">
        <v>44418</v>
      </c>
      <c r="C251" s="100">
        <v>83.058969087999998</v>
      </c>
      <c r="D251" s="100">
        <v>100.28861972</v>
      </c>
      <c r="E251" s="100">
        <v>102.5004158</v>
      </c>
      <c r="F251" s="53"/>
      <c r="G251" s="101">
        <v>77.650000000000006</v>
      </c>
      <c r="H251" s="102">
        <v>1636606.18</v>
      </c>
      <c r="Q251" s="7"/>
      <c r="R251" s="6"/>
    </row>
    <row r="252" spans="2:18" ht="15.95" customHeight="1" x14ac:dyDescent="0.2">
      <c r="B252" s="99">
        <v>44419</v>
      </c>
      <c r="C252" s="100">
        <v>82.898520339000001</v>
      </c>
      <c r="D252" s="100">
        <v>99.721571139999995</v>
      </c>
      <c r="E252" s="100">
        <v>102.52084376000001</v>
      </c>
      <c r="F252" s="53"/>
      <c r="G252" s="101">
        <v>77.5</v>
      </c>
      <c r="H252" s="102">
        <v>1397179.55</v>
      </c>
      <c r="Q252" s="7"/>
      <c r="R252" s="6"/>
    </row>
    <row r="253" spans="2:18" ht="15.95" customHeight="1" x14ac:dyDescent="0.2">
      <c r="B253" s="99">
        <v>44420</v>
      </c>
      <c r="C253" s="100">
        <v>80.973135350000007</v>
      </c>
      <c r="D253" s="100">
        <v>99.081366739999993</v>
      </c>
      <c r="E253" s="100">
        <v>102.54127585000001</v>
      </c>
      <c r="F253" s="53"/>
      <c r="G253" s="101">
        <v>75.7</v>
      </c>
      <c r="H253" s="102">
        <v>1137032.7</v>
      </c>
      <c r="Q253" s="7"/>
      <c r="R253" s="6"/>
    </row>
    <row r="254" spans="2:18" ht="15.95" customHeight="1" x14ac:dyDescent="0.2">
      <c r="B254" s="99">
        <v>44421</v>
      </c>
      <c r="C254" s="100">
        <v>82.139062925999994</v>
      </c>
      <c r="D254" s="100">
        <v>99.765246254999994</v>
      </c>
      <c r="E254" s="100">
        <v>102.56171190000001</v>
      </c>
      <c r="F254" s="53"/>
      <c r="G254" s="101">
        <v>76.790000000000006</v>
      </c>
      <c r="H254" s="102">
        <v>1277586.6399999999</v>
      </c>
      <c r="Q254" s="7"/>
      <c r="R254" s="6"/>
    </row>
    <row r="255" spans="2:18" ht="15.95" customHeight="1" x14ac:dyDescent="0.2">
      <c r="B255" s="99">
        <v>44424</v>
      </c>
      <c r="C255" s="100">
        <v>81.101494349000006</v>
      </c>
      <c r="D255" s="100">
        <v>99.182547424000006</v>
      </c>
      <c r="E255" s="100">
        <v>102.58215208</v>
      </c>
      <c r="F255" s="53"/>
      <c r="G255" s="101">
        <v>75.819999999999993</v>
      </c>
      <c r="H255" s="102">
        <v>874362.74</v>
      </c>
      <c r="Q255" s="7"/>
      <c r="R255" s="6"/>
    </row>
    <row r="256" spans="2:18" ht="15.95" customHeight="1" x14ac:dyDescent="0.2">
      <c r="B256" s="99">
        <v>44425</v>
      </c>
      <c r="C256" s="100">
        <v>78.470134865000006</v>
      </c>
      <c r="D256" s="100">
        <v>98.571095808999999</v>
      </c>
      <c r="E256" s="100">
        <v>102.60259637999999</v>
      </c>
      <c r="F256" s="53"/>
      <c r="G256" s="101">
        <v>73.36</v>
      </c>
      <c r="H256" s="102">
        <v>2001174.73</v>
      </c>
      <c r="Q256" s="7"/>
      <c r="R256" s="6"/>
    </row>
    <row r="257" spans="2:18" ht="15.95" customHeight="1" x14ac:dyDescent="0.2">
      <c r="B257" s="99">
        <v>44426</v>
      </c>
      <c r="C257" s="100">
        <v>79.079840110999996</v>
      </c>
      <c r="D257" s="100">
        <v>98.392755754000007</v>
      </c>
      <c r="E257" s="100">
        <v>102.62304464</v>
      </c>
      <c r="F257" s="53"/>
      <c r="G257" s="101">
        <v>73.930000000000007</v>
      </c>
      <c r="H257" s="102">
        <v>900316.02</v>
      </c>
      <c r="Q257" s="7"/>
      <c r="R257" s="6"/>
    </row>
    <row r="258" spans="2:18" ht="15.95" customHeight="1" x14ac:dyDescent="0.2">
      <c r="B258" s="99">
        <v>44427</v>
      </c>
      <c r="C258" s="100">
        <v>79.700241941000002</v>
      </c>
      <c r="D258" s="100">
        <v>97.927979734999994</v>
      </c>
      <c r="E258" s="100">
        <v>102.64349703000001</v>
      </c>
      <c r="F258" s="53"/>
      <c r="G258" s="101">
        <v>74.510000000000005</v>
      </c>
      <c r="H258" s="102">
        <v>1714601.31</v>
      </c>
      <c r="Q258" s="7"/>
      <c r="R258" s="6"/>
    </row>
    <row r="259" spans="2:18" ht="15.95" customHeight="1" x14ac:dyDescent="0.2">
      <c r="B259" s="99">
        <v>44428</v>
      </c>
      <c r="C259" s="100">
        <v>79.657455608000006</v>
      </c>
      <c r="D259" s="100">
        <v>98.463363857000004</v>
      </c>
      <c r="E259" s="100">
        <v>102.66395353999999</v>
      </c>
      <c r="F259" s="53"/>
      <c r="G259" s="101">
        <v>74.47</v>
      </c>
      <c r="H259" s="102">
        <v>780742.96</v>
      </c>
      <c r="Q259" s="7"/>
      <c r="R259" s="6"/>
    </row>
    <row r="260" spans="2:18" ht="15.95" customHeight="1" x14ac:dyDescent="0.2">
      <c r="B260" s="99">
        <v>44431</v>
      </c>
      <c r="C260" s="100">
        <v>80.235071103999999</v>
      </c>
      <c r="D260" s="100">
        <v>98.976182503999993</v>
      </c>
      <c r="E260" s="100">
        <v>102.68441418</v>
      </c>
      <c r="F260" s="53"/>
      <c r="G260" s="101">
        <v>75.010000000000005</v>
      </c>
      <c r="H260" s="102">
        <v>831240.46</v>
      </c>
      <c r="Q260" s="7"/>
      <c r="R260" s="6"/>
    </row>
    <row r="261" spans="2:18" ht="15.95" customHeight="1" x14ac:dyDescent="0.2">
      <c r="B261" s="99">
        <v>44432</v>
      </c>
      <c r="C261" s="100">
        <v>82.256725341999996</v>
      </c>
      <c r="D261" s="100">
        <v>99.018765740999996</v>
      </c>
      <c r="E261" s="100">
        <v>102.70487878</v>
      </c>
      <c r="F261" s="53"/>
      <c r="G261" s="101">
        <v>76.900000000000006</v>
      </c>
      <c r="H261" s="102">
        <v>985967.37</v>
      </c>
      <c r="Q261" s="7"/>
      <c r="R261" s="6"/>
    </row>
    <row r="262" spans="2:18" ht="15.95" customHeight="1" x14ac:dyDescent="0.2">
      <c r="B262" s="99">
        <v>44433</v>
      </c>
      <c r="C262" s="100">
        <v>81.347515764999997</v>
      </c>
      <c r="D262" s="100">
        <v>99.031504317</v>
      </c>
      <c r="E262" s="100">
        <v>102.7253475</v>
      </c>
      <c r="F262" s="53"/>
      <c r="G262" s="101">
        <v>76.05</v>
      </c>
      <c r="H262" s="102">
        <v>1117632.94</v>
      </c>
      <c r="Q262" s="7"/>
      <c r="R262" s="6"/>
    </row>
    <row r="263" spans="2:18" ht="15.95" customHeight="1" x14ac:dyDescent="0.2">
      <c r="B263" s="99">
        <v>44434</v>
      </c>
      <c r="C263" s="100">
        <v>79.197502526999997</v>
      </c>
      <c r="D263" s="100">
        <v>99.126133733000003</v>
      </c>
      <c r="E263" s="100">
        <v>102.74582035</v>
      </c>
      <c r="F263" s="53"/>
      <c r="G263" s="101">
        <v>74.040000000000006</v>
      </c>
      <c r="H263" s="102">
        <v>1451646.8</v>
      </c>
      <c r="Q263" s="7"/>
      <c r="R263" s="6"/>
    </row>
    <row r="264" spans="2:18" ht="15.95" customHeight="1" x14ac:dyDescent="0.2">
      <c r="B264" s="99">
        <v>44435</v>
      </c>
      <c r="C264" s="100">
        <v>79.261682027000006</v>
      </c>
      <c r="D264" s="100">
        <v>99.404926552999996</v>
      </c>
      <c r="E264" s="100">
        <v>102.76629715999999</v>
      </c>
      <c r="F264" s="53"/>
      <c r="G264" s="101">
        <v>74.099999999999994</v>
      </c>
      <c r="H264" s="102">
        <v>1361025.94</v>
      </c>
      <c r="Q264" s="7"/>
      <c r="R264" s="6"/>
    </row>
    <row r="265" spans="2:18" ht="15.95" customHeight="1" x14ac:dyDescent="0.2">
      <c r="B265" s="99">
        <v>44438</v>
      </c>
      <c r="C265" s="100">
        <v>78.994267445000006</v>
      </c>
      <c r="D265" s="100">
        <v>99.768157928999997</v>
      </c>
      <c r="E265" s="100">
        <v>102.78677810000001</v>
      </c>
      <c r="F265" s="53"/>
      <c r="G265" s="101">
        <v>73.849999999999994</v>
      </c>
      <c r="H265" s="102">
        <v>1232323.43</v>
      </c>
      <c r="Q265" s="7"/>
      <c r="R265" s="6"/>
    </row>
    <row r="266" spans="2:18" ht="15.95" customHeight="1" x14ac:dyDescent="0.2">
      <c r="B266" s="99">
        <v>44439</v>
      </c>
      <c r="C266" s="100">
        <v>79.475613691999996</v>
      </c>
      <c r="D266" s="100">
        <v>100.08298271</v>
      </c>
      <c r="E266" s="100">
        <v>102.80726316000001</v>
      </c>
      <c r="F266" s="53"/>
      <c r="G266" s="101">
        <v>74.3</v>
      </c>
      <c r="H266" s="102">
        <v>1108303.46</v>
      </c>
      <c r="Q266" s="7"/>
      <c r="R266" s="6"/>
    </row>
    <row r="267" spans="2:18" ht="15.95" customHeight="1" x14ac:dyDescent="0.2">
      <c r="B267" s="99">
        <v>44440</v>
      </c>
      <c r="C267" s="100">
        <v>79.227690308000007</v>
      </c>
      <c r="D267" s="100">
        <v>100.11573905</v>
      </c>
      <c r="E267" s="100">
        <v>102.82775235</v>
      </c>
      <c r="F267" s="53"/>
      <c r="G267" s="101">
        <v>73.5</v>
      </c>
      <c r="H267" s="102">
        <v>826721.37</v>
      </c>
      <c r="Q267" s="7"/>
      <c r="R267" s="6"/>
    </row>
    <row r="268" spans="2:18" ht="15.95" customHeight="1" x14ac:dyDescent="0.2">
      <c r="B268" s="99">
        <v>44441</v>
      </c>
      <c r="C268" s="100">
        <v>79.648082134000006</v>
      </c>
      <c r="D268" s="100">
        <v>99.922112710999997</v>
      </c>
      <c r="E268" s="100">
        <v>102.84824549</v>
      </c>
      <c r="F268" s="53"/>
      <c r="G268" s="101">
        <v>73.89</v>
      </c>
      <c r="H268" s="102">
        <v>862021.96</v>
      </c>
      <c r="Q268" s="7"/>
      <c r="R268" s="6"/>
    </row>
    <row r="269" spans="2:18" ht="15.95" customHeight="1" x14ac:dyDescent="0.2">
      <c r="B269" s="99">
        <v>44442</v>
      </c>
      <c r="C269" s="100">
        <v>80.305618066999997</v>
      </c>
      <c r="D269" s="100">
        <v>99.478810289999998</v>
      </c>
      <c r="E269" s="100">
        <v>102.86874277</v>
      </c>
      <c r="F269" s="53"/>
      <c r="G269" s="101">
        <v>74.5</v>
      </c>
      <c r="H269" s="102">
        <v>1041554.24</v>
      </c>
      <c r="Q269" s="7"/>
      <c r="R269" s="6"/>
    </row>
    <row r="270" spans="2:18" ht="15.95" customHeight="1" x14ac:dyDescent="0.2">
      <c r="B270" s="99">
        <v>44445</v>
      </c>
      <c r="C270" s="100">
        <v>79.432496581999999</v>
      </c>
      <c r="D270" s="100">
        <v>99.468255470000003</v>
      </c>
      <c r="E270" s="100">
        <v>102.88924417</v>
      </c>
      <c r="F270" s="53"/>
      <c r="G270" s="101">
        <v>73.69</v>
      </c>
      <c r="H270" s="102">
        <v>938148.24</v>
      </c>
      <c r="Q270" s="7"/>
      <c r="R270" s="6"/>
    </row>
    <row r="271" spans="2:18" ht="15.95" customHeight="1" x14ac:dyDescent="0.2">
      <c r="B271" s="99">
        <v>44447</v>
      </c>
      <c r="C271" s="100">
        <v>78.688726427999995</v>
      </c>
      <c r="D271" s="100">
        <v>98.818224169999993</v>
      </c>
      <c r="E271" s="100">
        <v>102.90974969</v>
      </c>
      <c r="F271" s="53"/>
      <c r="G271" s="101">
        <v>73</v>
      </c>
      <c r="H271" s="102">
        <v>1092908.53</v>
      </c>
      <c r="Q271" s="7"/>
      <c r="R271" s="6"/>
    </row>
    <row r="272" spans="2:18" ht="15.95" customHeight="1" x14ac:dyDescent="0.2">
      <c r="B272" s="99">
        <v>44448</v>
      </c>
      <c r="C272" s="100">
        <v>79.432496581999999</v>
      </c>
      <c r="D272" s="100">
        <v>99.002023613999995</v>
      </c>
      <c r="E272" s="100">
        <v>102.93025917</v>
      </c>
      <c r="F272" s="53"/>
      <c r="G272" s="101">
        <v>73.69</v>
      </c>
      <c r="H272" s="102">
        <v>937558.02</v>
      </c>
      <c r="Q272" s="7"/>
      <c r="R272" s="6"/>
    </row>
    <row r="273" spans="2:18" ht="15.95" customHeight="1" x14ac:dyDescent="0.2">
      <c r="B273" s="99">
        <v>44449</v>
      </c>
      <c r="C273" s="100">
        <v>78.688726427999995</v>
      </c>
      <c r="D273" s="100">
        <v>99.284819986000002</v>
      </c>
      <c r="E273" s="100">
        <v>102.95077277999999</v>
      </c>
      <c r="F273" s="53"/>
      <c r="G273" s="101">
        <v>73</v>
      </c>
      <c r="H273" s="102">
        <v>1496128.93</v>
      </c>
      <c r="Q273" s="7"/>
      <c r="R273" s="6"/>
    </row>
    <row r="274" spans="2:18" ht="15.95" customHeight="1" x14ac:dyDescent="0.2">
      <c r="B274" s="99">
        <v>44452</v>
      </c>
      <c r="C274" s="100">
        <v>79.766654187</v>
      </c>
      <c r="D274" s="100">
        <v>99.269897654999994</v>
      </c>
      <c r="E274" s="100">
        <v>102.97129052</v>
      </c>
      <c r="F274" s="53"/>
      <c r="G274" s="101">
        <v>74</v>
      </c>
      <c r="H274" s="102">
        <v>1054995.5</v>
      </c>
      <c r="Q274" s="7"/>
      <c r="R274" s="6"/>
    </row>
    <row r="275" spans="2:18" ht="15.95" customHeight="1" x14ac:dyDescent="0.2">
      <c r="B275" s="99">
        <v>44453</v>
      </c>
      <c r="C275" s="100">
        <v>79.604965023000005</v>
      </c>
      <c r="D275" s="100">
        <v>99.299378357999998</v>
      </c>
      <c r="E275" s="100">
        <v>102.99181238</v>
      </c>
      <c r="F275" s="53"/>
      <c r="G275" s="101">
        <v>73.849999999999994</v>
      </c>
      <c r="H275" s="102">
        <v>961419.91</v>
      </c>
      <c r="Q275" s="7"/>
      <c r="R275" s="6"/>
    </row>
    <row r="276" spans="2:18" ht="15.95" customHeight="1" x14ac:dyDescent="0.2">
      <c r="B276" s="99">
        <v>44454</v>
      </c>
      <c r="C276" s="100">
        <v>80.823023391000007</v>
      </c>
      <c r="D276" s="100">
        <v>99.394735693000001</v>
      </c>
      <c r="E276" s="100">
        <v>103.01233836999999</v>
      </c>
      <c r="F276" s="53"/>
      <c r="G276" s="101">
        <v>74.98</v>
      </c>
      <c r="H276" s="102">
        <v>858519.24</v>
      </c>
      <c r="Q276" s="7"/>
      <c r="R276" s="6"/>
    </row>
    <row r="277" spans="2:18" ht="15.95" customHeight="1" x14ac:dyDescent="0.2">
      <c r="B277" s="99">
        <v>44455</v>
      </c>
      <c r="C277" s="100">
        <v>79.766654187</v>
      </c>
      <c r="D277" s="100">
        <v>99.276448922</v>
      </c>
      <c r="E277" s="100">
        <v>103.03286831</v>
      </c>
      <c r="F277" s="53"/>
      <c r="G277" s="101">
        <v>74</v>
      </c>
      <c r="H277" s="102">
        <v>842719.55</v>
      </c>
      <c r="Q277" s="7"/>
      <c r="R277" s="6"/>
    </row>
    <row r="278" spans="2:18" ht="15.95" customHeight="1" x14ac:dyDescent="0.2">
      <c r="B278" s="99">
        <v>44456</v>
      </c>
      <c r="C278" s="100">
        <v>79.755874910000003</v>
      </c>
      <c r="D278" s="100">
        <v>99.354700170000001</v>
      </c>
      <c r="E278" s="100">
        <v>103.05340239</v>
      </c>
      <c r="F278" s="53"/>
      <c r="G278" s="101">
        <v>73.989999999999995</v>
      </c>
      <c r="H278" s="102">
        <v>844655.54</v>
      </c>
      <c r="Q278" s="7"/>
      <c r="R278" s="6"/>
    </row>
    <row r="279" spans="2:18" ht="15.95" customHeight="1" x14ac:dyDescent="0.2">
      <c r="B279" s="99">
        <v>44459</v>
      </c>
      <c r="C279" s="100">
        <v>79.454055136999997</v>
      </c>
      <c r="D279" s="100">
        <v>98.290483191999996</v>
      </c>
      <c r="E279" s="100">
        <v>103.07394058</v>
      </c>
      <c r="F279" s="53"/>
      <c r="G279" s="101">
        <v>73.709999999999994</v>
      </c>
      <c r="H279" s="102">
        <v>791302.71</v>
      </c>
      <c r="Q279" s="7"/>
      <c r="R279" s="6"/>
    </row>
    <row r="280" spans="2:18" ht="15.95" customHeight="1" x14ac:dyDescent="0.2">
      <c r="B280" s="99">
        <v>44460</v>
      </c>
      <c r="C280" s="100">
        <v>80.165487458000001</v>
      </c>
      <c r="D280" s="100">
        <v>98.246080159000002</v>
      </c>
      <c r="E280" s="100">
        <v>103.09448291</v>
      </c>
      <c r="F280" s="53"/>
      <c r="G280" s="101">
        <v>74.37</v>
      </c>
      <c r="H280" s="102">
        <v>554994.22</v>
      </c>
      <c r="Q280" s="7"/>
      <c r="R280" s="6"/>
    </row>
    <row r="281" spans="2:18" ht="15.95" customHeight="1" x14ac:dyDescent="0.2">
      <c r="B281" s="99">
        <v>44461</v>
      </c>
      <c r="C281" s="100">
        <v>79.184573197000006</v>
      </c>
      <c r="D281" s="100">
        <v>98.359999418000001</v>
      </c>
      <c r="E281" s="100">
        <v>103.11502935999999</v>
      </c>
      <c r="F281" s="53"/>
      <c r="G281" s="101">
        <v>73.459999999999994</v>
      </c>
      <c r="H281" s="102">
        <v>814226.64</v>
      </c>
      <c r="Q281" s="7"/>
      <c r="R281" s="6"/>
    </row>
    <row r="282" spans="2:18" ht="15.95" customHeight="1" x14ac:dyDescent="0.2">
      <c r="B282" s="99">
        <v>44462</v>
      </c>
      <c r="C282" s="100">
        <v>78.958208368000001</v>
      </c>
      <c r="D282" s="100">
        <v>98.464819695000003</v>
      </c>
      <c r="E282" s="100">
        <v>103.1394538</v>
      </c>
      <c r="F282" s="53"/>
      <c r="G282" s="101">
        <v>73.25</v>
      </c>
      <c r="H282" s="102">
        <v>824997.22</v>
      </c>
      <c r="Q282" s="7"/>
      <c r="R282" s="6"/>
    </row>
    <row r="283" spans="2:18" ht="15.95" customHeight="1" x14ac:dyDescent="0.2">
      <c r="B283" s="99">
        <v>44463</v>
      </c>
      <c r="C283" s="100">
        <v>78.904311980000003</v>
      </c>
      <c r="D283" s="100">
        <v>98.611131330999996</v>
      </c>
      <c r="E283" s="100">
        <v>103.16388402</v>
      </c>
      <c r="F283" s="53"/>
      <c r="G283" s="101">
        <v>73.2</v>
      </c>
      <c r="H283" s="102">
        <v>841474.09</v>
      </c>
      <c r="Q283" s="7"/>
      <c r="R283" s="6"/>
    </row>
    <row r="284" spans="2:18" ht="15.95" customHeight="1" x14ac:dyDescent="0.2">
      <c r="B284" s="99">
        <v>44466</v>
      </c>
      <c r="C284" s="100">
        <v>78.117424716000002</v>
      </c>
      <c r="D284" s="100">
        <v>98.697025725000003</v>
      </c>
      <c r="E284" s="100">
        <v>103.18832002000001</v>
      </c>
      <c r="F284" s="53"/>
      <c r="G284" s="101">
        <v>72.47</v>
      </c>
      <c r="H284" s="102">
        <v>1475521.13</v>
      </c>
      <c r="Q284" s="7"/>
      <c r="R284" s="6"/>
    </row>
    <row r="285" spans="2:18" ht="15.95" customHeight="1" x14ac:dyDescent="0.2">
      <c r="B285" s="99">
        <v>44467</v>
      </c>
      <c r="C285" s="100">
        <v>78.160541825999999</v>
      </c>
      <c r="D285" s="100">
        <v>98.280656292000003</v>
      </c>
      <c r="E285" s="100">
        <v>103.21276179</v>
      </c>
      <c r="F285" s="53"/>
      <c r="G285" s="101">
        <v>72.510000000000005</v>
      </c>
      <c r="H285" s="102">
        <v>375030.21</v>
      </c>
      <c r="Q285" s="7"/>
      <c r="R285" s="6"/>
    </row>
    <row r="286" spans="2:18" ht="15.95" customHeight="1" x14ac:dyDescent="0.2">
      <c r="B286" s="99">
        <v>44468</v>
      </c>
      <c r="C286" s="100">
        <v>77.427550949999997</v>
      </c>
      <c r="D286" s="100">
        <v>98.282112128999998</v>
      </c>
      <c r="E286" s="100">
        <v>103.23720934000001</v>
      </c>
      <c r="F286" s="53"/>
      <c r="G286" s="101">
        <v>71.83</v>
      </c>
      <c r="H286" s="102">
        <v>828888.78</v>
      </c>
      <c r="Q286" s="7"/>
      <c r="R286" s="6"/>
    </row>
    <row r="287" spans="2:18" ht="15.95" customHeight="1" x14ac:dyDescent="0.2">
      <c r="B287" s="99">
        <v>44469</v>
      </c>
      <c r="C287" s="100">
        <v>77.621577946000002</v>
      </c>
      <c r="D287" s="100">
        <v>98.839333808999996</v>
      </c>
      <c r="E287" s="100">
        <v>103.26166267000001</v>
      </c>
      <c r="F287" s="53"/>
      <c r="G287" s="101">
        <v>72.010000000000005</v>
      </c>
      <c r="H287" s="102">
        <v>702439.14</v>
      </c>
      <c r="Q287" s="7"/>
      <c r="R287" s="6"/>
    </row>
    <row r="288" spans="2:18" ht="15.95" customHeight="1" x14ac:dyDescent="0.2">
      <c r="B288" s="99">
        <v>44470</v>
      </c>
      <c r="C288" s="100">
        <v>76.937065150999999</v>
      </c>
      <c r="D288" s="100">
        <v>98.801118083000006</v>
      </c>
      <c r="E288" s="100">
        <v>103.28612176999999</v>
      </c>
      <c r="F288" s="53"/>
      <c r="G288" s="101">
        <v>70.81</v>
      </c>
      <c r="H288" s="102">
        <v>1649103.94</v>
      </c>
      <c r="Q288" s="7"/>
      <c r="R288" s="6"/>
    </row>
    <row r="289" spans="2:18" ht="15.95" customHeight="1" x14ac:dyDescent="0.2">
      <c r="B289" s="99">
        <v>44473</v>
      </c>
      <c r="C289" s="100">
        <v>76.448127439999993</v>
      </c>
      <c r="D289" s="100">
        <v>98.537975513000006</v>
      </c>
      <c r="E289" s="100">
        <v>103.31058664</v>
      </c>
      <c r="F289" s="53"/>
      <c r="G289" s="101">
        <v>70.36</v>
      </c>
      <c r="H289" s="102">
        <v>426946.6</v>
      </c>
      <c r="Q289" s="7"/>
      <c r="R289" s="6"/>
    </row>
    <row r="290" spans="2:18" ht="15.95" customHeight="1" x14ac:dyDescent="0.2">
      <c r="B290" s="99">
        <v>44474</v>
      </c>
      <c r="C290" s="100">
        <v>77.545520968999995</v>
      </c>
      <c r="D290" s="100">
        <v>98.557993273999998</v>
      </c>
      <c r="E290" s="100">
        <v>103.33505728999999</v>
      </c>
      <c r="F290" s="53"/>
      <c r="G290" s="101">
        <v>71.37</v>
      </c>
      <c r="H290" s="102">
        <v>619973.32999999996</v>
      </c>
      <c r="Q290" s="7"/>
      <c r="R290" s="6"/>
    </row>
    <row r="291" spans="2:18" ht="15.95" customHeight="1" x14ac:dyDescent="0.2">
      <c r="B291" s="99">
        <v>44475</v>
      </c>
      <c r="C291" s="100">
        <v>76.698028937000004</v>
      </c>
      <c r="D291" s="100">
        <v>98.669364818000005</v>
      </c>
      <c r="E291" s="100">
        <v>103.35953372</v>
      </c>
      <c r="F291" s="53"/>
      <c r="G291" s="101">
        <v>70.59</v>
      </c>
      <c r="H291" s="102">
        <v>708354.74</v>
      </c>
      <c r="Q291" s="7"/>
      <c r="R291" s="6"/>
    </row>
    <row r="292" spans="2:18" ht="15.95" customHeight="1" x14ac:dyDescent="0.2">
      <c r="B292" s="99">
        <v>44476</v>
      </c>
      <c r="C292" s="100">
        <v>76.752355348999998</v>
      </c>
      <c r="D292" s="100">
        <v>98.664269387999994</v>
      </c>
      <c r="E292" s="100">
        <v>103.38401609</v>
      </c>
      <c r="F292" s="53"/>
      <c r="G292" s="101">
        <v>70.64</v>
      </c>
      <c r="H292" s="102">
        <v>708882.85</v>
      </c>
      <c r="Q292" s="7"/>
      <c r="R292" s="6"/>
    </row>
    <row r="293" spans="2:18" ht="15.95" customHeight="1" x14ac:dyDescent="0.2">
      <c r="B293" s="99">
        <v>44477</v>
      </c>
      <c r="C293" s="100">
        <v>76.958795715999997</v>
      </c>
      <c r="D293" s="100">
        <v>98.868450553000002</v>
      </c>
      <c r="E293" s="100">
        <v>103.40850423000001</v>
      </c>
      <c r="F293" s="53"/>
      <c r="G293" s="101">
        <v>70.83</v>
      </c>
      <c r="H293" s="102">
        <v>734646.26</v>
      </c>
      <c r="Q293" s="7"/>
      <c r="R293" s="6"/>
    </row>
    <row r="294" spans="2:18" ht="15.95" customHeight="1" x14ac:dyDescent="0.2">
      <c r="B294" s="99">
        <v>44480</v>
      </c>
      <c r="C294" s="100">
        <v>76.763220630999996</v>
      </c>
      <c r="D294" s="100">
        <v>99.253883446000003</v>
      </c>
      <c r="E294" s="100">
        <v>103.43299815</v>
      </c>
      <c r="F294" s="53"/>
      <c r="G294" s="101">
        <v>70.650000000000006</v>
      </c>
      <c r="H294" s="102">
        <v>578330.25</v>
      </c>
      <c r="Q294" s="7"/>
      <c r="R294" s="6"/>
    </row>
    <row r="295" spans="2:18" ht="15.95" customHeight="1" x14ac:dyDescent="0.2">
      <c r="B295" s="99">
        <v>44482</v>
      </c>
      <c r="C295" s="100">
        <v>76.621971959000007</v>
      </c>
      <c r="D295" s="100">
        <v>99.283000189000006</v>
      </c>
      <c r="E295" s="100">
        <v>103.45749785</v>
      </c>
      <c r="F295" s="53"/>
      <c r="G295" s="101">
        <v>70.52</v>
      </c>
      <c r="H295" s="102">
        <v>939989.82</v>
      </c>
      <c r="Q295" s="7"/>
      <c r="R295" s="6"/>
    </row>
    <row r="296" spans="2:18" ht="15.95" customHeight="1" x14ac:dyDescent="0.2">
      <c r="B296" s="99">
        <v>44483</v>
      </c>
      <c r="C296" s="100">
        <v>76.219956507999996</v>
      </c>
      <c r="D296" s="100">
        <v>99.458064609999994</v>
      </c>
      <c r="E296" s="100">
        <v>103.48200332</v>
      </c>
      <c r="F296" s="53"/>
      <c r="G296" s="101">
        <v>70.150000000000006</v>
      </c>
      <c r="H296" s="102">
        <v>1537773.84</v>
      </c>
      <c r="Q296" s="7"/>
      <c r="R296" s="6"/>
    </row>
    <row r="297" spans="2:18" ht="15.95" customHeight="1" x14ac:dyDescent="0.2">
      <c r="B297" s="99">
        <v>44484</v>
      </c>
      <c r="C297" s="100">
        <v>76.252552355000006</v>
      </c>
      <c r="D297" s="100">
        <v>99.867882776000002</v>
      </c>
      <c r="E297" s="100">
        <v>103.50651456</v>
      </c>
      <c r="F297" s="53"/>
      <c r="G297" s="101">
        <v>70.180000000000007</v>
      </c>
      <c r="H297" s="102">
        <v>871056.48</v>
      </c>
      <c r="Q297" s="7"/>
      <c r="R297" s="6"/>
    </row>
    <row r="298" spans="2:18" ht="15.95" customHeight="1" x14ac:dyDescent="0.2">
      <c r="B298" s="99">
        <v>44487</v>
      </c>
      <c r="C298" s="100">
        <v>76.752355348999998</v>
      </c>
      <c r="D298" s="100">
        <v>99.999636041000002</v>
      </c>
      <c r="E298" s="100">
        <v>103.53103175</v>
      </c>
      <c r="F298" s="53"/>
      <c r="G298" s="101">
        <v>70.64</v>
      </c>
      <c r="H298" s="102">
        <v>915347.34</v>
      </c>
      <c r="Q298" s="7"/>
      <c r="R298" s="6"/>
    </row>
    <row r="299" spans="2:18" ht="15.95" customHeight="1" x14ac:dyDescent="0.2">
      <c r="B299" s="99">
        <v>44488</v>
      </c>
      <c r="C299" s="100">
        <v>76.111303683000003</v>
      </c>
      <c r="D299" s="100">
        <v>99.727030529000004</v>
      </c>
      <c r="E299" s="100">
        <v>103.55555471</v>
      </c>
      <c r="F299" s="53"/>
      <c r="G299" s="101">
        <v>70.05</v>
      </c>
      <c r="H299" s="102">
        <v>940174.4</v>
      </c>
      <c r="Q299" s="7"/>
      <c r="R299" s="6"/>
    </row>
    <row r="300" spans="2:18" ht="15.95" customHeight="1" x14ac:dyDescent="0.2">
      <c r="B300" s="99">
        <v>44489</v>
      </c>
      <c r="C300" s="100">
        <v>76.111303683000003</v>
      </c>
      <c r="D300" s="100">
        <v>99.666249327000003</v>
      </c>
      <c r="E300" s="100">
        <v>103.58008345</v>
      </c>
      <c r="F300" s="53"/>
      <c r="G300" s="101">
        <v>70.05</v>
      </c>
      <c r="H300" s="102">
        <v>1190662.71</v>
      </c>
      <c r="Q300" s="7"/>
      <c r="R300" s="6"/>
    </row>
    <row r="301" spans="2:18" ht="15.95" customHeight="1" x14ac:dyDescent="0.2">
      <c r="B301" s="99">
        <v>44490</v>
      </c>
      <c r="C301" s="100">
        <v>75.763614644</v>
      </c>
      <c r="D301" s="100">
        <v>99.176724074999996</v>
      </c>
      <c r="E301" s="100">
        <v>103.60461797000001</v>
      </c>
      <c r="F301" s="53"/>
      <c r="G301" s="101">
        <v>69.73</v>
      </c>
      <c r="H301" s="102">
        <v>532080.64000000001</v>
      </c>
      <c r="Q301" s="7"/>
      <c r="R301" s="6"/>
    </row>
    <row r="302" spans="2:18" ht="15.95" customHeight="1" x14ac:dyDescent="0.2">
      <c r="B302" s="99">
        <v>44491</v>
      </c>
      <c r="C302" s="100">
        <v>75.578904842</v>
      </c>
      <c r="D302" s="100">
        <v>98.719591201</v>
      </c>
      <c r="E302" s="100">
        <v>103.62915826</v>
      </c>
      <c r="F302" s="53"/>
      <c r="G302" s="101">
        <v>69.56</v>
      </c>
      <c r="H302" s="102">
        <v>1107107.69</v>
      </c>
      <c r="Q302" s="7"/>
      <c r="R302" s="6"/>
    </row>
    <row r="303" spans="2:18" ht="15.95" customHeight="1" x14ac:dyDescent="0.2">
      <c r="B303" s="99">
        <v>44494</v>
      </c>
      <c r="C303" s="100">
        <v>74.64449055</v>
      </c>
      <c r="D303" s="100">
        <v>98.560177030000006</v>
      </c>
      <c r="E303" s="100">
        <v>103.65370449</v>
      </c>
      <c r="F303" s="53"/>
      <c r="G303" s="101">
        <v>68.7</v>
      </c>
      <c r="H303" s="102">
        <v>1075912.83</v>
      </c>
      <c r="Q303" s="7"/>
      <c r="R303" s="6"/>
    </row>
    <row r="304" spans="2:18" ht="15.95" customHeight="1" x14ac:dyDescent="0.2">
      <c r="B304" s="99">
        <v>44495</v>
      </c>
      <c r="C304" s="100">
        <v>73.666615128000004</v>
      </c>
      <c r="D304" s="100">
        <v>98.037531482999995</v>
      </c>
      <c r="E304" s="100">
        <v>103.6782565</v>
      </c>
      <c r="F304" s="53"/>
      <c r="G304" s="101">
        <v>67.8</v>
      </c>
      <c r="H304" s="102">
        <v>661299.06999999995</v>
      </c>
      <c r="Q304" s="7"/>
      <c r="R304" s="6"/>
    </row>
    <row r="305" spans="2:18" ht="15.95" customHeight="1" x14ac:dyDescent="0.2">
      <c r="B305" s="99">
        <v>44496</v>
      </c>
      <c r="C305" s="100">
        <v>73.166812135000001</v>
      </c>
      <c r="D305" s="100">
        <v>97.569479830000006</v>
      </c>
      <c r="E305" s="100">
        <v>103.70281428</v>
      </c>
      <c r="F305" s="53"/>
      <c r="G305" s="101">
        <v>67.34</v>
      </c>
      <c r="H305" s="102">
        <v>828506.47</v>
      </c>
      <c r="Q305" s="7"/>
      <c r="R305" s="6"/>
    </row>
    <row r="306" spans="2:18" ht="15.95" customHeight="1" x14ac:dyDescent="0.2">
      <c r="B306" s="99">
        <v>44497</v>
      </c>
      <c r="C306" s="100">
        <v>72.471434056999996</v>
      </c>
      <c r="D306" s="100">
        <v>97.320167713000004</v>
      </c>
      <c r="E306" s="100">
        <v>103.73315391</v>
      </c>
      <c r="F306" s="53"/>
      <c r="G306" s="101">
        <v>66.7</v>
      </c>
      <c r="H306" s="102">
        <v>1265979.1399999999</v>
      </c>
      <c r="Q306" s="7"/>
      <c r="R306" s="6"/>
    </row>
    <row r="307" spans="2:18" ht="15.95" customHeight="1" x14ac:dyDescent="0.2">
      <c r="B307" s="99">
        <v>44498</v>
      </c>
      <c r="C307" s="100">
        <v>72.047688041000001</v>
      </c>
      <c r="D307" s="100">
        <v>97.383860588999994</v>
      </c>
      <c r="E307" s="100">
        <v>103.76350244</v>
      </c>
      <c r="F307" s="53"/>
      <c r="G307" s="101">
        <v>66.31</v>
      </c>
      <c r="H307" s="102">
        <v>973374.67</v>
      </c>
      <c r="Q307" s="7"/>
      <c r="R307" s="6"/>
    </row>
    <row r="308" spans="2:18" ht="15.95" customHeight="1" x14ac:dyDescent="0.2">
      <c r="B308" s="99">
        <v>44501</v>
      </c>
      <c r="C308" s="100">
        <v>71.850417218000004</v>
      </c>
      <c r="D308" s="100">
        <v>97.294690562</v>
      </c>
      <c r="E308" s="100">
        <v>103.79385972999999</v>
      </c>
      <c r="F308" s="53"/>
      <c r="G308" s="101">
        <v>65.56</v>
      </c>
      <c r="H308" s="102">
        <v>535928.18999999994</v>
      </c>
      <c r="Q308" s="7"/>
      <c r="R308" s="6"/>
    </row>
    <row r="309" spans="2:18" ht="15.95" customHeight="1" x14ac:dyDescent="0.2">
      <c r="B309" s="99">
        <v>44503</v>
      </c>
      <c r="C309" s="100">
        <v>71.631227416000002</v>
      </c>
      <c r="D309" s="100">
        <v>96.994060184000006</v>
      </c>
      <c r="E309" s="100">
        <v>103.82422592</v>
      </c>
      <c r="F309" s="53"/>
      <c r="G309" s="101">
        <v>65.36</v>
      </c>
      <c r="H309" s="102">
        <v>879554.49</v>
      </c>
      <c r="Q309" s="7"/>
      <c r="R309" s="6"/>
    </row>
    <row r="310" spans="2:18" ht="15.95" customHeight="1" x14ac:dyDescent="0.2">
      <c r="B310" s="99">
        <v>44504</v>
      </c>
      <c r="C310" s="100">
        <v>71.565470474999998</v>
      </c>
      <c r="D310" s="100">
        <v>96.645751138999998</v>
      </c>
      <c r="E310" s="100">
        <v>103.85460103</v>
      </c>
      <c r="F310" s="53"/>
      <c r="G310" s="101">
        <v>65.3</v>
      </c>
      <c r="H310" s="102">
        <v>758721.36</v>
      </c>
      <c r="Q310" s="7"/>
      <c r="R310" s="6"/>
    </row>
    <row r="311" spans="2:18" ht="15.95" customHeight="1" x14ac:dyDescent="0.2">
      <c r="B311" s="99">
        <v>44505</v>
      </c>
      <c r="C311" s="100">
        <v>71.806579257999999</v>
      </c>
      <c r="D311" s="100">
        <v>96.627189215000001</v>
      </c>
      <c r="E311" s="100">
        <v>103.88498505</v>
      </c>
      <c r="F311" s="53"/>
      <c r="G311" s="101">
        <v>65.52</v>
      </c>
      <c r="H311" s="102">
        <v>531979.96</v>
      </c>
      <c r="Q311" s="7"/>
      <c r="R311" s="6"/>
    </row>
    <row r="312" spans="2:18" ht="15.95" customHeight="1" x14ac:dyDescent="0.2">
      <c r="B312" s="99">
        <v>44508</v>
      </c>
      <c r="C312" s="100">
        <v>71.258604751999997</v>
      </c>
      <c r="D312" s="100">
        <v>96.101268034</v>
      </c>
      <c r="E312" s="100">
        <v>103.91537798</v>
      </c>
      <c r="F312" s="53"/>
      <c r="G312" s="101">
        <v>65.02</v>
      </c>
      <c r="H312" s="102">
        <v>992442.05</v>
      </c>
      <c r="Q312" s="7"/>
      <c r="R312" s="6"/>
    </row>
    <row r="313" spans="2:18" ht="15.95" customHeight="1" x14ac:dyDescent="0.2">
      <c r="B313" s="99">
        <v>44509</v>
      </c>
      <c r="C313" s="100">
        <v>71.181888321000002</v>
      </c>
      <c r="D313" s="100">
        <v>95.619021969000002</v>
      </c>
      <c r="E313" s="100">
        <v>103.94577982</v>
      </c>
      <c r="F313" s="53"/>
      <c r="G313" s="101">
        <v>64.95</v>
      </c>
      <c r="H313" s="102">
        <v>892418.4</v>
      </c>
      <c r="Q313" s="7"/>
      <c r="R313" s="6"/>
    </row>
    <row r="314" spans="2:18" ht="15.95" customHeight="1" x14ac:dyDescent="0.2">
      <c r="B314" s="99">
        <v>44510</v>
      </c>
      <c r="C314" s="100">
        <v>70.305129112000003</v>
      </c>
      <c r="D314" s="100">
        <v>95.619385928</v>
      </c>
      <c r="E314" s="100">
        <v>103.97619041</v>
      </c>
      <c r="F314" s="53"/>
      <c r="G314" s="101">
        <v>64.150000000000006</v>
      </c>
      <c r="H314" s="102">
        <v>975755.92</v>
      </c>
      <c r="Q314" s="7"/>
      <c r="R314" s="6"/>
    </row>
    <row r="315" spans="2:18" ht="15.95" customHeight="1" x14ac:dyDescent="0.2">
      <c r="B315" s="99">
        <v>44511</v>
      </c>
      <c r="C315" s="100">
        <v>70.579116365000004</v>
      </c>
      <c r="D315" s="100">
        <v>95.425759583000001</v>
      </c>
      <c r="E315" s="100">
        <v>104.0066099</v>
      </c>
      <c r="F315" s="53"/>
      <c r="G315" s="101">
        <v>64.400000000000006</v>
      </c>
      <c r="H315" s="102">
        <v>3713823.38</v>
      </c>
      <c r="Q315" s="7"/>
      <c r="R315" s="6"/>
    </row>
    <row r="316" spans="2:18" ht="15.95" customHeight="1" x14ac:dyDescent="0.2">
      <c r="B316" s="99">
        <v>44512</v>
      </c>
      <c r="C316" s="100">
        <v>69.844830526999999</v>
      </c>
      <c r="D316" s="100">
        <v>95.275808354000006</v>
      </c>
      <c r="E316" s="100">
        <v>104.03703831</v>
      </c>
      <c r="F316" s="53"/>
      <c r="G316" s="101">
        <v>63.73</v>
      </c>
      <c r="H316" s="102">
        <v>1541768.15</v>
      </c>
      <c r="Q316" s="7"/>
      <c r="R316" s="6"/>
    </row>
    <row r="317" spans="2:18" ht="15.95" customHeight="1" x14ac:dyDescent="0.2">
      <c r="B317" s="99">
        <v>44516</v>
      </c>
      <c r="C317" s="100">
        <v>69.811952055999996</v>
      </c>
      <c r="D317" s="100">
        <v>95.090553072999995</v>
      </c>
      <c r="E317" s="100">
        <v>104.06747563</v>
      </c>
      <c r="F317" s="53"/>
      <c r="G317" s="101">
        <v>63.7</v>
      </c>
      <c r="H317" s="102">
        <v>732657.77</v>
      </c>
      <c r="Q317" s="7"/>
      <c r="R317" s="6"/>
    </row>
    <row r="318" spans="2:18" ht="15.95" customHeight="1" x14ac:dyDescent="0.2">
      <c r="B318" s="99">
        <v>44517</v>
      </c>
      <c r="C318" s="100">
        <v>69.461248373000004</v>
      </c>
      <c r="D318" s="100">
        <v>94.761169910999996</v>
      </c>
      <c r="E318" s="100">
        <v>104.09792186</v>
      </c>
      <c r="F318" s="53"/>
      <c r="G318" s="101">
        <v>63.38</v>
      </c>
      <c r="H318" s="102">
        <v>728430.71</v>
      </c>
      <c r="Q318" s="7"/>
      <c r="R318" s="6"/>
    </row>
    <row r="319" spans="2:18" ht="15.95" customHeight="1" x14ac:dyDescent="0.2">
      <c r="B319" s="99">
        <v>44518</v>
      </c>
      <c r="C319" s="100">
        <v>68.891354886000002</v>
      </c>
      <c r="D319" s="100">
        <v>94.302581199000002</v>
      </c>
      <c r="E319" s="100">
        <v>104.12837700999999</v>
      </c>
      <c r="F319" s="53"/>
      <c r="G319" s="101">
        <v>62.86</v>
      </c>
      <c r="H319" s="102">
        <v>772910.74</v>
      </c>
      <c r="Q319" s="7"/>
      <c r="R319" s="6"/>
    </row>
    <row r="320" spans="2:18" ht="15.95" customHeight="1" x14ac:dyDescent="0.2">
      <c r="B320" s="99">
        <v>44519</v>
      </c>
      <c r="C320" s="100">
        <v>68.420096810999993</v>
      </c>
      <c r="D320" s="100">
        <v>94.415772540000006</v>
      </c>
      <c r="E320" s="100">
        <v>104.15884106</v>
      </c>
      <c r="F320" s="53"/>
      <c r="G320" s="101">
        <v>62.43</v>
      </c>
      <c r="H320" s="102">
        <v>1127915.79</v>
      </c>
    </row>
    <row r="321" spans="2:8" ht="15.95" customHeight="1" x14ac:dyDescent="0.2">
      <c r="B321" s="99">
        <v>44522</v>
      </c>
      <c r="C321" s="100">
        <v>68.935192846999996</v>
      </c>
      <c r="D321" s="100">
        <v>93.953544235999999</v>
      </c>
      <c r="E321" s="100">
        <v>104.18931402</v>
      </c>
      <c r="F321" s="53"/>
      <c r="G321" s="101">
        <v>62.9</v>
      </c>
      <c r="H321" s="102">
        <v>826645.22</v>
      </c>
    </row>
    <row r="322" spans="2:8" ht="15.95" customHeight="1" x14ac:dyDescent="0.2">
      <c r="B322" s="99">
        <v>44523</v>
      </c>
      <c r="C322" s="100">
        <v>67.422783210000006</v>
      </c>
      <c r="D322" s="100">
        <v>93.304968771999995</v>
      </c>
      <c r="E322" s="100">
        <v>104.21979589999999</v>
      </c>
      <c r="F322" s="53"/>
      <c r="G322" s="101">
        <v>61.52</v>
      </c>
      <c r="H322" s="102">
        <v>1702187.15</v>
      </c>
    </row>
    <row r="323" spans="2:8" ht="15.95" customHeight="1" x14ac:dyDescent="0.2">
      <c r="B323" s="99">
        <v>44524</v>
      </c>
      <c r="C323" s="100">
        <v>67.477580661000005</v>
      </c>
      <c r="D323" s="100">
        <v>92.695700912999996</v>
      </c>
      <c r="E323" s="100">
        <v>104.25028669</v>
      </c>
      <c r="F323" s="53"/>
      <c r="G323" s="101">
        <v>61.57</v>
      </c>
      <c r="H323" s="102">
        <v>831011.63</v>
      </c>
    </row>
    <row r="324" spans="2:8" ht="15.95" customHeight="1" x14ac:dyDescent="0.2">
      <c r="B324" s="99">
        <v>44525</v>
      </c>
      <c r="C324" s="100">
        <v>67.729648933999997</v>
      </c>
      <c r="D324" s="100">
        <v>92.663308536000002</v>
      </c>
      <c r="E324" s="100">
        <v>104.28078638</v>
      </c>
      <c r="F324" s="53"/>
      <c r="G324" s="101">
        <v>61.8</v>
      </c>
      <c r="H324" s="102">
        <v>990873.98</v>
      </c>
    </row>
    <row r="325" spans="2:8" ht="15.95" customHeight="1" x14ac:dyDescent="0.2">
      <c r="B325" s="99">
        <v>44526</v>
      </c>
      <c r="C325" s="100">
        <v>67.674851482999998</v>
      </c>
      <c r="D325" s="100">
        <v>92.500982690000001</v>
      </c>
      <c r="E325" s="100">
        <v>104.31129498999999</v>
      </c>
      <c r="F325" s="53"/>
      <c r="G325" s="101">
        <v>61.75</v>
      </c>
      <c r="H325" s="102">
        <v>1064806.3600000001</v>
      </c>
    </row>
    <row r="326" spans="2:8" ht="15.95" customHeight="1" x14ac:dyDescent="0.2">
      <c r="B326" s="99">
        <v>44529</v>
      </c>
      <c r="C326" s="100">
        <v>67.948838735999999</v>
      </c>
      <c r="D326" s="100">
        <v>93.310428161999994</v>
      </c>
      <c r="E326" s="100">
        <v>104.34181251</v>
      </c>
      <c r="F326" s="53"/>
      <c r="G326" s="101">
        <v>62</v>
      </c>
      <c r="H326" s="102">
        <v>1001741.33</v>
      </c>
    </row>
    <row r="327" spans="2:8" ht="15.95" customHeight="1" x14ac:dyDescent="0.2">
      <c r="B327" s="99">
        <v>44530</v>
      </c>
      <c r="C327" s="100">
        <v>69.483167352999999</v>
      </c>
      <c r="D327" s="100">
        <v>93.843264568999999</v>
      </c>
      <c r="E327" s="100">
        <v>104.37233911</v>
      </c>
      <c r="F327" s="53"/>
      <c r="G327" s="101">
        <v>63.4</v>
      </c>
      <c r="H327" s="102">
        <v>770154.07</v>
      </c>
    </row>
    <row r="328" spans="2:8" ht="15.95" customHeight="1" x14ac:dyDescent="0.2">
      <c r="B328" s="99">
        <v>44531</v>
      </c>
      <c r="C328" s="100">
        <v>71.318947359000006</v>
      </c>
      <c r="D328" s="100">
        <v>93.948448806000002</v>
      </c>
      <c r="E328" s="100">
        <v>104.40287462000001</v>
      </c>
      <c r="F328" s="53"/>
      <c r="G328" s="101">
        <v>64.489999999999995</v>
      </c>
      <c r="H328" s="102">
        <v>774342.05</v>
      </c>
    </row>
    <row r="329" spans="2:8" ht="15.95" customHeight="1" x14ac:dyDescent="0.2">
      <c r="B329" s="99">
        <v>44532</v>
      </c>
      <c r="C329" s="100">
        <v>72.966725799000002</v>
      </c>
      <c r="D329" s="100">
        <v>94.005954373999998</v>
      </c>
      <c r="E329" s="100">
        <v>104.43341903</v>
      </c>
      <c r="F329" s="53"/>
      <c r="G329" s="101">
        <v>65.98</v>
      </c>
      <c r="H329" s="102">
        <v>761632.4</v>
      </c>
    </row>
    <row r="330" spans="2:8" ht="15.95" customHeight="1" x14ac:dyDescent="0.2">
      <c r="B330" s="99">
        <v>44533</v>
      </c>
      <c r="C330" s="100">
        <v>73.033079293</v>
      </c>
      <c r="D330" s="100">
        <v>95.017761214000004</v>
      </c>
      <c r="E330" s="100">
        <v>104.46397236</v>
      </c>
      <c r="F330" s="53"/>
      <c r="G330" s="101">
        <v>66.040000000000006</v>
      </c>
      <c r="H330" s="102">
        <v>674958.67</v>
      </c>
    </row>
    <row r="331" spans="2:8" ht="15.95" customHeight="1" x14ac:dyDescent="0.2">
      <c r="B331" s="99">
        <v>44536</v>
      </c>
      <c r="C331" s="100">
        <v>76.063222194999994</v>
      </c>
      <c r="D331" s="100">
        <v>96.198081207000001</v>
      </c>
      <c r="E331" s="100">
        <v>104.49453459999999</v>
      </c>
      <c r="F331" s="53"/>
      <c r="G331" s="101">
        <v>68.78</v>
      </c>
      <c r="H331" s="102">
        <v>1000982.17</v>
      </c>
    </row>
    <row r="332" spans="2:8" ht="15.95" customHeight="1" x14ac:dyDescent="0.2">
      <c r="B332" s="99">
        <v>44537</v>
      </c>
      <c r="C332" s="100">
        <v>76.052163278999998</v>
      </c>
      <c r="D332" s="100">
        <v>96.845564792000005</v>
      </c>
      <c r="E332" s="100">
        <v>104.52510576</v>
      </c>
      <c r="F332" s="53"/>
      <c r="G332" s="101">
        <v>68.77</v>
      </c>
      <c r="H332" s="102">
        <v>880456.68</v>
      </c>
    </row>
    <row r="333" spans="2:8" ht="15.95" customHeight="1" x14ac:dyDescent="0.2">
      <c r="B333" s="99">
        <v>44538</v>
      </c>
      <c r="C333" s="100">
        <v>76.638285812000007</v>
      </c>
      <c r="D333" s="100">
        <v>97.293962643</v>
      </c>
      <c r="E333" s="100">
        <v>104.55568599</v>
      </c>
      <c r="F333" s="53"/>
      <c r="G333" s="101">
        <v>69.3</v>
      </c>
      <c r="H333" s="102">
        <v>1045361.39</v>
      </c>
    </row>
    <row r="334" spans="2:8" ht="15.95" customHeight="1" x14ac:dyDescent="0.2">
      <c r="B334" s="99">
        <v>44539</v>
      </c>
      <c r="C334" s="100">
        <v>75.532394241000006</v>
      </c>
      <c r="D334" s="100">
        <v>97.142919535999994</v>
      </c>
      <c r="E334" s="100">
        <v>104.59201835</v>
      </c>
      <c r="F334" s="53"/>
      <c r="G334" s="101">
        <v>68.3</v>
      </c>
      <c r="H334" s="102">
        <v>1034872.57</v>
      </c>
    </row>
    <row r="335" spans="2:8" ht="15.95" customHeight="1" x14ac:dyDescent="0.2">
      <c r="B335" s="99">
        <v>44540</v>
      </c>
      <c r="C335" s="100">
        <v>75.587688819999997</v>
      </c>
      <c r="D335" s="100">
        <v>97.320531672000001</v>
      </c>
      <c r="E335" s="100">
        <v>104.62836326999999</v>
      </c>
      <c r="F335" s="53"/>
      <c r="G335" s="101">
        <v>68.349999999999994</v>
      </c>
      <c r="H335" s="102">
        <v>878350.57</v>
      </c>
    </row>
    <row r="336" spans="2:8" ht="15.95" customHeight="1" x14ac:dyDescent="0.2">
      <c r="B336" s="99">
        <v>44543</v>
      </c>
      <c r="C336" s="100">
        <v>76.428166413</v>
      </c>
      <c r="D336" s="100">
        <v>97.319803753000002</v>
      </c>
      <c r="E336" s="100">
        <v>104.66472088</v>
      </c>
      <c r="F336" s="53"/>
      <c r="G336" s="101">
        <v>69.11</v>
      </c>
      <c r="H336" s="102">
        <v>1359105.04</v>
      </c>
    </row>
    <row r="337" spans="2:8" ht="15.95" customHeight="1" x14ac:dyDescent="0.2">
      <c r="B337" s="99">
        <v>44544</v>
      </c>
      <c r="C337" s="100">
        <v>75.587688819999997</v>
      </c>
      <c r="D337" s="100">
        <v>97.130908879000003</v>
      </c>
      <c r="E337" s="100">
        <v>104.70109103999999</v>
      </c>
      <c r="F337" s="53"/>
      <c r="G337" s="101">
        <v>68.349999999999994</v>
      </c>
      <c r="H337" s="102">
        <v>850769.95</v>
      </c>
    </row>
    <row r="338" spans="2:8" ht="15.95" customHeight="1" x14ac:dyDescent="0.2">
      <c r="B338" s="99">
        <v>44545</v>
      </c>
      <c r="C338" s="100">
        <v>77.334997501000004</v>
      </c>
      <c r="D338" s="100">
        <v>97.400602716999998</v>
      </c>
      <c r="E338" s="100">
        <v>104.73747391000001</v>
      </c>
      <c r="F338" s="53"/>
      <c r="G338" s="101">
        <v>69.930000000000007</v>
      </c>
      <c r="H338" s="102">
        <v>1108643.92</v>
      </c>
    </row>
    <row r="339" spans="2:8" ht="15.95" customHeight="1" x14ac:dyDescent="0.2">
      <c r="B339" s="99">
        <v>44546</v>
      </c>
      <c r="C339" s="100">
        <v>76.914758703999993</v>
      </c>
      <c r="D339" s="100">
        <v>97.590225509000007</v>
      </c>
      <c r="E339" s="100">
        <v>104.77386930999999</v>
      </c>
      <c r="F339" s="53"/>
      <c r="G339" s="101">
        <v>69.55</v>
      </c>
      <c r="H339" s="102">
        <v>1189154.5900000001</v>
      </c>
    </row>
    <row r="340" spans="2:8" ht="15.95" customHeight="1" x14ac:dyDescent="0.2">
      <c r="B340" s="99">
        <v>44547</v>
      </c>
      <c r="C340" s="100">
        <v>76.914758703999993</v>
      </c>
      <c r="D340" s="100">
        <v>98.077203045999994</v>
      </c>
      <c r="E340" s="100">
        <v>104.81027743</v>
      </c>
      <c r="F340" s="53"/>
      <c r="G340" s="101">
        <v>69.55</v>
      </c>
      <c r="H340" s="102">
        <v>858736.29</v>
      </c>
    </row>
    <row r="341" spans="2:8" ht="15.95" customHeight="1" x14ac:dyDescent="0.2">
      <c r="B341" s="99">
        <v>44550</v>
      </c>
      <c r="C341" s="100">
        <v>77.600411477999998</v>
      </c>
      <c r="D341" s="100">
        <v>98.088849742999997</v>
      </c>
      <c r="E341" s="100">
        <v>104.84669825</v>
      </c>
      <c r="F341" s="53"/>
      <c r="G341" s="101">
        <v>70.17</v>
      </c>
      <c r="H341" s="102">
        <v>1097686.1599999999</v>
      </c>
    </row>
    <row r="342" spans="2:8" ht="15.95" customHeight="1" x14ac:dyDescent="0.2">
      <c r="B342" s="99">
        <v>44551</v>
      </c>
      <c r="C342" s="100">
        <v>78.252887504</v>
      </c>
      <c r="D342" s="100">
        <v>98.386932406</v>
      </c>
      <c r="E342" s="100">
        <v>104.88313161000001</v>
      </c>
      <c r="F342" s="53"/>
      <c r="G342" s="101">
        <v>70.760000000000005</v>
      </c>
      <c r="H342" s="102">
        <v>1568973.4</v>
      </c>
    </row>
    <row r="343" spans="2:8" ht="15.95" customHeight="1" x14ac:dyDescent="0.2">
      <c r="B343" s="99">
        <v>44552</v>
      </c>
      <c r="C343" s="100">
        <v>78.020650274000005</v>
      </c>
      <c r="D343" s="100">
        <v>98.510678565999996</v>
      </c>
      <c r="E343" s="100">
        <v>104.91957768</v>
      </c>
      <c r="F343" s="53"/>
      <c r="G343" s="101">
        <v>70.55</v>
      </c>
      <c r="H343" s="102">
        <v>958764.48</v>
      </c>
    </row>
    <row r="344" spans="2:8" ht="15.95" customHeight="1" x14ac:dyDescent="0.2">
      <c r="B344" s="99">
        <v>44553</v>
      </c>
      <c r="C344" s="100">
        <v>79.137600759999998</v>
      </c>
      <c r="D344" s="100">
        <v>99.164349458999993</v>
      </c>
      <c r="E344" s="100">
        <v>104.95603646000001</v>
      </c>
      <c r="F344" s="53"/>
      <c r="G344" s="101">
        <v>71.56</v>
      </c>
      <c r="H344" s="102">
        <v>521119.21</v>
      </c>
    </row>
    <row r="345" spans="2:8" ht="15.95" customHeight="1" x14ac:dyDescent="0.2">
      <c r="B345" s="99">
        <v>44557</v>
      </c>
      <c r="C345" s="100">
        <v>81.504208719999994</v>
      </c>
      <c r="D345" s="100">
        <v>99.858783794000004</v>
      </c>
      <c r="E345" s="100">
        <v>105.02899213000001</v>
      </c>
      <c r="F345" s="53"/>
      <c r="G345" s="101">
        <v>73.7</v>
      </c>
      <c r="H345" s="102">
        <v>642213.52</v>
      </c>
    </row>
    <row r="346" spans="2:8" ht="15.95" customHeight="1" x14ac:dyDescent="0.2">
      <c r="B346" s="99">
        <v>44558</v>
      </c>
      <c r="C346" s="100">
        <v>82.864455351999993</v>
      </c>
      <c r="D346" s="100">
        <v>100.74466071000001</v>
      </c>
      <c r="E346" s="100">
        <v>105.06548886</v>
      </c>
      <c r="F346" s="53"/>
      <c r="G346" s="101">
        <v>74.930000000000007</v>
      </c>
      <c r="H346" s="102">
        <v>1052166.97</v>
      </c>
    </row>
    <row r="347" spans="2:8" ht="15.95" customHeight="1" x14ac:dyDescent="0.2">
      <c r="B347" s="99">
        <v>44559</v>
      </c>
      <c r="C347" s="100">
        <v>82.643277037000004</v>
      </c>
      <c r="D347" s="100">
        <v>101.51989401</v>
      </c>
      <c r="E347" s="100">
        <v>105.10199829</v>
      </c>
      <c r="F347" s="53"/>
      <c r="G347" s="101">
        <v>74.73</v>
      </c>
      <c r="H347" s="102">
        <v>674416.27</v>
      </c>
    </row>
    <row r="348" spans="2:8" ht="15.95" customHeight="1" x14ac:dyDescent="0.2">
      <c r="B348" s="99">
        <v>44560</v>
      </c>
      <c r="C348" s="100">
        <v>82.875514267</v>
      </c>
      <c r="D348" s="100">
        <v>102.08293904</v>
      </c>
      <c r="E348" s="100">
        <v>105.13852043999999</v>
      </c>
      <c r="F348" s="53"/>
      <c r="G348" s="101">
        <v>74.94</v>
      </c>
      <c r="H348" s="102">
        <v>761761.76</v>
      </c>
    </row>
    <row r="349" spans="2:8" ht="15.95" customHeight="1" x14ac:dyDescent="0.2">
      <c r="B349" s="99">
        <v>44564</v>
      </c>
      <c r="C349" s="100">
        <v>82.284899468999996</v>
      </c>
      <c r="D349" s="100">
        <v>101.51334274</v>
      </c>
      <c r="E349" s="100">
        <v>105.21160284</v>
      </c>
      <c r="F349" s="53"/>
      <c r="G349" s="101">
        <v>73.84</v>
      </c>
      <c r="H349" s="102">
        <v>1089336.75</v>
      </c>
    </row>
    <row r="350" spans="2:8" ht="15.95" customHeight="1" x14ac:dyDescent="0.2">
      <c r="B350" s="99">
        <v>44565</v>
      </c>
      <c r="C350" s="100">
        <v>82.463198276</v>
      </c>
      <c r="D350" s="100">
        <v>101.44491840000001</v>
      </c>
      <c r="E350" s="100">
        <v>105.24816310999999</v>
      </c>
      <c r="F350" s="53"/>
      <c r="G350" s="101">
        <v>74</v>
      </c>
      <c r="H350" s="102">
        <v>693532.67</v>
      </c>
    </row>
    <row r="351" spans="2:8" ht="15.95" customHeight="1" x14ac:dyDescent="0.2">
      <c r="B351" s="99">
        <v>44566</v>
      </c>
      <c r="C351" s="100">
        <v>81.906014503999998</v>
      </c>
      <c r="D351" s="100">
        <v>100.45786079</v>
      </c>
      <c r="E351" s="100">
        <v>105.28473608</v>
      </c>
      <c r="F351" s="53"/>
      <c r="G351" s="101">
        <v>73.5</v>
      </c>
      <c r="H351" s="102">
        <v>931762.77</v>
      </c>
    </row>
    <row r="352" spans="2:8" ht="15.95" customHeight="1" x14ac:dyDescent="0.2">
      <c r="B352" s="99">
        <v>44567</v>
      </c>
      <c r="C352" s="100">
        <v>82.574635029999996</v>
      </c>
      <c r="D352" s="100">
        <v>100.35413239</v>
      </c>
      <c r="E352" s="100">
        <v>105.32132175</v>
      </c>
      <c r="F352" s="53"/>
      <c r="G352" s="101">
        <v>74.099999999999994</v>
      </c>
      <c r="H352" s="102">
        <v>818786.93</v>
      </c>
    </row>
    <row r="353" spans="2:8" ht="15.95" customHeight="1" x14ac:dyDescent="0.2">
      <c r="B353" s="99">
        <v>44568</v>
      </c>
      <c r="C353" s="100">
        <v>83.577565820000004</v>
      </c>
      <c r="D353" s="100">
        <v>100.43711510999999</v>
      </c>
      <c r="E353" s="100">
        <v>105.35792014</v>
      </c>
      <c r="F353" s="53"/>
      <c r="G353" s="101">
        <v>75</v>
      </c>
      <c r="H353" s="102">
        <v>1011924.58</v>
      </c>
    </row>
    <row r="354" spans="2:8" ht="15.95" customHeight="1" x14ac:dyDescent="0.2">
      <c r="B354" s="99">
        <v>44571</v>
      </c>
      <c r="C354" s="100">
        <v>82.017451257999994</v>
      </c>
      <c r="D354" s="100">
        <v>100.16669335</v>
      </c>
      <c r="E354" s="100">
        <v>105.39453123</v>
      </c>
      <c r="F354" s="53"/>
      <c r="G354" s="101">
        <v>73.599999999999994</v>
      </c>
      <c r="H354" s="102">
        <v>953234.36</v>
      </c>
    </row>
    <row r="355" spans="2:8" ht="15.95" customHeight="1" x14ac:dyDescent="0.2">
      <c r="B355" s="99">
        <v>44572</v>
      </c>
      <c r="C355" s="100">
        <v>81.705428346000005</v>
      </c>
      <c r="D355" s="100">
        <v>100.24931211000001</v>
      </c>
      <c r="E355" s="100">
        <v>105.43115502000001</v>
      </c>
      <c r="F355" s="53"/>
      <c r="G355" s="101">
        <v>73.319999999999993</v>
      </c>
      <c r="H355" s="102">
        <v>682956.55</v>
      </c>
    </row>
    <row r="356" spans="2:8" ht="15.95" customHeight="1" x14ac:dyDescent="0.2">
      <c r="B356" s="99">
        <v>44573</v>
      </c>
      <c r="C356" s="100">
        <v>81.582847916000006</v>
      </c>
      <c r="D356" s="100">
        <v>100.60853994</v>
      </c>
      <c r="E356" s="100">
        <v>105.46779153</v>
      </c>
      <c r="F356" s="53"/>
      <c r="G356" s="101">
        <v>73.209999999999994</v>
      </c>
      <c r="H356" s="102">
        <v>2258930.4700000002</v>
      </c>
    </row>
    <row r="357" spans="2:8" ht="15.95" customHeight="1" x14ac:dyDescent="0.2">
      <c r="B357" s="99">
        <v>44574</v>
      </c>
      <c r="C357" s="100">
        <v>82.128888012000004</v>
      </c>
      <c r="D357" s="100">
        <v>100.62018663000001</v>
      </c>
      <c r="E357" s="100">
        <v>105.50444074000001</v>
      </c>
      <c r="F357" s="53"/>
      <c r="G357" s="101">
        <v>73.7</v>
      </c>
      <c r="H357" s="102">
        <v>902084.93</v>
      </c>
    </row>
    <row r="358" spans="2:8" ht="15.95" customHeight="1" x14ac:dyDescent="0.2">
      <c r="B358" s="99">
        <v>44575</v>
      </c>
      <c r="C358" s="100">
        <v>83.521847442999999</v>
      </c>
      <c r="D358" s="100">
        <v>101.28623214</v>
      </c>
      <c r="E358" s="100">
        <v>105.54110282000001</v>
      </c>
      <c r="F358" s="53"/>
      <c r="G358" s="101">
        <v>74.95</v>
      </c>
      <c r="H358" s="102">
        <v>1123990.26</v>
      </c>
    </row>
    <row r="359" spans="2:8" ht="15.95" customHeight="1" x14ac:dyDescent="0.2">
      <c r="B359" s="99">
        <v>44578</v>
      </c>
      <c r="C359" s="100">
        <v>83.577565820000004</v>
      </c>
      <c r="D359" s="100">
        <v>101.75755943</v>
      </c>
      <c r="E359" s="100">
        <v>105.57777761</v>
      </c>
      <c r="F359" s="53"/>
      <c r="G359" s="101">
        <v>75</v>
      </c>
      <c r="H359" s="102">
        <v>1789725.16</v>
      </c>
    </row>
    <row r="360" spans="2:8" ht="15.95" customHeight="1" x14ac:dyDescent="0.2">
      <c r="B360" s="99">
        <v>44579</v>
      </c>
      <c r="C360" s="100">
        <v>84.413341478000007</v>
      </c>
      <c r="D360" s="100">
        <v>101.98212232</v>
      </c>
      <c r="E360" s="100">
        <v>105.6144651</v>
      </c>
      <c r="F360" s="53"/>
      <c r="G360" s="101">
        <v>75.75</v>
      </c>
      <c r="H360" s="102">
        <v>1393426.38</v>
      </c>
    </row>
    <row r="361" spans="2:8" ht="15.95" customHeight="1" x14ac:dyDescent="0.2">
      <c r="B361" s="99">
        <v>44580</v>
      </c>
      <c r="C361" s="100">
        <v>84.669646013000005</v>
      </c>
      <c r="D361" s="100">
        <v>102.1655578</v>
      </c>
      <c r="E361" s="100">
        <v>105.6511653</v>
      </c>
      <c r="F361" s="53"/>
      <c r="G361" s="101">
        <v>75.98</v>
      </c>
      <c r="H361" s="102">
        <v>1353719.3</v>
      </c>
    </row>
    <row r="362" spans="2:8" ht="15.95" customHeight="1" x14ac:dyDescent="0.2">
      <c r="B362" s="99">
        <v>44581</v>
      </c>
      <c r="C362" s="100">
        <v>84.201611645</v>
      </c>
      <c r="D362" s="100">
        <v>102.07456798</v>
      </c>
      <c r="E362" s="100">
        <v>105.68787820999999</v>
      </c>
      <c r="F362" s="53"/>
      <c r="G362" s="101">
        <v>75.56</v>
      </c>
      <c r="H362" s="102">
        <v>749091.33</v>
      </c>
    </row>
    <row r="363" spans="2:8" ht="15.95" customHeight="1" x14ac:dyDescent="0.2">
      <c r="B363" s="99">
        <v>44582</v>
      </c>
      <c r="C363" s="100">
        <v>83.076100425000007</v>
      </c>
      <c r="D363" s="100">
        <v>102.28166081000001</v>
      </c>
      <c r="E363" s="100">
        <v>105.72460399000001</v>
      </c>
      <c r="F363" s="53"/>
      <c r="G363" s="101">
        <v>74.55</v>
      </c>
      <c r="H363" s="102">
        <v>1027550.24</v>
      </c>
    </row>
    <row r="364" spans="2:8" ht="15.95" customHeight="1" x14ac:dyDescent="0.2">
      <c r="B364" s="99">
        <v>44585</v>
      </c>
      <c r="C364" s="100">
        <v>81.850296126000003</v>
      </c>
      <c r="D364" s="100">
        <v>101.90059543</v>
      </c>
      <c r="E364" s="100">
        <v>105.76134248</v>
      </c>
      <c r="F364" s="53"/>
      <c r="G364" s="101">
        <v>73.45</v>
      </c>
      <c r="H364" s="102">
        <v>1176015.81</v>
      </c>
    </row>
    <row r="365" spans="2:8" ht="15.95" customHeight="1" x14ac:dyDescent="0.2">
      <c r="B365" s="99">
        <v>44586</v>
      </c>
      <c r="C365" s="100">
        <v>81.627422617999997</v>
      </c>
      <c r="D365" s="100">
        <v>101.63963662</v>
      </c>
      <c r="E365" s="100">
        <v>105.79809367</v>
      </c>
      <c r="F365" s="53"/>
      <c r="G365" s="101">
        <v>73.25</v>
      </c>
      <c r="H365" s="102">
        <v>1950785.87</v>
      </c>
    </row>
    <row r="366" spans="2:8" ht="15.95" customHeight="1" x14ac:dyDescent="0.2">
      <c r="B366" s="99">
        <v>44587</v>
      </c>
      <c r="C366" s="100">
        <v>82.474341951</v>
      </c>
      <c r="D366" s="100">
        <v>100.92372869</v>
      </c>
      <c r="E366" s="100">
        <v>105.83485773</v>
      </c>
      <c r="F366" s="53"/>
      <c r="G366" s="101">
        <v>74.010000000000005</v>
      </c>
      <c r="H366" s="102">
        <v>904084.63</v>
      </c>
    </row>
    <row r="367" spans="2:8" ht="15.95" customHeight="1" x14ac:dyDescent="0.2">
      <c r="B367" s="99">
        <v>44588</v>
      </c>
      <c r="C367" s="100">
        <v>83.466129065999993</v>
      </c>
      <c r="D367" s="100">
        <v>100.70826477999999</v>
      </c>
      <c r="E367" s="100">
        <v>105.8716345</v>
      </c>
      <c r="F367" s="53"/>
      <c r="G367" s="101">
        <v>74.900000000000006</v>
      </c>
      <c r="H367" s="102">
        <v>838313.97</v>
      </c>
    </row>
    <row r="368" spans="2:8" ht="15.95" customHeight="1" x14ac:dyDescent="0.2">
      <c r="B368" s="99">
        <v>44589</v>
      </c>
      <c r="C368" s="100">
        <v>84.168180618999997</v>
      </c>
      <c r="D368" s="100">
        <v>100.81308506000001</v>
      </c>
      <c r="E368" s="100">
        <v>105.90842415</v>
      </c>
      <c r="F368" s="53"/>
      <c r="G368" s="101">
        <v>75.53</v>
      </c>
      <c r="H368" s="102">
        <v>732157.36</v>
      </c>
    </row>
    <row r="369" spans="2:8" ht="15.95" customHeight="1" x14ac:dyDescent="0.2">
      <c r="B369" s="99">
        <v>44592</v>
      </c>
      <c r="C369" s="100">
        <v>82.819795889999995</v>
      </c>
      <c r="D369" s="100">
        <v>101.06858449000001</v>
      </c>
      <c r="E369" s="100">
        <v>105.9452265</v>
      </c>
      <c r="F369" s="53"/>
      <c r="G369" s="101">
        <v>74.319999999999993</v>
      </c>
      <c r="H369" s="102">
        <v>848433.5</v>
      </c>
    </row>
    <row r="370" spans="2:8" ht="15.95" customHeight="1" x14ac:dyDescent="0.2">
      <c r="B370" s="99">
        <v>44593</v>
      </c>
      <c r="C370" s="100">
        <v>83.336436872999997</v>
      </c>
      <c r="D370" s="100">
        <v>101.05730174999999</v>
      </c>
      <c r="E370" s="100">
        <v>105.98204172</v>
      </c>
      <c r="F370" s="53"/>
      <c r="G370" s="101">
        <v>74.2</v>
      </c>
      <c r="H370" s="102">
        <v>1367295.58</v>
      </c>
    </row>
    <row r="371" spans="2:8" ht="15.95" customHeight="1" x14ac:dyDescent="0.2">
      <c r="B371" s="99">
        <v>44594</v>
      </c>
      <c r="C371" s="100">
        <v>83.269048918999999</v>
      </c>
      <c r="D371" s="100">
        <v>100.85348454</v>
      </c>
      <c r="E371" s="100">
        <v>106.01886965</v>
      </c>
      <c r="F371" s="53"/>
      <c r="G371" s="101">
        <v>74.14</v>
      </c>
      <c r="H371" s="102">
        <v>2898593.74</v>
      </c>
    </row>
    <row r="372" spans="2:8" ht="15.95" customHeight="1" x14ac:dyDescent="0.2">
      <c r="B372" s="99">
        <v>44595</v>
      </c>
      <c r="C372" s="100">
        <v>83.167966988000003</v>
      </c>
      <c r="D372" s="100">
        <v>100.72901046</v>
      </c>
      <c r="E372" s="100">
        <v>106.06145483</v>
      </c>
      <c r="F372" s="53"/>
      <c r="G372" s="101">
        <v>74.05</v>
      </c>
      <c r="H372" s="102">
        <v>674996.22</v>
      </c>
    </row>
    <row r="373" spans="2:8" ht="15.95" customHeight="1" x14ac:dyDescent="0.2">
      <c r="B373" s="99">
        <v>44596</v>
      </c>
      <c r="C373" s="100">
        <v>83.111810359000003</v>
      </c>
      <c r="D373" s="100">
        <v>100.88624088</v>
      </c>
      <c r="E373" s="100">
        <v>106.10405718</v>
      </c>
      <c r="F373" s="53"/>
      <c r="G373" s="101">
        <v>74</v>
      </c>
      <c r="H373" s="102">
        <v>2301912.61</v>
      </c>
    </row>
    <row r="374" spans="2:8" ht="15.95" customHeight="1" x14ac:dyDescent="0.2">
      <c r="B374" s="99">
        <v>44599</v>
      </c>
      <c r="C374" s="100">
        <v>83.100579033000002</v>
      </c>
      <c r="D374" s="100">
        <v>100.6580384</v>
      </c>
      <c r="E374" s="100">
        <v>106.14667652</v>
      </c>
      <c r="F374" s="53"/>
      <c r="G374" s="101">
        <v>73.989999999999995</v>
      </c>
      <c r="H374" s="102">
        <v>558565</v>
      </c>
    </row>
    <row r="375" spans="2:8" ht="15.95" customHeight="1" x14ac:dyDescent="0.2">
      <c r="B375" s="99">
        <v>44600</v>
      </c>
      <c r="C375" s="100">
        <v>81.910058505999999</v>
      </c>
      <c r="D375" s="100">
        <v>100.5463029</v>
      </c>
      <c r="E375" s="100">
        <v>106.18931302999999</v>
      </c>
      <c r="F375" s="53"/>
      <c r="G375" s="101">
        <v>72.930000000000007</v>
      </c>
      <c r="H375" s="102">
        <v>1112020.28</v>
      </c>
    </row>
    <row r="376" spans="2:8" ht="15.95" customHeight="1" x14ac:dyDescent="0.2">
      <c r="B376" s="99">
        <v>44601</v>
      </c>
      <c r="C376" s="100">
        <v>83.336436872999997</v>
      </c>
      <c r="D376" s="100">
        <v>100.58961404999999</v>
      </c>
      <c r="E376" s="100">
        <v>106.23196668999999</v>
      </c>
      <c r="F376" s="53"/>
      <c r="G376" s="101">
        <v>74.2</v>
      </c>
      <c r="H376" s="102">
        <v>1537879.31</v>
      </c>
    </row>
    <row r="377" spans="2:8" ht="15.95" customHeight="1" x14ac:dyDescent="0.2">
      <c r="B377" s="99">
        <v>44602</v>
      </c>
      <c r="C377" s="100">
        <v>84.066473044999995</v>
      </c>
      <c r="D377" s="100">
        <v>100.49025317</v>
      </c>
      <c r="E377" s="100">
        <v>106.27463752</v>
      </c>
      <c r="F377" s="53"/>
      <c r="G377" s="101">
        <v>74.849999999999994</v>
      </c>
      <c r="H377" s="102">
        <v>1295777.44</v>
      </c>
    </row>
    <row r="378" spans="2:8" ht="15.95" customHeight="1" x14ac:dyDescent="0.2">
      <c r="B378" s="99">
        <v>44603</v>
      </c>
      <c r="C378" s="100">
        <v>85.234530921000001</v>
      </c>
      <c r="D378" s="100">
        <v>100.55103437</v>
      </c>
      <c r="E378" s="100">
        <v>106.31732535</v>
      </c>
      <c r="F378" s="53"/>
      <c r="G378" s="101">
        <v>75.89</v>
      </c>
      <c r="H378" s="102">
        <v>931959.84</v>
      </c>
    </row>
    <row r="379" spans="2:8" ht="15.95" customHeight="1" x14ac:dyDescent="0.2">
      <c r="B379" s="99">
        <v>44606</v>
      </c>
      <c r="C379" s="100">
        <v>85.414232131999995</v>
      </c>
      <c r="D379" s="100">
        <v>100.2038172</v>
      </c>
      <c r="E379" s="100">
        <v>106.36003033999999</v>
      </c>
      <c r="F379" s="53"/>
      <c r="G379" s="101">
        <v>76.05</v>
      </c>
      <c r="H379" s="102">
        <v>1020735.86</v>
      </c>
    </row>
    <row r="380" spans="2:8" ht="15.95" customHeight="1" x14ac:dyDescent="0.2">
      <c r="B380" s="99">
        <v>44607</v>
      </c>
      <c r="C380" s="100">
        <v>86.368894819000005</v>
      </c>
      <c r="D380" s="100">
        <v>100.12411012</v>
      </c>
      <c r="E380" s="100">
        <v>106.40275249</v>
      </c>
      <c r="F380" s="53"/>
      <c r="G380" s="101">
        <v>76.900000000000006</v>
      </c>
      <c r="H380" s="102">
        <v>841986.38</v>
      </c>
    </row>
    <row r="381" spans="2:8" ht="15.95" customHeight="1" x14ac:dyDescent="0.2">
      <c r="B381" s="99">
        <v>44608</v>
      </c>
      <c r="C381" s="100">
        <v>85.346844177999998</v>
      </c>
      <c r="D381" s="100">
        <v>99.998908122000003</v>
      </c>
      <c r="E381" s="100">
        <v>106.44549180999999</v>
      </c>
      <c r="F381" s="53"/>
      <c r="G381" s="101">
        <v>75.989999999999995</v>
      </c>
      <c r="H381" s="102">
        <v>816274</v>
      </c>
    </row>
    <row r="382" spans="2:8" ht="15.95" customHeight="1" x14ac:dyDescent="0.2">
      <c r="B382" s="99">
        <v>44609</v>
      </c>
      <c r="C382" s="100">
        <v>85.807328533000003</v>
      </c>
      <c r="D382" s="100">
        <v>99.963240111000005</v>
      </c>
      <c r="E382" s="100">
        <v>106.48824827999999</v>
      </c>
      <c r="F382" s="53"/>
      <c r="G382" s="101">
        <v>76.400000000000006</v>
      </c>
      <c r="H382" s="102">
        <v>584371.61</v>
      </c>
    </row>
    <row r="383" spans="2:8" ht="15.95" customHeight="1" x14ac:dyDescent="0.2">
      <c r="B383" s="99">
        <v>44610</v>
      </c>
      <c r="C383" s="100">
        <v>86.750759892999994</v>
      </c>
      <c r="D383" s="100">
        <v>100.14558371</v>
      </c>
      <c r="E383" s="100">
        <v>106.53102192</v>
      </c>
      <c r="F383" s="53"/>
      <c r="G383" s="101">
        <v>77.239999999999995</v>
      </c>
      <c r="H383" s="102">
        <v>1452647.71</v>
      </c>
    </row>
    <row r="384" spans="2:8" ht="15.95" customHeight="1" x14ac:dyDescent="0.2">
      <c r="B384" s="99">
        <v>44613</v>
      </c>
      <c r="C384" s="100">
        <v>86.930461105000006</v>
      </c>
      <c r="D384" s="100">
        <v>99.782716300999994</v>
      </c>
      <c r="E384" s="100">
        <v>106.57381289</v>
      </c>
      <c r="F384" s="53"/>
      <c r="G384" s="101">
        <v>77.400000000000006</v>
      </c>
      <c r="H384" s="102">
        <v>2327356.16</v>
      </c>
    </row>
    <row r="385" spans="2:8" ht="15.95" customHeight="1" x14ac:dyDescent="0.2">
      <c r="B385" s="99">
        <v>44614</v>
      </c>
      <c r="C385" s="100">
        <v>85.739940578000002</v>
      </c>
      <c r="D385" s="100">
        <v>99.482813841999999</v>
      </c>
      <c r="E385" s="100">
        <v>106.61662102</v>
      </c>
      <c r="F385" s="53"/>
      <c r="G385" s="101">
        <v>76.34</v>
      </c>
      <c r="H385" s="102">
        <v>2208385.04</v>
      </c>
    </row>
    <row r="386" spans="2:8" ht="15.95" customHeight="1" x14ac:dyDescent="0.2">
      <c r="B386" s="99">
        <v>44615</v>
      </c>
      <c r="C386" s="100">
        <v>87.188781597000002</v>
      </c>
      <c r="D386" s="100">
        <v>99.336502206000006</v>
      </c>
      <c r="E386" s="100">
        <v>106.65944631000001</v>
      </c>
      <c r="F386" s="53"/>
      <c r="G386" s="101">
        <v>77.63</v>
      </c>
      <c r="H386" s="102">
        <v>1061023.97</v>
      </c>
    </row>
    <row r="387" spans="2:8" ht="15.95" customHeight="1" x14ac:dyDescent="0.2">
      <c r="B387" s="99">
        <v>44616</v>
      </c>
      <c r="C387" s="100">
        <v>86.638446635999998</v>
      </c>
      <c r="D387" s="100">
        <v>98.623869907</v>
      </c>
      <c r="E387" s="100">
        <v>106.70228876</v>
      </c>
      <c r="F387" s="53"/>
      <c r="G387" s="101">
        <v>77.14</v>
      </c>
      <c r="H387" s="102">
        <v>1088767.31</v>
      </c>
    </row>
    <row r="388" spans="2:8" ht="15.95" customHeight="1" x14ac:dyDescent="0.2">
      <c r="B388" s="99">
        <v>44617</v>
      </c>
      <c r="C388" s="100">
        <v>87.604340648999994</v>
      </c>
      <c r="D388" s="100">
        <v>99.766702092000003</v>
      </c>
      <c r="E388" s="100">
        <v>106.74514837</v>
      </c>
      <c r="F388" s="53"/>
      <c r="G388" s="101">
        <v>78</v>
      </c>
      <c r="H388" s="102">
        <v>1538713.47</v>
      </c>
    </row>
    <row r="389" spans="2:8" ht="15.95" customHeight="1" x14ac:dyDescent="0.2">
      <c r="B389" s="99">
        <v>44622</v>
      </c>
      <c r="C389" s="100">
        <v>86.857519867999997</v>
      </c>
      <c r="D389" s="100">
        <v>99.600372694000001</v>
      </c>
      <c r="E389" s="100">
        <v>106.78802530999999</v>
      </c>
      <c r="F389" s="53"/>
      <c r="G389" s="101">
        <v>76.760000000000005</v>
      </c>
      <c r="H389" s="102">
        <v>601748.65</v>
      </c>
    </row>
    <row r="390" spans="2:8" ht="15.95" customHeight="1" x14ac:dyDescent="0.2">
      <c r="B390" s="99">
        <v>44623</v>
      </c>
      <c r="C390" s="100">
        <v>86.778311603000006</v>
      </c>
      <c r="D390" s="100">
        <v>99.798366551000001</v>
      </c>
      <c r="E390" s="100">
        <v>106.83091942</v>
      </c>
      <c r="F390" s="53"/>
      <c r="G390" s="101">
        <v>76.69</v>
      </c>
      <c r="H390" s="102">
        <v>1033881.06</v>
      </c>
    </row>
    <row r="391" spans="2:8" ht="15.95" customHeight="1" x14ac:dyDescent="0.2">
      <c r="B391" s="99">
        <v>44624</v>
      </c>
      <c r="C391" s="100">
        <v>85.114938046999995</v>
      </c>
      <c r="D391" s="100">
        <v>99.787447771999993</v>
      </c>
      <c r="E391" s="100">
        <v>106.87383085</v>
      </c>
      <c r="F391" s="53"/>
      <c r="G391" s="101">
        <v>75.22</v>
      </c>
      <c r="H391" s="102">
        <v>863563.91</v>
      </c>
    </row>
    <row r="392" spans="2:8" ht="15.95" customHeight="1" x14ac:dyDescent="0.2">
      <c r="B392" s="99">
        <v>44627</v>
      </c>
      <c r="C392" s="100">
        <v>85.465717503999997</v>
      </c>
      <c r="D392" s="100">
        <v>99.392187977999995</v>
      </c>
      <c r="E392" s="100">
        <v>106.91675944000001</v>
      </c>
      <c r="F392" s="53"/>
      <c r="G392" s="101">
        <v>75.53</v>
      </c>
      <c r="H392" s="102">
        <v>563489.56000000006</v>
      </c>
    </row>
    <row r="393" spans="2:8" ht="15.95" customHeight="1" x14ac:dyDescent="0.2">
      <c r="B393" s="99">
        <v>44628</v>
      </c>
      <c r="C393" s="100">
        <v>86.167276419000004</v>
      </c>
      <c r="D393" s="100">
        <v>99.204748941000005</v>
      </c>
      <c r="E393" s="100">
        <v>106.9597052</v>
      </c>
      <c r="F393" s="53"/>
      <c r="G393" s="101">
        <v>76.150000000000006</v>
      </c>
      <c r="H393" s="102">
        <v>507027.20000000001</v>
      </c>
    </row>
    <row r="394" spans="2:8" ht="15.95" customHeight="1" x14ac:dyDescent="0.2">
      <c r="B394" s="99">
        <v>44629</v>
      </c>
      <c r="C394" s="100">
        <v>84.752843123000005</v>
      </c>
      <c r="D394" s="100">
        <v>99.171628644999998</v>
      </c>
      <c r="E394" s="100">
        <v>107.00266827999999</v>
      </c>
      <c r="F394" s="53"/>
      <c r="G394" s="101">
        <v>74.900000000000006</v>
      </c>
      <c r="H394" s="102">
        <v>1496076.88</v>
      </c>
    </row>
    <row r="395" spans="2:8" ht="15.95" customHeight="1" x14ac:dyDescent="0.2">
      <c r="B395" s="99">
        <v>44630</v>
      </c>
      <c r="C395" s="100">
        <v>83.225255163</v>
      </c>
      <c r="D395" s="100">
        <v>99.157798192000001</v>
      </c>
      <c r="E395" s="100">
        <v>107.04564868999999</v>
      </c>
      <c r="F395" s="53"/>
      <c r="G395" s="101">
        <v>73.55</v>
      </c>
      <c r="H395" s="102">
        <v>1281730.02</v>
      </c>
    </row>
    <row r="396" spans="2:8" ht="15.95" customHeight="1" x14ac:dyDescent="0.2">
      <c r="B396" s="99">
        <v>44631</v>
      </c>
      <c r="C396" s="100">
        <v>84.526533795999995</v>
      </c>
      <c r="D396" s="100">
        <v>98.988921078999994</v>
      </c>
      <c r="E396" s="100">
        <v>107.08864626</v>
      </c>
      <c r="F396" s="53"/>
      <c r="G396" s="101">
        <v>74.7</v>
      </c>
      <c r="H396" s="102">
        <v>1322057.55</v>
      </c>
    </row>
    <row r="397" spans="2:8" ht="15.95" customHeight="1" x14ac:dyDescent="0.2">
      <c r="B397" s="99">
        <v>44634</v>
      </c>
      <c r="C397" s="100">
        <v>82.942368504000001</v>
      </c>
      <c r="D397" s="100">
        <v>98.435338991999998</v>
      </c>
      <c r="E397" s="100">
        <v>107.13166115999999</v>
      </c>
      <c r="F397" s="53"/>
      <c r="G397" s="101">
        <v>73.3</v>
      </c>
      <c r="H397" s="102">
        <v>999643.32</v>
      </c>
    </row>
    <row r="398" spans="2:8" ht="15.95" customHeight="1" x14ac:dyDescent="0.2">
      <c r="B398" s="99">
        <v>44635</v>
      </c>
      <c r="C398" s="100">
        <v>82.885791171999998</v>
      </c>
      <c r="D398" s="100">
        <v>98.551442007000006</v>
      </c>
      <c r="E398" s="100">
        <v>107.17469339</v>
      </c>
      <c r="F398" s="53"/>
      <c r="G398" s="101">
        <v>73.25</v>
      </c>
      <c r="H398" s="102">
        <v>826366</v>
      </c>
    </row>
    <row r="399" spans="2:8" ht="15.95" customHeight="1" x14ac:dyDescent="0.2">
      <c r="B399" s="99">
        <v>44636</v>
      </c>
      <c r="C399" s="100">
        <v>83.236570628999999</v>
      </c>
      <c r="D399" s="100">
        <v>98.644251627000003</v>
      </c>
      <c r="E399" s="100">
        <v>107.21774277999999</v>
      </c>
      <c r="F399" s="53"/>
      <c r="G399" s="101">
        <v>73.56</v>
      </c>
      <c r="H399" s="102">
        <v>999260</v>
      </c>
    </row>
    <row r="400" spans="2:8" ht="15.95" customHeight="1" x14ac:dyDescent="0.2">
      <c r="B400" s="99">
        <v>44637</v>
      </c>
      <c r="C400" s="100">
        <v>83.372356225999994</v>
      </c>
      <c r="D400" s="100">
        <v>98.578738954000002</v>
      </c>
      <c r="E400" s="100">
        <v>107.26463896999999</v>
      </c>
      <c r="F400" s="53"/>
      <c r="G400" s="101">
        <v>73.680000000000007</v>
      </c>
      <c r="H400" s="102">
        <v>1539033.27</v>
      </c>
    </row>
    <row r="401" spans="2:8" ht="15.95" customHeight="1" x14ac:dyDescent="0.2">
      <c r="B401" s="99">
        <v>44638</v>
      </c>
      <c r="C401" s="100">
        <v>83.530772755000001</v>
      </c>
      <c r="D401" s="100">
        <v>98.966719561999994</v>
      </c>
      <c r="E401" s="100">
        <v>107.31155563</v>
      </c>
      <c r="F401" s="53"/>
      <c r="G401" s="101">
        <v>73.819999999999993</v>
      </c>
      <c r="H401" s="102">
        <v>1000238.48</v>
      </c>
    </row>
    <row r="402" spans="2:8" ht="15.95" customHeight="1" x14ac:dyDescent="0.2">
      <c r="B402" s="99">
        <v>44641</v>
      </c>
      <c r="C402" s="100">
        <v>83.734451149999998</v>
      </c>
      <c r="D402" s="100">
        <v>99.002387572999993</v>
      </c>
      <c r="E402" s="100">
        <v>107.35849292</v>
      </c>
      <c r="F402" s="53"/>
      <c r="G402" s="101">
        <v>74</v>
      </c>
      <c r="H402" s="102">
        <v>1372272.79</v>
      </c>
    </row>
    <row r="403" spans="2:8" ht="15.95" customHeight="1" x14ac:dyDescent="0.2">
      <c r="B403" s="99">
        <v>44642</v>
      </c>
      <c r="C403" s="100">
        <v>83.745766615999997</v>
      </c>
      <c r="D403" s="100">
        <v>99.379813361999993</v>
      </c>
      <c r="E403" s="100">
        <v>107.40545066999999</v>
      </c>
      <c r="F403" s="53"/>
      <c r="G403" s="101">
        <v>74.010000000000005</v>
      </c>
      <c r="H403" s="102">
        <v>868246.66</v>
      </c>
    </row>
    <row r="404" spans="2:8" ht="15.95" customHeight="1" x14ac:dyDescent="0.2">
      <c r="B404" s="99">
        <v>44643</v>
      </c>
      <c r="C404" s="100">
        <v>83.960760476999994</v>
      </c>
      <c r="D404" s="100">
        <v>99.527944794999996</v>
      </c>
      <c r="E404" s="100">
        <v>107.45242904</v>
      </c>
      <c r="F404" s="53"/>
      <c r="G404" s="101">
        <v>74.2</v>
      </c>
      <c r="H404" s="102">
        <v>737775.05</v>
      </c>
    </row>
    <row r="405" spans="2:8" ht="15.95" customHeight="1" x14ac:dyDescent="0.2">
      <c r="B405" s="99">
        <v>44644</v>
      </c>
      <c r="C405" s="100">
        <v>84.209700737000006</v>
      </c>
      <c r="D405" s="100">
        <v>99.458428569000006</v>
      </c>
      <c r="E405" s="100">
        <v>107.49942788</v>
      </c>
      <c r="F405" s="53"/>
      <c r="G405" s="101">
        <v>74.42</v>
      </c>
      <c r="H405" s="102">
        <v>731837.11</v>
      </c>
    </row>
    <row r="406" spans="2:8" ht="15.95" customHeight="1" x14ac:dyDescent="0.2">
      <c r="B406" s="99">
        <v>44645</v>
      </c>
      <c r="C406" s="100">
        <v>85.556241235000002</v>
      </c>
      <c r="D406" s="100">
        <v>100.02584111</v>
      </c>
      <c r="E406" s="100">
        <v>107.54644734999999</v>
      </c>
      <c r="F406" s="53"/>
      <c r="G406" s="101">
        <v>75.61</v>
      </c>
      <c r="H406" s="102">
        <v>1152573.5</v>
      </c>
    </row>
    <row r="407" spans="2:8" ht="15.95" customHeight="1" x14ac:dyDescent="0.2">
      <c r="B407" s="99">
        <v>44648</v>
      </c>
      <c r="C407" s="100">
        <v>85.171515378999999</v>
      </c>
      <c r="D407" s="100">
        <v>100.02547715</v>
      </c>
      <c r="E407" s="100">
        <v>107.59348728000001</v>
      </c>
      <c r="F407" s="53"/>
      <c r="G407" s="101">
        <v>75.27</v>
      </c>
      <c r="H407" s="102">
        <v>777013.5</v>
      </c>
    </row>
    <row r="408" spans="2:8" ht="15.95" customHeight="1" x14ac:dyDescent="0.2">
      <c r="B408" s="99">
        <v>44649</v>
      </c>
      <c r="C408" s="100">
        <v>85.341247374000005</v>
      </c>
      <c r="D408" s="100">
        <v>100.52737701</v>
      </c>
      <c r="E408" s="100">
        <v>107.64054784</v>
      </c>
      <c r="F408" s="53"/>
      <c r="G408" s="101">
        <v>75.42</v>
      </c>
      <c r="H408" s="102">
        <v>1309498.73</v>
      </c>
    </row>
    <row r="409" spans="2:8" ht="15.95" customHeight="1" x14ac:dyDescent="0.2">
      <c r="B409" s="99">
        <v>44650</v>
      </c>
      <c r="C409" s="100">
        <v>84.843366853999996</v>
      </c>
      <c r="D409" s="100">
        <v>100.89570381999999</v>
      </c>
      <c r="E409" s="100">
        <v>107.68762902</v>
      </c>
      <c r="F409" s="53"/>
      <c r="G409" s="101">
        <v>74.98</v>
      </c>
      <c r="H409" s="102">
        <v>1292517.78</v>
      </c>
    </row>
    <row r="410" spans="2:8" ht="15.95" customHeight="1" x14ac:dyDescent="0.2">
      <c r="B410" s="99">
        <v>44651</v>
      </c>
      <c r="C410" s="100">
        <v>84.515218329000007</v>
      </c>
      <c r="D410" s="100">
        <v>101.17959207</v>
      </c>
      <c r="E410" s="100">
        <v>107.73473083</v>
      </c>
      <c r="F410" s="53"/>
      <c r="G410" s="101">
        <v>74.69</v>
      </c>
      <c r="H410" s="102">
        <v>1234343.71</v>
      </c>
    </row>
    <row r="411" spans="2:8" ht="15.95" customHeight="1" x14ac:dyDescent="0.2">
      <c r="B411" s="99">
        <v>44652</v>
      </c>
      <c r="C411" s="100">
        <v>85.165247669999999</v>
      </c>
      <c r="D411" s="100">
        <v>101.86165179</v>
      </c>
      <c r="E411" s="100">
        <v>107.78185311</v>
      </c>
      <c r="F411" s="53"/>
      <c r="G411" s="101">
        <v>74.680000000000007</v>
      </c>
      <c r="H411" s="102">
        <v>1259170.46</v>
      </c>
    </row>
    <row r="412" spans="2:8" ht="15.95" customHeight="1" x14ac:dyDescent="0.2">
      <c r="B412" s="99">
        <v>44655</v>
      </c>
      <c r="C412" s="100">
        <v>85.404732163999995</v>
      </c>
      <c r="D412" s="100">
        <v>102.17028927</v>
      </c>
      <c r="E412" s="100">
        <v>107.82899601</v>
      </c>
      <c r="F412" s="53"/>
      <c r="G412" s="101">
        <v>74.89</v>
      </c>
      <c r="H412" s="102">
        <v>901426.56</v>
      </c>
    </row>
    <row r="413" spans="2:8" ht="15.95" customHeight="1" x14ac:dyDescent="0.2">
      <c r="B413" s="99">
        <v>44656</v>
      </c>
      <c r="C413" s="100">
        <v>88.654878867999997</v>
      </c>
      <c r="D413" s="100">
        <v>102.11241974000001</v>
      </c>
      <c r="E413" s="100">
        <v>107.87615954</v>
      </c>
      <c r="F413" s="53"/>
      <c r="G413" s="101">
        <v>77.739999999999995</v>
      </c>
      <c r="H413" s="102">
        <v>2778526.2</v>
      </c>
    </row>
    <row r="414" spans="2:8" ht="15.95" customHeight="1" x14ac:dyDescent="0.2">
      <c r="B414" s="99">
        <v>44657</v>
      </c>
      <c r="C414" s="100">
        <v>88.780323127000003</v>
      </c>
      <c r="D414" s="100">
        <v>102.05018269999999</v>
      </c>
      <c r="E414" s="100">
        <v>107.9233437</v>
      </c>
      <c r="F414" s="53"/>
      <c r="G414" s="101">
        <v>77.849999999999994</v>
      </c>
      <c r="H414" s="102">
        <v>1758919.65</v>
      </c>
    </row>
    <row r="415" spans="2:8" ht="15.95" customHeight="1" x14ac:dyDescent="0.2">
      <c r="B415" s="99">
        <v>44658</v>
      </c>
      <c r="C415" s="100">
        <v>89.521584656000002</v>
      </c>
      <c r="D415" s="100">
        <v>102.10332076</v>
      </c>
      <c r="E415" s="100">
        <v>107.97054849</v>
      </c>
      <c r="F415" s="53"/>
      <c r="G415" s="101">
        <v>78.5</v>
      </c>
      <c r="H415" s="102">
        <v>2464192.14</v>
      </c>
    </row>
    <row r="416" spans="2:8" ht="15.95" customHeight="1" x14ac:dyDescent="0.2">
      <c r="B416" s="99">
        <v>44659</v>
      </c>
      <c r="C416" s="100">
        <v>90.274250207999998</v>
      </c>
      <c r="D416" s="100">
        <v>102.22997859</v>
      </c>
      <c r="E416" s="100">
        <v>108.01777405999999</v>
      </c>
      <c r="F416" s="53"/>
      <c r="G416" s="101">
        <v>79.16</v>
      </c>
      <c r="H416" s="102">
        <v>3488070.48</v>
      </c>
    </row>
    <row r="417" spans="2:8" ht="15.95" customHeight="1" x14ac:dyDescent="0.2">
      <c r="B417" s="99">
        <v>44662</v>
      </c>
      <c r="C417" s="100">
        <v>90.490926654999996</v>
      </c>
      <c r="D417" s="100">
        <v>102.18448368</v>
      </c>
      <c r="E417" s="100">
        <v>108.06502027000001</v>
      </c>
      <c r="F417" s="53"/>
      <c r="G417" s="101">
        <v>79.349999999999994</v>
      </c>
      <c r="H417" s="102">
        <v>2254523.9900000002</v>
      </c>
    </row>
    <row r="418" spans="2:8" ht="15.95" customHeight="1" x14ac:dyDescent="0.2">
      <c r="B418" s="99">
        <v>44663</v>
      </c>
      <c r="C418" s="100">
        <v>89.863705361000001</v>
      </c>
      <c r="D418" s="100">
        <v>102.23507402</v>
      </c>
      <c r="E418" s="100">
        <v>108.1122871</v>
      </c>
      <c r="F418" s="53"/>
      <c r="G418" s="101">
        <v>78.8</v>
      </c>
      <c r="H418" s="102">
        <v>1519023.3</v>
      </c>
    </row>
    <row r="419" spans="2:8" ht="15.95" customHeight="1" x14ac:dyDescent="0.2">
      <c r="B419" s="99">
        <v>44664</v>
      </c>
      <c r="C419" s="100">
        <v>88.837343243999996</v>
      </c>
      <c r="D419" s="100">
        <v>102.03926392</v>
      </c>
      <c r="E419" s="100">
        <v>108.15957456</v>
      </c>
      <c r="F419" s="53"/>
      <c r="G419" s="101">
        <v>77.900000000000006</v>
      </c>
      <c r="H419" s="102">
        <v>1443398.81</v>
      </c>
    </row>
    <row r="420" spans="2:8" ht="15.95" customHeight="1" x14ac:dyDescent="0.2">
      <c r="B420" s="99">
        <v>44665</v>
      </c>
      <c r="C420" s="100">
        <v>90.080381807999999</v>
      </c>
      <c r="D420" s="100">
        <v>102.22160753</v>
      </c>
      <c r="E420" s="100">
        <v>108.20688282</v>
      </c>
      <c r="F420" s="53"/>
      <c r="G420" s="101">
        <v>78.989999999999995</v>
      </c>
      <c r="H420" s="102">
        <v>1339938.8899999999</v>
      </c>
    </row>
    <row r="421" spans="2:8" ht="15.95" customHeight="1" x14ac:dyDescent="0.2">
      <c r="B421" s="99">
        <v>44669</v>
      </c>
      <c r="C421" s="100">
        <v>90.582158844000006</v>
      </c>
      <c r="D421" s="100">
        <v>101.97811876</v>
      </c>
      <c r="E421" s="100">
        <v>108.2542117</v>
      </c>
      <c r="F421" s="53"/>
      <c r="G421" s="101">
        <v>79.430000000000007</v>
      </c>
      <c r="H421" s="102">
        <v>1340045.77</v>
      </c>
    </row>
    <row r="422" spans="2:8" ht="15.95" customHeight="1" x14ac:dyDescent="0.2">
      <c r="B422" s="99">
        <v>44670</v>
      </c>
      <c r="C422" s="100">
        <v>90.559350796000004</v>
      </c>
      <c r="D422" s="100">
        <v>102.10441264000001</v>
      </c>
      <c r="E422" s="100">
        <v>108.30156121</v>
      </c>
      <c r="F422" s="53"/>
      <c r="G422" s="101">
        <v>79.41</v>
      </c>
      <c r="H422" s="102">
        <v>1535110.15</v>
      </c>
    </row>
    <row r="423" spans="2:8" ht="15.95" customHeight="1" x14ac:dyDescent="0.2">
      <c r="B423" s="99">
        <v>44671</v>
      </c>
      <c r="C423" s="100">
        <v>91.232188183999995</v>
      </c>
      <c r="D423" s="100">
        <v>102.20741312</v>
      </c>
      <c r="E423" s="100">
        <v>108.34893151</v>
      </c>
      <c r="F423" s="53"/>
      <c r="G423" s="101">
        <v>80</v>
      </c>
      <c r="H423" s="102">
        <v>1718960.48</v>
      </c>
    </row>
    <row r="424" spans="2:8" ht="15.95" customHeight="1" x14ac:dyDescent="0.2">
      <c r="B424" s="99">
        <v>44673</v>
      </c>
      <c r="C424" s="100">
        <v>90.547946773000007</v>
      </c>
      <c r="D424" s="100">
        <v>102.28311665</v>
      </c>
      <c r="E424" s="100">
        <v>108.39632244000001</v>
      </c>
      <c r="F424" s="53"/>
      <c r="G424" s="101">
        <v>79.400000000000006</v>
      </c>
      <c r="H424" s="102">
        <v>1067432.68</v>
      </c>
    </row>
    <row r="425" spans="2:8" ht="15.95" customHeight="1" x14ac:dyDescent="0.2">
      <c r="B425" s="99">
        <v>44676</v>
      </c>
      <c r="C425" s="100">
        <v>90.194422044000007</v>
      </c>
      <c r="D425" s="100">
        <v>102.10186492</v>
      </c>
      <c r="E425" s="100">
        <v>108.44373416000001</v>
      </c>
      <c r="F425" s="53"/>
      <c r="G425" s="101">
        <v>79.09</v>
      </c>
      <c r="H425" s="102">
        <v>907395.31</v>
      </c>
    </row>
    <row r="426" spans="2:8" ht="15.95" customHeight="1" x14ac:dyDescent="0.2">
      <c r="B426" s="99">
        <v>44677</v>
      </c>
      <c r="C426" s="100">
        <v>90.068977785000001</v>
      </c>
      <c r="D426" s="100">
        <v>101.98103044</v>
      </c>
      <c r="E426" s="100">
        <v>108.49116668000001</v>
      </c>
      <c r="F426" s="53"/>
      <c r="G426" s="101">
        <v>78.98</v>
      </c>
      <c r="H426" s="102">
        <v>1096164.42</v>
      </c>
    </row>
    <row r="427" spans="2:8" ht="15.95" customHeight="1" x14ac:dyDescent="0.2">
      <c r="B427" s="99">
        <v>44678</v>
      </c>
      <c r="C427" s="100">
        <v>88.837343243999996</v>
      </c>
      <c r="D427" s="100">
        <v>101.95227765</v>
      </c>
      <c r="E427" s="100">
        <v>108.53861981999999</v>
      </c>
      <c r="F427" s="53"/>
      <c r="G427" s="101">
        <v>77.900000000000006</v>
      </c>
      <c r="H427" s="102">
        <v>941521.81</v>
      </c>
    </row>
    <row r="428" spans="2:8" ht="15.95" customHeight="1" x14ac:dyDescent="0.2">
      <c r="B428" s="99">
        <v>44679</v>
      </c>
      <c r="C428" s="100">
        <v>87.868001245000002</v>
      </c>
      <c r="D428" s="100">
        <v>102.08439488</v>
      </c>
      <c r="E428" s="100">
        <v>108.58609375</v>
      </c>
      <c r="F428" s="53"/>
      <c r="G428" s="101">
        <v>77.05</v>
      </c>
      <c r="H428" s="102">
        <v>986773.78</v>
      </c>
    </row>
    <row r="429" spans="2:8" ht="15.95" customHeight="1" x14ac:dyDescent="0.2">
      <c r="B429" s="99">
        <v>44680</v>
      </c>
      <c r="C429" s="100">
        <v>87.651324798000005</v>
      </c>
      <c r="D429" s="100">
        <v>102.38393338</v>
      </c>
      <c r="E429" s="100">
        <v>108.63358848</v>
      </c>
      <c r="F429" s="53"/>
      <c r="G429" s="101">
        <v>76.86</v>
      </c>
      <c r="H429" s="102">
        <v>866922.28</v>
      </c>
    </row>
    <row r="430" spans="2:8" ht="15.95" customHeight="1" x14ac:dyDescent="0.2">
      <c r="B430" s="99">
        <v>44683</v>
      </c>
      <c r="C430" s="100">
        <v>87.214676877000002</v>
      </c>
      <c r="D430" s="100">
        <v>101.84163402999999</v>
      </c>
      <c r="E430" s="100">
        <v>108.681104</v>
      </c>
      <c r="F430" s="53"/>
      <c r="G430" s="101">
        <v>75.900000000000006</v>
      </c>
      <c r="H430" s="102">
        <v>1277657.04</v>
      </c>
    </row>
    <row r="431" spans="2:8" ht="15.95" customHeight="1" x14ac:dyDescent="0.2">
      <c r="B431" s="99">
        <v>44684</v>
      </c>
      <c r="C431" s="100">
        <v>87.996046840999995</v>
      </c>
      <c r="D431" s="100">
        <v>101.72261933999999</v>
      </c>
      <c r="E431" s="100">
        <v>108.72864031</v>
      </c>
      <c r="F431" s="53"/>
      <c r="G431" s="101">
        <v>76.58</v>
      </c>
      <c r="H431" s="102">
        <v>657673.61</v>
      </c>
    </row>
    <row r="432" spans="2:8" ht="15.95" customHeight="1" x14ac:dyDescent="0.2">
      <c r="B432" s="99">
        <v>44685</v>
      </c>
      <c r="C432" s="100">
        <v>87.042315854999998</v>
      </c>
      <c r="D432" s="100">
        <v>101.46857575</v>
      </c>
      <c r="E432" s="100">
        <v>108.77619742</v>
      </c>
      <c r="F432" s="53"/>
      <c r="G432" s="101">
        <v>75.75</v>
      </c>
      <c r="H432" s="102">
        <v>740513.88</v>
      </c>
    </row>
    <row r="433" spans="2:8" ht="15.95" customHeight="1" x14ac:dyDescent="0.2">
      <c r="B433" s="99">
        <v>44686</v>
      </c>
      <c r="C433" s="100">
        <v>86.881445568999993</v>
      </c>
      <c r="D433" s="100">
        <v>101.27021793</v>
      </c>
      <c r="E433" s="100">
        <v>108.82762592</v>
      </c>
      <c r="F433" s="53"/>
      <c r="G433" s="101">
        <v>75.61</v>
      </c>
      <c r="H433" s="102">
        <v>560458.23999999999</v>
      </c>
    </row>
    <row r="434" spans="2:8" ht="15.95" customHeight="1" x14ac:dyDescent="0.2">
      <c r="B434" s="99">
        <v>44687</v>
      </c>
      <c r="C434" s="100">
        <v>86.375853238999994</v>
      </c>
      <c r="D434" s="100">
        <v>101.15739055</v>
      </c>
      <c r="E434" s="100">
        <v>108.87907884000001</v>
      </c>
      <c r="F434" s="53"/>
      <c r="G434" s="101">
        <v>75.17</v>
      </c>
      <c r="H434" s="102">
        <v>554360.62</v>
      </c>
    </row>
    <row r="435" spans="2:8" ht="15.95" customHeight="1" x14ac:dyDescent="0.2">
      <c r="B435" s="99">
        <v>44690</v>
      </c>
      <c r="C435" s="100">
        <v>85.720881356999996</v>
      </c>
      <c r="D435" s="100">
        <v>100.80944547</v>
      </c>
      <c r="E435" s="100">
        <v>108.93055603000001</v>
      </c>
      <c r="F435" s="53"/>
      <c r="G435" s="101">
        <v>74.599999999999994</v>
      </c>
      <c r="H435" s="102">
        <v>540239.85</v>
      </c>
    </row>
    <row r="436" spans="2:8" ht="15.95" customHeight="1" x14ac:dyDescent="0.2">
      <c r="B436" s="99">
        <v>44691</v>
      </c>
      <c r="C436" s="100">
        <v>87.203186142000007</v>
      </c>
      <c r="D436" s="100">
        <v>100.74830031</v>
      </c>
      <c r="E436" s="100">
        <v>108.98205747</v>
      </c>
      <c r="F436" s="53"/>
      <c r="G436" s="101">
        <v>75.89</v>
      </c>
      <c r="H436" s="102">
        <v>684171.38</v>
      </c>
    </row>
    <row r="437" spans="2:8" ht="15.95" customHeight="1" x14ac:dyDescent="0.2">
      <c r="B437" s="99">
        <v>44692</v>
      </c>
      <c r="C437" s="100">
        <v>86.077094134999996</v>
      </c>
      <c r="D437" s="100">
        <v>100.59325364999999</v>
      </c>
      <c r="E437" s="100">
        <v>109.03358333</v>
      </c>
      <c r="F437" s="53"/>
      <c r="G437" s="101">
        <v>74.91</v>
      </c>
      <c r="H437" s="102">
        <v>1056015.08</v>
      </c>
    </row>
    <row r="438" spans="2:8" ht="15.95" customHeight="1" x14ac:dyDescent="0.2">
      <c r="B438" s="99">
        <v>44693</v>
      </c>
      <c r="C438" s="100">
        <v>85.605974009999997</v>
      </c>
      <c r="D438" s="100">
        <v>100.2995385</v>
      </c>
      <c r="E438" s="100">
        <v>109.08513361999999</v>
      </c>
      <c r="F438" s="53"/>
      <c r="G438" s="101">
        <v>74.5</v>
      </c>
      <c r="H438" s="102">
        <v>771309.39</v>
      </c>
    </row>
    <row r="439" spans="2:8" ht="15.95" customHeight="1" x14ac:dyDescent="0.2">
      <c r="B439" s="99">
        <v>44694</v>
      </c>
      <c r="C439" s="100">
        <v>86.169020012999994</v>
      </c>
      <c r="D439" s="100">
        <v>100.88478504</v>
      </c>
      <c r="E439" s="100">
        <v>109.13670816</v>
      </c>
      <c r="F439" s="53"/>
      <c r="G439" s="101">
        <v>74.989999999999995</v>
      </c>
      <c r="H439" s="102">
        <v>252977.97</v>
      </c>
    </row>
    <row r="440" spans="2:8" ht="15.95" customHeight="1" x14ac:dyDescent="0.2">
      <c r="B440" s="99">
        <v>44697</v>
      </c>
      <c r="C440" s="100">
        <v>85.605974009999997</v>
      </c>
      <c r="D440" s="100">
        <v>100.76686223</v>
      </c>
      <c r="E440" s="100">
        <v>109.18830713</v>
      </c>
      <c r="F440" s="53"/>
      <c r="G440" s="101">
        <v>74.5</v>
      </c>
      <c r="H440" s="102">
        <v>923057.15</v>
      </c>
    </row>
    <row r="441" spans="2:8" ht="15.95" customHeight="1" x14ac:dyDescent="0.2">
      <c r="B441" s="99">
        <v>44698</v>
      </c>
      <c r="C441" s="100">
        <v>85.605974009999997</v>
      </c>
      <c r="D441" s="100">
        <v>101.05766570999999</v>
      </c>
      <c r="E441" s="100">
        <v>109.23993052</v>
      </c>
      <c r="F441" s="53"/>
      <c r="G441" s="101">
        <v>74.5</v>
      </c>
      <c r="H441" s="102">
        <v>560751.46</v>
      </c>
    </row>
    <row r="442" spans="2:8" ht="15.95" customHeight="1" x14ac:dyDescent="0.2">
      <c r="B442" s="99">
        <v>44699</v>
      </c>
      <c r="C442" s="100">
        <v>86.467779117000006</v>
      </c>
      <c r="D442" s="100">
        <v>101.08823829000001</v>
      </c>
      <c r="E442" s="100">
        <v>109.29157832999999</v>
      </c>
      <c r="F442" s="53"/>
      <c r="G442" s="101">
        <v>75.25</v>
      </c>
      <c r="H442" s="102">
        <v>981064.98</v>
      </c>
    </row>
    <row r="443" spans="2:8" ht="15.95" customHeight="1" x14ac:dyDescent="0.2">
      <c r="B443" s="99">
        <v>44700</v>
      </c>
      <c r="C443" s="100">
        <v>85.812807234999994</v>
      </c>
      <c r="D443" s="100">
        <v>101.15011137</v>
      </c>
      <c r="E443" s="100">
        <v>109.34325057</v>
      </c>
      <c r="F443" s="53"/>
      <c r="G443" s="101">
        <v>74.680000000000007</v>
      </c>
      <c r="H443" s="102">
        <v>689552.3</v>
      </c>
    </row>
    <row r="444" spans="2:8" ht="15.95" customHeight="1" x14ac:dyDescent="0.2">
      <c r="B444" s="99">
        <v>44701</v>
      </c>
      <c r="C444" s="100">
        <v>87.467473041999995</v>
      </c>
      <c r="D444" s="100">
        <v>101.34701335</v>
      </c>
      <c r="E444" s="100">
        <v>109.39494723</v>
      </c>
      <c r="F444" s="53"/>
      <c r="G444" s="101">
        <v>76.12</v>
      </c>
      <c r="H444" s="102">
        <v>1292849.3899999999</v>
      </c>
    </row>
    <row r="445" spans="2:8" ht="15.95" customHeight="1" x14ac:dyDescent="0.2">
      <c r="B445" s="99">
        <v>44704</v>
      </c>
      <c r="C445" s="100">
        <v>87.743250676000002</v>
      </c>
      <c r="D445" s="100">
        <v>101.52171380999999</v>
      </c>
      <c r="E445" s="100">
        <v>109.44666832</v>
      </c>
      <c r="F445" s="53"/>
      <c r="G445" s="101">
        <v>76.36</v>
      </c>
      <c r="H445" s="102">
        <v>1484369.03</v>
      </c>
    </row>
    <row r="446" spans="2:8" ht="15.95" customHeight="1" x14ac:dyDescent="0.2">
      <c r="B446" s="99">
        <v>44705</v>
      </c>
      <c r="C446" s="100">
        <v>87.904120962999997</v>
      </c>
      <c r="D446" s="100">
        <v>101.58467877</v>
      </c>
      <c r="E446" s="100">
        <v>109.49841382</v>
      </c>
      <c r="F446" s="53"/>
      <c r="G446" s="101">
        <v>76.5</v>
      </c>
      <c r="H446" s="102">
        <v>1125727.8999999999</v>
      </c>
    </row>
    <row r="447" spans="2:8" ht="15.95" customHeight="1" x14ac:dyDescent="0.2">
      <c r="B447" s="99">
        <v>44706</v>
      </c>
      <c r="C447" s="100">
        <v>87.812195084999999</v>
      </c>
      <c r="D447" s="100">
        <v>101.66038229999999</v>
      </c>
      <c r="E447" s="100">
        <v>109.55018375</v>
      </c>
      <c r="F447" s="53"/>
      <c r="G447" s="101">
        <v>76.42</v>
      </c>
      <c r="H447" s="102">
        <v>714609.03</v>
      </c>
    </row>
    <row r="448" spans="2:8" ht="15.95" customHeight="1" x14ac:dyDescent="0.2">
      <c r="B448" s="99">
        <v>44707</v>
      </c>
      <c r="C448" s="100">
        <v>88.191389332</v>
      </c>
      <c r="D448" s="100">
        <v>101.75173608</v>
      </c>
      <c r="E448" s="100">
        <v>109.60197827</v>
      </c>
      <c r="F448" s="53"/>
      <c r="G448" s="101">
        <v>76.75</v>
      </c>
      <c r="H448" s="102">
        <v>1662691.33</v>
      </c>
    </row>
    <row r="449" spans="2:8" ht="15.95" customHeight="1" x14ac:dyDescent="0.2">
      <c r="B449" s="99">
        <v>44708</v>
      </c>
      <c r="C449" s="100">
        <v>88.237352271000006</v>
      </c>
      <c r="D449" s="100">
        <v>102.145904</v>
      </c>
      <c r="E449" s="100">
        <v>109.65379720999999</v>
      </c>
      <c r="F449" s="53"/>
      <c r="G449" s="101">
        <v>76.790000000000006</v>
      </c>
      <c r="H449" s="102">
        <v>637109.55000000005</v>
      </c>
    </row>
    <row r="450" spans="2:8" ht="15.95" customHeight="1" x14ac:dyDescent="0.2">
      <c r="B450" s="99">
        <v>44711</v>
      </c>
      <c r="C450" s="100">
        <v>87.387037899000006</v>
      </c>
      <c r="D450" s="100">
        <v>102.36791916999999</v>
      </c>
      <c r="E450" s="100">
        <v>109.70564074000001</v>
      </c>
      <c r="F450" s="53"/>
      <c r="G450" s="101">
        <v>76.05</v>
      </c>
      <c r="H450" s="102">
        <v>814145.17</v>
      </c>
    </row>
    <row r="451" spans="2:8" ht="15.95" customHeight="1" x14ac:dyDescent="0.2">
      <c r="B451" s="99">
        <v>44712</v>
      </c>
      <c r="C451" s="100">
        <v>88.972759296000007</v>
      </c>
      <c r="D451" s="100">
        <v>102.6528993</v>
      </c>
      <c r="E451" s="100">
        <v>109.75750868999999</v>
      </c>
      <c r="F451" s="53"/>
      <c r="G451" s="101">
        <v>77.430000000000007</v>
      </c>
      <c r="H451" s="102">
        <v>3428606.88</v>
      </c>
    </row>
    <row r="452" spans="2:8" ht="15.95" customHeight="1" x14ac:dyDescent="0.2">
      <c r="B452" s="99">
        <v>44713</v>
      </c>
      <c r="C452" s="100">
        <v>89.609519446999997</v>
      </c>
      <c r="D452" s="100">
        <v>102.74862059</v>
      </c>
      <c r="E452" s="100">
        <v>109.80940123000001</v>
      </c>
      <c r="F452" s="53"/>
      <c r="G452" s="101">
        <v>77.400000000000006</v>
      </c>
      <c r="H452" s="102">
        <v>795496.45</v>
      </c>
    </row>
    <row r="453" spans="2:8" ht="15.95" customHeight="1" x14ac:dyDescent="0.2">
      <c r="B453" s="99">
        <v>44714</v>
      </c>
      <c r="C453" s="100">
        <v>89.644251819000004</v>
      </c>
      <c r="D453" s="100">
        <v>102.86399569</v>
      </c>
      <c r="E453" s="100">
        <v>109.8613182</v>
      </c>
      <c r="F453" s="53"/>
      <c r="G453" s="101">
        <v>77.430000000000007</v>
      </c>
      <c r="H453" s="102">
        <v>689767.38</v>
      </c>
    </row>
    <row r="454" spans="2:8" ht="15.95" customHeight="1" x14ac:dyDescent="0.2">
      <c r="B454" s="99">
        <v>44715</v>
      </c>
      <c r="C454" s="100">
        <v>89.609519446999997</v>
      </c>
      <c r="D454" s="100">
        <v>103.00994335999999</v>
      </c>
      <c r="E454" s="100">
        <v>109.91325974999999</v>
      </c>
      <c r="F454" s="53"/>
      <c r="G454" s="101">
        <v>77.400000000000006</v>
      </c>
      <c r="H454" s="102">
        <v>683544.92</v>
      </c>
    </row>
    <row r="455" spans="2:8" ht="15.95" customHeight="1" x14ac:dyDescent="0.2">
      <c r="B455" s="99">
        <v>44718</v>
      </c>
      <c r="C455" s="100">
        <v>89.540054702999996</v>
      </c>
      <c r="D455" s="100">
        <v>102.97463931</v>
      </c>
      <c r="E455" s="100">
        <v>109.96522589</v>
      </c>
      <c r="F455" s="53"/>
      <c r="G455" s="101">
        <v>77.34</v>
      </c>
      <c r="H455" s="102">
        <v>305954.78000000003</v>
      </c>
    </row>
    <row r="456" spans="2:8" ht="15.95" customHeight="1" x14ac:dyDescent="0.2">
      <c r="B456" s="99">
        <v>44719</v>
      </c>
      <c r="C456" s="100">
        <v>90.315744342000002</v>
      </c>
      <c r="D456" s="100">
        <v>102.8137693</v>
      </c>
      <c r="E456" s="100">
        <v>110.01721662</v>
      </c>
      <c r="F456" s="53"/>
      <c r="G456" s="101">
        <v>78.010000000000005</v>
      </c>
      <c r="H456" s="102">
        <v>717338.98</v>
      </c>
    </row>
    <row r="457" spans="2:8" ht="15.95" customHeight="1" x14ac:dyDescent="0.2">
      <c r="B457" s="99">
        <v>44720</v>
      </c>
      <c r="C457" s="100">
        <v>90.246279598000001</v>
      </c>
      <c r="D457" s="100">
        <v>102.73842973000001</v>
      </c>
      <c r="E457" s="100">
        <v>110.06923193</v>
      </c>
      <c r="F457" s="53"/>
      <c r="G457" s="101">
        <v>77.95</v>
      </c>
      <c r="H457" s="102">
        <v>822125.92</v>
      </c>
    </row>
    <row r="458" spans="2:8" ht="15.95" customHeight="1" x14ac:dyDescent="0.2">
      <c r="B458" s="99">
        <v>44721</v>
      </c>
      <c r="C458" s="100">
        <v>89.389547758999996</v>
      </c>
      <c r="D458" s="100">
        <v>102.55608612</v>
      </c>
      <c r="E458" s="100">
        <v>110.12127184000001</v>
      </c>
      <c r="F458" s="53"/>
      <c r="G458" s="101">
        <v>77.209999999999994</v>
      </c>
      <c r="H458" s="102">
        <v>4215830.0599999996</v>
      </c>
    </row>
    <row r="459" spans="2:8" ht="15.95" customHeight="1" x14ac:dyDescent="0.2">
      <c r="B459" s="99">
        <v>44722</v>
      </c>
      <c r="C459" s="100">
        <v>90.234702141</v>
      </c>
      <c r="D459" s="100">
        <v>102.40504301999999</v>
      </c>
      <c r="E459" s="100">
        <v>110.17333633</v>
      </c>
      <c r="F459" s="53"/>
      <c r="G459" s="101">
        <v>77.94</v>
      </c>
      <c r="H459" s="102">
        <v>1292667.22</v>
      </c>
    </row>
    <row r="460" spans="2:8" ht="15.95" customHeight="1" x14ac:dyDescent="0.2">
      <c r="B460" s="99">
        <v>44725</v>
      </c>
      <c r="C460" s="100">
        <v>89.725294020000007</v>
      </c>
      <c r="D460" s="100">
        <v>102.0010482</v>
      </c>
      <c r="E460" s="100">
        <v>110.22542541</v>
      </c>
      <c r="F460" s="53"/>
      <c r="G460" s="101">
        <v>77.5</v>
      </c>
      <c r="H460" s="102">
        <v>1179791.1599999999</v>
      </c>
    </row>
    <row r="461" spans="2:8" ht="15.95" customHeight="1" x14ac:dyDescent="0.2">
      <c r="B461" s="99">
        <v>44726</v>
      </c>
      <c r="C461" s="100">
        <v>89.898955880000003</v>
      </c>
      <c r="D461" s="100">
        <v>101.95482536999999</v>
      </c>
      <c r="E461" s="100">
        <v>110.27753908</v>
      </c>
      <c r="F461" s="53"/>
      <c r="G461" s="101">
        <v>77.650000000000006</v>
      </c>
      <c r="H461" s="102">
        <v>1106631.47</v>
      </c>
    </row>
    <row r="462" spans="2:8" ht="15.95" customHeight="1" x14ac:dyDescent="0.2">
      <c r="B462" s="99">
        <v>44727</v>
      </c>
      <c r="C462" s="100">
        <v>90.014730452999999</v>
      </c>
      <c r="D462" s="100">
        <v>102.06801670999999</v>
      </c>
      <c r="E462" s="100">
        <v>110.3296775</v>
      </c>
      <c r="F462" s="53"/>
      <c r="G462" s="101">
        <v>77.75</v>
      </c>
      <c r="H462" s="102">
        <v>1222149.58</v>
      </c>
    </row>
    <row r="463" spans="2:8" ht="15.95" customHeight="1" x14ac:dyDescent="0.2">
      <c r="B463" s="99">
        <v>44729</v>
      </c>
      <c r="C463" s="100">
        <v>90.628335688999996</v>
      </c>
      <c r="D463" s="100">
        <v>101.98212232</v>
      </c>
      <c r="E463" s="100">
        <v>110.38378032999999</v>
      </c>
      <c r="F463" s="53"/>
      <c r="G463" s="101">
        <v>78.28</v>
      </c>
      <c r="H463" s="102">
        <v>1170764.33</v>
      </c>
    </row>
    <row r="464" spans="2:8" ht="15.95" customHeight="1" x14ac:dyDescent="0.2">
      <c r="B464" s="99">
        <v>44732</v>
      </c>
      <c r="C464" s="100">
        <v>90.651490604000003</v>
      </c>
      <c r="D464" s="100">
        <v>102.31805674</v>
      </c>
      <c r="E464" s="100">
        <v>110.43790973</v>
      </c>
      <c r="F464" s="53"/>
      <c r="G464" s="101">
        <v>78.3</v>
      </c>
      <c r="H464" s="102">
        <v>778825.63</v>
      </c>
    </row>
    <row r="465" spans="2:8" ht="15.95" customHeight="1" x14ac:dyDescent="0.2">
      <c r="B465" s="99">
        <v>44733</v>
      </c>
      <c r="C465" s="100">
        <v>89.933688251999996</v>
      </c>
      <c r="D465" s="100">
        <v>102.3846613</v>
      </c>
      <c r="E465" s="100">
        <v>110.4920657</v>
      </c>
      <c r="F465" s="53"/>
      <c r="G465" s="101">
        <v>77.680000000000007</v>
      </c>
      <c r="H465" s="102">
        <v>490943.14</v>
      </c>
    </row>
    <row r="466" spans="2:8" ht="15.95" customHeight="1" x14ac:dyDescent="0.2">
      <c r="B466" s="99">
        <v>44734</v>
      </c>
      <c r="C466" s="100">
        <v>90.385209086000003</v>
      </c>
      <c r="D466" s="100">
        <v>102.21505626</v>
      </c>
      <c r="E466" s="100">
        <v>110.54624824</v>
      </c>
      <c r="F466" s="53"/>
      <c r="G466" s="101">
        <v>78.069999999999993</v>
      </c>
      <c r="H466" s="102">
        <v>1312005.78</v>
      </c>
    </row>
    <row r="467" spans="2:8" ht="15.95" customHeight="1" x14ac:dyDescent="0.2">
      <c r="B467" s="99">
        <v>44735</v>
      </c>
      <c r="C467" s="100">
        <v>90.651490604000003</v>
      </c>
      <c r="D467" s="100">
        <v>102.00541570999999</v>
      </c>
      <c r="E467" s="100">
        <v>110.60045735</v>
      </c>
      <c r="F467" s="53"/>
      <c r="G467" s="101">
        <v>78.3</v>
      </c>
      <c r="H467" s="102">
        <v>2281637.7400000002</v>
      </c>
    </row>
    <row r="468" spans="2:8" ht="15.95" customHeight="1" x14ac:dyDescent="0.2">
      <c r="B468" s="99">
        <v>44736</v>
      </c>
      <c r="C468" s="100">
        <v>90.605180774000004</v>
      </c>
      <c r="D468" s="100">
        <v>101.99486089</v>
      </c>
      <c r="E468" s="100">
        <v>110.65469302</v>
      </c>
      <c r="F468" s="53"/>
      <c r="G468" s="101">
        <v>78.260000000000005</v>
      </c>
      <c r="H468" s="102">
        <v>590716.14</v>
      </c>
    </row>
    <row r="469" spans="2:8" ht="15.95" customHeight="1" x14ac:dyDescent="0.2">
      <c r="B469" s="99">
        <v>44739</v>
      </c>
      <c r="C469" s="100">
        <v>90.304166885000001</v>
      </c>
      <c r="D469" s="100">
        <v>101.92862030000001</v>
      </c>
      <c r="E469" s="100">
        <v>110.70895527</v>
      </c>
      <c r="F469" s="53"/>
      <c r="G469" s="101">
        <v>78</v>
      </c>
      <c r="H469" s="102">
        <v>1015717.61</v>
      </c>
    </row>
    <row r="470" spans="2:8" ht="15.95" customHeight="1" x14ac:dyDescent="0.2">
      <c r="B470" s="99">
        <v>44740</v>
      </c>
      <c r="C470" s="100">
        <v>89.725294020000007</v>
      </c>
      <c r="D470" s="100">
        <v>101.67967213999999</v>
      </c>
      <c r="E470" s="100">
        <v>110.76324408000001</v>
      </c>
      <c r="F470" s="53"/>
      <c r="G470" s="101">
        <v>77.5</v>
      </c>
      <c r="H470" s="102">
        <v>6610092.7999999998</v>
      </c>
    </row>
    <row r="471" spans="2:8" ht="15.95" customHeight="1" x14ac:dyDescent="0.2">
      <c r="B471" s="99">
        <v>44741</v>
      </c>
      <c r="C471" s="100">
        <v>87.988675426</v>
      </c>
      <c r="D471" s="100">
        <v>101.63162951</v>
      </c>
      <c r="E471" s="100">
        <v>110.81755963000001</v>
      </c>
      <c r="F471" s="53"/>
      <c r="G471" s="101">
        <v>76</v>
      </c>
      <c r="H471" s="102">
        <v>2395823.35</v>
      </c>
    </row>
    <row r="472" spans="2:8" ht="15.95" customHeight="1" x14ac:dyDescent="0.2">
      <c r="B472" s="99">
        <v>44742</v>
      </c>
      <c r="C472" s="100">
        <v>89.377970301000005</v>
      </c>
      <c r="D472" s="100">
        <v>101.74918837</v>
      </c>
      <c r="E472" s="100">
        <v>110.87190174</v>
      </c>
      <c r="F472" s="53"/>
      <c r="G472" s="101">
        <v>77.2</v>
      </c>
      <c r="H472" s="102">
        <v>2030714.86</v>
      </c>
    </row>
    <row r="473" spans="2:8" ht="15.95" customHeight="1" x14ac:dyDescent="0.2">
      <c r="B473" s="99">
        <v>44743</v>
      </c>
      <c r="C473" s="100">
        <v>87.254922716999999</v>
      </c>
      <c r="D473" s="100">
        <v>101.62180261</v>
      </c>
      <c r="E473" s="100">
        <v>110.92627059</v>
      </c>
      <c r="F473" s="53"/>
      <c r="G473" s="101">
        <v>74.8</v>
      </c>
      <c r="H473" s="102">
        <v>1229592.54</v>
      </c>
    </row>
    <row r="474" spans="2:8" ht="15.95" customHeight="1" x14ac:dyDescent="0.2">
      <c r="B474" s="99">
        <v>44746</v>
      </c>
      <c r="C474" s="100">
        <v>86.321714987000007</v>
      </c>
      <c r="D474" s="100">
        <v>101.6683894</v>
      </c>
      <c r="E474" s="100">
        <v>110.980666</v>
      </c>
      <c r="F474" s="53"/>
      <c r="G474" s="101">
        <v>74</v>
      </c>
      <c r="H474" s="102">
        <v>929827.78</v>
      </c>
    </row>
    <row r="475" spans="2:8" ht="15.95" customHeight="1" x14ac:dyDescent="0.2">
      <c r="B475" s="99">
        <v>44747</v>
      </c>
      <c r="C475" s="100">
        <v>84.700266557000006</v>
      </c>
      <c r="D475" s="100">
        <v>101.31898848</v>
      </c>
      <c r="E475" s="100">
        <v>111.03508815000001</v>
      </c>
      <c r="F475" s="53"/>
      <c r="G475" s="101">
        <v>72.61</v>
      </c>
      <c r="H475" s="102">
        <v>1116010.72</v>
      </c>
    </row>
    <row r="476" spans="2:8" ht="15.95" customHeight="1" x14ac:dyDescent="0.2">
      <c r="B476" s="99">
        <v>44748</v>
      </c>
      <c r="C476" s="100">
        <v>84.280323078999999</v>
      </c>
      <c r="D476" s="100">
        <v>101.49478082</v>
      </c>
      <c r="E476" s="100">
        <v>111.08953703</v>
      </c>
      <c r="F476" s="53"/>
      <c r="G476" s="101">
        <v>72.25</v>
      </c>
      <c r="H476" s="102">
        <v>1158964.72</v>
      </c>
    </row>
    <row r="477" spans="2:8" ht="15.95" customHeight="1" x14ac:dyDescent="0.2">
      <c r="B477" s="99">
        <v>44749</v>
      </c>
      <c r="C477" s="100">
        <v>83.522091798000005</v>
      </c>
      <c r="D477" s="100">
        <v>101.6389087</v>
      </c>
      <c r="E477" s="100">
        <v>111.14401248999999</v>
      </c>
      <c r="F477" s="53"/>
      <c r="G477" s="101">
        <v>71.599999999999994</v>
      </c>
      <c r="H477" s="102">
        <v>1074902.58</v>
      </c>
    </row>
    <row r="478" spans="2:8" ht="15.95" customHeight="1" x14ac:dyDescent="0.2">
      <c r="B478" s="99">
        <v>44750</v>
      </c>
      <c r="C478" s="100">
        <v>83.988695663000001</v>
      </c>
      <c r="D478" s="100">
        <v>101.61779906</v>
      </c>
      <c r="E478" s="100">
        <v>111.19851466999999</v>
      </c>
      <c r="F478" s="53"/>
      <c r="G478" s="101">
        <v>72</v>
      </c>
      <c r="H478" s="102">
        <v>994189.93</v>
      </c>
    </row>
    <row r="479" spans="2:8" ht="15.95" customHeight="1" x14ac:dyDescent="0.2">
      <c r="B479" s="99">
        <v>44753</v>
      </c>
      <c r="C479" s="100">
        <v>83.288789866000002</v>
      </c>
      <c r="D479" s="100">
        <v>101.42854023</v>
      </c>
      <c r="E479" s="100">
        <v>111.25304359</v>
      </c>
      <c r="F479" s="53"/>
      <c r="G479" s="101">
        <v>71.400000000000006</v>
      </c>
      <c r="H479" s="102">
        <v>762417.73</v>
      </c>
    </row>
    <row r="480" spans="2:8" ht="15.95" customHeight="1" x14ac:dyDescent="0.2">
      <c r="B480" s="99">
        <v>44754</v>
      </c>
      <c r="C480" s="100">
        <v>83.137143609999995</v>
      </c>
      <c r="D480" s="100">
        <v>101.19160273</v>
      </c>
      <c r="E480" s="100">
        <v>111.30759924</v>
      </c>
      <c r="F480" s="53"/>
      <c r="G480" s="101">
        <v>71.27</v>
      </c>
      <c r="H480" s="102">
        <v>1188807.28</v>
      </c>
    </row>
    <row r="481" spans="2:8" ht="15.95" customHeight="1" x14ac:dyDescent="0.2">
      <c r="B481" s="99">
        <v>44755</v>
      </c>
      <c r="C481" s="100">
        <v>82.635544455000002</v>
      </c>
      <c r="D481" s="100">
        <v>100.93100787</v>
      </c>
      <c r="E481" s="100">
        <v>111.36218162</v>
      </c>
      <c r="F481" s="53"/>
      <c r="G481" s="101">
        <v>70.84</v>
      </c>
      <c r="H481" s="102">
        <v>939914.61</v>
      </c>
    </row>
    <row r="482" spans="2:8" ht="15.95" customHeight="1" x14ac:dyDescent="0.2">
      <c r="B482" s="99">
        <v>44756</v>
      </c>
      <c r="C482" s="100">
        <v>83.988695663000001</v>
      </c>
      <c r="D482" s="100">
        <v>101.03073272</v>
      </c>
      <c r="E482" s="100">
        <v>111.41679091</v>
      </c>
      <c r="F482" s="53"/>
      <c r="G482" s="101">
        <v>72</v>
      </c>
      <c r="H482" s="102">
        <v>1604853.49</v>
      </c>
    </row>
    <row r="483" spans="2:8" ht="15.95" customHeight="1" x14ac:dyDescent="0.2">
      <c r="B483" s="99">
        <v>44757</v>
      </c>
      <c r="C483" s="100">
        <v>84.921903392999994</v>
      </c>
      <c r="D483" s="100">
        <v>101.11298752</v>
      </c>
      <c r="E483" s="100">
        <v>111.47142692</v>
      </c>
      <c r="F483" s="53"/>
      <c r="G483" s="101">
        <v>72.8</v>
      </c>
      <c r="H483" s="102">
        <v>810505.09</v>
      </c>
    </row>
    <row r="484" spans="2:8" ht="15.95" customHeight="1" x14ac:dyDescent="0.2">
      <c r="B484" s="99">
        <v>44760</v>
      </c>
      <c r="C484" s="100">
        <v>84.805252425999996</v>
      </c>
      <c r="D484" s="100">
        <v>101.17231288000001</v>
      </c>
      <c r="E484" s="100">
        <v>111.52608967</v>
      </c>
      <c r="F484" s="53"/>
      <c r="G484" s="101">
        <v>72.7</v>
      </c>
      <c r="H484" s="102">
        <v>426361.13</v>
      </c>
    </row>
    <row r="485" spans="2:8" ht="15.95" customHeight="1" x14ac:dyDescent="0.2">
      <c r="B485" s="99">
        <v>44761</v>
      </c>
      <c r="C485" s="100">
        <v>86.741658465</v>
      </c>
      <c r="D485" s="100">
        <v>101.33099914</v>
      </c>
      <c r="E485" s="100">
        <v>111.58077932</v>
      </c>
      <c r="F485" s="53"/>
      <c r="G485" s="101">
        <v>74.36</v>
      </c>
      <c r="H485" s="102">
        <v>1256035.05</v>
      </c>
    </row>
    <row r="486" spans="2:8" ht="15.95" customHeight="1" x14ac:dyDescent="0.2">
      <c r="B486" s="99">
        <v>44762</v>
      </c>
      <c r="C486" s="100">
        <v>85.948431894999999</v>
      </c>
      <c r="D486" s="100">
        <v>101.52717319999999</v>
      </c>
      <c r="E486" s="100">
        <v>111.63549570000001</v>
      </c>
      <c r="F486" s="53"/>
      <c r="G486" s="101">
        <v>73.680000000000007</v>
      </c>
      <c r="H486" s="102">
        <v>690837.79</v>
      </c>
    </row>
    <row r="487" spans="2:8" ht="15.95" customHeight="1" x14ac:dyDescent="0.2">
      <c r="B487" s="99">
        <v>44763</v>
      </c>
      <c r="C487" s="100">
        <v>86.321714987000007</v>
      </c>
      <c r="D487" s="100">
        <v>101.58213105</v>
      </c>
      <c r="E487" s="100">
        <v>111.69023898</v>
      </c>
      <c r="F487" s="53"/>
      <c r="G487" s="101">
        <v>74</v>
      </c>
      <c r="H487" s="102">
        <v>440852.62</v>
      </c>
    </row>
    <row r="488" spans="2:8" ht="15.95" customHeight="1" x14ac:dyDescent="0.2">
      <c r="B488" s="99">
        <v>44764</v>
      </c>
      <c r="C488" s="100">
        <v>86.566682016000001</v>
      </c>
      <c r="D488" s="100">
        <v>101.66620564999999</v>
      </c>
      <c r="E488" s="100">
        <v>111.745009</v>
      </c>
      <c r="F488" s="53"/>
      <c r="G488" s="101">
        <v>74.209999999999994</v>
      </c>
      <c r="H488" s="102">
        <v>374883.41</v>
      </c>
    </row>
    <row r="489" spans="2:8" ht="15.95" customHeight="1" x14ac:dyDescent="0.2">
      <c r="B489" s="99">
        <v>44767</v>
      </c>
      <c r="C489" s="100">
        <v>84.980228875999998</v>
      </c>
      <c r="D489" s="100">
        <v>101.65237519</v>
      </c>
      <c r="E489" s="100">
        <v>111.79980591</v>
      </c>
      <c r="F489" s="53"/>
      <c r="G489" s="101">
        <v>72.849999999999994</v>
      </c>
      <c r="H489" s="102">
        <v>780065.93</v>
      </c>
    </row>
    <row r="490" spans="2:8" ht="15.95" customHeight="1" x14ac:dyDescent="0.2">
      <c r="B490" s="99">
        <v>44768</v>
      </c>
      <c r="C490" s="100">
        <v>85.248526097999999</v>
      </c>
      <c r="D490" s="100">
        <v>101.69022696</v>
      </c>
      <c r="E490" s="100">
        <v>111.85462972000001</v>
      </c>
      <c r="F490" s="53"/>
      <c r="G490" s="101">
        <v>73.08</v>
      </c>
      <c r="H490" s="102">
        <v>416002.3</v>
      </c>
    </row>
    <row r="491" spans="2:8" ht="15.95" customHeight="1" x14ac:dyDescent="0.2">
      <c r="B491" s="99">
        <v>44769</v>
      </c>
      <c r="C491" s="100">
        <v>84.805252425999996</v>
      </c>
      <c r="D491" s="100">
        <v>101.71279244</v>
      </c>
      <c r="E491" s="100">
        <v>111.90948043</v>
      </c>
      <c r="F491" s="53"/>
      <c r="G491" s="101">
        <v>72.7</v>
      </c>
      <c r="H491" s="102">
        <v>635095.47</v>
      </c>
    </row>
    <row r="492" spans="2:8" ht="15.95" customHeight="1" x14ac:dyDescent="0.2">
      <c r="B492" s="99">
        <v>44770</v>
      </c>
      <c r="C492" s="100">
        <v>85.120210034999999</v>
      </c>
      <c r="D492" s="100">
        <v>101.9697477</v>
      </c>
      <c r="E492" s="100">
        <v>111.96435803999999</v>
      </c>
      <c r="F492" s="53"/>
      <c r="G492" s="101">
        <v>72.97</v>
      </c>
      <c r="H492" s="102">
        <v>374497.07</v>
      </c>
    </row>
    <row r="493" spans="2:8" ht="15.95" customHeight="1" x14ac:dyDescent="0.2">
      <c r="B493" s="99">
        <v>44771</v>
      </c>
      <c r="C493" s="100">
        <v>85.621809189999993</v>
      </c>
      <c r="D493" s="100">
        <v>102.42178514</v>
      </c>
      <c r="E493" s="100">
        <v>112.01926254</v>
      </c>
      <c r="F493" s="53"/>
      <c r="G493" s="101">
        <v>73.400000000000006</v>
      </c>
      <c r="H493" s="102">
        <v>771869.21</v>
      </c>
    </row>
    <row r="494" spans="2:8" ht="15.95" customHeight="1" x14ac:dyDescent="0.2">
      <c r="B494" s="99">
        <v>44774</v>
      </c>
      <c r="C494" s="100">
        <v>84.822264692999994</v>
      </c>
      <c r="D494" s="100">
        <v>102.02943702</v>
      </c>
      <c r="E494" s="100">
        <v>112.07419394999999</v>
      </c>
      <c r="F494" s="53"/>
      <c r="G494" s="101">
        <v>72.14</v>
      </c>
      <c r="H494" s="102">
        <v>659033.97</v>
      </c>
    </row>
    <row r="495" spans="2:8" ht="15.95" customHeight="1" x14ac:dyDescent="0.2">
      <c r="B495" s="99">
        <v>44775</v>
      </c>
      <c r="C495" s="100">
        <v>84.657652591000002</v>
      </c>
      <c r="D495" s="100">
        <v>102.22342733000001</v>
      </c>
      <c r="E495" s="100">
        <v>112.12915225</v>
      </c>
      <c r="F495" s="53"/>
      <c r="G495" s="101">
        <v>72</v>
      </c>
      <c r="H495" s="102">
        <v>627776.28</v>
      </c>
    </row>
    <row r="496" spans="2:8" ht="15.95" customHeight="1" x14ac:dyDescent="0.2">
      <c r="B496" s="99">
        <v>44776</v>
      </c>
      <c r="C496" s="100">
        <v>84.975118788000003</v>
      </c>
      <c r="D496" s="100">
        <v>102.13607709999999</v>
      </c>
      <c r="E496" s="100">
        <v>112.18413760999999</v>
      </c>
      <c r="F496" s="53"/>
      <c r="G496" s="101">
        <v>72.27</v>
      </c>
      <c r="H496" s="102">
        <v>869707.55</v>
      </c>
    </row>
    <row r="497" spans="2:8" ht="15.95" customHeight="1" x14ac:dyDescent="0.2">
      <c r="B497" s="99">
        <v>44777</v>
      </c>
      <c r="C497" s="100">
        <v>84.587104546999996</v>
      </c>
      <c r="D497" s="100">
        <v>102.31623695</v>
      </c>
      <c r="E497" s="100">
        <v>112.24111379</v>
      </c>
      <c r="F497" s="53"/>
      <c r="G497" s="101">
        <v>71.94</v>
      </c>
      <c r="H497" s="102">
        <v>1067359.7</v>
      </c>
    </row>
    <row r="498" spans="2:8" ht="15.95" customHeight="1" x14ac:dyDescent="0.2">
      <c r="B498" s="99">
        <v>44778</v>
      </c>
      <c r="C498" s="100">
        <v>84.163816284000006</v>
      </c>
      <c r="D498" s="100">
        <v>102.54261963</v>
      </c>
      <c r="E498" s="100">
        <v>112.29811884999999</v>
      </c>
      <c r="F498" s="53"/>
      <c r="G498" s="101">
        <v>71.58</v>
      </c>
      <c r="H498" s="102">
        <v>1116421.43</v>
      </c>
    </row>
    <row r="499" spans="2:8" ht="15.95" customHeight="1" x14ac:dyDescent="0.2">
      <c r="B499" s="99">
        <v>44781</v>
      </c>
      <c r="C499" s="100">
        <v>84.798748678999999</v>
      </c>
      <c r="D499" s="100">
        <v>102.67874041</v>
      </c>
      <c r="E499" s="100">
        <v>112.35515279000001</v>
      </c>
      <c r="F499" s="53"/>
      <c r="G499" s="101">
        <v>72.12</v>
      </c>
      <c r="H499" s="102">
        <v>656010.04</v>
      </c>
    </row>
    <row r="500" spans="2:8" ht="15.95" customHeight="1" x14ac:dyDescent="0.2">
      <c r="B500" s="99">
        <v>44782</v>
      </c>
      <c r="C500" s="100">
        <v>86.774093906000004</v>
      </c>
      <c r="D500" s="100">
        <v>102.84543376000001</v>
      </c>
      <c r="E500" s="100">
        <v>112.41221577</v>
      </c>
      <c r="F500" s="53"/>
      <c r="G500" s="101">
        <v>73.8</v>
      </c>
      <c r="H500" s="102">
        <v>749926.58</v>
      </c>
    </row>
    <row r="501" spans="2:8" ht="15.95" customHeight="1" x14ac:dyDescent="0.2">
      <c r="B501" s="99">
        <v>44783</v>
      </c>
      <c r="C501" s="100">
        <v>88.714165111</v>
      </c>
      <c r="D501" s="100">
        <v>103.10748445</v>
      </c>
      <c r="E501" s="100">
        <v>112.4693078</v>
      </c>
      <c r="F501" s="53"/>
      <c r="G501" s="101">
        <v>75.45</v>
      </c>
      <c r="H501" s="102">
        <v>711381.58</v>
      </c>
    </row>
    <row r="502" spans="2:8" ht="15.95" customHeight="1" x14ac:dyDescent="0.2">
      <c r="B502" s="99">
        <v>44784</v>
      </c>
      <c r="C502" s="100">
        <v>89.560741637000007</v>
      </c>
      <c r="D502" s="100">
        <v>103.78590457999999</v>
      </c>
      <c r="E502" s="100">
        <v>112.52642871</v>
      </c>
      <c r="F502" s="53"/>
      <c r="G502" s="101">
        <v>76.17</v>
      </c>
      <c r="H502" s="102">
        <v>1471766.39</v>
      </c>
    </row>
    <row r="503" spans="2:8" ht="15.95" customHeight="1" x14ac:dyDescent="0.2">
      <c r="B503" s="99">
        <v>44785</v>
      </c>
      <c r="C503" s="100">
        <v>89.360855513000004</v>
      </c>
      <c r="D503" s="100">
        <v>104.49089373</v>
      </c>
      <c r="E503" s="100">
        <v>112.58357865000001</v>
      </c>
      <c r="F503" s="53"/>
      <c r="G503" s="101">
        <v>76</v>
      </c>
      <c r="H503" s="102">
        <v>1112951.95</v>
      </c>
    </row>
    <row r="504" spans="2:8" ht="15.95" customHeight="1" x14ac:dyDescent="0.2">
      <c r="B504" s="99">
        <v>44788</v>
      </c>
      <c r="C504" s="100">
        <v>91.430264797999996</v>
      </c>
      <c r="D504" s="100">
        <v>105.62317109999999</v>
      </c>
      <c r="E504" s="100">
        <v>112.64075765</v>
      </c>
      <c r="F504" s="53"/>
      <c r="G504" s="101">
        <v>77.760000000000005</v>
      </c>
      <c r="H504" s="102">
        <v>601310.81000000006</v>
      </c>
    </row>
    <row r="505" spans="2:8" ht="15.95" customHeight="1" x14ac:dyDescent="0.2">
      <c r="B505" s="99">
        <v>44789</v>
      </c>
      <c r="C505" s="100">
        <v>92.829467667000003</v>
      </c>
      <c r="D505" s="100">
        <v>105.84991774</v>
      </c>
      <c r="E505" s="100">
        <v>112.69796568</v>
      </c>
      <c r="F505" s="53"/>
      <c r="G505" s="101">
        <v>78.95</v>
      </c>
      <c r="H505" s="102">
        <v>675956.24</v>
      </c>
    </row>
    <row r="506" spans="2:8" ht="15.95" customHeight="1" x14ac:dyDescent="0.2">
      <c r="B506" s="99">
        <v>44790</v>
      </c>
      <c r="C506" s="100">
        <v>92.711887594000004</v>
      </c>
      <c r="D506" s="100">
        <v>106.16656233</v>
      </c>
      <c r="E506" s="100">
        <v>112.75520276</v>
      </c>
      <c r="F506" s="53"/>
      <c r="G506" s="101">
        <v>78.849999999999994</v>
      </c>
      <c r="H506" s="102">
        <v>1113852.68</v>
      </c>
    </row>
    <row r="507" spans="2:8" ht="15.95" customHeight="1" x14ac:dyDescent="0.2">
      <c r="B507" s="99">
        <v>44791</v>
      </c>
      <c r="C507" s="100">
        <v>92.711887594000004</v>
      </c>
      <c r="D507" s="100">
        <v>106.30959833</v>
      </c>
      <c r="E507" s="100">
        <v>112.81246888</v>
      </c>
      <c r="F507" s="53"/>
      <c r="G507" s="101">
        <v>78.849999999999994</v>
      </c>
      <c r="H507" s="102">
        <v>594094.13</v>
      </c>
    </row>
    <row r="508" spans="2:8" ht="15.95" customHeight="1" x14ac:dyDescent="0.2">
      <c r="B508" s="99">
        <v>44792</v>
      </c>
      <c r="C508" s="100">
        <v>93.276271945000005</v>
      </c>
      <c r="D508" s="100">
        <v>106.39112521</v>
      </c>
      <c r="E508" s="100">
        <v>112.86976405</v>
      </c>
      <c r="F508" s="53"/>
      <c r="G508" s="101">
        <v>79.33</v>
      </c>
      <c r="H508" s="102">
        <v>931044.63</v>
      </c>
    </row>
    <row r="509" spans="2:8" ht="15.95" customHeight="1" x14ac:dyDescent="0.2">
      <c r="B509" s="99">
        <v>44795</v>
      </c>
      <c r="C509" s="100">
        <v>93.875930316999998</v>
      </c>
      <c r="D509" s="100">
        <v>106.63206627</v>
      </c>
      <c r="E509" s="100">
        <v>112.92708843</v>
      </c>
      <c r="F509" s="53"/>
      <c r="G509" s="101">
        <v>79.84</v>
      </c>
      <c r="H509" s="102">
        <v>883583.55</v>
      </c>
    </row>
    <row r="510" spans="2:8" ht="15.95" customHeight="1" x14ac:dyDescent="0.2">
      <c r="B510" s="99">
        <v>44796</v>
      </c>
      <c r="C510" s="100">
        <v>94.651958800000003</v>
      </c>
      <c r="D510" s="100">
        <v>106.69321143000001</v>
      </c>
      <c r="E510" s="100">
        <v>112.98444184</v>
      </c>
      <c r="F510" s="53"/>
      <c r="G510" s="101">
        <v>80.5</v>
      </c>
      <c r="H510" s="102">
        <v>516925.62</v>
      </c>
    </row>
    <row r="511" spans="2:8" ht="15.95" customHeight="1" x14ac:dyDescent="0.2">
      <c r="B511" s="99">
        <v>44797</v>
      </c>
      <c r="C511" s="100">
        <v>94.416798654000004</v>
      </c>
      <c r="D511" s="100">
        <v>106.60768099000001</v>
      </c>
      <c r="E511" s="100">
        <v>113.04182446999999</v>
      </c>
      <c r="F511" s="53"/>
      <c r="G511" s="101">
        <v>80.3</v>
      </c>
      <c r="H511" s="102">
        <v>582311.93000000005</v>
      </c>
    </row>
    <row r="512" spans="2:8" ht="15.95" customHeight="1" x14ac:dyDescent="0.2">
      <c r="B512" s="99">
        <v>44798</v>
      </c>
      <c r="C512" s="100">
        <v>92.970563755000001</v>
      </c>
      <c r="D512" s="100">
        <v>106.75872409999999</v>
      </c>
      <c r="E512" s="100">
        <v>113.09923614</v>
      </c>
      <c r="F512" s="53"/>
      <c r="G512" s="101">
        <v>79.069999999999993</v>
      </c>
      <c r="H512" s="102">
        <v>755715.04</v>
      </c>
    </row>
    <row r="513" spans="2:8" ht="15.95" customHeight="1" x14ac:dyDescent="0.2">
      <c r="B513" s="99">
        <v>44799</v>
      </c>
      <c r="C513" s="100">
        <v>92.535517485</v>
      </c>
      <c r="D513" s="100">
        <v>107.02987376999999</v>
      </c>
      <c r="E513" s="100">
        <v>113.15667702</v>
      </c>
      <c r="F513" s="53"/>
      <c r="G513" s="101">
        <v>78.7</v>
      </c>
      <c r="H513" s="102">
        <v>846182.42</v>
      </c>
    </row>
    <row r="514" spans="2:8" ht="15.95" customHeight="1" x14ac:dyDescent="0.2">
      <c r="B514" s="99">
        <v>44802</v>
      </c>
      <c r="C514" s="100">
        <v>94.064058434000003</v>
      </c>
      <c r="D514" s="100">
        <v>107.45716199</v>
      </c>
      <c r="E514" s="100">
        <v>113.21414711</v>
      </c>
      <c r="F514" s="53"/>
      <c r="G514" s="101">
        <v>80</v>
      </c>
      <c r="H514" s="102">
        <v>1419604.9</v>
      </c>
    </row>
    <row r="515" spans="2:8" ht="15.95" customHeight="1" x14ac:dyDescent="0.2">
      <c r="B515" s="99">
        <v>44803</v>
      </c>
      <c r="C515" s="100">
        <v>92.065197193000003</v>
      </c>
      <c r="D515" s="100">
        <v>107.63149849</v>
      </c>
      <c r="E515" s="100">
        <v>113.27164641</v>
      </c>
      <c r="F515" s="53"/>
      <c r="G515" s="101">
        <v>78.3</v>
      </c>
      <c r="H515" s="102">
        <v>5272748.47</v>
      </c>
    </row>
    <row r="516" spans="2:8" ht="15.95" customHeight="1" x14ac:dyDescent="0.2">
      <c r="B516" s="99">
        <v>44804</v>
      </c>
      <c r="C516" s="100">
        <v>92.382663390000005</v>
      </c>
      <c r="D516" s="100">
        <v>108.32265719</v>
      </c>
      <c r="E516" s="100">
        <v>113.32917492</v>
      </c>
      <c r="F516" s="53"/>
      <c r="G516" s="101">
        <v>78.569999999999993</v>
      </c>
      <c r="H516" s="102">
        <v>1492164.44</v>
      </c>
    </row>
    <row r="517" spans="2:8" ht="15.95" customHeight="1" x14ac:dyDescent="0.2">
      <c r="B517" s="99">
        <v>44805</v>
      </c>
      <c r="C517" s="100">
        <v>92.785408684999993</v>
      </c>
      <c r="D517" s="100">
        <v>108.05842274</v>
      </c>
      <c r="E517" s="100">
        <v>113.38673263</v>
      </c>
      <c r="F517" s="53"/>
      <c r="G517" s="101">
        <v>78.33</v>
      </c>
      <c r="H517" s="102">
        <v>2576881</v>
      </c>
    </row>
    <row r="518" spans="2:8" ht="15.95" customHeight="1" x14ac:dyDescent="0.2">
      <c r="B518" s="99">
        <v>44806</v>
      </c>
      <c r="C518" s="100">
        <v>93.579053825000003</v>
      </c>
      <c r="D518" s="100">
        <v>108.29645212</v>
      </c>
      <c r="E518" s="100">
        <v>113.44431956</v>
      </c>
      <c r="F518" s="53"/>
      <c r="G518" s="101">
        <v>79</v>
      </c>
      <c r="H518" s="102">
        <v>899931.73</v>
      </c>
    </row>
    <row r="519" spans="2:8" ht="15.95" customHeight="1" x14ac:dyDescent="0.2">
      <c r="B519" s="99">
        <v>44809</v>
      </c>
      <c r="C519" s="100">
        <v>95.107116856000005</v>
      </c>
      <c r="D519" s="100">
        <v>108.48935055</v>
      </c>
      <c r="E519" s="100">
        <v>113.50193569</v>
      </c>
      <c r="F519" s="53"/>
      <c r="G519" s="101">
        <v>80.290000000000006</v>
      </c>
      <c r="H519" s="102">
        <v>1618190.1</v>
      </c>
    </row>
    <row r="520" spans="2:8" ht="15.95" customHeight="1" x14ac:dyDescent="0.2">
      <c r="B520" s="99">
        <v>44810</v>
      </c>
      <c r="C520" s="100">
        <v>95.249262254000001</v>
      </c>
      <c r="D520" s="100">
        <v>108.35322977</v>
      </c>
      <c r="E520" s="100">
        <v>113.55958103</v>
      </c>
      <c r="F520" s="53"/>
      <c r="G520" s="101">
        <v>80.41</v>
      </c>
      <c r="H520" s="102">
        <v>5515634.4800000004</v>
      </c>
    </row>
    <row r="521" spans="2:8" ht="15.95" customHeight="1" x14ac:dyDescent="0.2">
      <c r="B521" s="99">
        <v>44812</v>
      </c>
      <c r="C521" s="100">
        <v>94.941280558000003</v>
      </c>
      <c r="D521" s="100">
        <v>108.25714452</v>
      </c>
      <c r="E521" s="100">
        <v>113.61725575</v>
      </c>
      <c r="F521" s="53"/>
      <c r="G521" s="101">
        <v>80.150000000000006</v>
      </c>
      <c r="H521" s="102">
        <v>853056.93</v>
      </c>
    </row>
    <row r="522" spans="2:8" ht="15.95" customHeight="1" x14ac:dyDescent="0.2">
      <c r="B522" s="99">
        <v>44813</v>
      </c>
      <c r="C522" s="100">
        <v>95.438789451000005</v>
      </c>
      <c r="D522" s="100">
        <v>108.4620536</v>
      </c>
      <c r="E522" s="100">
        <v>113.67495967000001</v>
      </c>
      <c r="F522" s="53"/>
      <c r="G522" s="101">
        <v>80.569999999999993</v>
      </c>
      <c r="H522" s="102">
        <v>887564.31</v>
      </c>
    </row>
    <row r="523" spans="2:8" ht="15.95" customHeight="1" x14ac:dyDescent="0.2">
      <c r="B523" s="99">
        <v>44816</v>
      </c>
      <c r="C523" s="100">
        <v>94.420080764000005</v>
      </c>
      <c r="D523" s="100">
        <v>108.22984757</v>
      </c>
      <c r="E523" s="100">
        <v>113.73269297</v>
      </c>
      <c r="F523" s="53"/>
      <c r="G523" s="101">
        <v>79.709999999999994</v>
      </c>
      <c r="H523" s="102">
        <v>520340.67</v>
      </c>
    </row>
    <row r="524" spans="2:8" ht="15.95" customHeight="1" x14ac:dyDescent="0.2">
      <c r="B524" s="99">
        <v>44817</v>
      </c>
      <c r="C524" s="100">
        <v>94.585917061999993</v>
      </c>
      <c r="D524" s="100">
        <v>108.22366026</v>
      </c>
      <c r="E524" s="100">
        <v>113.79045564</v>
      </c>
      <c r="F524" s="53"/>
      <c r="G524" s="101">
        <v>79.849999999999994</v>
      </c>
      <c r="H524" s="102">
        <v>378141.2</v>
      </c>
    </row>
    <row r="525" spans="2:8" ht="15.95" customHeight="1" x14ac:dyDescent="0.2">
      <c r="B525" s="99">
        <v>44818</v>
      </c>
      <c r="C525" s="100">
        <v>94.692526111000006</v>
      </c>
      <c r="D525" s="100">
        <v>108.05660295</v>
      </c>
      <c r="E525" s="100">
        <v>113.84824752</v>
      </c>
      <c r="F525" s="53"/>
      <c r="G525" s="101">
        <v>79.94</v>
      </c>
      <c r="H525" s="102">
        <v>625617.53</v>
      </c>
    </row>
    <row r="526" spans="2:8" ht="15.95" customHeight="1" x14ac:dyDescent="0.2">
      <c r="B526" s="99">
        <v>44819</v>
      </c>
      <c r="C526" s="100">
        <v>96.789170733999995</v>
      </c>
      <c r="D526" s="100">
        <v>108.15014048</v>
      </c>
      <c r="E526" s="100">
        <v>113.90606877</v>
      </c>
      <c r="F526" s="53"/>
      <c r="G526" s="101">
        <v>81.709999999999994</v>
      </c>
      <c r="H526" s="102">
        <v>2260943.54</v>
      </c>
    </row>
    <row r="527" spans="2:8" ht="15.95" customHeight="1" x14ac:dyDescent="0.2">
      <c r="B527" s="99">
        <v>44820</v>
      </c>
      <c r="C527" s="100">
        <v>99.489933300999994</v>
      </c>
      <c r="D527" s="100">
        <v>108.62146777</v>
      </c>
      <c r="E527" s="100">
        <v>113.96391939999999</v>
      </c>
      <c r="F527" s="53"/>
      <c r="G527" s="101">
        <v>83.99</v>
      </c>
      <c r="H527" s="102">
        <v>1316898.42</v>
      </c>
    </row>
    <row r="528" spans="2:8" ht="15.95" customHeight="1" x14ac:dyDescent="0.2">
      <c r="B528" s="99">
        <v>44823</v>
      </c>
      <c r="C528" s="100">
        <v>98.577833662000003</v>
      </c>
      <c r="D528" s="100">
        <v>108.59744646</v>
      </c>
      <c r="E528" s="100">
        <v>114.02179940000001</v>
      </c>
      <c r="F528" s="53"/>
      <c r="G528" s="101">
        <v>83.22</v>
      </c>
      <c r="H528" s="102">
        <v>2095772.73</v>
      </c>
    </row>
    <row r="529" spans="2:8" ht="15.95" customHeight="1" x14ac:dyDescent="0.2">
      <c r="B529" s="99">
        <v>44824</v>
      </c>
      <c r="C529" s="100">
        <v>96.410116338999998</v>
      </c>
      <c r="D529" s="100">
        <v>108.74703373</v>
      </c>
      <c r="E529" s="100">
        <v>114.07970878</v>
      </c>
      <c r="F529" s="53"/>
      <c r="G529" s="101">
        <v>81.39</v>
      </c>
      <c r="H529" s="102">
        <v>1156493.77</v>
      </c>
    </row>
    <row r="530" spans="2:8" ht="15.95" customHeight="1" x14ac:dyDescent="0.2">
      <c r="B530" s="99">
        <v>44825</v>
      </c>
      <c r="C530" s="100">
        <v>97.523588625000002</v>
      </c>
      <c r="D530" s="100">
        <v>108.79180072</v>
      </c>
      <c r="E530" s="100">
        <v>114.13764768999999</v>
      </c>
      <c r="F530" s="53"/>
      <c r="G530" s="101">
        <v>82.33</v>
      </c>
      <c r="H530" s="102">
        <v>594099.63</v>
      </c>
    </row>
    <row r="531" spans="2:8" ht="15.95" customHeight="1" x14ac:dyDescent="0.2">
      <c r="B531" s="99">
        <v>44826</v>
      </c>
      <c r="C531" s="100">
        <v>99.324097003000006</v>
      </c>
      <c r="D531" s="100">
        <v>108.99307021</v>
      </c>
      <c r="E531" s="100">
        <v>114.19561598</v>
      </c>
      <c r="F531" s="53"/>
      <c r="G531" s="101">
        <v>83.85</v>
      </c>
      <c r="H531" s="102">
        <v>964706.96</v>
      </c>
    </row>
    <row r="532" spans="2:8" ht="15.95" customHeight="1" x14ac:dyDescent="0.2">
      <c r="B532" s="99">
        <v>44827</v>
      </c>
      <c r="C532" s="100">
        <v>100.21250574</v>
      </c>
      <c r="D532" s="100">
        <v>108.83474792</v>
      </c>
      <c r="E532" s="100">
        <v>114.25361364</v>
      </c>
      <c r="F532" s="53"/>
      <c r="G532" s="101">
        <v>84.6</v>
      </c>
      <c r="H532" s="102">
        <v>783549.48</v>
      </c>
    </row>
    <row r="533" spans="2:8" ht="15.95" customHeight="1" x14ac:dyDescent="0.2">
      <c r="B533" s="99">
        <v>44830</v>
      </c>
      <c r="C533" s="100">
        <v>100.10589668999999</v>
      </c>
      <c r="D533" s="100">
        <v>108.6167363</v>
      </c>
      <c r="E533" s="100">
        <v>114.31164084</v>
      </c>
      <c r="F533" s="53"/>
      <c r="G533" s="101">
        <v>84.51</v>
      </c>
      <c r="H533" s="102">
        <v>707748.34</v>
      </c>
    </row>
    <row r="534" spans="2:8" ht="15.95" customHeight="1" x14ac:dyDescent="0.2">
      <c r="B534" s="99">
        <v>44831</v>
      </c>
      <c r="C534" s="100">
        <v>98.175088367000001</v>
      </c>
      <c r="D534" s="100">
        <v>108.44130792</v>
      </c>
      <c r="E534" s="100">
        <v>114.36969741999999</v>
      </c>
      <c r="F534" s="53"/>
      <c r="G534" s="101">
        <v>82.88</v>
      </c>
      <c r="H534" s="102">
        <v>377745.14</v>
      </c>
    </row>
    <row r="535" spans="2:8" ht="15.95" customHeight="1" x14ac:dyDescent="0.2">
      <c r="B535" s="99">
        <v>44832</v>
      </c>
      <c r="C535" s="100">
        <v>97.132688779999995</v>
      </c>
      <c r="D535" s="100">
        <v>108.28334959</v>
      </c>
      <c r="E535" s="100">
        <v>114.42778353</v>
      </c>
      <c r="F535" s="53"/>
      <c r="G535" s="101">
        <v>82</v>
      </c>
      <c r="H535" s="102">
        <v>791446.21</v>
      </c>
    </row>
    <row r="536" spans="2:8" ht="15.95" customHeight="1" x14ac:dyDescent="0.2">
      <c r="B536" s="99">
        <v>44833</v>
      </c>
      <c r="C536" s="100">
        <v>98.909506257999993</v>
      </c>
      <c r="D536" s="100">
        <v>108.18653641</v>
      </c>
      <c r="E536" s="100">
        <v>114.48589918</v>
      </c>
      <c r="F536" s="53"/>
      <c r="G536" s="101">
        <v>83.5</v>
      </c>
      <c r="H536" s="102">
        <v>741159.86</v>
      </c>
    </row>
    <row r="537" spans="2:8" ht="15.95" customHeight="1" x14ac:dyDescent="0.2">
      <c r="B537" s="99">
        <v>44834</v>
      </c>
      <c r="C537" s="100">
        <v>99.501778751000003</v>
      </c>
      <c r="D537" s="100">
        <v>108.85294587999999</v>
      </c>
      <c r="E537" s="100">
        <v>114.54404436999999</v>
      </c>
      <c r="F537" s="53"/>
      <c r="G537" s="101">
        <v>84</v>
      </c>
      <c r="H537" s="102">
        <v>560918.89</v>
      </c>
    </row>
    <row r="538" spans="2:8" ht="15.95" customHeight="1" x14ac:dyDescent="0.2">
      <c r="B538" s="99">
        <v>44837</v>
      </c>
      <c r="C538" s="100">
        <v>100.71841522</v>
      </c>
      <c r="D538" s="100">
        <v>108.56541804</v>
      </c>
      <c r="E538" s="100">
        <v>114.6022191</v>
      </c>
      <c r="F538" s="53"/>
      <c r="G538" s="101">
        <v>84.44</v>
      </c>
      <c r="H538" s="102">
        <v>1528076.76</v>
      </c>
    </row>
    <row r="539" spans="2:8" ht="15.95" customHeight="1" x14ac:dyDescent="0.2">
      <c r="B539" s="99">
        <v>44838</v>
      </c>
      <c r="C539" s="100">
        <v>99.597201218999999</v>
      </c>
      <c r="D539" s="100">
        <v>108.64476117</v>
      </c>
      <c r="E539" s="100">
        <v>114.66042337</v>
      </c>
      <c r="F539" s="53"/>
      <c r="G539" s="101">
        <v>83.5</v>
      </c>
      <c r="H539" s="102">
        <v>705198.09</v>
      </c>
    </row>
    <row r="540" spans="2:8" ht="15.95" customHeight="1" x14ac:dyDescent="0.2">
      <c r="B540" s="99">
        <v>44839</v>
      </c>
      <c r="C540" s="100">
        <v>100.12202479</v>
      </c>
      <c r="D540" s="100">
        <v>108.69644339</v>
      </c>
      <c r="E540" s="100">
        <v>114.71865717999999</v>
      </c>
      <c r="F540" s="53"/>
      <c r="G540" s="101">
        <v>83.94</v>
      </c>
      <c r="H540" s="102">
        <v>677181.81</v>
      </c>
    </row>
    <row r="541" spans="2:8" ht="15.95" customHeight="1" x14ac:dyDescent="0.2">
      <c r="B541" s="99">
        <v>44840</v>
      </c>
      <c r="C541" s="100">
        <v>100.89733234000001</v>
      </c>
      <c r="D541" s="100">
        <v>109.02764634</v>
      </c>
      <c r="E541" s="100">
        <v>114.77692052</v>
      </c>
      <c r="F541" s="53"/>
      <c r="G541" s="101">
        <v>84.59</v>
      </c>
      <c r="H541" s="102">
        <v>600342.77</v>
      </c>
    </row>
    <row r="542" spans="2:8" ht="15.95" customHeight="1" x14ac:dyDescent="0.2">
      <c r="B542" s="99">
        <v>44841</v>
      </c>
      <c r="C542" s="100">
        <v>101.23131098</v>
      </c>
      <c r="D542" s="100">
        <v>109.29078891</v>
      </c>
      <c r="E542" s="100">
        <v>114.83521340999999</v>
      </c>
      <c r="F542" s="53"/>
      <c r="G542" s="101">
        <v>84.87</v>
      </c>
      <c r="H542" s="102">
        <v>717486.97</v>
      </c>
    </row>
    <row r="543" spans="2:8" ht="15.95" customHeight="1" x14ac:dyDescent="0.2">
      <c r="B543" s="99">
        <v>44844</v>
      </c>
      <c r="C543" s="100">
        <v>100.95697139000001</v>
      </c>
      <c r="D543" s="100">
        <v>109.1317387</v>
      </c>
      <c r="E543" s="100">
        <v>114.89353599</v>
      </c>
      <c r="F543" s="53"/>
      <c r="G543" s="101">
        <v>84.64</v>
      </c>
      <c r="H543" s="102">
        <v>1291795.27</v>
      </c>
    </row>
    <row r="544" spans="2:8" ht="15.95" customHeight="1" x14ac:dyDescent="0.2">
      <c r="B544" s="99">
        <v>44845</v>
      </c>
      <c r="C544" s="100">
        <v>99.966963282999998</v>
      </c>
      <c r="D544" s="100">
        <v>109.1863326</v>
      </c>
      <c r="E544" s="100">
        <v>114.95188812000001</v>
      </c>
      <c r="F544" s="53"/>
      <c r="G544" s="101">
        <v>83.81</v>
      </c>
      <c r="H544" s="102">
        <v>578430.69999999995</v>
      </c>
    </row>
    <row r="545" spans="2:8" ht="15.95" customHeight="1" x14ac:dyDescent="0.2">
      <c r="B545" s="99">
        <v>44847</v>
      </c>
      <c r="C545" s="100">
        <v>99.835757388999994</v>
      </c>
      <c r="D545" s="100">
        <v>108.91773064</v>
      </c>
      <c r="E545" s="100">
        <v>115.01026994999999</v>
      </c>
      <c r="F545" s="53"/>
      <c r="G545" s="101">
        <v>83.7</v>
      </c>
      <c r="H545" s="102">
        <v>452523.29</v>
      </c>
    </row>
    <row r="546" spans="2:8" ht="15.95" customHeight="1" x14ac:dyDescent="0.2">
      <c r="B546" s="99">
        <v>44848</v>
      </c>
      <c r="C546" s="100">
        <v>100.07431355999999</v>
      </c>
      <c r="D546" s="100">
        <v>108.88424637999999</v>
      </c>
      <c r="E546" s="100">
        <v>115.06868149</v>
      </c>
      <c r="F546" s="53"/>
      <c r="G546" s="101">
        <v>83.9</v>
      </c>
      <c r="H546" s="102">
        <v>655525.91</v>
      </c>
    </row>
    <row r="547" spans="2:8" ht="15.95" customHeight="1" x14ac:dyDescent="0.2">
      <c r="B547" s="99">
        <v>44851</v>
      </c>
      <c r="C547" s="100">
        <v>100.99275480999999</v>
      </c>
      <c r="D547" s="100">
        <v>108.54503631999999</v>
      </c>
      <c r="E547" s="100">
        <v>115.12712256</v>
      </c>
      <c r="F547" s="53"/>
      <c r="G547" s="101">
        <v>84.67</v>
      </c>
      <c r="H547" s="102">
        <v>1094746.8700000001</v>
      </c>
    </row>
    <row r="548" spans="2:8" ht="15.95" customHeight="1" x14ac:dyDescent="0.2">
      <c r="B548" s="99">
        <v>44852</v>
      </c>
      <c r="C548" s="100">
        <v>100.44407562000001</v>
      </c>
      <c r="D548" s="100">
        <v>108.71828094</v>
      </c>
      <c r="E548" s="100">
        <v>115.18559334</v>
      </c>
      <c r="F548" s="53"/>
      <c r="G548" s="101">
        <v>84.21</v>
      </c>
      <c r="H548" s="102">
        <v>516574.19</v>
      </c>
    </row>
    <row r="549" spans="2:8" ht="15.95" customHeight="1" x14ac:dyDescent="0.2">
      <c r="B549" s="99">
        <v>44853</v>
      </c>
      <c r="C549" s="100">
        <v>101.32673345000001</v>
      </c>
      <c r="D549" s="100">
        <v>108.69389567</v>
      </c>
      <c r="E549" s="100">
        <v>115.24409382</v>
      </c>
      <c r="F549" s="53"/>
      <c r="G549" s="101">
        <v>84.95</v>
      </c>
      <c r="H549" s="102">
        <v>501254.91</v>
      </c>
    </row>
    <row r="550" spans="2:8" ht="15.95" customHeight="1" x14ac:dyDescent="0.2">
      <c r="B550" s="99">
        <v>44854</v>
      </c>
      <c r="C550" s="100">
        <v>101.32673345000001</v>
      </c>
      <c r="D550" s="100">
        <v>108.90935957000001</v>
      </c>
      <c r="E550" s="100">
        <v>115.30262399999999</v>
      </c>
      <c r="F550" s="53"/>
      <c r="G550" s="101">
        <v>84.95</v>
      </c>
      <c r="H550" s="102">
        <v>486149.67</v>
      </c>
    </row>
    <row r="551" spans="2:8" ht="15.95" customHeight="1" x14ac:dyDescent="0.2">
      <c r="B551" s="99">
        <v>44855</v>
      </c>
      <c r="C551" s="100">
        <v>101.37444469</v>
      </c>
      <c r="D551" s="100">
        <v>109.15321230000001</v>
      </c>
      <c r="E551" s="100">
        <v>115.36118389000001</v>
      </c>
      <c r="F551" s="53"/>
      <c r="G551" s="101">
        <v>84.99</v>
      </c>
      <c r="H551" s="102">
        <v>990959.53</v>
      </c>
    </row>
    <row r="552" spans="2:8" ht="15.95" customHeight="1" x14ac:dyDescent="0.2">
      <c r="B552" s="99">
        <v>44858</v>
      </c>
      <c r="C552" s="100">
        <v>101.38637249</v>
      </c>
      <c r="D552" s="100">
        <v>108.93884027999999</v>
      </c>
      <c r="E552" s="100">
        <v>115.41977365</v>
      </c>
      <c r="F552" s="53"/>
      <c r="G552" s="101">
        <v>85</v>
      </c>
      <c r="H552" s="102">
        <v>775188.12</v>
      </c>
    </row>
    <row r="553" spans="2:8" ht="15.95" customHeight="1" x14ac:dyDescent="0.2">
      <c r="B553" s="99">
        <v>44859</v>
      </c>
      <c r="C553" s="100">
        <v>99.788046155000004</v>
      </c>
      <c r="D553" s="100">
        <v>108.94648342000001</v>
      </c>
      <c r="E553" s="100">
        <v>115.47839311</v>
      </c>
      <c r="F553" s="53"/>
      <c r="G553" s="101">
        <v>83.66</v>
      </c>
      <c r="H553" s="102">
        <v>985631.15</v>
      </c>
    </row>
    <row r="554" spans="2:8" ht="15.95" customHeight="1" x14ac:dyDescent="0.2">
      <c r="B554" s="99">
        <v>44860</v>
      </c>
      <c r="C554" s="100">
        <v>98.523698451000001</v>
      </c>
      <c r="D554" s="100">
        <v>108.86022507</v>
      </c>
      <c r="E554" s="100">
        <v>115.53704227999999</v>
      </c>
      <c r="F554" s="53"/>
      <c r="G554" s="101">
        <v>82.6</v>
      </c>
      <c r="H554" s="102">
        <v>1583344.55</v>
      </c>
    </row>
    <row r="555" spans="2:8" ht="15.95" customHeight="1" x14ac:dyDescent="0.2">
      <c r="B555" s="99">
        <v>44861</v>
      </c>
      <c r="C555" s="100">
        <v>97.605257194000004</v>
      </c>
      <c r="D555" s="100">
        <v>108.90935957000001</v>
      </c>
      <c r="E555" s="100">
        <v>115.59572131</v>
      </c>
      <c r="F555" s="53"/>
      <c r="G555" s="101">
        <v>81.83</v>
      </c>
      <c r="H555" s="102">
        <v>615101.05000000005</v>
      </c>
    </row>
    <row r="556" spans="2:8" ht="15.95" customHeight="1" x14ac:dyDescent="0.2">
      <c r="B556" s="99">
        <v>44862</v>
      </c>
      <c r="C556" s="100">
        <v>97.259350746999999</v>
      </c>
      <c r="D556" s="100">
        <v>108.95813012000001</v>
      </c>
      <c r="E556" s="100">
        <v>115.65443005</v>
      </c>
      <c r="F556" s="53"/>
      <c r="G556" s="101">
        <v>81.540000000000006</v>
      </c>
      <c r="H556" s="102">
        <v>714886</v>
      </c>
    </row>
    <row r="557" spans="2:8" ht="15.95" customHeight="1" x14ac:dyDescent="0.2">
      <c r="B557" s="99">
        <v>44865</v>
      </c>
      <c r="C557" s="100">
        <v>95.863797149000007</v>
      </c>
      <c r="D557" s="100">
        <v>108.87660323999999</v>
      </c>
      <c r="E557" s="100">
        <v>115.71316865</v>
      </c>
      <c r="F557" s="53"/>
      <c r="G557" s="101">
        <v>80.37</v>
      </c>
      <c r="H557" s="102">
        <v>619739.24</v>
      </c>
    </row>
    <row r="558" spans="2:8" ht="15.95" customHeight="1" x14ac:dyDescent="0.2">
      <c r="B558" s="99">
        <v>44866</v>
      </c>
      <c r="C558" s="100">
        <v>95.755666534</v>
      </c>
      <c r="D558" s="100">
        <v>108.7928926</v>
      </c>
      <c r="E558" s="100">
        <v>115.77193713</v>
      </c>
      <c r="F558" s="53"/>
      <c r="G558" s="101">
        <v>79.7</v>
      </c>
      <c r="H558" s="102">
        <v>751698.56</v>
      </c>
    </row>
    <row r="559" spans="2:8" ht="15.95" customHeight="1" x14ac:dyDescent="0.2">
      <c r="B559" s="99">
        <v>44868</v>
      </c>
      <c r="C559" s="100">
        <v>96.572653400999997</v>
      </c>
      <c r="D559" s="100">
        <v>108.77833423</v>
      </c>
      <c r="E559" s="100">
        <v>115.83073546999999</v>
      </c>
      <c r="F559" s="53"/>
      <c r="G559" s="101">
        <v>80.38</v>
      </c>
      <c r="H559" s="102">
        <v>708122.33</v>
      </c>
    </row>
    <row r="560" spans="2:8" ht="15.95" customHeight="1" x14ac:dyDescent="0.2">
      <c r="B560" s="99">
        <v>44869</v>
      </c>
      <c r="C560" s="100">
        <v>95.046810282999999</v>
      </c>
      <c r="D560" s="100">
        <v>108.93520067999999</v>
      </c>
      <c r="E560" s="100">
        <v>115.88956369</v>
      </c>
      <c r="F560" s="53"/>
      <c r="G560" s="101">
        <v>79.11</v>
      </c>
      <c r="H560" s="102">
        <v>508500.71</v>
      </c>
    </row>
    <row r="561" spans="2:8" ht="15.95" customHeight="1" x14ac:dyDescent="0.2">
      <c r="B561" s="99">
        <v>44872</v>
      </c>
      <c r="C561" s="100">
        <v>95.010766744999998</v>
      </c>
      <c r="D561" s="100">
        <v>108.72155658</v>
      </c>
      <c r="E561" s="100">
        <v>115.94842177</v>
      </c>
      <c r="F561" s="53"/>
      <c r="G561" s="101">
        <v>79.08</v>
      </c>
      <c r="H561" s="102">
        <v>569765.06999999995</v>
      </c>
    </row>
    <row r="562" spans="2:8" ht="15.95" customHeight="1" x14ac:dyDescent="0.2">
      <c r="B562" s="99">
        <v>44873</v>
      </c>
      <c r="C562" s="100">
        <v>94.782491003000004</v>
      </c>
      <c r="D562" s="100">
        <v>108.58252413</v>
      </c>
      <c r="E562" s="100">
        <v>116.00730971999999</v>
      </c>
      <c r="F562" s="53"/>
      <c r="G562" s="101">
        <v>78.89</v>
      </c>
      <c r="H562" s="102">
        <v>685996.42</v>
      </c>
    </row>
    <row r="563" spans="2:8" ht="15.95" customHeight="1" x14ac:dyDescent="0.2">
      <c r="B563" s="99">
        <v>44874</v>
      </c>
      <c r="C563" s="100">
        <v>93.965504136000007</v>
      </c>
      <c r="D563" s="100">
        <v>108.06461005</v>
      </c>
      <c r="E563" s="100">
        <v>116.06622754</v>
      </c>
      <c r="F563" s="53"/>
      <c r="G563" s="101">
        <v>78.209999999999994</v>
      </c>
      <c r="H563" s="102">
        <v>512176.89</v>
      </c>
    </row>
    <row r="564" spans="2:8" ht="15.95" customHeight="1" x14ac:dyDescent="0.2">
      <c r="B564" s="99">
        <v>44875</v>
      </c>
      <c r="C564" s="100">
        <v>91.418427434999998</v>
      </c>
      <c r="D564" s="100">
        <v>107.0600824</v>
      </c>
      <c r="E564" s="100">
        <v>116.12517523</v>
      </c>
      <c r="F564" s="53"/>
      <c r="G564" s="101">
        <v>76.09</v>
      </c>
      <c r="H564" s="102">
        <v>825272.77</v>
      </c>
    </row>
    <row r="565" spans="2:8" ht="15.95" customHeight="1" x14ac:dyDescent="0.2">
      <c r="B565" s="99">
        <v>44876</v>
      </c>
      <c r="C565" s="100">
        <v>91.730804766999995</v>
      </c>
      <c r="D565" s="100">
        <v>106.8114982</v>
      </c>
      <c r="E565" s="100">
        <v>116.18415295</v>
      </c>
      <c r="F565" s="53"/>
      <c r="G565" s="101">
        <v>76.349999999999994</v>
      </c>
      <c r="H565" s="102">
        <v>577579.9</v>
      </c>
    </row>
    <row r="566" spans="2:8" ht="15.95" customHeight="1" x14ac:dyDescent="0.2">
      <c r="B566" s="99">
        <v>44879</v>
      </c>
      <c r="C566" s="100">
        <v>92.211385276000001</v>
      </c>
      <c r="D566" s="100">
        <v>106.68338453</v>
      </c>
      <c r="E566" s="100">
        <v>116.24316054000001</v>
      </c>
      <c r="F566" s="53"/>
      <c r="G566" s="101">
        <v>76.75</v>
      </c>
      <c r="H566" s="102">
        <v>348342.05</v>
      </c>
    </row>
    <row r="567" spans="2:8" ht="15.95" customHeight="1" x14ac:dyDescent="0.2">
      <c r="B567" s="99">
        <v>44881</v>
      </c>
      <c r="C567" s="100">
        <v>92.980314092</v>
      </c>
      <c r="D567" s="100">
        <v>106.07229687</v>
      </c>
      <c r="E567" s="100">
        <v>116.30219816</v>
      </c>
      <c r="F567" s="53"/>
      <c r="G567" s="101">
        <v>77.39</v>
      </c>
      <c r="H567" s="102">
        <v>758862.9</v>
      </c>
    </row>
    <row r="568" spans="2:8" ht="15.95" customHeight="1" x14ac:dyDescent="0.2">
      <c r="B568" s="99">
        <v>44882</v>
      </c>
      <c r="C568" s="100">
        <v>91.214180718999998</v>
      </c>
      <c r="D568" s="100">
        <v>104.23830598000001</v>
      </c>
      <c r="E568" s="100">
        <v>116.36126582</v>
      </c>
      <c r="F568" s="53"/>
      <c r="G568" s="101">
        <v>75.92</v>
      </c>
      <c r="H568" s="102">
        <v>646265.46</v>
      </c>
    </row>
    <row r="569" spans="2:8" ht="15.95" customHeight="1" x14ac:dyDescent="0.2">
      <c r="B569" s="99">
        <v>44883</v>
      </c>
      <c r="C569" s="100">
        <v>89.868555291999996</v>
      </c>
      <c r="D569" s="100">
        <v>104.7576759</v>
      </c>
      <c r="E569" s="100">
        <v>116.42036335</v>
      </c>
      <c r="F569" s="53"/>
      <c r="G569" s="101">
        <v>74.8</v>
      </c>
      <c r="H569" s="102">
        <v>678941.65</v>
      </c>
    </row>
    <row r="570" spans="2:8" ht="15.95" customHeight="1" x14ac:dyDescent="0.2">
      <c r="B570" s="99">
        <v>44886</v>
      </c>
      <c r="C570" s="100">
        <v>89.508119910000005</v>
      </c>
      <c r="D570" s="100">
        <v>104.37806635</v>
      </c>
      <c r="E570" s="100">
        <v>116.47949091</v>
      </c>
      <c r="F570" s="53"/>
      <c r="G570" s="101">
        <v>74.5</v>
      </c>
      <c r="H570" s="102">
        <v>304037.28000000003</v>
      </c>
    </row>
    <row r="571" spans="2:8" ht="15.95" customHeight="1" x14ac:dyDescent="0.2">
      <c r="B571" s="99">
        <v>44887</v>
      </c>
      <c r="C571" s="100">
        <v>89.520134423000002</v>
      </c>
      <c r="D571" s="100">
        <v>104.32893185</v>
      </c>
      <c r="E571" s="100">
        <v>116.53864851</v>
      </c>
      <c r="F571" s="53"/>
      <c r="G571" s="101">
        <v>74.510000000000005</v>
      </c>
      <c r="H571" s="102">
        <v>486588.54</v>
      </c>
    </row>
    <row r="572" spans="2:8" ht="15.95" customHeight="1" x14ac:dyDescent="0.2">
      <c r="B572" s="99">
        <v>44888</v>
      </c>
      <c r="C572" s="100">
        <v>89.592221499000004</v>
      </c>
      <c r="D572" s="100">
        <v>104.05050299</v>
      </c>
      <c r="E572" s="100">
        <v>116.59783613</v>
      </c>
      <c r="F572" s="53"/>
      <c r="G572" s="101">
        <v>74.569999999999993</v>
      </c>
      <c r="H572" s="102">
        <v>563145.78</v>
      </c>
    </row>
    <row r="573" spans="2:8" ht="15.95" customHeight="1" x14ac:dyDescent="0.2">
      <c r="B573" s="99">
        <v>44889</v>
      </c>
      <c r="C573" s="100">
        <v>89.219771604000002</v>
      </c>
      <c r="D573" s="100">
        <v>104.03958421</v>
      </c>
      <c r="E573" s="100">
        <v>116.65705396</v>
      </c>
      <c r="F573" s="53"/>
      <c r="G573" s="101">
        <v>74.260000000000005</v>
      </c>
      <c r="H573" s="102">
        <v>251486.95</v>
      </c>
    </row>
    <row r="574" spans="2:8" ht="15.95" customHeight="1" x14ac:dyDescent="0.2">
      <c r="B574" s="99">
        <v>44890</v>
      </c>
      <c r="C574" s="100">
        <v>87.009101259999994</v>
      </c>
      <c r="D574" s="100">
        <v>103.82630406</v>
      </c>
      <c r="E574" s="100">
        <v>116.71630182</v>
      </c>
      <c r="F574" s="53"/>
      <c r="G574" s="101">
        <v>72.42</v>
      </c>
      <c r="H574" s="102">
        <v>660978.71</v>
      </c>
    </row>
    <row r="575" spans="2:8" ht="15.95" customHeight="1" x14ac:dyDescent="0.2">
      <c r="B575" s="99">
        <v>44893</v>
      </c>
      <c r="C575" s="100">
        <v>88.150479970000006</v>
      </c>
      <c r="D575" s="100">
        <v>103.74732489</v>
      </c>
      <c r="E575" s="100">
        <v>116.77557972</v>
      </c>
      <c r="F575" s="53"/>
      <c r="G575" s="101">
        <v>73.37</v>
      </c>
      <c r="H575" s="102">
        <v>751142.46</v>
      </c>
    </row>
    <row r="576" spans="2:8" ht="15.95" customHeight="1" x14ac:dyDescent="0.2">
      <c r="B576" s="99">
        <v>44894</v>
      </c>
      <c r="C576" s="100">
        <v>87.826088126000002</v>
      </c>
      <c r="D576" s="100">
        <v>103.77534976</v>
      </c>
      <c r="E576" s="100">
        <v>116.83488781</v>
      </c>
      <c r="F576" s="53"/>
      <c r="G576" s="101">
        <v>73.099999999999994</v>
      </c>
      <c r="H576" s="102">
        <v>598288.25</v>
      </c>
    </row>
    <row r="577" spans="2:8" ht="15.95" customHeight="1" x14ac:dyDescent="0.2">
      <c r="B577" s="99">
        <v>44895</v>
      </c>
      <c r="C577" s="100">
        <v>87.345507616999996</v>
      </c>
      <c r="D577" s="100">
        <v>104.35477296000001</v>
      </c>
      <c r="E577" s="100">
        <v>116.89422594</v>
      </c>
      <c r="F577" s="53"/>
      <c r="G577" s="101">
        <v>72.7</v>
      </c>
      <c r="H577" s="102">
        <v>795785.48</v>
      </c>
    </row>
    <row r="578" spans="2:8" ht="15.95" customHeight="1" x14ac:dyDescent="0.2">
      <c r="B578" s="99">
        <v>44896</v>
      </c>
      <c r="C578" s="100">
        <v>88.980510878999993</v>
      </c>
      <c r="D578" s="100">
        <v>104.74311753000001</v>
      </c>
      <c r="E578" s="100">
        <v>116.95359427</v>
      </c>
      <c r="F578" s="53"/>
      <c r="G578" s="101">
        <v>73.47</v>
      </c>
      <c r="H578" s="102">
        <v>652741.13</v>
      </c>
    </row>
    <row r="579" spans="2:8" ht="15.95" customHeight="1" x14ac:dyDescent="0.2">
      <c r="B579" s="99">
        <v>44897</v>
      </c>
      <c r="C579" s="100">
        <v>89.368067207999999</v>
      </c>
      <c r="D579" s="100">
        <v>105.31853717</v>
      </c>
      <c r="E579" s="100">
        <v>117.01299263</v>
      </c>
      <c r="F579" s="53"/>
      <c r="G579" s="101">
        <v>73.790000000000006</v>
      </c>
      <c r="H579" s="102">
        <v>348538.78</v>
      </c>
    </row>
    <row r="580" spans="2:8" ht="15.95" customHeight="1" x14ac:dyDescent="0.2">
      <c r="B580" s="99">
        <v>44900</v>
      </c>
      <c r="C580" s="100">
        <v>88.835177255999994</v>
      </c>
      <c r="D580" s="100">
        <v>105.15038798</v>
      </c>
      <c r="E580" s="100">
        <v>117.07242119</v>
      </c>
      <c r="F580" s="53"/>
      <c r="G580" s="101">
        <v>73.349999999999994</v>
      </c>
      <c r="H580" s="102">
        <v>313938.48</v>
      </c>
    </row>
    <row r="581" spans="2:8" ht="15.95" customHeight="1" x14ac:dyDescent="0.2">
      <c r="B581" s="99">
        <v>44901</v>
      </c>
      <c r="C581" s="100">
        <v>90.227957813000003</v>
      </c>
      <c r="D581" s="100">
        <v>104.87778246000001</v>
      </c>
      <c r="E581" s="100">
        <v>117.13187995</v>
      </c>
      <c r="F581" s="53"/>
      <c r="G581" s="101">
        <v>74.5</v>
      </c>
      <c r="H581" s="102">
        <v>641577.47</v>
      </c>
    </row>
    <row r="582" spans="2:8" ht="15.95" customHeight="1" x14ac:dyDescent="0.2">
      <c r="B582" s="99">
        <v>44902</v>
      </c>
      <c r="C582" s="100">
        <v>91.753960857999999</v>
      </c>
      <c r="D582" s="100">
        <v>104.68233632</v>
      </c>
      <c r="E582" s="100">
        <v>117.19136890999999</v>
      </c>
      <c r="F582" s="53"/>
      <c r="G582" s="101">
        <v>75.760000000000005</v>
      </c>
      <c r="H582" s="102">
        <v>795813.69</v>
      </c>
    </row>
    <row r="583" spans="2:8" ht="15.95" customHeight="1" x14ac:dyDescent="0.2">
      <c r="B583" s="99">
        <v>44903</v>
      </c>
      <c r="C583" s="100">
        <v>89.016844285000005</v>
      </c>
      <c r="D583" s="100">
        <v>104.20081818</v>
      </c>
      <c r="E583" s="100">
        <v>117.25088805999999</v>
      </c>
      <c r="F583" s="53"/>
      <c r="G583" s="101">
        <v>73.5</v>
      </c>
      <c r="H583" s="102">
        <v>818829.19</v>
      </c>
    </row>
    <row r="584" spans="2:8" ht="15.95" customHeight="1" x14ac:dyDescent="0.2">
      <c r="B584" s="99">
        <v>44904</v>
      </c>
      <c r="C584" s="100">
        <v>89.077399960999998</v>
      </c>
      <c r="D584" s="100">
        <v>104.32092474</v>
      </c>
      <c r="E584" s="100">
        <v>117.31043742</v>
      </c>
      <c r="F584" s="53"/>
      <c r="G584" s="101">
        <v>73.55</v>
      </c>
      <c r="H584" s="102">
        <v>229761.63</v>
      </c>
    </row>
    <row r="585" spans="2:8" ht="15.95" customHeight="1" x14ac:dyDescent="0.2">
      <c r="B585" s="99">
        <v>44907</v>
      </c>
      <c r="C585" s="100">
        <v>86.873173340999998</v>
      </c>
      <c r="D585" s="100">
        <v>103.61084016</v>
      </c>
      <c r="E585" s="100">
        <v>117.37001714</v>
      </c>
      <c r="F585" s="53"/>
      <c r="G585" s="101">
        <v>71.73</v>
      </c>
      <c r="H585" s="102">
        <v>626532.31000000006</v>
      </c>
    </row>
    <row r="586" spans="2:8" ht="15.95" customHeight="1" x14ac:dyDescent="0.2">
      <c r="B586" s="99">
        <v>44908</v>
      </c>
      <c r="C586" s="100">
        <v>86.473505876999994</v>
      </c>
      <c r="D586" s="100">
        <v>102.89747994</v>
      </c>
      <c r="E586" s="100">
        <v>117.42962704999999</v>
      </c>
      <c r="F586" s="53"/>
      <c r="G586" s="101">
        <v>71.400000000000006</v>
      </c>
      <c r="H586" s="102">
        <v>464384.9</v>
      </c>
    </row>
    <row r="587" spans="2:8" ht="15.95" customHeight="1" x14ac:dyDescent="0.2">
      <c r="B587" s="99">
        <v>44909</v>
      </c>
      <c r="C587" s="100">
        <v>84.475168556</v>
      </c>
      <c r="D587" s="100">
        <v>101.97666293</v>
      </c>
      <c r="E587" s="100">
        <v>117.48926734</v>
      </c>
      <c r="F587" s="53"/>
      <c r="G587" s="101">
        <v>69.75</v>
      </c>
      <c r="H587" s="102">
        <v>1665099.59</v>
      </c>
    </row>
    <row r="588" spans="2:8" ht="15.95" customHeight="1" x14ac:dyDescent="0.2">
      <c r="B588" s="99">
        <v>44910</v>
      </c>
      <c r="C588" s="100">
        <v>86.110171819000001</v>
      </c>
      <c r="D588" s="100">
        <v>101.40197120000001</v>
      </c>
      <c r="E588" s="100">
        <v>117.54893782000001</v>
      </c>
      <c r="F588" s="53"/>
      <c r="G588" s="101">
        <v>71.099999999999994</v>
      </c>
      <c r="H588" s="102">
        <v>587892.41</v>
      </c>
    </row>
    <row r="589" spans="2:8" ht="15.95" customHeight="1" x14ac:dyDescent="0.2">
      <c r="B589" s="99">
        <v>44911</v>
      </c>
      <c r="C589" s="100">
        <v>84.814280343999997</v>
      </c>
      <c r="D589" s="100">
        <v>101.19815398999999</v>
      </c>
      <c r="E589" s="100">
        <v>117.60863866</v>
      </c>
      <c r="F589" s="53"/>
      <c r="G589" s="101">
        <v>70.03</v>
      </c>
      <c r="H589" s="102">
        <v>1134160.3799999999</v>
      </c>
    </row>
    <row r="590" spans="2:8" ht="15.95" customHeight="1" x14ac:dyDescent="0.2">
      <c r="B590" s="99">
        <v>44914</v>
      </c>
      <c r="C590" s="100">
        <v>84.208723579999997</v>
      </c>
      <c r="D590" s="100">
        <v>100.53902371</v>
      </c>
      <c r="E590" s="100">
        <v>117.6683697</v>
      </c>
      <c r="F590" s="53"/>
      <c r="G590" s="101">
        <v>69.53</v>
      </c>
      <c r="H590" s="102">
        <v>501158.75</v>
      </c>
    </row>
    <row r="591" spans="2:8" ht="15.95" customHeight="1" x14ac:dyDescent="0.2">
      <c r="B591" s="99">
        <v>44915</v>
      </c>
      <c r="C591" s="100">
        <v>84.172390174</v>
      </c>
      <c r="D591" s="100">
        <v>101.16394182000001</v>
      </c>
      <c r="E591" s="100">
        <v>117.72813111000001</v>
      </c>
      <c r="F591" s="53"/>
      <c r="G591" s="101">
        <v>69.5</v>
      </c>
      <c r="H591" s="102">
        <v>903905.28000000003</v>
      </c>
    </row>
    <row r="592" spans="2:8" ht="15.95" customHeight="1" x14ac:dyDescent="0.2">
      <c r="B592" s="99">
        <v>44916</v>
      </c>
      <c r="C592" s="100">
        <v>85.383503701999999</v>
      </c>
      <c r="D592" s="100">
        <v>101.89841168</v>
      </c>
      <c r="E592" s="100">
        <v>117.78792288</v>
      </c>
      <c r="F592" s="53"/>
      <c r="G592" s="101">
        <v>70.5</v>
      </c>
      <c r="H592" s="102">
        <v>1900967.45</v>
      </c>
    </row>
    <row r="593" spans="2:8" ht="15.95" customHeight="1" x14ac:dyDescent="0.2">
      <c r="B593" s="99">
        <v>44917</v>
      </c>
      <c r="C593" s="100">
        <v>84.111834497999993</v>
      </c>
      <c r="D593" s="100">
        <v>101.9500939</v>
      </c>
      <c r="E593" s="100">
        <v>117.84774502</v>
      </c>
      <c r="F593" s="53"/>
      <c r="G593" s="101">
        <v>69.45</v>
      </c>
      <c r="H593" s="102">
        <v>1935282.04</v>
      </c>
    </row>
    <row r="594" spans="2:8" ht="15.95" customHeight="1" x14ac:dyDescent="0.2">
      <c r="B594" s="99">
        <v>44918</v>
      </c>
      <c r="C594" s="100">
        <v>86.691506312000001</v>
      </c>
      <c r="D594" s="100">
        <v>102.63761301</v>
      </c>
      <c r="E594" s="100">
        <v>117.90759752</v>
      </c>
      <c r="F594" s="53"/>
      <c r="G594" s="101">
        <v>71.58</v>
      </c>
      <c r="H594" s="102">
        <v>734390.11</v>
      </c>
    </row>
    <row r="595" spans="2:8" ht="15.95" customHeight="1" x14ac:dyDescent="0.2">
      <c r="B595" s="99">
        <v>44921</v>
      </c>
      <c r="C595" s="100">
        <v>86.957951288000004</v>
      </c>
      <c r="D595" s="100">
        <v>102.89092866999999</v>
      </c>
      <c r="E595" s="100">
        <v>117.96748054</v>
      </c>
      <c r="F595" s="53"/>
      <c r="G595" s="101">
        <v>71.8</v>
      </c>
      <c r="H595" s="102">
        <v>1125123.81</v>
      </c>
    </row>
    <row r="596" spans="2:8" ht="15.95" customHeight="1" x14ac:dyDescent="0.2">
      <c r="B596" s="99">
        <v>44922</v>
      </c>
      <c r="C596" s="100">
        <v>87.079062640999993</v>
      </c>
      <c r="D596" s="100">
        <v>103.16280627</v>
      </c>
      <c r="E596" s="100">
        <v>118.02739394</v>
      </c>
      <c r="F596" s="53"/>
      <c r="G596" s="101">
        <v>71.900000000000006</v>
      </c>
      <c r="H596" s="102">
        <v>451616.89</v>
      </c>
    </row>
    <row r="597" spans="2:8" ht="15.95" customHeight="1" x14ac:dyDescent="0.2">
      <c r="B597" s="99">
        <v>44923</v>
      </c>
      <c r="C597" s="100">
        <v>84.802169208999999</v>
      </c>
      <c r="D597" s="100">
        <v>103.74732489</v>
      </c>
      <c r="E597" s="100">
        <v>118.08733769</v>
      </c>
      <c r="F597" s="53"/>
      <c r="G597" s="101">
        <v>70.02</v>
      </c>
      <c r="H597" s="102">
        <v>500083.63</v>
      </c>
    </row>
    <row r="598" spans="2:8" ht="15.95" customHeight="1" x14ac:dyDescent="0.2">
      <c r="B598" s="99">
        <v>44924</v>
      </c>
      <c r="C598" s="100">
        <v>85.177614402000003</v>
      </c>
      <c r="D598" s="100">
        <v>104.35186127999999</v>
      </c>
      <c r="E598" s="100">
        <v>118.14731198</v>
      </c>
      <c r="F598" s="53"/>
      <c r="G598" s="101">
        <v>70.33</v>
      </c>
      <c r="H598" s="102">
        <v>383682.62</v>
      </c>
    </row>
    <row r="599" spans="2:8" ht="15.95" customHeight="1" x14ac:dyDescent="0.2">
      <c r="B599" s="99">
        <v>44928</v>
      </c>
      <c r="C599" s="100">
        <v>84.664716939000002</v>
      </c>
      <c r="D599" s="100">
        <v>104.13239383</v>
      </c>
      <c r="E599" s="100">
        <v>118.2673518</v>
      </c>
      <c r="F599" s="53"/>
      <c r="G599" s="101">
        <v>69.33</v>
      </c>
      <c r="H599" s="102">
        <v>653671.53</v>
      </c>
    </row>
    <row r="600" spans="2:8" ht="15.95" customHeight="1" x14ac:dyDescent="0.2">
      <c r="B600" s="99">
        <v>44929</v>
      </c>
      <c r="C600" s="100">
        <v>85.482910511</v>
      </c>
      <c r="D600" s="100">
        <v>103.91802180000001</v>
      </c>
      <c r="E600" s="100">
        <v>118.32741751</v>
      </c>
      <c r="F600" s="53"/>
      <c r="G600" s="101">
        <v>70</v>
      </c>
      <c r="H600" s="102">
        <v>601962.65</v>
      </c>
    </row>
    <row r="601" spans="2:8" ht="15.95" customHeight="1" x14ac:dyDescent="0.2">
      <c r="B601" s="99">
        <v>44930</v>
      </c>
      <c r="C601" s="100">
        <v>86.386586993999998</v>
      </c>
      <c r="D601" s="100">
        <v>103.61557163000001</v>
      </c>
      <c r="E601" s="100">
        <v>118.38751374</v>
      </c>
      <c r="F601" s="53"/>
      <c r="G601" s="101">
        <v>70.739999999999995</v>
      </c>
      <c r="H601" s="102">
        <v>528178.85</v>
      </c>
    </row>
    <row r="602" spans="2:8" ht="15.95" customHeight="1" x14ac:dyDescent="0.2">
      <c r="B602" s="99">
        <v>44931</v>
      </c>
      <c r="C602" s="100">
        <v>87.192568721000001</v>
      </c>
      <c r="D602" s="100">
        <v>103.94167916000001</v>
      </c>
      <c r="E602" s="100">
        <v>118.44764051</v>
      </c>
      <c r="F602" s="53"/>
      <c r="G602" s="101">
        <v>71.400000000000006</v>
      </c>
      <c r="H602" s="102">
        <v>604971.47</v>
      </c>
    </row>
    <row r="603" spans="2:8" ht="15.95" customHeight="1" x14ac:dyDescent="0.2">
      <c r="B603" s="99">
        <v>44932</v>
      </c>
      <c r="C603" s="100">
        <v>86.716306790999994</v>
      </c>
      <c r="D603" s="100">
        <v>103.76406702</v>
      </c>
      <c r="E603" s="100">
        <v>118.50779780000001</v>
      </c>
      <c r="F603" s="53"/>
      <c r="G603" s="101">
        <v>71.010000000000005</v>
      </c>
      <c r="H603" s="102">
        <v>592536</v>
      </c>
    </row>
    <row r="604" spans="2:8" ht="15.95" customHeight="1" x14ac:dyDescent="0.2">
      <c r="B604" s="99">
        <v>44935</v>
      </c>
      <c r="C604" s="100">
        <v>85.763782930999994</v>
      </c>
      <c r="D604" s="100">
        <v>103.55915794000001</v>
      </c>
      <c r="E604" s="100">
        <v>118.56798562</v>
      </c>
      <c r="F604" s="53"/>
      <c r="G604" s="101">
        <v>70.23</v>
      </c>
      <c r="H604" s="102">
        <v>722098.36</v>
      </c>
    </row>
    <row r="605" spans="2:8" ht="15.95" customHeight="1" x14ac:dyDescent="0.2">
      <c r="B605" s="99">
        <v>44936</v>
      </c>
      <c r="C605" s="100">
        <v>86.728518636000004</v>
      </c>
      <c r="D605" s="100">
        <v>103.56061378</v>
      </c>
      <c r="E605" s="100">
        <v>118.62820397</v>
      </c>
      <c r="F605" s="53"/>
      <c r="G605" s="101">
        <v>71.02</v>
      </c>
      <c r="H605" s="102">
        <v>706048.4</v>
      </c>
    </row>
    <row r="606" spans="2:8" ht="15.95" customHeight="1" x14ac:dyDescent="0.2">
      <c r="B606" s="99">
        <v>44937</v>
      </c>
      <c r="C606" s="100">
        <v>85.543969732999997</v>
      </c>
      <c r="D606" s="100">
        <v>103.3305915</v>
      </c>
      <c r="E606" s="100">
        <v>118.68845285</v>
      </c>
      <c r="F606" s="53"/>
      <c r="G606" s="101">
        <v>70.05</v>
      </c>
      <c r="H606" s="102">
        <v>674826.65</v>
      </c>
    </row>
    <row r="607" spans="2:8" ht="15.95" customHeight="1" x14ac:dyDescent="0.2">
      <c r="B607" s="99">
        <v>44938</v>
      </c>
      <c r="C607" s="100">
        <v>85.751571087000002</v>
      </c>
      <c r="D607" s="100">
        <v>103.12167887</v>
      </c>
      <c r="E607" s="100">
        <v>118.74873243</v>
      </c>
      <c r="F607" s="53"/>
      <c r="G607" s="101">
        <v>70.22</v>
      </c>
      <c r="H607" s="102">
        <v>795032.05</v>
      </c>
    </row>
    <row r="608" spans="2:8" ht="15.95" customHeight="1" x14ac:dyDescent="0.2">
      <c r="B608" s="99">
        <v>44939</v>
      </c>
      <c r="C608" s="100">
        <v>85.568393422</v>
      </c>
      <c r="D608" s="100">
        <v>103.31858085</v>
      </c>
      <c r="E608" s="100">
        <v>118.80904253</v>
      </c>
      <c r="F608" s="53"/>
      <c r="G608" s="101">
        <v>70.069999999999993</v>
      </c>
      <c r="H608" s="102">
        <v>451104.58</v>
      </c>
    </row>
    <row r="609" spans="2:8" ht="15.95" customHeight="1" x14ac:dyDescent="0.2">
      <c r="B609" s="99">
        <v>44942</v>
      </c>
      <c r="C609" s="100">
        <v>85.959172441000007</v>
      </c>
      <c r="D609" s="100">
        <v>103.3931925</v>
      </c>
      <c r="E609" s="100">
        <v>118.86938333000001</v>
      </c>
      <c r="F609" s="53"/>
      <c r="G609" s="101">
        <v>70.39</v>
      </c>
      <c r="H609" s="102">
        <v>574996.49</v>
      </c>
    </row>
    <row r="610" spans="2:8" ht="15.95" customHeight="1" x14ac:dyDescent="0.2">
      <c r="B610" s="99">
        <v>44943</v>
      </c>
      <c r="C610" s="100">
        <v>86.65524757</v>
      </c>
      <c r="D610" s="100">
        <v>103.29273974</v>
      </c>
      <c r="E610" s="100">
        <v>118.92975482</v>
      </c>
      <c r="F610" s="53"/>
      <c r="G610" s="101">
        <v>70.959999999999994</v>
      </c>
      <c r="H610" s="102">
        <v>539701.22</v>
      </c>
    </row>
    <row r="611" spans="2:8" ht="15.95" customHeight="1" x14ac:dyDescent="0.2">
      <c r="B611" s="99">
        <v>44944</v>
      </c>
      <c r="C611" s="100">
        <v>86.801789701999994</v>
      </c>
      <c r="D611" s="100">
        <v>103.31821689</v>
      </c>
      <c r="E611" s="100">
        <v>118.99015684</v>
      </c>
      <c r="F611" s="53"/>
      <c r="G611" s="101">
        <v>71.08</v>
      </c>
      <c r="H611" s="102">
        <v>557187.78</v>
      </c>
    </row>
    <row r="612" spans="2:8" ht="15.95" customHeight="1" x14ac:dyDescent="0.2">
      <c r="B612" s="99">
        <v>44945</v>
      </c>
      <c r="C612" s="100">
        <v>83.895370744999994</v>
      </c>
      <c r="D612" s="100">
        <v>102.8155891</v>
      </c>
      <c r="E612" s="100">
        <v>119.05058955</v>
      </c>
      <c r="F612" s="53"/>
      <c r="G612" s="101">
        <v>68.7</v>
      </c>
      <c r="H612" s="102">
        <v>2050182.04</v>
      </c>
    </row>
    <row r="613" spans="2:8" ht="15.95" customHeight="1" x14ac:dyDescent="0.2">
      <c r="B613" s="99">
        <v>44946</v>
      </c>
      <c r="C613" s="100">
        <v>83.040541638999997</v>
      </c>
      <c r="D613" s="100">
        <v>102.87928198</v>
      </c>
      <c r="E613" s="100">
        <v>119.11105295999999</v>
      </c>
      <c r="F613" s="53"/>
      <c r="G613" s="101">
        <v>68</v>
      </c>
      <c r="H613" s="102">
        <v>1993999.66</v>
      </c>
    </row>
    <row r="614" spans="2:8" ht="15.95" customHeight="1" x14ac:dyDescent="0.2">
      <c r="B614" s="99">
        <v>44949</v>
      </c>
      <c r="C614" s="100">
        <v>81.819357202999996</v>
      </c>
      <c r="D614" s="100">
        <v>102.48584198</v>
      </c>
      <c r="E614" s="100">
        <v>119.17154705999999</v>
      </c>
      <c r="F614" s="53"/>
      <c r="G614" s="101">
        <v>67</v>
      </c>
      <c r="H614" s="102">
        <v>915117.16</v>
      </c>
    </row>
    <row r="615" spans="2:8" ht="15.95" customHeight="1" x14ac:dyDescent="0.2">
      <c r="B615" s="99">
        <v>44950</v>
      </c>
      <c r="C615" s="100">
        <v>81.208764986000006</v>
      </c>
      <c r="D615" s="100">
        <v>102.3417141</v>
      </c>
      <c r="E615" s="100">
        <v>119.23207202</v>
      </c>
      <c r="F615" s="53"/>
      <c r="G615" s="101">
        <v>66.5</v>
      </c>
      <c r="H615" s="102">
        <v>908669.65</v>
      </c>
    </row>
    <row r="616" spans="2:8" ht="15.95" customHeight="1" x14ac:dyDescent="0.2">
      <c r="B616" s="99">
        <v>44951</v>
      </c>
      <c r="C616" s="100">
        <v>80.598172767999998</v>
      </c>
      <c r="D616" s="100">
        <v>102.51059121</v>
      </c>
      <c r="E616" s="100">
        <v>119.29262767</v>
      </c>
      <c r="F616" s="53"/>
      <c r="G616" s="101">
        <v>66</v>
      </c>
      <c r="H616" s="102">
        <v>795856.69</v>
      </c>
    </row>
    <row r="617" spans="2:8" ht="15.95" customHeight="1" x14ac:dyDescent="0.2">
      <c r="B617" s="99">
        <v>44952</v>
      </c>
      <c r="C617" s="100">
        <v>79.462471242000007</v>
      </c>
      <c r="D617" s="100">
        <v>102.25218011</v>
      </c>
      <c r="E617" s="100">
        <v>119.35321402</v>
      </c>
      <c r="F617" s="53"/>
      <c r="G617" s="101">
        <v>65.069999999999993</v>
      </c>
      <c r="H617" s="102">
        <v>972556.87</v>
      </c>
    </row>
    <row r="618" spans="2:8" ht="15.95" customHeight="1" x14ac:dyDescent="0.2">
      <c r="B618" s="99">
        <v>44953</v>
      </c>
      <c r="C618" s="100">
        <v>81.086646541999997</v>
      </c>
      <c r="D618" s="100">
        <v>102.25290803</v>
      </c>
      <c r="E618" s="100">
        <v>119.41383123</v>
      </c>
      <c r="F618" s="53"/>
      <c r="G618" s="101">
        <v>66.400000000000006</v>
      </c>
      <c r="H618" s="102">
        <v>1764873.8</v>
      </c>
    </row>
    <row r="619" spans="2:8" ht="15.95" customHeight="1" x14ac:dyDescent="0.2">
      <c r="B619" s="99">
        <v>44956</v>
      </c>
      <c r="C619" s="100">
        <v>80.353935880999998</v>
      </c>
      <c r="D619" s="100">
        <v>102.19540246</v>
      </c>
      <c r="E619" s="100">
        <v>119.47447913000001</v>
      </c>
      <c r="F619" s="53"/>
      <c r="G619" s="101">
        <v>65.8</v>
      </c>
      <c r="H619" s="102">
        <v>859738.38</v>
      </c>
    </row>
    <row r="620" spans="2:8" ht="15.95" customHeight="1" x14ac:dyDescent="0.2">
      <c r="B620" s="99">
        <v>44957</v>
      </c>
      <c r="C620" s="100">
        <v>83.040541638999997</v>
      </c>
      <c r="D620" s="100">
        <v>102.67801249</v>
      </c>
      <c r="E620" s="100">
        <v>119.53515788999999</v>
      </c>
      <c r="F620" s="53"/>
      <c r="G620" s="101">
        <v>68</v>
      </c>
      <c r="H620" s="102">
        <v>816716.62</v>
      </c>
    </row>
    <row r="621" spans="2:8" ht="15.95" customHeight="1" x14ac:dyDescent="0.2">
      <c r="B621" s="99">
        <v>44958</v>
      </c>
      <c r="C621" s="100">
        <v>79.641077163999995</v>
      </c>
      <c r="D621" s="100">
        <v>102.16410196</v>
      </c>
      <c r="E621" s="100">
        <v>119.5958675</v>
      </c>
      <c r="F621" s="53"/>
      <c r="G621" s="101">
        <v>64.66</v>
      </c>
      <c r="H621" s="102">
        <v>1196533.8500000001</v>
      </c>
    </row>
    <row r="622" spans="2:8" ht="15.95" customHeight="1" x14ac:dyDescent="0.2">
      <c r="B622" s="99">
        <v>44959</v>
      </c>
      <c r="C622" s="100">
        <v>80.059851773000005</v>
      </c>
      <c r="D622" s="100">
        <v>102.42360494</v>
      </c>
      <c r="E622" s="100">
        <v>119.65660782</v>
      </c>
      <c r="F622" s="53"/>
      <c r="G622" s="101">
        <v>65</v>
      </c>
      <c r="H622" s="102">
        <v>999157.33</v>
      </c>
    </row>
    <row r="623" spans="2:8" ht="15.95" customHeight="1" x14ac:dyDescent="0.2">
      <c r="B623" s="99">
        <v>44960</v>
      </c>
      <c r="C623" s="100">
        <v>79.320837757000007</v>
      </c>
      <c r="D623" s="100">
        <v>102.47965467</v>
      </c>
      <c r="E623" s="100">
        <v>119.71737899</v>
      </c>
      <c r="F623" s="53"/>
      <c r="G623" s="101">
        <v>64.400000000000006</v>
      </c>
      <c r="H623" s="102">
        <v>711404.19</v>
      </c>
    </row>
    <row r="624" spans="2:8" ht="15.95" customHeight="1" x14ac:dyDescent="0.2">
      <c r="B624" s="99">
        <v>44963</v>
      </c>
      <c r="C624" s="100">
        <v>78.963647648999995</v>
      </c>
      <c r="D624" s="100">
        <v>102.31332527000001</v>
      </c>
      <c r="E624" s="100">
        <v>119.77818102000001</v>
      </c>
      <c r="F624" s="53"/>
      <c r="G624" s="101">
        <v>64.11</v>
      </c>
      <c r="H624" s="102">
        <v>727563.48</v>
      </c>
    </row>
    <row r="625" spans="2:8" ht="15.95" customHeight="1" x14ac:dyDescent="0.2">
      <c r="B625" s="99">
        <v>44964</v>
      </c>
      <c r="C625" s="100">
        <v>79.345471558</v>
      </c>
      <c r="D625" s="100">
        <v>102.08366696</v>
      </c>
      <c r="E625" s="100">
        <v>119.83901407</v>
      </c>
      <c r="F625" s="53"/>
      <c r="G625" s="101">
        <v>64.42</v>
      </c>
      <c r="H625" s="102">
        <v>695782.2</v>
      </c>
    </row>
    <row r="626" spans="2:8" ht="15.95" customHeight="1" x14ac:dyDescent="0.2">
      <c r="B626" s="99">
        <v>44965</v>
      </c>
      <c r="C626" s="100">
        <v>78.951330748999993</v>
      </c>
      <c r="D626" s="100">
        <v>101.84709341999999</v>
      </c>
      <c r="E626" s="100">
        <v>119.89987798999999</v>
      </c>
      <c r="F626" s="53"/>
      <c r="G626" s="101">
        <v>64.099999999999994</v>
      </c>
      <c r="H626" s="102">
        <v>660983.72</v>
      </c>
    </row>
    <row r="627" spans="2:8" ht="15.95" customHeight="1" x14ac:dyDescent="0.2">
      <c r="B627" s="99">
        <v>44966</v>
      </c>
      <c r="C627" s="100">
        <v>78.581823740999994</v>
      </c>
      <c r="D627" s="100">
        <v>101.59705338000001</v>
      </c>
      <c r="E627" s="100">
        <v>119.96077276</v>
      </c>
      <c r="F627" s="53"/>
      <c r="G627" s="101">
        <v>63.8</v>
      </c>
      <c r="H627" s="102">
        <v>431919.89</v>
      </c>
    </row>
    <row r="628" spans="2:8" ht="15.95" customHeight="1" x14ac:dyDescent="0.2">
      <c r="B628" s="99">
        <v>44967</v>
      </c>
      <c r="C628" s="100">
        <v>78.557189940000001</v>
      </c>
      <c r="D628" s="100">
        <v>101.38158948</v>
      </c>
      <c r="E628" s="100">
        <v>120.02169856</v>
      </c>
      <c r="F628" s="53"/>
      <c r="G628" s="101">
        <v>63.78</v>
      </c>
      <c r="H628" s="102">
        <v>451540.42</v>
      </c>
    </row>
    <row r="629" spans="2:8" ht="15.95" customHeight="1" x14ac:dyDescent="0.2">
      <c r="B629" s="99">
        <v>44970</v>
      </c>
      <c r="C629" s="100">
        <v>78.569506840000003</v>
      </c>
      <c r="D629" s="100">
        <v>100.97686674000001</v>
      </c>
      <c r="E629" s="100">
        <v>120.08265521</v>
      </c>
      <c r="F629" s="53"/>
      <c r="G629" s="101">
        <v>63.79</v>
      </c>
      <c r="H629" s="102">
        <v>435555.61</v>
      </c>
    </row>
    <row r="630" spans="2:8" ht="15.95" customHeight="1" x14ac:dyDescent="0.2">
      <c r="B630" s="99">
        <v>44971</v>
      </c>
      <c r="C630" s="100">
        <v>77.768908323000005</v>
      </c>
      <c r="D630" s="100">
        <v>101.13336923999999</v>
      </c>
      <c r="E630" s="100">
        <v>120.14364289</v>
      </c>
      <c r="F630" s="53"/>
      <c r="G630" s="101">
        <v>63.14</v>
      </c>
      <c r="H630" s="102">
        <v>308612.96000000002</v>
      </c>
    </row>
    <row r="631" spans="2:8" ht="15.95" customHeight="1" x14ac:dyDescent="0.2">
      <c r="B631" s="99">
        <v>44972</v>
      </c>
      <c r="C631" s="100">
        <v>78.212316732000005</v>
      </c>
      <c r="D631" s="100">
        <v>101.2865961</v>
      </c>
      <c r="E631" s="100">
        <v>120.20466143</v>
      </c>
      <c r="F631" s="53"/>
      <c r="G631" s="101">
        <v>63.5</v>
      </c>
      <c r="H631" s="102">
        <v>405408.58</v>
      </c>
    </row>
    <row r="632" spans="2:8" ht="15.95" customHeight="1" x14ac:dyDescent="0.2">
      <c r="B632" s="99">
        <v>44973</v>
      </c>
      <c r="C632" s="100">
        <v>77.670373119999994</v>
      </c>
      <c r="D632" s="100">
        <v>101.20652506</v>
      </c>
      <c r="E632" s="100">
        <v>120.26571099</v>
      </c>
      <c r="F632" s="53"/>
      <c r="G632" s="101">
        <v>63.06</v>
      </c>
      <c r="H632" s="102">
        <v>484721.69</v>
      </c>
    </row>
    <row r="633" spans="2:8" ht="15.95" customHeight="1" x14ac:dyDescent="0.2">
      <c r="B633" s="99">
        <v>44974</v>
      </c>
      <c r="C633" s="100">
        <v>77.325499913000002</v>
      </c>
      <c r="D633" s="100">
        <v>101.81397312</v>
      </c>
      <c r="E633" s="100">
        <v>120.32679158000001</v>
      </c>
      <c r="F633" s="53"/>
      <c r="G633" s="101">
        <v>62.78</v>
      </c>
      <c r="H633" s="102">
        <v>465849.75</v>
      </c>
    </row>
    <row r="634" spans="2:8" ht="15.95" customHeight="1" x14ac:dyDescent="0.2">
      <c r="B634" s="99">
        <v>44979</v>
      </c>
      <c r="C634" s="100">
        <v>77.276232312000005</v>
      </c>
      <c r="D634" s="100">
        <v>101.83035129</v>
      </c>
      <c r="E634" s="100">
        <v>120.38790319</v>
      </c>
      <c r="F634" s="53"/>
      <c r="G634" s="101">
        <v>62.74</v>
      </c>
      <c r="H634" s="102">
        <v>258987.65</v>
      </c>
    </row>
    <row r="635" spans="2:8" ht="15.95" customHeight="1" x14ac:dyDescent="0.2">
      <c r="B635" s="99">
        <v>44980</v>
      </c>
      <c r="C635" s="100">
        <v>77.042211206999994</v>
      </c>
      <c r="D635" s="100">
        <v>101.67166503999999</v>
      </c>
      <c r="E635" s="100">
        <v>120.44904581999999</v>
      </c>
      <c r="F635" s="53"/>
      <c r="G635" s="101">
        <v>62.55</v>
      </c>
      <c r="H635" s="102">
        <v>399651.13</v>
      </c>
    </row>
    <row r="636" spans="2:8" ht="15.95" customHeight="1" x14ac:dyDescent="0.2">
      <c r="B636" s="99">
        <v>44981</v>
      </c>
      <c r="C636" s="100">
        <v>77.855126624999997</v>
      </c>
      <c r="D636" s="100">
        <v>102.02179388</v>
      </c>
      <c r="E636" s="100">
        <v>120.51021948</v>
      </c>
      <c r="F636" s="53"/>
      <c r="G636" s="101">
        <v>63.21</v>
      </c>
      <c r="H636" s="102">
        <v>915543</v>
      </c>
    </row>
    <row r="637" spans="2:8" ht="15.95" customHeight="1" x14ac:dyDescent="0.2">
      <c r="B637" s="99">
        <v>44984</v>
      </c>
      <c r="C637" s="100">
        <v>76.389415491999998</v>
      </c>
      <c r="D637" s="100">
        <v>102.20231769</v>
      </c>
      <c r="E637" s="100">
        <v>120.57142433</v>
      </c>
      <c r="F637" s="53"/>
      <c r="G637" s="101">
        <v>62.02</v>
      </c>
      <c r="H637" s="102">
        <v>920759.98</v>
      </c>
    </row>
    <row r="638" spans="2:8" ht="15.95" customHeight="1" x14ac:dyDescent="0.2">
      <c r="B638" s="99">
        <v>44985</v>
      </c>
      <c r="C638" s="100">
        <v>76.955992903999999</v>
      </c>
      <c r="D638" s="100">
        <v>102.21396439</v>
      </c>
      <c r="E638" s="100">
        <v>120.6326602</v>
      </c>
      <c r="F638" s="53"/>
      <c r="G638" s="101">
        <v>62.48</v>
      </c>
      <c r="H638" s="102">
        <v>520631.25</v>
      </c>
    </row>
    <row r="639" spans="2:8" ht="15.95" customHeight="1" x14ac:dyDescent="0.2">
      <c r="B639" s="99">
        <v>44986</v>
      </c>
      <c r="C639" s="100">
        <v>76.558030432999999</v>
      </c>
      <c r="D639" s="100">
        <v>102.22524712000001</v>
      </c>
      <c r="E639" s="100">
        <v>120.69392709</v>
      </c>
      <c r="F639" s="53"/>
      <c r="G639" s="101">
        <v>61.56</v>
      </c>
      <c r="H639" s="102">
        <v>457701.92</v>
      </c>
    </row>
    <row r="640" spans="2:8" ht="15.95" customHeight="1" x14ac:dyDescent="0.2">
      <c r="B640" s="99">
        <v>44987</v>
      </c>
      <c r="C640" s="100">
        <v>75.824287127000005</v>
      </c>
      <c r="D640" s="100">
        <v>102.30822984</v>
      </c>
      <c r="E640" s="100">
        <v>120.75522518</v>
      </c>
      <c r="F640" s="53"/>
      <c r="G640" s="101">
        <v>60.97</v>
      </c>
      <c r="H640" s="102">
        <v>400726.2</v>
      </c>
    </row>
    <row r="641" spans="2:8" ht="15.95" customHeight="1" x14ac:dyDescent="0.2">
      <c r="B641" s="99">
        <v>44988</v>
      </c>
      <c r="C641" s="100">
        <v>77.018174540999993</v>
      </c>
      <c r="D641" s="100">
        <v>102.68565563</v>
      </c>
      <c r="E641" s="100">
        <v>120.81655445</v>
      </c>
      <c r="F641" s="53"/>
      <c r="G641" s="101">
        <v>61.93</v>
      </c>
      <c r="H641" s="102">
        <v>437192.28</v>
      </c>
    </row>
    <row r="642" spans="2:8" ht="15.95" customHeight="1" x14ac:dyDescent="0.2">
      <c r="B642" s="99">
        <v>44991</v>
      </c>
      <c r="C642" s="100">
        <v>76.222249598000005</v>
      </c>
      <c r="D642" s="100">
        <v>102.33552679</v>
      </c>
      <c r="E642" s="100">
        <v>120.87791475</v>
      </c>
      <c r="F642" s="53"/>
      <c r="G642" s="101">
        <v>61.29</v>
      </c>
      <c r="H642" s="102">
        <v>412999.26</v>
      </c>
    </row>
    <row r="643" spans="2:8" ht="15.95" customHeight="1" x14ac:dyDescent="0.2">
      <c r="B643" s="99">
        <v>44992</v>
      </c>
      <c r="C643" s="100">
        <v>76.172504289000003</v>
      </c>
      <c r="D643" s="100">
        <v>102.2398055</v>
      </c>
      <c r="E643" s="100">
        <v>120.93930623</v>
      </c>
      <c r="F643" s="53"/>
      <c r="G643" s="101">
        <v>61.25</v>
      </c>
      <c r="H643" s="102">
        <v>623156.63</v>
      </c>
    </row>
    <row r="644" spans="2:8" ht="15.95" customHeight="1" x14ac:dyDescent="0.2">
      <c r="B644" s="99">
        <v>44993</v>
      </c>
      <c r="C644" s="100">
        <v>75.165161783000002</v>
      </c>
      <c r="D644" s="100">
        <v>101.85036905</v>
      </c>
      <c r="E644" s="100">
        <v>121.00072891000001</v>
      </c>
      <c r="F644" s="53"/>
      <c r="G644" s="101">
        <v>60.44</v>
      </c>
      <c r="H644" s="102">
        <v>616684.81999999995</v>
      </c>
    </row>
    <row r="645" spans="2:8" ht="15.95" customHeight="1" x14ac:dyDescent="0.2">
      <c r="B645" s="99">
        <v>44994</v>
      </c>
      <c r="C645" s="100">
        <v>74.630399711999999</v>
      </c>
      <c r="D645" s="100">
        <v>101.61051987</v>
      </c>
      <c r="E645" s="100">
        <v>121.06218277000001</v>
      </c>
      <c r="F645" s="53"/>
      <c r="G645" s="101">
        <v>60.01</v>
      </c>
      <c r="H645" s="102">
        <v>958868.53</v>
      </c>
    </row>
    <row r="646" spans="2:8" ht="15.95" customHeight="1" x14ac:dyDescent="0.2">
      <c r="B646" s="99">
        <v>44995</v>
      </c>
      <c r="C646" s="100">
        <v>74.705017675999997</v>
      </c>
      <c r="D646" s="100">
        <v>101.49041330999999</v>
      </c>
      <c r="E646" s="100">
        <v>121.12366781999999</v>
      </c>
      <c r="F646" s="53"/>
      <c r="G646" s="101">
        <v>60.07</v>
      </c>
      <c r="H646" s="102">
        <v>593915.12</v>
      </c>
    </row>
    <row r="647" spans="2:8" ht="15.95" customHeight="1" x14ac:dyDescent="0.2">
      <c r="B647" s="99">
        <v>44998</v>
      </c>
      <c r="C647" s="100">
        <v>73.598184552000006</v>
      </c>
      <c r="D647" s="100">
        <v>100.91681346</v>
      </c>
      <c r="E647" s="100">
        <v>121.18518423</v>
      </c>
      <c r="F647" s="53"/>
      <c r="G647" s="101">
        <v>59.18</v>
      </c>
      <c r="H647" s="102">
        <v>959688.21</v>
      </c>
    </row>
    <row r="648" spans="2:8" ht="15.95" customHeight="1" x14ac:dyDescent="0.2">
      <c r="B648" s="99">
        <v>44999</v>
      </c>
      <c r="C648" s="100">
        <v>75.289525056000002</v>
      </c>
      <c r="D648" s="100">
        <v>100.99324491</v>
      </c>
      <c r="E648" s="100">
        <v>121.24673183</v>
      </c>
      <c r="F648" s="53"/>
      <c r="G648" s="101">
        <v>60.54</v>
      </c>
      <c r="H648" s="102">
        <v>732254.82</v>
      </c>
    </row>
    <row r="649" spans="2:8" ht="15.95" customHeight="1" x14ac:dyDescent="0.2">
      <c r="B649" s="99">
        <v>45000</v>
      </c>
      <c r="C649" s="100">
        <v>73.871783750999995</v>
      </c>
      <c r="D649" s="100">
        <v>101.11007583999999</v>
      </c>
      <c r="E649" s="100">
        <v>121.30831061000001</v>
      </c>
      <c r="F649" s="53"/>
      <c r="G649" s="101">
        <v>59.4</v>
      </c>
      <c r="H649" s="102">
        <v>1244344.8899999999</v>
      </c>
    </row>
    <row r="650" spans="2:8" ht="15.95" customHeight="1" x14ac:dyDescent="0.2">
      <c r="B650" s="99">
        <v>45001</v>
      </c>
      <c r="C650" s="100">
        <v>77.441009667000003</v>
      </c>
      <c r="D650" s="100">
        <v>101.07695554999999</v>
      </c>
      <c r="E650" s="100">
        <v>121.36992075000001</v>
      </c>
      <c r="F650" s="53"/>
      <c r="G650" s="101">
        <v>62.27</v>
      </c>
      <c r="H650" s="102">
        <v>615574.23</v>
      </c>
    </row>
    <row r="651" spans="2:8" ht="15.95" customHeight="1" x14ac:dyDescent="0.2">
      <c r="B651" s="99">
        <v>45002</v>
      </c>
      <c r="C651" s="100">
        <v>75.737232836000004</v>
      </c>
      <c r="D651" s="100">
        <v>101.03619211</v>
      </c>
      <c r="E651" s="100">
        <v>121.43156208000001</v>
      </c>
      <c r="F651" s="53"/>
      <c r="G651" s="101">
        <v>60.9</v>
      </c>
      <c r="H651" s="102">
        <v>396822.46</v>
      </c>
    </row>
    <row r="652" spans="2:8" ht="15.95" customHeight="1" x14ac:dyDescent="0.2">
      <c r="B652" s="99">
        <v>45005</v>
      </c>
      <c r="C652" s="100">
        <v>77.005738214000004</v>
      </c>
      <c r="D652" s="100">
        <v>100.7519399</v>
      </c>
      <c r="E652" s="100">
        <v>121.49323476000001</v>
      </c>
      <c r="F652" s="53"/>
      <c r="G652" s="101">
        <v>61.92</v>
      </c>
      <c r="H652" s="102">
        <v>611581.68000000005</v>
      </c>
    </row>
    <row r="653" spans="2:8" ht="15.95" customHeight="1" x14ac:dyDescent="0.2">
      <c r="B653" s="99">
        <v>45006</v>
      </c>
      <c r="C653" s="100">
        <v>74.630399711999999</v>
      </c>
      <c r="D653" s="100">
        <v>100.79779877</v>
      </c>
      <c r="E653" s="100">
        <v>121.5549388</v>
      </c>
      <c r="F653" s="53"/>
      <c r="G653" s="101">
        <v>60.01</v>
      </c>
      <c r="H653" s="102">
        <v>886151.75</v>
      </c>
    </row>
    <row r="654" spans="2:8" ht="15.95" customHeight="1" x14ac:dyDescent="0.2">
      <c r="B654" s="99">
        <v>45007</v>
      </c>
      <c r="C654" s="100">
        <v>74.506036440000003</v>
      </c>
      <c r="D654" s="100">
        <v>100.75958304</v>
      </c>
      <c r="E654" s="100">
        <v>121.61667419</v>
      </c>
      <c r="F654" s="53"/>
      <c r="G654" s="101">
        <v>59.91</v>
      </c>
      <c r="H654" s="102">
        <v>438955.65</v>
      </c>
    </row>
    <row r="655" spans="2:8" ht="15.95" customHeight="1" x14ac:dyDescent="0.2">
      <c r="B655" s="99">
        <v>45008</v>
      </c>
      <c r="C655" s="100">
        <v>73.598184552000006</v>
      </c>
      <c r="D655" s="100">
        <v>100.47715063</v>
      </c>
      <c r="E655" s="100">
        <v>121.67844092999999</v>
      </c>
      <c r="F655" s="53"/>
      <c r="G655" s="101">
        <v>59.18</v>
      </c>
      <c r="H655" s="102">
        <v>673949.75</v>
      </c>
    </row>
    <row r="656" spans="2:8" ht="15.95" customHeight="1" x14ac:dyDescent="0.2">
      <c r="B656" s="99">
        <v>45009</v>
      </c>
      <c r="C656" s="100">
        <v>74.456291131</v>
      </c>
      <c r="D656" s="100">
        <v>100.82618759</v>
      </c>
      <c r="E656" s="100">
        <v>121.74023903</v>
      </c>
      <c r="F656" s="53"/>
      <c r="G656" s="101">
        <v>59.87</v>
      </c>
      <c r="H656" s="102">
        <v>332253.65999999997</v>
      </c>
    </row>
    <row r="657" spans="2:8" ht="15.95" customHeight="1" x14ac:dyDescent="0.2">
      <c r="B657" s="99">
        <v>45012</v>
      </c>
      <c r="C657" s="100">
        <v>74.394109494999995</v>
      </c>
      <c r="D657" s="100">
        <v>100.71736377000001</v>
      </c>
      <c r="E657" s="100">
        <v>121.80206848</v>
      </c>
      <c r="F657" s="53"/>
      <c r="G657" s="101">
        <v>59.82</v>
      </c>
      <c r="H657" s="102">
        <v>313989.31</v>
      </c>
    </row>
    <row r="658" spans="2:8" ht="15.95" customHeight="1" x14ac:dyDescent="0.2">
      <c r="B658" s="99">
        <v>45013</v>
      </c>
      <c r="C658" s="100">
        <v>74.394109494999995</v>
      </c>
      <c r="D658" s="100">
        <v>100.58997801</v>
      </c>
      <c r="E658" s="100">
        <v>121.86392929</v>
      </c>
      <c r="F658" s="53"/>
      <c r="G658" s="101">
        <v>59.82</v>
      </c>
      <c r="H658" s="102">
        <v>418577.07</v>
      </c>
    </row>
    <row r="659" spans="2:8" ht="15.95" customHeight="1" x14ac:dyDescent="0.2">
      <c r="B659" s="99">
        <v>45014</v>
      </c>
      <c r="C659" s="100">
        <v>74.468727458000004</v>
      </c>
      <c r="D659" s="100">
        <v>99.884624904000006</v>
      </c>
      <c r="E659" s="100">
        <v>121.92582161</v>
      </c>
      <c r="F659" s="53"/>
      <c r="G659" s="101">
        <v>59.88</v>
      </c>
      <c r="H659" s="102">
        <v>544885.39</v>
      </c>
    </row>
    <row r="660" spans="2:8" ht="15.95" customHeight="1" x14ac:dyDescent="0.2">
      <c r="B660" s="99">
        <v>45015</v>
      </c>
      <c r="C660" s="100">
        <v>74.804508294000001</v>
      </c>
      <c r="D660" s="100">
        <v>99.583630567</v>
      </c>
      <c r="E660" s="100">
        <v>121.98774529000001</v>
      </c>
      <c r="F660" s="53"/>
      <c r="G660" s="101">
        <v>60.15</v>
      </c>
      <c r="H660" s="102">
        <v>359539.17</v>
      </c>
    </row>
    <row r="661" spans="2:8" ht="15.95" customHeight="1" x14ac:dyDescent="0.2">
      <c r="B661" s="99">
        <v>45016</v>
      </c>
      <c r="C661" s="100">
        <v>78.970677916</v>
      </c>
      <c r="D661" s="100">
        <v>100.48770545000001</v>
      </c>
      <c r="E661" s="100">
        <v>122.04970049000001</v>
      </c>
      <c r="F661" s="53"/>
      <c r="G661" s="101">
        <v>63.5</v>
      </c>
      <c r="H661" s="102">
        <v>349052.15999999997</v>
      </c>
    </row>
    <row r="662" spans="2:8" ht="15.95" customHeight="1" x14ac:dyDescent="0.2">
      <c r="B662" s="99">
        <v>45019</v>
      </c>
      <c r="C662" s="100">
        <v>77.325978582999994</v>
      </c>
      <c r="D662" s="100">
        <v>100.2019974</v>
      </c>
      <c r="E662" s="100">
        <v>122.11168720000001</v>
      </c>
      <c r="F662" s="53"/>
      <c r="G662" s="101">
        <v>61.59</v>
      </c>
      <c r="H662" s="102">
        <v>338095.85</v>
      </c>
    </row>
    <row r="663" spans="2:8" ht="15.95" customHeight="1" x14ac:dyDescent="0.2">
      <c r="B663" s="99">
        <v>45020</v>
      </c>
      <c r="C663" s="100">
        <v>77.702627285000005</v>
      </c>
      <c r="D663" s="100">
        <v>100.48916129</v>
      </c>
      <c r="E663" s="100">
        <v>122.17370527999999</v>
      </c>
      <c r="F663" s="53"/>
      <c r="G663" s="101">
        <v>61.89</v>
      </c>
      <c r="H663" s="102">
        <v>246114.79</v>
      </c>
    </row>
    <row r="664" spans="2:8" ht="15.95" customHeight="1" x14ac:dyDescent="0.2">
      <c r="B664" s="99">
        <v>45021</v>
      </c>
      <c r="C664" s="100">
        <v>78.330375122000007</v>
      </c>
      <c r="D664" s="100">
        <v>100.46222830000001</v>
      </c>
      <c r="E664" s="100">
        <v>122.23575486999999</v>
      </c>
      <c r="F664" s="53"/>
      <c r="G664" s="101">
        <v>62.39</v>
      </c>
      <c r="H664" s="102">
        <v>370933.47</v>
      </c>
    </row>
    <row r="665" spans="2:8" ht="15.95" customHeight="1" x14ac:dyDescent="0.2">
      <c r="B665" s="99">
        <v>45022</v>
      </c>
      <c r="C665" s="100">
        <v>75.769163946000006</v>
      </c>
      <c r="D665" s="100">
        <v>100.46659581</v>
      </c>
      <c r="E665" s="100">
        <v>122.29783598</v>
      </c>
      <c r="F665" s="53"/>
      <c r="G665" s="101">
        <v>60.35</v>
      </c>
      <c r="H665" s="102">
        <v>809023.98</v>
      </c>
    </row>
    <row r="666" spans="2:8" ht="15.95" customHeight="1" x14ac:dyDescent="0.2">
      <c r="B666" s="99">
        <v>45026</v>
      </c>
      <c r="C666" s="100">
        <v>75.480399941000002</v>
      </c>
      <c r="D666" s="100">
        <v>100.47860647</v>
      </c>
      <c r="E666" s="100">
        <v>122.3599486</v>
      </c>
      <c r="F666" s="53"/>
      <c r="G666" s="101">
        <v>60.12</v>
      </c>
      <c r="H666" s="102">
        <v>716775.71</v>
      </c>
    </row>
    <row r="667" spans="2:8" ht="15.95" customHeight="1" x14ac:dyDescent="0.2">
      <c r="B667" s="99">
        <v>45027</v>
      </c>
      <c r="C667" s="100">
        <v>75.831938730000005</v>
      </c>
      <c r="D667" s="100">
        <v>100.64529983</v>
      </c>
      <c r="E667" s="100">
        <v>122.42209275</v>
      </c>
      <c r="F667" s="53"/>
      <c r="G667" s="101">
        <v>60.4</v>
      </c>
      <c r="H667" s="102">
        <v>575490.44999999995</v>
      </c>
    </row>
    <row r="668" spans="2:8" ht="15.95" customHeight="1" x14ac:dyDescent="0.2">
      <c r="B668" s="99">
        <v>45028</v>
      </c>
      <c r="C668" s="100">
        <v>76.120702734999995</v>
      </c>
      <c r="D668" s="100">
        <v>100.81636069</v>
      </c>
      <c r="E668" s="100">
        <v>122.48426858000001</v>
      </c>
      <c r="F668" s="53"/>
      <c r="G668" s="101">
        <v>60.63</v>
      </c>
      <c r="H668" s="102">
        <v>484421.59</v>
      </c>
    </row>
    <row r="669" spans="2:8" ht="15.95" customHeight="1" x14ac:dyDescent="0.2">
      <c r="B669" s="99">
        <v>45029</v>
      </c>
      <c r="C669" s="100">
        <v>75.543174725</v>
      </c>
      <c r="D669" s="100">
        <v>100.80580587</v>
      </c>
      <c r="E669" s="100">
        <v>122.54647593</v>
      </c>
      <c r="F669" s="53"/>
      <c r="G669" s="101">
        <v>60.17</v>
      </c>
      <c r="H669" s="102">
        <v>371315.55</v>
      </c>
    </row>
    <row r="670" spans="2:8" ht="15.95" customHeight="1" x14ac:dyDescent="0.2">
      <c r="B670" s="99">
        <v>45030</v>
      </c>
      <c r="C670" s="100">
        <v>75.643614378999999</v>
      </c>
      <c r="D670" s="100">
        <v>101.23418596</v>
      </c>
      <c r="E670" s="100">
        <v>122.6087148</v>
      </c>
      <c r="F670" s="53"/>
      <c r="G670" s="101">
        <v>60.25</v>
      </c>
      <c r="H670" s="102">
        <v>674700.22</v>
      </c>
    </row>
    <row r="671" spans="2:8" ht="15.95" customHeight="1" x14ac:dyDescent="0.2">
      <c r="B671" s="99">
        <v>45033</v>
      </c>
      <c r="C671" s="100">
        <v>76.208587433000005</v>
      </c>
      <c r="D671" s="100">
        <v>101.80596602</v>
      </c>
      <c r="E671" s="100">
        <v>122.67098536</v>
      </c>
      <c r="F671" s="53"/>
      <c r="G671" s="101">
        <v>60.7</v>
      </c>
      <c r="H671" s="102">
        <v>741953.79</v>
      </c>
    </row>
    <row r="672" spans="2:8" ht="15.95" customHeight="1" x14ac:dyDescent="0.2">
      <c r="B672" s="99">
        <v>45034</v>
      </c>
      <c r="C672" s="100">
        <v>78.568919300000005</v>
      </c>
      <c r="D672" s="100">
        <v>102.24854052000001</v>
      </c>
      <c r="E672" s="100">
        <v>122.73328759</v>
      </c>
      <c r="F672" s="53"/>
      <c r="G672" s="101">
        <v>62.58</v>
      </c>
      <c r="H672" s="102">
        <v>1217843.5</v>
      </c>
    </row>
    <row r="673" spans="2:8" ht="15.95" customHeight="1" x14ac:dyDescent="0.2">
      <c r="B673" s="99">
        <v>45035</v>
      </c>
      <c r="C673" s="100">
        <v>79.171557223999997</v>
      </c>
      <c r="D673" s="100">
        <v>102.23652986</v>
      </c>
      <c r="E673" s="100">
        <v>122.79562135</v>
      </c>
      <c r="F673" s="53"/>
      <c r="G673" s="101">
        <v>63.06</v>
      </c>
      <c r="H673" s="102">
        <v>401629.94</v>
      </c>
    </row>
    <row r="674" spans="2:8" ht="15.95" customHeight="1" x14ac:dyDescent="0.2">
      <c r="B674" s="99">
        <v>45036</v>
      </c>
      <c r="C674" s="100">
        <v>79.786750104000006</v>
      </c>
      <c r="D674" s="100">
        <v>102.41596179</v>
      </c>
      <c r="E674" s="100">
        <v>122.85798679</v>
      </c>
      <c r="F674" s="53"/>
      <c r="G674" s="101">
        <v>63.55</v>
      </c>
      <c r="H674" s="102">
        <v>869500.22</v>
      </c>
    </row>
    <row r="675" spans="2:8" ht="15.95" customHeight="1" x14ac:dyDescent="0.2">
      <c r="B675" s="99">
        <v>45040</v>
      </c>
      <c r="C675" s="100">
        <v>81.782988227000004</v>
      </c>
      <c r="D675" s="100">
        <v>102.49930847</v>
      </c>
      <c r="E675" s="100">
        <v>122.92038391</v>
      </c>
      <c r="F675" s="53"/>
      <c r="G675" s="101">
        <v>65.14</v>
      </c>
      <c r="H675" s="102">
        <v>748274.63</v>
      </c>
    </row>
    <row r="676" spans="2:8" ht="15.95" customHeight="1" x14ac:dyDescent="0.2">
      <c r="B676" s="99">
        <v>45041</v>
      </c>
      <c r="C676" s="100">
        <v>81.632328745999999</v>
      </c>
      <c r="D676" s="100">
        <v>102.45381356</v>
      </c>
      <c r="E676" s="100">
        <v>122.98281272</v>
      </c>
      <c r="F676" s="53"/>
      <c r="G676" s="101">
        <v>65.02</v>
      </c>
      <c r="H676" s="102">
        <v>790909.09</v>
      </c>
    </row>
    <row r="677" spans="2:8" ht="15.95" customHeight="1" x14ac:dyDescent="0.2">
      <c r="B677" s="99">
        <v>45042</v>
      </c>
      <c r="C677" s="100">
        <v>80.113178980000001</v>
      </c>
      <c r="D677" s="100">
        <v>102.53497648</v>
      </c>
      <c r="E677" s="100">
        <v>123.04527322</v>
      </c>
      <c r="F677" s="53"/>
      <c r="G677" s="101">
        <v>63.81</v>
      </c>
      <c r="H677" s="102">
        <v>513880.51</v>
      </c>
    </row>
    <row r="678" spans="2:8" ht="15.95" customHeight="1" x14ac:dyDescent="0.2">
      <c r="B678" s="99">
        <v>45043</v>
      </c>
      <c r="C678" s="100">
        <v>81.895982837000005</v>
      </c>
      <c r="D678" s="100">
        <v>102.90002766000001</v>
      </c>
      <c r="E678" s="100">
        <v>123.10776556</v>
      </c>
      <c r="F678" s="53"/>
      <c r="G678" s="101">
        <v>65.23</v>
      </c>
      <c r="H678" s="102">
        <v>547591.67000000004</v>
      </c>
    </row>
    <row r="679" spans="2:8" ht="15.95" customHeight="1" x14ac:dyDescent="0.2">
      <c r="B679" s="99">
        <v>45044</v>
      </c>
      <c r="C679" s="100">
        <v>81.657438658999993</v>
      </c>
      <c r="D679" s="100">
        <v>104.02793751</v>
      </c>
      <c r="E679" s="100">
        <v>123.17028958</v>
      </c>
      <c r="F679" s="53"/>
      <c r="G679" s="101">
        <v>65.040000000000006</v>
      </c>
      <c r="H679" s="102">
        <v>301913.71000000002</v>
      </c>
    </row>
    <row r="680" spans="2:8" ht="15.95" customHeight="1" x14ac:dyDescent="0.2">
      <c r="B680" s="99">
        <v>45048</v>
      </c>
      <c r="C680" s="100">
        <v>81.099877004999996</v>
      </c>
      <c r="D680" s="100">
        <v>104.07889181</v>
      </c>
      <c r="E680" s="100">
        <v>123.23284529</v>
      </c>
      <c r="F680" s="53"/>
      <c r="G680" s="101">
        <v>64</v>
      </c>
      <c r="H680" s="102">
        <v>440279.32</v>
      </c>
    </row>
    <row r="681" spans="2:8" ht="15.95" customHeight="1" x14ac:dyDescent="0.2">
      <c r="B681" s="99">
        <v>45049</v>
      </c>
      <c r="C681" s="100">
        <v>79.604598022000005</v>
      </c>
      <c r="D681" s="100">
        <v>104.23430243</v>
      </c>
      <c r="E681" s="100">
        <v>123.29543285</v>
      </c>
      <c r="F681" s="53"/>
      <c r="G681" s="101">
        <v>62.82</v>
      </c>
      <c r="H681" s="102">
        <v>642085.97</v>
      </c>
    </row>
    <row r="682" spans="2:8" ht="15.95" customHeight="1" x14ac:dyDescent="0.2">
      <c r="B682" s="99">
        <v>45050</v>
      </c>
      <c r="C682" s="100">
        <v>79.604598022000005</v>
      </c>
      <c r="D682" s="100">
        <v>104.65030791</v>
      </c>
      <c r="E682" s="100">
        <v>123.35805225999999</v>
      </c>
      <c r="F682" s="53"/>
      <c r="G682" s="101">
        <v>62.82</v>
      </c>
      <c r="H682" s="102">
        <v>774711.06</v>
      </c>
    </row>
    <row r="683" spans="2:8" ht="15.95" customHeight="1" x14ac:dyDescent="0.2">
      <c r="B683" s="99">
        <v>45051</v>
      </c>
      <c r="C683" s="100">
        <v>81.467360822000003</v>
      </c>
      <c r="D683" s="100">
        <v>105.05393875999999</v>
      </c>
      <c r="E683" s="100">
        <v>123.42070335</v>
      </c>
      <c r="F683" s="53"/>
      <c r="G683" s="101">
        <v>64.290000000000006</v>
      </c>
      <c r="H683" s="102">
        <v>536102.9</v>
      </c>
    </row>
    <row r="684" spans="2:8" ht="15.95" customHeight="1" x14ac:dyDescent="0.2">
      <c r="B684" s="99">
        <v>45054</v>
      </c>
      <c r="C684" s="100">
        <v>81.530720101</v>
      </c>
      <c r="D684" s="100">
        <v>105.49687722</v>
      </c>
      <c r="E684" s="100">
        <v>123.48338629</v>
      </c>
      <c r="F684" s="53"/>
      <c r="G684" s="101">
        <v>64.34</v>
      </c>
      <c r="H684" s="102">
        <v>527428.96</v>
      </c>
    </row>
    <row r="685" spans="2:8" ht="15.95" customHeight="1" x14ac:dyDescent="0.2">
      <c r="B685" s="99">
        <v>45055</v>
      </c>
      <c r="C685" s="100">
        <v>81.213923707000006</v>
      </c>
      <c r="D685" s="100">
        <v>105.92634919</v>
      </c>
      <c r="E685" s="100">
        <v>123.54610108</v>
      </c>
      <c r="F685" s="53"/>
      <c r="G685" s="101">
        <v>64.09</v>
      </c>
      <c r="H685" s="102">
        <v>571382.54</v>
      </c>
    </row>
    <row r="686" spans="2:8" ht="15.95" customHeight="1" x14ac:dyDescent="0.2">
      <c r="B686" s="99">
        <v>45056</v>
      </c>
      <c r="C686" s="100">
        <v>82.227672169000002</v>
      </c>
      <c r="D686" s="100">
        <v>106.09413443</v>
      </c>
      <c r="E686" s="100">
        <v>123.60884772</v>
      </c>
      <c r="F686" s="53"/>
      <c r="G686" s="101">
        <v>64.89</v>
      </c>
      <c r="H686" s="102">
        <v>426279.34</v>
      </c>
    </row>
    <row r="687" spans="2:8" ht="15.95" customHeight="1" x14ac:dyDescent="0.2">
      <c r="B687" s="99">
        <v>45057</v>
      </c>
      <c r="C687" s="100">
        <v>82.151641034999997</v>
      </c>
      <c r="D687" s="100">
        <v>106.58475156</v>
      </c>
      <c r="E687" s="100">
        <v>123.67162621</v>
      </c>
      <c r="F687" s="53"/>
      <c r="G687" s="101">
        <v>64.83</v>
      </c>
      <c r="H687" s="102">
        <v>496224.65</v>
      </c>
    </row>
    <row r="688" spans="2:8" ht="15.95" customHeight="1" x14ac:dyDescent="0.2">
      <c r="B688" s="99">
        <v>45058</v>
      </c>
      <c r="C688" s="100">
        <v>82.975311660000003</v>
      </c>
      <c r="D688" s="100">
        <v>107.17036206</v>
      </c>
      <c r="E688" s="100">
        <v>123.73443655</v>
      </c>
      <c r="F688" s="53"/>
      <c r="G688" s="101">
        <v>65.48</v>
      </c>
      <c r="H688" s="102">
        <v>475295.32</v>
      </c>
    </row>
    <row r="689" spans="2:8" ht="15.95" customHeight="1" x14ac:dyDescent="0.2">
      <c r="B689" s="99">
        <v>45061</v>
      </c>
      <c r="C689" s="100">
        <v>84.229825383000005</v>
      </c>
      <c r="D689" s="100">
        <v>108.00273697</v>
      </c>
      <c r="E689" s="100">
        <v>123.79727889999999</v>
      </c>
      <c r="F689" s="53"/>
      <c r="G689" s="101">
        <v>66.47</v>
      </c>
      <c r="H689" s="102">
        <v>633726.78</v>
      </c>
    </row>
    <row r="690" spans="2:8" ht="15.95" customHeight="1" x14ac:dyDescent="0.2">
      <c r="B690" s="99">
        <v>45062</v>
      </c>
      <c r="C690" s="100">
        <v>84.242497239000002</v>
      </c>
      <c r="D690" s="100">
        <v>108.40345615</v>
      </c>
      <c r="E690" s="100">
        <v>123.86015310000001</v>
      </c>
      <c r="F690" s="53"/>
      <c r="G690" s="101">
        <v>66.48</v>
      </c>
      <c r="H690" s="102">
        <v>499992.23</v>
      </c>
    </row>
    <row r="691" spans="2:8" ht="15.95" customHeight="1" x14ac:dyDescent="0.2">
      <c r="B691" s="99">
        <v>45063</v>
      </c>
      <c r="C691" s="100">
        <v>83.798982285999998</v>
      </c>
      <c r="D691" s="100">
        <v>108.82455706</v>
      </c>
      <c r="E691" s="100">
        <v>123.92305931999999</v>
      </c>
      <c r="F691" s="53"/>
      <c r="G691" s="101">
        <v>66.13</v>
      </c>
      <c r="H691" s="102">
        <v>807581.2</v>
      </c>
    </row>
    <row r="692" spans="2:8" ht="15.95" customHeight="1" x14ac:dyDescent="0.2">
      <c r="B692" s="99">
        <v>45064</v>
      </c>
      <c r="C692" s="100">
        <v>83.951044555999999</v>
      </c>
      <c r="D692" s="100">
        <v>108.92137022999999</v>
      </c>
      <c r="E692" s="100">
        <v>123.98599738</v>
      </c>
      <c r="F692" s="53"/>
      <c r="G692" s="101">
        <v>66.25</v>
      </c>
      <c r="H692" s="102">
        <v>1058151.42</v>
      </c>
    </row>
    <row r="693" spans="2:8" ht="15.95" customHeight="1" x14ac:dyDescent="0.2">
      <c r="B693" s="99">
        <v>45065</v>
      </c>
      <c r="C693" s="100">
        <v>84.381887652000003</v>
      </c>
      <c r="D693" s="100">
        <v>109.12081992</v>
      </c>
      <c r="E693" s="100">
        <v>124.04896746</v>
      </c>
      <c r="F693" s="53"/>
      <c r="G693" s="101">
        <v>66.59</v>
      </c>
      <c r="H693" s="102">
        <v>317772.01</v>
      </c>
    </row>
    <row r="694" spans="2:8" ht="15.95" customHeight="1" x14ac:dyDescent="0.2">
      <c r="B694" s="99">
        <v>45068</v>
      </c>
      <c r="C694" s="100">
        <v>84.812730748999996</v>
      </c>
      <c r="D694" s="100">
        <v>109.21654122</v>
      </c>
      <c r="E694" s="100">
        <v>124.11196955</v>
      </c>
      <c r="F694" s="53"/>
      <c r="G694" s="101">
        <v>66.930000000000007</v>
      </c>
      <c r="H694" s="102">
        <v>866229.57</v>
      </c>
    </row>
    <row r="695" spans="2:8" ht="15.95" customHeight="1" x14ac:dyDescent="0.2">
      <c r="B695" s="99">
        <v>45069</v>
      </c>
      <c r="C695" s="100">
        <v>87.372445616999997</v>
      </c>
      <c r="D695" s="100">
        <v>109.38723813</v>
      </c>
      <c r="E695" s="100">
        <v>124.17500366</v>
      </c>
      <c r="F695" s="53"/>
      <c r="G695" s="101">
        <v>68.95</v>
      </c>
      <c r="H695" s="102">
        <v>513978.89</v>
      </c>
    </row>
    <row r="696" spans="2:8" ht="15.95" customHeight="1" x14ac:dyDescent="0.2">
      <c r="B696" s="99">
        <v>45070</v>
      </c>
      <c r="C696" s="100">
        <v>86.662821692999998</v>
      </c>
      <c r="D696" s="100">
        <v>109.04620826999999</v>
      </c>
      <c r="E696" s="100">
        <v>124.23806978</v>
      </c>
      <c r="F696" s="53"/>
      <c r="G696" s="101">
        <v>68.39</v>
      </c>
      <c r="H696" s="102">
        <v>581755.31999999995</v>
      </c>
    </row>
    <row r="697" spans="2:8" ht="15.95" customHeight="1" x14ac:dyDescent="0.2">
      <c r="B697" s="99">
        <v>45071</v>
      </c>
      <c r="C697" s="100">
        <v>85.256245700999997</v>
      </c>
      <c r="D697" s="100">
        <v>109.31626606</v>
      </c>
      <c r="E697" s="100">
        <v>124.30116791</v>
      </c>
      <c r="F697" s="53"/>
      <c r="G697" s="101">
        <v>67.28</v>
      </c>
      <c r="H697" s="102">
        <v>920109.77</v>
      </c>
    </row>
    <row r="698" spans="2:8" ht="15.95" customHeight="1" x14ac:dyDescent="0.2">
      <c r="B698" s="99">
        <v>45072</v>
      </c>
      <c r="C698" s="100">
        <v>85.357620548</v>
      </c>
      <c r="D698" s="100">
        <v>109.45675435</v>
      </c>
      <c r="E698" s="100">
        <v>124.36429806</v>
      </c>
      <c r="F698" s="53"/>
      <c r="G698" s="101">
        <v>67.36</v>
      </c>
      <c r="H698" s="102">
        <v>605451.67000000004</v>
      </c>
    </row>
    <row r="699" spans="2:8" ht="15.95" customHeight="1" x14ac:dyDescent="0.2">
      <c r="B699" s="99">
        <v>45075</v>
      </c>
      <c r="C699" s="100">
        <v>84.673340335000006</v>
      </c>
      <c r="D699" s="100">
        <v>109.45202288</v>
      </c>
      <c r="E699" s="100">
        <v>124.42746022</v>
      </c>
      <c r="F699" s="53"/>
      <c r="G699" s="101">
        <v>66.819999999999993</v>
      </c>
      <c r="H699" s="102">
        <v>711753.48</v>
      </c>
    </row>
    <row r="700" spans="2:8" ht="15.95" customHeight="1" x14ac:dyDescent="0.2">
      <c r="B700" s="99">
        <v>45076</v>
      </c>
      <c r="C700" s="100">
        <v>84.977464874000006</v>
      </c>
      <c r="D700" s="100">
        <v>109.29552038</v>
      </c>
      <c r="E700" s="100">
        <v>124.49065456</v>
      </c>
      <c r="F700" s="53"/>
      <c r="G700" s="101">
        <v>67.06</v>
      </c>
      <c r="H700" s="102">
        <v>724737.84</v>
      </c>
    </row>
    <row r="701" spans="2:8" ht="15.95" customHeight="1" x14ac:dyDescent="0.2">
      <c r="B701" s="99">
        <v>45077</v>
      </c>
      <c r="C701" s="100">
        <v>83.444170323999998</v>
      </c>
      <c r="D701" s="100">
        <v>109.67767764</v>
      </c>
      <c r="E701" s="100">
        <v>124.55388092</v>
      </c>
      <c r="F701" s="53"/>
      <c r="G701" s="101">
        <v>65.849999999999994</v>
      </c>
      <c r="H701" s="102">
        <v>1034584.43</v>
      </c>
    </row>
    <row r="702" spans="2:8" ht="15.95" customHeight="1" x14ac:dyDescent="0.2">
      <c r="B702" s="99">
        <v>45078</v>
      </c>
      <c r="C702" s="100">
        <v>83.802244924999997</v>
      </c>
      <c r="D702" s="100">
        <v>109.60597765999999</v>
      </c>
      <c r="E702" s="100">
        <v>124.61713945</v>
      </c>
      <c r="F702" s="53"/>
      <c r="G702" s="101">
        <v>65.53</v>
      </c>
      <c r="H702" s="102">
        <v>497829.73</v>
      </c>
    </row>
    <row r="703" spans="2:8" ht="15.95" customHeight="1" x14ac:dyDescent="0.2">
      <c r="B703" s="99">
        <v>45079</v>
      </c>
      <c r="C703" s="100">
        <v>84.352145204999999</v>
      </c>
      <c r="D703" s="100">
        <v>110.16647498</v>
      </c>
      <c r="E703" s="100">
        <v>124.68043</v>
      </c>
      <c r="F703" s="53"/>
      <c r="G703" s="101">
        <v>65.959999999999994</v>
      </c>
      <c r="H703" s="102">
        <v>503840.28</v>
      </c>
    </row>
    <row r="704" spans="2:8" ht="15.95" customHeight="1" x14ac:dyDescent="0.2">
      <c r="B704" s="99">
        <v>45082</v>
      </c>
      <c r="C704" s="100">
        <v>85.055506027000007</v>
      </c>
      <c r="D704" s="100">
        <v>110.45982617</v>
      </c>
      <c r="E704" s="100">
        <v>124.74375273</v>
      </c>
      <c r="F704" s="53"/>
      <c r="G704" s="101">
        <v>66.510000000000005</v>
      </c>
      <c r="H704" s="102">
        <v>701124.99</v>
      </c>
    </row>
    <row r="705" spans="2:8" ht="15.95" customHeight="1" x14ac:dyDescent="0.2">
      <c r="B705" s="99">
        <v>45083</v>
      </c>
      <c r="C705" s="100">
        <v>88.712982304999997</v>
      </c>
      <c r="D705" s="100">
        <v>110.42670587000001</v>
      </c>
      <c r="E705" s="100">
        <v>124.80710764</v>
      </c>
      <c r="F705" s="53"/>
      <c r="G705" s="101">
        <v>69.37</v>
      </c>
      <c r="H705" s="102">
        <v>963486.99</v>
      </c>
    </row>
    <row r="706" spans="2:8" ht="15.95" customHeight="1" x14ac:dyDescent="0.2">
      <c r="B706" s="99">
        <v>45084</v>
      </c>
      <c r="C706" s="100">
        <v>92.332093447000005</v>
      </c>
      <c r="D706" s="100">
        <v>110.59995050000001</v>
      </c>
      <c r="E706" s="100">
        <v>124.87049472</v>
      </c>
      <c r="F706" s="53"/>
      <c r="G706" s="101">
        <v>72.2</v>
      </c>
      <c r="H706" s="102">
        <v>999973.86</v>
      </c>
    </row>
    <row r="707" spans="2:8" ht="15.95" customHeight="1" x14ac:dyDescent="0.2">
      <c r="B707" s="99">
        <v>45086</v>
      </c>
      <c r="C707" s="100">
        <v>94.621213214999997</v>
      </c>
      <c r="D707" s="100">
        <v>110.8976692</v>
      </c>
      <c r="E707" s="100">
        <v>124.93391398999999</v>
      </c>
      <c r="F707" s="53"/>
      <c r="G707" s="101">
        <v>73.989999999999995</v>
      </c>
      <c r="H707" s="102">
        <v>888640.38</v>
      </c>
    </row>
    <row r="708" spans="2:8" ht="15.95" customHeight="1" x14ac:dyDescent="0.2">
      <c r="B708" s="99">
        <v>45089</v>
      </c>
      <c r="C708" s="100">
        <v>91.564790731000002</v>
      </c>
      <c r="D708" s="100">
        <v>110.9271499</v>
      </c>
      <c r="E708" s="100">
        <v>124.99736543</v>
      </c>
      <c r="F708" s="53"/>
      <c r="G708" s="101">
        <v>71.599999999999994</v>
      </c>
      <c r="H708" s="102">
        <v>771540.2</v>
      </c>
    </row>
    <row r="709" spans="2:8" ht="15.95" customHeight="1" x14ac:dyDescent="0.2">
      <c r="B709" s="99">
        <v>45090</v>
      </c>
      <c r="C709" s="100">
        <v>92.958723997999996</v>
      </c>
      <c r="D709" s="100">
        <v>111.04798439</v>
      </c>
      <c r="E709" s="100">
        <v>125.06084921999999</v>
      </c>
      <c r="F709" s="53"/>
      <c r="G709" s="101">
        <v>72.69</v>
      </c>
      <c r="H709" s="102">
        <v>517875.72</v>
      </c>
    </row>
    <row r="710" spans="2:8" ht="15.95" customHeight="1" x14ac:dyDescent="0.2">
      <c r="B710" s="99">
        <v>45091</v>
      </c>
      <c r="C710" s="100">
        <v>92.280939932999999</v>
      </c>
      <c r="D710" s="100">
        <v>111.22741632</v>
      </c>
      <c r="E710" s="100">
        <v>125.12436519000001</v>
      </c>
      <c r="F710" s="53"/>
      <c r="G710" s="101">
        <v>72.16</v>
      </c>
      <c r="H710" s="102">
        <v>606990.06999999995</v>
      </c>
    </row>
    <row r="711" spans="2:8" ht="15.95" customHeight="1" x14ac:dyDescent="0.2">
      <c r="B711" s="99">
        <v>45092</v>
      </c>
      <c r="C711" s="100">
        <v>87.792219046</v>
      </c>
      <c r="D711" s="100">
        <v>111.53459796999999</v>
      </c>
      <c r="E711" s="100">
        <v>125.18791333999999</v>
      </c>
      <c r="F711" s="53"/>
      <c r="G711" s="101">
        <v>68.650000000000006</v>
      </c>
      <c r="H711" s="102">
        <v>3307086.88</v>
      </c>
    </row>
    <row r="712" spans="2:8" ht="15.95" customHeight="1" x14ac:dyDescent="0.2">
      <c r="B712" s="99">
        <v>45093</v>
      </c>
      <c r="C712" s="100">
        <v>88.879231227000005</v>
      </c>
      <c r="D712" s="100">
        <v>112.19809576</v>
      </c>
      <c r="E712" s="100">
        <v>125.25149383</v>
      </c>
      <c r="F712" s="53"/>
      <c r="G712" s="101">
        <v>69.5</v>
      </c>
      <c r="H712" s="102">
        <v>663273.37</v>
      </c>
    </row>
    <row r="713" spans="2:8" ht="15.95" customHeight="1" x14ac:dyDescent="0.2">
      <c r="B713" s="99">
        <v>45096</v>
      </c>
      <c r="C713" s="100">
        <v>89.736052592999997</v>
      </c>
      <c r="D713" s="100">
        <v>112.57297383</v>
      </c>
      <c r="E713" s="100">
        <v>125.31510666</v>
      </c>
      <c r="F713" s="53"/>
      <c r="G713" s="101">
        <v>70.17</v>
      </c>
      <c r="H713" s="102">
        <v>733746.88</v>
      </c>
    </row>
    <row r="714" spans="2:8" ht="15.95" customHeight="1" x14ac:dyDescent="0.2">
      <c r="B714" s="99">
        <v>45097</v>
      </c>
      <c r="C714" s="100">
        <v>91.104409102000005</v>
      </c>
      <c r="D714" s="100">
        <v>112.73056821</v>
      </c>
      <c r="E714" s="100">
        <v>125.37875167999999</v>
      </c>
      <c r="F714" s="53"/>
      <c r="G714" s="101">
        <v>71.239999999999995</v>
      </c>
      <c r="H714" s="102">
        <v>688940.42</v>
      </c>
    </row>
    <row r="715" spans="2:8" ht="15.95" customHeight="1" x14ac:dyDescent="0.2">
      <c r="B715" s="99">
        <v>45098</v>
      </c>
      <c r="C715" s="100">
        <v>91.411330187999994</v>
      </c>
      <c r="D715" s="100">
        <v>112.9496717</v>
      </c>
      <c r="E715" s="100">
        <v>125.44242903999999</v>
      </c>
      <c r="F715" s="53"/>
      <c r="G715" s="101">
        <v>71.48</v>
      </c>
      <c r="H715" s="102">
        <v>674595.62</v>
      </c>
    </row>
    <row r="716" spans="2:8" ht="15.95" customHeight="1" x14ac:dyDescent="0.2">
      <c r="B716" s="99">
        <v>45099</v>
      </c>
      <c r="C716" s="100">
        <v>90.656815851000005</v>
      </c>
      <c r="D716" s="100">
        <v>112.80517986</v>
      </c>
      <c r="E716" s="100">
        <v>125.50613874</v>
      </c>
      <c r="F716" s="53"/>
      <c r="G716" s="101">
        <v>70.89</v>
      </c>
      <c r="H716" s="102">
        <v>482451.24</v>
      </c>
    </row>
    <row r="717" spans="2:8" ht="15.95" customHeight="1" x14ac:dyDescent="0.2">
      <c r="B717" s="99">
        <v>45100</v>
      </c>
      <c r="C717" s="100">
        <v>93.009877512000003</v>
      </c>
      <c r="D717" s="100">
        <v>113.07523766</v>
      </c>
      <c r="E717" s="100">
        <v>125.56988078000001</v>
      </c>
      <c r="F717" s="53"/>
      <c r="G717" s="101">
        <v>72.73</v>
      </c>
      <c r="H717" s="102">
        <v>620468.19999999995</v>
      </c>
    </row>
    <row r="718" spans="2:8" ht="15.95" customHeight="1" x14ac:dyDescent="0.2">
      <c r="B718" s="99">
        <v>45103</v>
      </c>
      <c r="C718" s="100">
        <v>93.969005906999996</v>
      </c>
      <c r="D718" s="100">
        <v>113.18187773</v>
      </c>
      <c r="E718" s="100">
        <v>125.63365534</v>
      </c>
      <c r="F718" s="53"/>
      <c r="G718" s="101">
        <v>73.48</v>
      </c>
      <c r="H718" s="102">
        <v>823730.76</v>
      </c>
    </row>
    <row r="719" spans="2:8" ht="15.95" customHeight="1" x14ac:dyDescent="0.2">
      <c r="B719" s="99">
        <v>45104</v>
      </c>
      <c r="C719" s="100">
        <v>94.058524556999998</v>
      </c>
      <c r="D719" s="100">
        <v>113.43155381</v>
      </c>
      <c r="E719" s="100">
        <v>125.69746223999999</v>
      </c>
      <c r="F719" s="53"/>
      <c r="G719" s="101">
        <v>73.55</v>
      </c>
      <c r="H719" s="102">
        <v>402742.42</v>
      </c>
    </row>
    <row r="720" spans="2:8" ht="15.95" customHeight="1" x14ac:dyDescent="0.2">
      <c r="B720" s="99">
        <v>45105</v>
      </c>
      <c r="C720" s="100">
        <v>95.043229709000002</v>
      </c>
      <c r="D720" s="100">
        <v>113.57167814</v>
      </c>
      <c r="E720" s="100">
        <v>125.76130148</v>
      </c>
      <c r="F720" s="53"/>
      <c r="G720" s="101">
        <v>74.319999999999993</v>
      </c>
      <c r="H720" s="102">
        <v>814886.33</v>
      </c>
    </row>
    <row r="721" spans="2:8" ht="15.95" customHeight="1" x14ac:dyDescent="0.2">
      <c r="B721" s="99">
        <v>45106</v>
      </c>
      <c r="C721" s="100">
        <v>94.889769165999994</v>
      </c>
      <c r="D721" s="100">
        <v>113.99423487999999</v>
      </c>
      <c r="E721" s="100">
        <v>125.82517324</v>
      </c>
      <c r="F721" s="53"/>
      <c r="G721" s="101">
        <v>74.2</v>
      </c>
      <c r="H721" s="102">
        <v>569092.9</v>
      </c>
    </row>
    <row r="722" spans="2:8" ht="15.95" customHeight="1" x14ac:dyDescent="0.2">
      <c r="B722" s="99">
        <v>45107</v>
      </c>
      <c r="C722" s="100">
        <v>96.718507305000003</v>
      </c>
      <c r="D722" s="100">
        <v>114.84080419999999</v>
      </c>
      <c r="E722" s="100">
        <v>125.88907734</v>
      </c>
      <c r="F722" s="53"/>
      <c r="G722" s="101">
        <v>75.63</v>
      </c>
      <c r="H722" s="102">
        <v>1075015.5900000001</v>
      </c>
    </row>
    <row r="723" spans="2:8" ht="15.95" customHeight="1" x14ac:dyDescent="0.2">
      <c r="B723" s="99">
        <v>45110</v>
      </c>
      <c r="C723" s="100">
        <v>92.686959457</v>
      </c>
      <c r="D723" s="100">
        <v>114.72251743</v>
      </c>
      <c r="E723" s="100">
        <v>125.95301394000001</v>
      </c>
      <c r="F723" s="53"/>
      <c r="G723" s="101">
        <v>71.959999999999994</v>
      </c>
      <c r="H723" s="102">
        <v>1326845.57</v>
      </c>
    </row>
    <row r="724" spans="2:8" ht="15.95" customHeight="1" x14ac:dyDescent="0.2">
      <c r="B724" s="99">
        <v>45111</v>
      </c>
      <c r="C724" s="100">
        <v>92.648318423999996</v>
      </c>
      <c r="D724" s="100">
        <v>114.91505189999999</v>
      </c>
      <c r="E724" s="100">
        <v>126.01698306</v>
      </c>
      <c r="F724" s="53"/>
      <c r="G724" s="101">
        <v>71.930000000000007</v>
      </c>
      <c r="H724" s="102">
        <v>627489.05000000005</v>
      </c>
    </row>
    <row r="725" spans="2:8" ht="15.95" customHeight="1" x14ac:dyDescent="0.2">
      <c r="B725" s="99">
        <v>45112</v>
      </c>
      <c r="C725" s="100">
        <v>93.511301509000006</v>
      </c>
      <c r="D725" s="100">
        <v>115.40312131</v>
      </c>
      <c r="E725" s="100">
        <v>126.08098468</v>
      </c>
      <c r="F725" s="53"/>
      <c r="G725" s="101">
        <v>72.599999999999994</v>
      </c>
      <c r="H725" s="102">
        <v>932142.67</v>
      </c>
    </row>
    <row r="726" spans="2:8" ht="15.95" customHeight="1" x14ac:dyDescent="0.2">
      <c r="B726" s="99">
        <v>45113</v>
      </c>
      <c r="C726" s="100">
        <v>93.807549433999995</v>
      </c>
      <c r="D726" s="100">
        <v>115.6375111</v>
      </c>
      <c r="E726" s="100">
        <v>126.14501882</v>
      </c>
      <c r="F726" s="53"/>
      <c r="G726" s="101">
        <v>72.83</v>
      </c>
      <c r="H726" s="102">
        <v>729400.22</v>
      </c>
    </row>
    <row r="727" spans="2:8" ht="15.95" customHeight="1" x14ac:dyDescent="0.2">
      <c r="B727" s="99">
        <v>45114</v>
      </c>
      <c r="C727" s="100">
        <v>93.652985298999994</v>
      </c>
      <c r="D727" s="100">
        <v>116.13140386000001</v>
      </c>
      <c r="E727" s="100">
        <v>126.20908546</v>
      </c>
      <c r="F727" s="53"/>
      <c r="G727" s="101">
        <v>72.709999999999994</v>
      </c>
      <c r="H727" s="102">
        <v>753853.87</v>
      </c>
    </row>
    <row r="728" spans="2:8" ht="15.95" customHeight="1" x14ac:dyDescent="0.2">
      <c r="B728" s="99">
        <v>45117</v>
      </c>
      <c r="C728" s="100">
        <v>93.008968070999998</v>
      </c>
      <c r="D728" s="100">
        <v>115.77909126</v>
      </c>
      <c r="E728" s="100">
        <v>126.27318461</v>
      </c>
      <c r="F728" s="53"/>
      <c r="G728" s="101">
        <v>72.209999999999994</v>
      </c>
      <c r="H728" s="102">
        <v>612130.39</v>
      </c>
    </row>
    <row r="729" spans="2:8" ht="15.95" customHeight="1" x14ac:dyDescent="0.2">
      <c r="B729" s="99">
        <v>45118</v>
      </c>
      <c r="C729" s="100">
        <v>93.730267366999996</v>
      </c>
      <c r="D729" s="100">
        <v>115.79656131</v>
      </c>
      <c r="E729" s="100">
        <v>126.33731627</v>
      </c>
      <c r="F729" s="53"/>
      <c r="G729" s="101">
        <v>72.77</v>
      </c>
      <c r="H729" s="102">
        <v>441598.51</v>
      </c>
    </row>
    <row r="730" spans="2:8" ht="15.95" customHeight="1" x14ac:dyDescent="0.2">
      <c r="B730" s="99">
        <v>45119</v>
      </c>
      <c r="C730" s="100">
        <v>96.332096968000002</v>
      </c>
      <c r="D730" s="100">
        <v>115.73723594000001</v>
      </c>
      <c r="E730" s="100">
        <v>126.40148044</v>
      </c>
      <c r="F730" s="53"/>
      <c r="G730" s="101">
        <v>74.790000000000006</v>
      </c>
      <c r="H730" s="102">
        <v>922466.03</v>
      </c>
    </row>
    <row r="731" spans="2:8" ht="15.95" customHeight="1" x14ac:dyDescent="0.2">
      <c r="B731" s="99">
        <v>45120</v>
      </c>
      <c r="C731" s="100">
        <v>94.683412864000005</v>
      </c>
      <c r="D731" s="100">
        <v>115.67754662</v>
      </c>
      <c r="E731" s="100">
        <v>126.46567729</v>
      </c>
      <c r="F731" s="53"/>
      <c r="G731" s="101">
        <v>73.510000000000005</v>
      </c>
      <c r="H731" s="102">
        <v>840380.94</v>
      </c>
    </row>
    <row r="732" spans="2:8" ht="15.95" customHeight="1" x14ac:dyDescent="0.2">
      <c r="B732" s="99">
        <v>45121</v>
      </c>
      <c r="C732" s="100">
        <v>94.580370107999997</v>
      </c>
      <c r="D732" s="100">
        <v>115.88573134000001</v>
      </c>
      <c r="E732" s="100">
        <v>126.52990663999999</v>
      </c>
      <c r="F732" s="53"/>
      <c r="G732" s="101">
        <v>73.430000000000007</v>
      </c>
      <c r="H732" s="102">
        <v>364739.1</v>
      </c>
    </row>
    <row r="733" spans="2:8" ht="15.95" customHeight="1" x14ac:dyDescent="0.2">
      <c r="B733" s="99">
        <v>45124</v>
      </c>
      <c r="C733" s="100">
        <v>95.250148025000001</v>
      </c>
      <c r="D733" s="100">
        <v>115.83441307</v>
      </c>
      <c r="E733" s="100">
        <v>126.59416867</v>
      </c>
      <c r="F733" s="53"/>
      <c r="G733" s="101">
        <v>73.95</v>
      </c>
      <c r="H733" s="102">
        <v>311989.45</v>
      </c>
    </row>
    <row r="734" spans="2:8" ht="15.95" customHeight="1" x14ac:dyDescent="0.2">
      <c r="B734" s="99">
        <v>45125</v>
      </c>
      <c r="C734" s="100">
        <v>94.297002527000004</v>
      </c>
      <c r="D734" s="100">
        <v>115.73905574</v>
      </c>
      <c r="E734" s="100">
        <v>126.65846337000001</v>
      </c>
      <c r="F734" s="53"/>
      <c r="G734" s="101">
        <v>73.209999999999994</v>
      </c>
      <c r="H734" s="102">
        <v>494097.31</v>
      </c>
    </row>
    <row r="735" spans="2:8" ht="15.95" customHeight="1" x14ac:dyDescent="0.2">
      <c r="B735" s="99">
        <v>45126</v>
      </c>
      <c r="C735" s="100">
        <v>93.318096341</v>
      </c>
      <c r="D735" s="100">
        <v>115.54542939</v>
      </c>
      <c r="E735" s="100">
        <v>126.72279075</v>
      </c>
      <c r="F735" s="53"/>
      <c r="G735" s="101">
        <v>72.45</v>
      </c>
      <c r="H735" s="102">
        <v>445819.65</v>
      </c>
    </row>
    <row r="736" spans="2:8" ht="15.95" customHeight="1" x14ac:dyDescent="0.2">
      <c r="B736" s="99">
        <v>45127</v>
      </c>
      <c r="C736" s="100">
        <v>93.395378407999999</v>
      </c>
      <c r="D736" s="100">
        <v>115.50976138</v>
      </c>
      <c r="E736" s="100">
        <v>126.78715080000001</v>
      </c>
      <c r="F736" s="53"/>
      <c r="G736" s="101">
        <v>72.510000000000005</v>
      </c>
      <c r="H736" s="102">
        <v>581891.56999999995</v>
      </c>
    </row>
    <row r="737" spans="2:8" ht="15.95" customHeight="1" x14ac:dyDescent="0.2">
      <c r="B737" s="99">
        <v>45128</v>
      </c>
      <c r="C737" s="100">
        <v>92.867284280999996</v>
      </c>
      <c r="D737" s="100">
        <v>115.92867853</v>
      </c>
      <c r="E737" s="100">
        <v>126.85154353</v>
      </c>
      <c r="F737" s="53"/>
      <c r="G737" s="101">
        <v>72.099999999999994</v>
      </c>
      <c r="H737" s="102">
        <v>600452.42000000004</v>
      </c>
    </row>
    <row r="738" spans="2:8" ht="15.95" customHeight="1" x14ac:dyDescent="0.2">
      <c r="B738" s="99">
        <v>45131</v>
      </c>
      <c r="C738" s="100">
        <v>93.060489450000006</v>
      </c>
      <c r="D738" s="100">
        <v>115.82713389</v>
      </c>
      <c r="E738" s="100">
        <v>126.91596893000001</v>
      </c>
      <c r="F738" s="53"/>
      <c r="G738" s="101">
        <v>72.25</v>
      </c>
      <c r="H738" s="102">
        <v>377584</v>
      </c>
    </row>
    <row r="739" spans="2:8" ht="15.95" customHeight="1" x14ac:dyDescent="0.2">
      <c r="B739" s="99">
        <v>45132</v>
      </c>
      <c r="C739" s="100">
        <v>92.094463607999998</v>
      </c>
      <c r="D739" s="100">
        <v>115.84314809999999</v>
      </c>
      <c r="E739" s="100">
        <v>126.98042700000001</v>
      </c>
      <c r="F739" s="53"/>
      <c r="G739" s="101">
        <v>71.5</v>
      </c>
      <c r="H739" s="102">
        <v>850426.39</v>
      </c>
    </row>
    <row r="740" spans="2:8" ht="15.95" customHeight="1" x14ac:dyDescent="0.2">
      <c r="B740" s="99">
        <v>45133</v>
      </c>
      <c r="C740" s="100">
        <v>90.497300882000005</v>
      </c>
      <c r="D740" s="100">
        <v>115.55416442000001</v>
      </c>
      <c r="E740" s="100">
        <v>127.04491791</v>
      </c>
      <c r="F740" s="53"/>
      <c r="G740" s="101">
        <v>70.260000000000005</v>
      </c>
      <c r="H740" s="102">
        <v>831442.16</v>
      </c>
    </row>
    <row r="741" spans="2:8" ht="15.95" customHeight="1" x14ac:dyDescent="0.2">
      <c r="B741" s="99">
        <v>45134</v>
      </c>
      <c r="C741" s="100">
        <v>91.076916386999997</v>
      </c>
      <c r="D741" s="100">
        <v>115.50866951</v>
      </c>
      <c r="E741" s="100">
        <v>127.1094415</v>
      </c>
      <c r="F741" s="53"/>
      <c r="G741" s="101">
        <v>70.709999999999994</v>
      </c>
      <c r="H741" s="102">
        <v>824690.71</v>
      </c>
    </row>
    <row r="742" spans="2:8" ht="15.95" customHeight="1" x14ac:dyDescent="0.2">
      <c r="B742" s="99">
        <v>45135</v>
      </c>
      <c r="C742" s="100">
        <v>91.708053270999997</v>
      </c>
      <c r="D742" s="100">
        <v>115.78455065</v>
      </c>
      <c r="E742" s="100">
        <v>127.17399792000001</v>
      </c>
      <c r="F742" s="53"/>
      <c r="G742" s="101">
        <v>71.2</v>
      </c>
      <c r="H742" s="102">
        <v>607874.96</v>
      </c>
    </row>
    <row r="743" spans="2:8" ht="15.95" customHeight="1" x14ac:dyDescent="0.2">
      <c r="B743" s="99">
        <v>45138</v>
      </c>
      <c r="C743" s="100">
        <v>94.580370107999997</v>
      </c>
      <c r="D743" s="100">
        <v>116.36433780999999</v>
      </c>
      <c r="E743" s="100">
        <v>127.23858702</v>
      </c>
      <c r="F743" s="53"/>
      <c r="G743" s="101">
        <v>73.430000000000007</v>
      </c>
      <c r="H743" s="102">
        <v>989022.13</v>
      </c>
    </row>
    <row r="744" spans="2:8" ht="15.95" customHeight="1" x14ac:dyDescent="0.2">
      <c r="B744" s="99">
        <v>45139</v>
      </c>
      <c r="C744" s="100">
        <v>90.944162003000002</v>
      </c>
      <c r="D744" s="100">
        <v>116.07862976</v>
      </c>
      <c r="E744" s="100">
        <v>127.30320896000001</v>
      </c>
      <c r="F744" s="53"/>
      <c r="G744" s="101">
        <v>70.03</v>
      </c>
      <c r="H744" s="102">
        <v>1177603.47</v>
      </c>
    </row>
    <row r="745" spans="2:8" ht="15.95" customHeight="1" x14ac:dyDescent="0.2">
      <c r="B745" s="99">
        <v>45140</v>
      </c>
      <c r="C745" s="100">
        <v>91.892173400999994</v>
      </c>
      <c r="D745" s="100">
        <v>116.18163024</v>
      </c>
      <c r="E745" s="100">
        <v>127.36786374</v>
      </c>
      <c r="F745" s="53"/>
      <c r="G745" s="101">
        <v>70.760000000000005</v>
      </c>
      <c r="H745" s="102">
        <v>779665.42</v>
      </c>
    </row>
    <row r="746" spans="2:8" ht="15.95" customHeight="1" x14ac:dyDescent="0.2">
      <c r="B746" s="99">
        <v>45141</v>
      </c>
      <c r="C746" s="100">
        <v>93.749236827000004</v>
      </c>
      <c r="D746" s="100">
        <v>116.52957533</v>
      </c>
      <c r="E746" s="100">
        <v>127.43032176</v>
      </c>
      <c r="F746" s="53"/>
      <c r="G746" s="101">
        <v>72.19</v>
      </c>
      <c r="H746" s="102">
        <v>584147</v>
      </c>
    </row>
    <row r="747" spans="2:8" ht="15.95" customHeight="1" x14ac:dyDescent="0.2">
      <c r="B747" s="99">
        <v>45142</v>
      </c>
      <c r="C747" s="100">
        <v>94.151817010000002</v>
      </c>
      <c r="D747" s="100">
        <v>117.07333051000001</v>
      </c>
      <c r="E747" s="100">
        <v>127.49281046999999</v>
      </c>
      <c r="F747" s="53"/>
      <c r="G747" s="101">
        <v>72.5</v>
      </c>
      <c r="H747" s="102">
        <v>751780.94</v>
      </c>
    </row>
    <row r="748" spans="2:8" ht="15.95" customHeight="1" x14ac:dyDescent="0.2">
      <c r="B748" s="99">
        <v>45145</v>
      </c>
      <c r="C748" s="100">
        <v>95.502408591999995</v>
      </c>
      <c r="D748" s="100">
        <v>117.17341931999999</v>
      </c>
      <c r="E748" s="100">
        <v>127.55532971</v>
      </c>
      <c r="F748" s="53"/>
      <c r="G748" s="101">
        <v>73.540000000000006</v>
      </c>
      <c r="H748" s="102">
        <v>680169.67</v>
      </c>
    </row>
    <row r="749" spans="2:8" ht="15.95" customHeight="1" x14ac:dyDescent="0.2">
      <c r="B749" s="99">
        <v>45146</v>
      </c>
      <c r="C749" s="100">
        <v>94.762180513000004</v>
      </c>
      <c r="D749" s="100">
        <v>117.07951782000001</v>
      </c>
      <c r="E749" s="100">
        <v>127.61787965000001</v>
      </c>
      <c r="F749" s="53"/>
      <c r="G749" s="101">
        <v>72.97</v>
      </c>
      <c r="H749" s="102">
        <v>1101489</v>
      </c>
    </row>
    <row r="750" spans="2:8" ht="15.95" customHeight="1" x14ac:dyDescent="0.2">
      <c r="B750" s="99">
        <v>45147</v>
      </c>
      <c r="C750" s="100">
        <v>96.424447075000003</v>
      </c>
      <c r="D750" s="100">
        <v>116.90991279000001</v>
      </c>
      <c r="E750" s="100">
        <v>127.68046027</v>
      </c>
      <c r="F750" s="53"/>
      <c r="G750" s="101">
        <v>74.25</v>
      </c>
      <c r="H750" s="102">
        <v>800084.19</v>
      </c>
    </row>
    <row r="751" spans="2:8" ht="15.95" customHeight="1" x14ac:dyDescent="0.2">
      <c r="B751" s="99">
        <v>45148</v>
      </c>
      <c r="C751" s="100">
        <v>97.073769951000003</v>
      </c>
      <c r="D751" s="100">
        <v>116.94448892</v>
      </c>
      <c r="E751" s="100">
        <v>127.74307159999999</v>
      </c>
      <c r="F751" s="53"/>
      <c r="G751" s="101">
        <v>74.75</v>
      </c>
      <c r="H751" s="102">
        <v>585951.73</v>
      </c>
    </row>
    <row r="752" spans="2:8" ht="15.95" customHeight="1" x14ac:dyDescent="0.2">
      <c r="B752" s="99">
        <v>45149</v>
      </c>
      <c r="C752" s="100">
        <v>97.554268879999995</v>
      </c>
      <c r="D752" s="100">
        <v>117.22000611</v>
      </c>
      <c r="E752" s="100">
        <v>127.80571361</v>
      </c>
      <c r="F752" s="53"/>
      <c r="G752" s="101">
        <v>75.12</v>
      </c>
      <c r="H752" s="102">
        <v>649469.84</v>
      </c>
    </row>
    <row r="753" spans="2:8" ht="15.95" customHeight="1" x14ac:dyDescent="0.2">
      <c r="B753" s="99">
        <v>45152</v>
      </c>
      <c r="C753" s="100">
        <v>97.580241795000006</v>
      </c>
      <c r="D753" s="100">
        <v>116.99726302000001</v>
      </c>
      <c r="E753" s="100">
        <v>127.86838632</v>
      </c>
      <c r="F753" s="53"/>
      <c r="G753" s="101">
        <v>75.14</v>
      </c>
      <c r="H753" s="102">
        <v>549234.69999999995</v>
      </c>
    </row>
    <row r="754" spans="2:8" ht="15.95" customHeight="1" x14ac:dyDescent="0.2">
      <c r="B754" s="99">
        <v>45153</v>
      </c>
      <c r="C754" s="100">
        <v>97.826984487000004</v>
      </c>
      <c r="D754" s="100">
        <v>116.99617114</v>
      </c>
      <c r="E754" s="100">
        <v>127.93108973</v>
      </c>
      <c r="F754" s="53"/>
      <c r="G754" s="101">
        <v>75.33</v>
      </c>
      <c r="H754" s="102">
        <v>542005.35</v>
      </c>
    </row>
    <row r="755" spans="2:8" ht="15.95" customHeight="1" x14ac:dyDescent="0.2">
      <c r="B755" s="99">
        <v>45154</v>
      </c>
      <c r="C755" s="100">
        <v>98.242551128000002</v>
      </c>
      <c r="D755" s="100">
        <v>116.91719198</v>
      </c>
      <c r="E755" s="100">
        <v>127.99382399</v>
      </c>
      <c r="F755" s="53"/>
      <c r="G755" s="101">
        <v>75.650000000000006</v>
      </c>
      <c r="H755" s="102">
        <v>957202.1</v>
      </c>
    </row>
    <row r="756" spans="2:8" ht="15.95" customHeight="1" x14ac:dyDescent="0.2">
      <c r="B756" s="99">
        <v>45155</v>
      </c>
      <c r="C756" s="100">
        <v>98.255537586000003</v>
      </c>
      <c r="D756" s="100">
        <v>116.69808848</v>
      </c>
      <c r="E756" s="100">
        <v>128.05658894999999</v>
      </c>
      <c r="F756" s="53"/>
      <c r="G756" s="101">
        <v>75.66</v>
      </c>
      <c r="H756" s="102">
        <v>497566.82</v>
      </c>
    </row>
    <row r="757" spans="2:8" ht="15.95" customHeight="1" x14ac:dyDescent="0.2">
      <c r="B757" s="99">
        <v>45156</v>
      </c>
      <c r="C757" s="100">
        <v>98.255537586000003</v>
      </c>
      <c r="D757" s="100">
        <v>116.81309962</v>
      </c>
      <c r="E757" s="100">
        <v>128.11938476</v>
      </c>
      <c r="F757" s="53"/>
      <c r="G757" s="101">
        <v>75.66</v>
      </c>
      <c r="H757" s="102">
        <v>512594.34</v>
      </c>
    </row>
    <row r="758" spans="2:8" ht="15.95" customHeight="1" x14ac:dyDescent="0.2">
      <c r="B758" s="99">
        <v>45159</v>
      </c>
      <c r="C758" s="100">
        <v>98.021781349999998</v>
      </c>
      <c r="D758" s="100">
        <v>116.58380526000001</v>
      </c>
      <c r="E758" s="100">
        <v>128.18221127000001</v>
      </c>
      <c r="F758" s="53"/>
      <c r="G758" s="101">
        <v>75.48</v>
      </c>
      <c r="H758" s="102">
        <v>557517.31999999995</v>
      </c>
    </row>
    <row r="759" spans="2:8" ht="15.95" customHeight="1" x14ac:dyDescent="0.2">
      <c r="B759" s="99">
        <v>45160</v>
      </c>
      <c r="C759" s="100">
        <v>98.034767807999998</v>
      </c>
      <c r="D759" s="100">
        <v>116.29118199</v>
      </c>
      <c r="E759" s="100">
        <v>128.24506864</v>
      </c>
      <c r="F759" s="53"/>
      <c r="G759" s="101">
        <v>75.489999999999995</v>
      </c>
      <c r="H759" s="102">
        <v>306500.27</v>
      </c>
    </row>
    <row r="760" spans="2:8" ht="15.95" customHeight="1" x14ac:dyDescent="0.2">
      <c r="B760" s="99">
        <v>45161</v>
      </c>
      <c r="C760" s="100">
        <v>96.580284566000003</v>
      </c>
      <c r="D760" s="100">
        <v>116.09027646</v>
      </c>
      <c r="E760" s="100">
        <v>128.30795687</v>
      </c>
      <c r="F760" s="53"/>
      <c r="G760" s="101">
        <v>74.37</v>
      </c>
      <c r="H760" s="102">
        <v>401238.75</v>
      </c>
    </row>
    <row r="761" spans="2:8" ht="15.95" customHeight="1" x14ac:dyDescent="0.2">
      <c r="B761" s="99">
        <v>45162</v>
      </c>
      <c r="C761" s="100">
        <v>97.008837663999998</v>
      </c>
      <c r="D761" s="100">
        <v>116.10483483</v>
      </c>
      <c r="E761" s="100">
        <v>128.37087579000001</v>
      </c>
      <c r="F761" s="53"/>
      <c r="G761" s="101">
        <v>74.7</v>
      </c>
      <c r="H761" s="102">
        <v>950467.82</v>
      </c>
    </row>
    <row r="762" spans="2:8" ht="15.95" customHeight="1" x14ac:dyDescent="0.2">
      <c r="B762" s="99">
        <v>45163</v>
      </c>
      <c r="C762" s="100">
        <v>97.268566813999996</v>
      </c>
      <c r="D762" s="100">
        <v>116.36142613</v>
      </c>
      <c r="E762" s="100">
        <v>128.43382557000001</v>
      </c>
      <c r="F762" s="53"/>
      <c r="G762" s="101">
        <v>74.900000000000006</v>
      </c>
      <c r="H762" s="102">
        <v>357515.01</v>
      </c>
    </row>
    <row r="763" spans="2:8" ht="15.95" customHeight="1" x14ac:dyDescent="0.2">
      <c r="B763" s="99">
        <v>45166</v>
      </c>
      <c r="C763" s="100">
        <v>96.788067885999993</v>
      </c>
      <c r="D763" s="100">
        <v>116.06989474</v>
      </c>
      <c r="E763" s="100">
        <v>128.49680638000001</v>
      </c>
      <c r="F763" s="53"/>
      <c r="G763" s="101">
        <v>74.53</v>
      </c>
      <c r="H763" s="102">
        <v>272568.21000000002</v>
      </c>
    </row>
    <row r="764" spans="2:8" ht="15.95" customHeight="1" x14ac:dyDescent="0.2">
      <c r="B764" s="99">
        <v>45167</v>
      </c>
      <c r="C764" s="100">
        <v>95.242679441000007</v>
      </c>
      <c r="D764" s="100">
        <v>116.19145714</v>
      </c>
      <c r="E764" s="100">
        <v>128.55981804000001</v>
      </c>
      <c r="F764" s="53"/>
      <c r="G764" s="101">
        <v>73.34</v>
      </c>
      <c r="H764" s="102">
        <v>524626.79</v>
      </c>
    </row>
    <row r="765" spans="2:8" ht="15.95" customHeight="1" x14ac:dyDescent="0.2">
      <c r="B765" s="99">
        <v>45168</v>
      </c>
      <c r="C765" s="100">
        <v>94.060911806999997</v>
      </c>
      <c r="D765" s="100">
        <v>116.75814176999999</v>
      </c>
      <c r="E765" s="100">
        <v>128.62286055999999</v>
      </c>
      <c r="F765" s="53"/>
      <c r="G765" s="101">
        <v>72.430000000000007</v>
      </c>
      <c r="H765" s="102">
        <v>532474.66</v>
      </c>
    </row>
    <row r="766" spans="2:8" ht="15.95" customHeight="1" x14ac:dyDescent="0.2">
      <c r="B766" s="99">
        <v>45169</v>
      </c>
      <c r="C766" s="100">
        <v>95.021909663000002</v>
      </c>
      <c r="D766" s="100">
        <v>116.93320619000001</v>
      </c>
      <c r="E766" s="100">
        <v>128.68593394000001</v>
      </c>
      <c r="F766" s="53"/>
      <c r="G766" s="101">
        <v>73.17</v>
      </c>
      <c r="H766" s="102">
        <v>527283.84</v>
      </c>
    </row>
    <row r="767" spans="2:8" ht="15.95" customHeight="1" x14ac:dyDescent="0.2">
      <c r="B767" s="99">
        <v>45170</v>
      </c>
      <c r="C767" s="100">
        <v>94.327936781000005</v>
      </c>
      <c r="D767" s="100">
        <v>117.09407619</v>
      </c>
      <c r="E767" s="100">
        <v>128.74903835000001</v>
      </c>
      <c r="F767" s="53"/>
      <c r="G767" s="101">
        <v>72.040000000000006</v>
      </c>
      <c r="H767" s="102">
        <v>433810.33</v>
      </c>
    </row>
    <row r="768" spans="2:8" ht="15.95" customHeight="1" x14ac:dyDescent="0.2">
      <c r="B768" s="99">
        <v>45173</v>
      </c>
      <c r="C768" s="100">
        <v>97.549018464</v>
      </c>
      <c r="D768" s="100">
        <v>117.10863457000001</v>
      </c>
      <c r="E768" s="100">
        <v>128.81217361</v>
      </c>
      <c r="F768" s="53"/>
      <c r="G768" s="101">
        <v>74.5</v>
      </c>
      <c r="H768" s="102">
        <v>911288.62</v>
      </c>
    </row>
    <row r="769" spans="2:8" ht="15.95" customHeight="1" x14ac:dyDescent="0.2">
      <c r="B769" s="99">
        <v>45174</v>
      </c>
      <c r="C769" s="100">
        <v>96.462230742000003</v>
      </c>
      <c r="D769" s="100">
        <v>117.04166606</v>
      </c>
      <c r="E769" s="100">
        <v>128.8753399</v>
      </c>
      <c r="F769" s="53"/>
      <c r="G769" s="101">
        <v>73.67</v>
      </c>
      <c r="H769" s="102">
        <v>563245.86</v>
      </c>
    </row>
    <row r="770" spans="2:8" ht="15.95" customHeight="1" x14ac:dyDescent="0.2">
      <c r="B770" s="99">
        <v>45175</v>
      </c>
      <c r="C770" s="100">
        <v>95.087378803000007</v>
      </c>
      <c r="D770" s="100">
        <v>117.2684127</v>
      </c>
      <c r="E770" s="100">
        <v>128.93853720999999</v>
      </c>
      <c r="F770" s="53"/>
      <c r="G770" s="101">
        <v>72.62</v>
      </c>
      <c r="H770" s="102">
        <v>438869.52</v>
      </c>
    </row>
    <row r="771" spans="2:8" ht="15.95" customHeight="1" x14ac:dyDescent="0.2">
      <c r="B771" s="99">
        <v>45177</v>
      </c>
      <c r="C771" s="100">
        <v>95.414724503000002</v>
      </c>
      <c r="D771" s="100">
        <v>117.93482217</v>
      </c>
      <c r="E771" s="100">
        <v>129.00176537999999</v>
      </c>
      <c r="F771" s="53"/>
      <c r="G771" s="101">
        <v>72.87</v>
      </c>
      <c r="H771" s="102">
        <v>488448.21</v>
      </c>
    </row>
    <row r="772" spans="2:8" ht="15.95" customHeight="1" x14ac:dyDescent="0.2">
      <c r="B772" s="99">
        <v>45180</v>
      </c>
      <c r="C772" s="100">
        <v>93.791089833000001</v>
      </c>
      <c r="D772" s="100">
        <v>117.44711671</v>
      </c>
      <c r="E772" s="100">
        <v>129.06502458</v>
      </c>
      <c r="F772" s="53"/>
      <c r="G772" s="101">
        <v>71.63</v>
      </c>
      <c r="H772" s="102">
        <v>579434.26</v>
      </c>
    </row>
    <row r="773" spans="2:8" ht="15.95" customHeight="1" x14ac:dyDescent="0.2">
      <c r="B773" s="99">
        <v>45181</v>
      </c>
      <c r="C773" s="100">
        <v>93.267336713999995</v>
      </c>
      <c r="D773" s="100">
        <v>117.37104922</v>
      </c>
      <c r="E773" s="100">
        <v>129.1283148</v>
      </c>
      <c r="F773" s="53"/>
      <c r="G773" s="101">
        <v>71.23</v>
      </c>
      <c r="H773" s="102">
        <v>649824.38</v>
      </c>
    </row>
    <row r="774" spans="2:8" ht="15.95" customHeight="1" x14ac:dyDescent="0.2">
      <c r="B774" s="99">
        <v>45182</v>
      </c>
      <c r="C774" s="100">
        <v>92.586457659000004</v>
      </c>
      <c r="D774" s="100">
        <v>117.05586047</v>
      </c>
      <c r="E774" s="100">
        <v>129.19163603999999</v>
      </c>
      <c r="F774" s="53"/>
      <c r="G774" s="101">
        <v>70.709999999999994</v>
      </c>
      <c r="H774" s="102">
        <v>443480.9</v>
      </c>
    </row>
    <row r="775" spans="2:8" ht="15.95" customHeight="1" x14ac:dyDescent="0.2">
      <c r="B775" s="99">
        <v>45183</v>
      </c>
      <c r="C775" s="100">
        <v>92.442425550999999</v>
      </c>
      <c r="D775" s="100">
        <v>117.06386757</v>
      </c>
      <c r="E775" s="100">
        <v>129.25498830999999</v>
      </c>
      <c r="F775" s="53"/>
      <c r="G775" s="101">
        <v>70.599999999999994</v>
      </c>
      <c r="H775" s="102">
        <v>416950.53</v>
      </c>
    </row>
    <row r="776" spans="2:8" ht="15.95" customHeight="1" x14ac:dyDescent="0.2">
      <c r="B776" s="99">
        <v>45184</v>
      </c>
      <c r="C776" s="100">
        <v>92.376956410999995</v>
      </c>
      <c r="D776" s="100">
        <v>117.70661969</v>
      </c>
      <c r="E776" s="100">
        <v>129.31837175999999</v>
      </c>
      <c r="F776" s="53"/>
      <c r="G776" s="101">
        <v>70.55</v>
      </c>
      <c r="H776" s="102">
        <v>344982.18</v>
      </c>
    </row>
    <row r="777" spans="2:8" ht="15.95" customHeight="1" x14ac:dyDescent="0.2">
      <c r="B777" s="99">
        <v>45187</v>
      </c>
      <c r="C777" s="100">
        <v>93.385181165999995</v>
      </c>
      <c r="D777" s="100">
        <v>117.68187046</v>
      </c>
      <c r="E777" s="100">
        <v>129.38178624</v>
      </c>
      <c r="F777" s="53"/>
      <c r="G777" s="101">
        <v>71.319999999999993</v>
      </c>
      <c r="H777" s="102">
        <v>475188.09</v>
      </c>
    </row>
    <row r="778" spans="2:8" ht="15.95" customHeight="1" x14ac:dyDescent="0.2">
      <c r="B778" s="99">
        <v>45188</v>
      </c>
      <c r="C778" s="100">
        <v>93.162586090000005</v>
      </c>
      <c r="D778" s="100">
        <v>117.54138217000001</v>
      </c>
      <c r="E778" s="100">
        <v>129.44523175</v>
      </c>
      <c r="F778" s="53"/>
      <c r="G778" s="101">
        <v>71.150000000000006</v>
      </c>
      <c r="H778" s="102">
        <v>369205.35</v>
      </c>
    </row>
    <row r="779" spans="2:8" ht="15.95" customHeight="1" x14ac:dyDescent="0.2">
      <c r="B779" s="99">
        <v>45189</v>
      </c>
      <c r="C779" s="100">
        <v>92.966178670000005</v>
      </c>
      <c r="D779" s="100">
        <v>117.36595379000001</v>
      </c>
      <c r="E779" s="100">
        <v>129.50870843999999</v>
      </c>
      <c r="F779" s="53"/>
      <c r="G779" s="101">
        <v>71</v>
      </c>
      <c r="H779" s="102">
        <v>364941.58</v>
      </c>
    </row>
    <row r="780" spans="2:8" ht="15.95" customHeight="1" x14ac:dyDescent="0.2">
      <c r="B780" s="99">
        <v>45190</v>
      </c>
      <c r="C780" s="100">
        <v>92.913803357999996</v>
      </c>
      <c r="D780" s="100">
        <v>117.34921165999999</v>
      </c>
      <c r="E780" s="100">
        <v>129.56993919000001</v>
      </c>
      <c r="F780" s="53"/>
      <c r="G780" s="101">
        <v>70.959999999999994</v>
      </c>
      <c r="H780" s="102">
        <v>386838.78</v>
      </c>
    </row>
    <row r="781" spans="2:8" ht="15.95" customHeight="1" x14ac:dyDescent="0.2">
      <c r="B781" s="99">
        <v>45191</v>
      </c>
      <c r="C781" s="100">
        <v>93.503025617999995</v>
      </c>
      <c r="D781" s="100">
        <v>117.42746291</v>
      </c>
      <c r="E781" s="100">
        <v>129.63119882999999</v>
      </c>
      <c r="F781" s="53"/>
      <c r="G781" s="101">
        <v>71.41</v>
      </c>
      <c r="H781" s="102">
        <v>346732.07</v>
      </c>
    </row>
    <row r="782" spans="2:8" ht="15.95" customHeight="1" x14ac:dyDescent="0.2">
      <c r="B782" s="99">
        <v>45194</v>
      </c>
      <c r="C782" s="100">
        <v>92.560270002999999</v>
      </c>
      <c r="D782" s="100">
        <v>116.9867082</v>
      </c>
      <c r="E782" s="100">
        <v>129.69248751000001</v>
      </c>
      <c r="F782" s="53"/>
      <c r="G782" s="101">
        <v>70.69</v>
      </c>
      <c r="H782" s="102">
        <v>363678.34</v>
      </c>
    </row>
    <row r="783" spans="2:8" ht="15.95" customHeight="1" x14ac:dyDescent="0.2">
      <c r="B783" s="99">
        <v>45195</v>
      </c>
      <c r="C783" s="100">
        <v>92.953084841999996</v>
      </c>
      <c r="D783" s="100">
        <v>116.43567383</v>
      </c>
      <c r="E783" s="100">
        <v>129.75380505999999</v>
      </c>
      <c r="F783" s="53"/>
      <c r="G783" s="101">
        <v>70.989999999999995</v>
      </c>
      <c r="H783" s="102">
        <v>538687.05000000005</v>
      </c>
    </row>
    <row r="784" spans="2:8" ht="15.95" customHeight="1" x14ac:dyDescent="0.2">
      <c r="B784" s="99">
        <v>45196</v>
      </c>
      <c r="C784" s="100">
        <v>92.573363830999995</v>
      </c>
      <c r="D784" s="100">
        <v>116.21766221</v>
      </c>
      <c r="E784" s="100">
        <v>129.81515166</v>
      </c>
      <c r="F784" s="53"/>
      <c r="G784" s="101">
        <v>70.7</v>
      </c>
      <c r="H784" s="102">
        <v>878485.86</v>
      </c>
    </row>
    <row r="785" spans="2:8" ht="15.95" customHeight="1" x14ac:dyDescent="0.2">
      <c r="B785" s="99">
        <v>45197</v>
      </c>
      <c r="C785" s="100">
        <v>95.519475127000007</v>
      </c>
      <c r="D785" s="100">
        <v>116.21839013</v>
      </c>
      <c r="E785" s="100">
        <v>129.87652731</v>
      </c>
      <c r="F785" s="53"/>
      <c r="G785" s="101">
        <v>72.95</v>
      </c>
      <c r="H785" s="102">
        <v>710896.2</v>
      </c>
    </row>
    <row r="786" spans="2:8" ht="15.95" customHeight="1" x14ac:dyDescent="0.2">
      <c r="B786" s="99">
        <v>45198</v>
      </c>
      <c r="C786" s="100">
        <v>95.807539341999998</v>
      </c>
      <c r="D786" s="100">
        <v>117.16868785</v>
      </c>
      <c r="E786" s="100">
        <v>129.93793199000001</v>
      </c>
      <c r="F786" s="53"/>
      <c r="G786" s="101">
        <v>73.17</v>
      </c>
      <c r="H786" s="102">
        <v>562775.26</v>
      </c>
    </row>
    <row r="787" spans="2:8" ht="15.95" customHeight="1" x14ac:dyDescent="0.2">
      <c r="B787" s="99">
        <v>45201</v>
      </c>
      <c r="C787" s="100">
        <v>91.503659251000002</v>
      </c>
      <c r="D787" s="100">
        <v>116.36251801</v>
      </c>
      <c r="E787" s="100">
        <v>129.99936556</v>
      </c>
      <c r="F787" s="53"/>
      <c r="G787" s="101">
        <v>69.31</v>
      </c>
      <c r="H787" s="102">
        <v>1655899.63</v>
      </c>
    </row>
    <row r="788" spans="2:8" ht="15.95" customHeight="1" x14ac:dyDescent="0.2">
      <c r="B788" s="99">
        <v>45202</v>
      </c>
      <c r="C788" s="100">
        <v>91.437648820000007</v>
      </c>
      <c r="D788" s="100">
        <v>116.31119975</v>
      </c>
      <c r="E788" s="100">
        <v>130.06082817000001</v>
      </c>
      <c r="F788" s="53"/>
      <c r="G788" s="101">
        <v>69.260000000000005</v>
      </c>
      <c r="H788" s="102">
        <v>742204.37</v>
      </c>
    </row>
    <row r="789" spans="2:8" ht="15.95" customHeight="1" x14ac:dyDescent="0.2">
      <c r="B789" s="99">
        <v>45203</v>
      </c>
      <c r="C789" s="100">
        <v>91.477255077999999</v>
      </c>
      <c r="D789" s="100">
        <v>115.91339223999999</v>
      </c>
      <c r="E789" s="100">
        <v>130.12231998999999</v>
      </c>
      <c r="F789" s="53"/>
      <c r="G789" s="101">
        <v>69.290000000000006</v>
      </c>
      <c r="H789" s="102">
        <v>390398.92</v>
      </c>
    </row>
    <row r="790" spans="2:8" ht="15.95" customHeight="1" x14ac:dyDescent="0.2">
      <c r="B790" s="99">
        <v>45204</v>
      </c>
      <c r="C790" s="100">
        <v>91.754498888000001</v>
      </c>
      <c r="D790" s="100">
        <v>115.85370292</v>
      </c>
      <c r="E790" s="100">
        <v>130.18384085</v>
      </c>
      <c r="F790" s="53"/>
      <c r="G790" s="101">
        <v>69.5</v>
      </c>
      <c r="H790" s="102">
        <v>487821.97</v>
      </c>
    </row>
    <row r="791" spans="2:8" ht="15.95" customHeight="1" x14ac:dyDescent="0.2">
      <c r="B791" s="99">
        <v>45205</v>
      </c>
      <c r="C791" s="100">
        <v>92.150561472999996</v>
      </c>
      <c r="D791" s="100">
        <v>115.85588667</v>
      </c>
      <c r="E791" s="100">
        <v>130.24539075999999</v>
      </c>
      <c r="F791" s="53"/>
      <c r="G791" s="101">
        <v>69.8</v>
      </c>
      <c r="H791" s="102">
        <v>265216.34000000003</v>
      </c>
    </row>
    <row r="792" spans="2:8" ht="15.95" customHeight="1" x14ac:dyDescent="0.2">
      <c r="B792" s="99">
        <v>45208</v>
      </c>
      <c r="C792" s="100">
        <v>91.622478025999996</v>
      </c>
      <c r="D792" s="100">
        <v>115.71539839</v>
      </c>
      <c r="E792" s="100">
        <v>130.30696971</v>
      </c>
      <c r="F792" s="53"/>
      <c r="G792" s="101">
        <v>69.400000000000006</v>
      </c>
      <c r="H792" s="102">
        <v>248259.8</v>
      </c>
    </row>
    <row r="793" spans="2:8" ht="15.95" customHeight="1" x14ac:dyDescent="0.2">
      <c r="B793" s="99">
        <v>45209</v>
      </c>
      <c r="C793" s="100">
        <v>91.252819613</v>
      </c>
      <c r="D793" s="100">
        <v>115.75325015</v>
      </c>
      <c r="E793" s="100">
        <v>130.36857787</v>
      </c>
      <c r="F793" s="53"/>
      <c r="G793" s="101">
        <v>69.12</v>
      </c>
      <c r="H793" s="102">
        <v>552348.41</v>
      </c>
    </row>
    <row r="794" spans="2:8" ht="15.95" customHeight="1" x14ac:dyDescent="0.2">
      <c r="B794" s="99">
        <v>45210</v>
      </c>
      <c r="C794" s="100">
        <v>91.992136439000006</v>
      </c>
      <c r="D794" s="100">
        <v>115.87626839000001</v>
      </c>
      <c r="E794" s="100">
        <v>130.43021507</v>
      </c>
      <c r="F794" s="53"/>
      <c r="G794" s="101">
        <v>69.680000000000007</v>
      </c>
      <c r="H794" s="102">
        <v>407010.33</v>
      </c>
    </row>
    <row r="795" spans="2:8" ht="15.95" customHeight="1" x14ac:dyDescent="0.2">
      <c r="B795" s="99">
        <v>45212</v>
      </c>
      <c r="C795" s="100">
        <v>92.480613626999997</v>
      </c>
      <c r="D795" s="100">
        <v>116.17617085000001</v>
      </c>
      <c r="E795" s="100">
        <v>130.49188147999999</v>
      </c>
      <c r="F795" s="53"/>
      <c r="G795" s="101">
        <v>70.05</v>
      </c>
      <c r="H795" s="102">
        <v>155184.44</v>
      </c>
    </row>
    <row r="796" spans="2:8" ht="15.95" customHeight="1" x14ac:dyDescent="0.2">
      <c r="B796" s="99">
        <v>45215</v>
      </c>
      <c r="C796" s="100">
        <v>91.78090306</v>
      </c>
      <c r="D796" s="100">
        <v>116.10920234</v>
      </c>
      <c r="E796" s="100">
        <v>130.55357710000001</v>
      </c>
      <c r="F796" s="53"/>
      <c r="G796" s="101">
        <v>69.52</v>
      </c>
      <c r="H796" s="102">
        <v>345595.2</v>
      </c>
    </row>
    <row r="797" spans="2:8" ht="15.95" customHeight="1" x14ac:dyDescent="0.2">
      <c r="B797" s="99">
        <v>45216</v>
      </c>
      <c r="C797" s="100">
        <v>91.78090306</v>
      </c>
      <c r="D797" s="100">
        <v>115.85479479999999</v>
      </c>
      <c r="E797" s="100">
        <v>130.61530175999999</v>
      </c>
      <c r="F797" s="53"/>
      <c r="G797" s="101">
        <v>69.52</v>
      </c>
      <c r="H797" s="102">
        <v>711390.42</v>
      </c>
    </row>
    <row r="798" spans="2:8" ht="15.95" customHeight="1" x14ac:dyDescent="0.2">
      <c r="B798" s="99">
        <v>45217</v>
      </c>
      <c r="C798" s="100">
        <v>91.120798751999999</v>
      </c>
      <c r="D798" s="100">
        <v>115.51340098</v>
      </c>
      <c r="E798" s="100">
        <v>130.67705563999999</v>
      </c>
      <c r="F798" s="53"/>
      <c r="G798" s="101">
        <v>69.02</v>
      </c>
      <c r="H798" s="102">
        <v>383691.59</v>
      </c>
    </row>
    <row r="799" spans="2:8" ht="15.95" customHeight="1" x14ac:dyDescent="0.2">
      <c r="B799" s="99">
        <v>45218</v>
      </c>
      <c r="C799" s="100">
        <v>91.292425871999995</v>
      </c>
      <c r="D799" s="100">
        <v>115.15963254</v>
      </c>
      <c r="E799" s="100">
        <v>130.73883871999999</v>
      </c>
      <c r="F799" s="53"/>
      <c r="G799" s="101">
        <v>69.150000000000006</v>
      </c>
      <c r="H799" s="102">
        <v>424543.74</v>
      </c>
    </row>
    <row r="800" spans="2:8" ht="15.95" customHeight="1" x14ac:dyDescent="0.2">
      <c r="B800" s="99">
        <v>45219</v>
      </c>
      <c r="C800" s="100">
        <v>91.384840475000004</v>
      </c>
      <c r="D800" s="100">
        <v>115.31795484</v>
      </c>
      <c r="E800" s="100">
        <v>130.80065101</v>
      </c>
      <c r="F800" s="53"/>
      <c r="G800" s="101">
        <v>69.22</v>
      </c>
      <c r="H800" s="102">
        <v>515655</v>
      </c>
    </row>
    <row r="801" spans="2:8" ht="15.95" customHeight="1" x14ac:dyDescent="0.2">
      <c r="B801" s="99">
        <v>45222</v>
      </c>
      <c r="C801" s="100">
        <v>91.596073853999997</v>
      </c>
      <c r="D801" s="100">
        <v>115.46244668</v>
      </c>
      <c r="E801" s="100">
        <v>130.8624925</v>
      </c>
      <c r="F801" s="53"/>
      <c r="G801" s="101">
        <v>69.38</v>
      </c>
      <c r="H801" s="102">
        <v>388202.46</v>
      </c>
    </row>
    <row r="802" spans="2:8" ht="15.95" customHeight="1" x14ac:dyDescent="0.2">
      <c r="B802" s="99">
        <v>45223</v>
      </c>
      <c r="C802" s="100">
        <v>90.434290270999995</v>
      </c>
      <c r="D802" s="100">
        <v>114.84844735</v>
      </c>
      <c r="E802" s="100">
        <v>130.92436321</v>
      </c>
      <c r="F802" s="53"/>
      <c r="G802" s="101">
        <v>68.5</v>
      </c>
      <c r="H802" s="102">
        <v>510929.37</v>
      </c>
    </row>
    <row r="803" spans="2:8" ht="15.95" customHeight="1" x14ac:dyDescent="0.2">
      <c r="B803" s="99">
        <v>45224</v>
      </c>
      <c r="C803" s="100">
        <v>89.787388047999997</v>
      </c>
      <c r="D803" s="100">
        <v>114.654821</v>
      </c>
      <c r="E803" s="100">
        <v>130.98626329000001</v>
      </c>
      <c r="F803" s="53"/>
      <c r="G803" s="101">
        <v>68.010000000000005</v>
      </c>
      <c r="H803" s="102">
        <v>387505.8</v>
      </c>
    </row>
    <row r="804" spans="2:8" ht="15.95" customHeight="1" x14ac:dyDescent="0.2">
      <c r="B804" s="99">
        <v>45225</v>
      </c>
      <c r="C804" s="100">
        <v>89.114081654000003</v>
      </c>
      <c r="D804" s="100">
        <v>114.34763936</v>
      </c>
      <c r="E804" s="100">
        <v>131.04819258000001</v>
      </c>
      <c r="F804" s="53"/>
      <c r="G804" s="101">
        <v>67.5</v>
      </c>
      <c r="H804" s="102">
        <v>424273.37</v>
      </c>
    </row>
    <row r="805" spans="2:8" ht="15.95" customHeight="1" x14ac:dyDescent="0.2">
      <c r="B805" s="99">
        <v>45226</v>
      </c>
      <c r="C805" s="100">
        <v>90.315471494999997</v>
      </c>
      <c r="D805" s="100">
        <v>114.85427069000001</v>
      </c>
      <c r="E805" s="100">
        <v>131.11015108000001</v>
      </c>
      <c r="F805" s="53"/>
      <c r="G805" s="101">
        <v>68.41</v>
      </c>
      <c r="H805" s="102">
        <v>334615.90999999997</v>
      </c>
    </row>
    <row r="806" spans="2:8" ht="15.95" customHeight="1" x14ac:dyDescent="0.2">
      <c r="B806" s="99">
        <v>45229</v>
      </c>
      <c r="C806" s="100">
        <v>88.361562742000004</v>
      </c>
      <c r="D806" s="100">
        <v>114.86810115</v>
      </c>
      <c r="E806" s="100">
        <v>131.17213895</v>
      </c>
      <c r="F806" s="53"/>
      <c r="G806" s="101">
        <v>66.930000000000007</v>
      </c>
      <c r="H806" s="102">
        <v>1239438.3799999999</v>
      </c>
    </row>
    <row r="807" spans="2:8" ht="15.95" customHeight="1" x14ac:dyDescent="0.2">
      <c r="B807" s="99">
        <v>45230</v>
      </c>
      <c r="C807" s="100">
        <v>87.595841743999998</v>
      </c>
      <c r="D807" s="100">
        <v>114.85463464999999</v>
      </c>
      <c r="E807" s="100">
        <v>131.2341562</v>
      </c>
      <c r="F807" s="53"/>
      <c r="G807" s="101">
        <v>66.349999999999994</v>
      </c>
      <c r="H807" s="102">
        <v>459845.03</v>
      </c>
    </row>
    <row r="808" spans="2:8" ht="15.95" customHeight="1" x14ac:dyDescent="0.2">
      <c r="B808" s="99">
        <v>45231</v>
      </c>
      <c r="C808" s="100">
        <v>86.063747174</v>
      </c>
      <c r="D808" s="100">
        <v>114.53617027</v>
      </c>
      <c r="E808" s="100">
        <v>131.29620265</v>
      </c>
      <c r="F808" s="53"/>
      <c r="G808" s="101">
        <v>64.599999999999994</v>
      </c>
      <c r="H808" s="102">
        <v>750450.07</v>
      </c>
    </row>
    <row r="809" spans="2:8" ht="15.95" customHeight="1" x14ac:dyDescent="0.2">
      <c r="B809" s="99">
        <v>45233</v>
      </c>
      <c r="C809" s="100">
        <v>86.343520964999996</v>
      </c>
      <c r="D809" s="100">
        <v>115.02533156</v>
      </c>
      <c r="E809" s="100">
        <v>131.35595977</v>
      </c>
      <c r="F809" s="53"/>
      <c r="G809" s="101">
        <v>64.81</v>
      </c>
      <c r="H809" s="102">
        <v>469948.21</v>
      </c>
    </row>
    <row r="810" spans="2:8" ht="15.95" customHeight="1" x14ac:dyDescent="0.2">
      <c r="B810" s="99">
        <v>45236</v>
      </c>
      <c r="C810" s="100">
        <v>87.835647851000004</v>
      </c>
      <c r="D810" s="100">
        <v>115.11340971</v>
      </c>
      <c r="E810" s="100">
        <v>131.41574395000001</v>
      </c>
      <c r="F810" s="53"/>
      <c r="G810" s="101">
        <v>65.930000000000007</v>
      </c>
      <c r="H810" s="102">
        <v>362289.88</v>
      </c>
    </row>
    <row r="811" spans="2:8" ht="15.95" customHeight="1" x14ac:dyDescent="0.2">
      <c r="B811" s="99">
        <v>45237</v>
      </c>
      <c r="C811" s="100">
        <v>87.835647851000004</v>
      </c>
      <c r="D811" s="100">
        <v>115.4828284</v>
      </c>
      <c r="E811" s="100">
        <v>131.47555535999999</v>
      </c>
      <c r="F811" s="53"/>
      <c r="G811" s="101">
        <v>65.930000000000007</v>
      </c>
      <c r="H811" s="102">
        <v>522826.25</v>
      </c>
    </row>
    <row r="812" spans="2:8" ht="15.95" customHeight="1" x14ac:dyDescent="0.2">
      <c r="B812" s="99">
        <v>45238</v>
      </c>
      <c r="C812" s="100">
        <v>88.395195432999998</v>
      </c>
      <c r="D812" s="100">
        <v>115.52868727000001</v>
      </c>
      <c r="E812" s="100">
        <v>131.535394</v>
      </c>
      <c r="F812" s="53"/>
      <c r="G812" s="101">
        <v>66.349999999999994</v>
      </c>
      <c r="H812" s="102">
        <v>397257.29</v>
      </c>
    </row>
    <row r="813" spans="2:8" ht="15.95" customHeight="1" x14ac:dyDescent="0.2">
      <c r="B813" s="99">
        <v>45239</v>
      </c>
      <c r="C813" s="100">
        <v>88.914775331000001</v>
      </c>
      <c r="D813" s="100">
        <v>115.6571649</v>
      </c>
      <c r="E813" s="100">
        <v>131.59525986</v>
      </c>
      <c r="F813" s="53"/>
      <c r="G813" s="101">
        <v>66.739999999999995</v>
      </c>
      <c r="H813" s="102">
        <v>495492.6</v>
      </c>
    </row>
    <row r="814" spans="2:8" ht="15.95" customHeight="1" x14ac:dyDescent="0.2">
      <c r="B814" s="99">
        <v>45240</v>
      </c>
      <c r="C814" s="100">
        <v>88.488453363999994</v>
      </c>
      <c r="D814" s="100">
        <v>115.81839887</v>
      </c>
      <c r="E814" s="100">
        <v>131.65515296000001</v>
      </c>
      <c r="F814" s="53"/>
      <c r="G814" s="101">
        <v>66.42</v>
      </c>
      <c r="H814" s="102">
        <v>279192.23</v>
      </c>
    </row>
    <row r="815" spans="2:8" ht="15.95" customHeight="1" x14ac:dyDescent="0.2">
      <c r="B815" s="99">
        <v>45243</v>
      </c>
      <c r="C815" s="100">
        <v>88.754904593000006</v>
      </c>
      <c r="D815" s="100">
        <v>115.74779076</v>
      </c>
      <c r="E815" s="100">
        <v>131.71507344</v>
      </c>
      <c r="F815" s="53"/>
      <c r="G815" s="101">
        <v>66.62</v>
      </c>
      <c r="H815" s="102">
        <v>403567.48</v>
      </c>
    </row>
    <row r="816" spans="2:8" ht="15.95" customHeight="1" x14ac:dyDescent="0.2">
      <c r="B816" s="99">
        <v>45244</v>
      </c>
      <c r="C816" s="100">
        <v>89.807386949999994</v>
      </c>
      <c r="D816" s="100">
        <v>115.89919783000001</v>
      </c>
      <c r="E816" s="100">
        <v>131.77502115999999</v>
      </c>
      <c r="F816" s="53"/>
      <c r="G816" s="101">
        <v>67.41</v>
      </c>
      <c r="H816" s="102">
        <v>274530.11</v>
      </c>
    </row>
    <row r="817" spans="2:8" ht="15.95" customHeight="1" x14ac:dyDescent="0.2">
      <c r="B817" s="99">
        <v>45246</v>
      </c>
      <c r="C817" s="100">
        <v>89.341097297999994</v>
      </c>
      <c r="D817" s="100">
        <v>116.15105766000001</v>
      </c>
      <c r="E817" s="100">
        <v>131.83499610000001</v>
      </c>
      <c r="F817" s="53"/>
      <c r="G817" s="101">
        <v>67.06</v>
      </c>
      <c r="H817" s="102">
        <v>472918.5</v>
      </c>
    </row>
    <row r="818" spans="2:8" ht="15.95" customHeight="1" x14ac:dyDescent="0.2">
      <c r="B818" s="99">
        <v>45247</v>
      </c>
      <c r="C818" s="100">
        <v>89.674161334999994</v>
      </c>
      <c r="D818" s="100">
        <v>116.38289973000001</v>
      </c>
      <c r="E818" s="100">
        <v>131.89499843999999</v>
      </c>
      <c r="F818" s="53"/>
      <c r="G818" s="101">
        <v>67.31</v>
      </c>
      <c r="H818" s="102">
        <v>316781.08</v>
      </c>
    </row>
    <row r="819" spans="2:8" ht="15.95" customHeight="1" x14ac:dyDescent="0.2">
      <c r="B819" s="99">
        <v>45250</v>
      </c>
      <c r="C819" s="100">
        <v>89.953935126000005</v>
      </c>
      <c r="D819" s="100">
        <v>116.33740482</v>
      </c>
      <c r="E819" s="100">
        <v>131.95502801000001</v>
      </c>
      <c r="F819" s="53"/>
      <c r="G819" s="101">
        <v>67.52</v>
      </c>
      <c r="H819" s="102">
        <v>349483.87</v>
      </c>
    </row>
    <row r="820" spans="2:8" ht="15.95" customHeight="1" x14ac:dyDescent="0.2">
      <c r="B820" s="99">
        <v>45251</v>
      </c>
      <c r="C820" s="100">
        <v>89.620871089000005</v>
      </c>
      <c r="D820" s="100">
        <v>116.1525135</v>
      </c>
      <c r="E820" s="100">
        <v>132.01508497</v>
      </c>
      <c r="F820" s="53"/>
      <c r="G820" s="101">
        <v>67.27</v>
      </c>
      <c r="H820" s="102">
        <v>449050.73</v>
      </c>
    </row>
    <row r="821" spans="2:8" ht="15.95" customHeight="1" x14ac:dyDescent="0.2">
      <c r="B821" s="99">
        <v>45252</v>
      </c>
      <c r="C821" s="100">
        <v>88.994710699999999</v>
      </c>
      <c r="D821" s="100">
        <v>115.72813696</v>
      </c>
      <c r="E821" s="100">
        <v>132.07516916</v>
      </c>
      <c r="F821" s="53"/>
      <c r="G821" s="101">
        <v>66.8</v>
      </c>
      <c r="H821" s="102">
        <v>406044.88</v>
      </c>
    </row>
    <row r="822" spans="2:8" ht="15.95" customHeight="1" x14ac:dyDescent="0.2">
      <c r="B822" s="99">
        <v>45253</v>
      </c>
      <c r="C822" s="100">
        <v>88.581711294000002</v>
      </c>
      <c r="D822" s="100">
        <v>115.68373393</v>
      </c>
      <c r="E822" s="100">
        <v>132.13528074000001</v>
      </c>
      <c r="F822" s="53"/>
      <c r="G822" s="101">
        <v>66.489999999999995</v>
      </c>
      <c r="H822" s="102">
        <v>374182.53</v>
      </c>
    </row>
    <row r="823" spans="2:8" ht="15.95" customHeight="1" x14ac:dyDescent="0.2">
      <c r="B823" s="99">
        <v>45254</v>
      </c>
      <c r="C823" s="100">
        <v>86.130359980999998</v>
      </c>
      <c r="D823" s="100">
        <v>115.53851417</v>
      </c>
      <c r="E823" s="100">
        <v>132.19541971999999</v>
      </c>
      <c r="F823" s="53"/>
      <c r="G823" s="101">
        <v>64.650000000000006</v>
      </c>
      <c r="H823" s="102">
        <v>1253215.24</v>
      </c>
    </row>
    <row r="824" spans="2:8" ht="15.95" customHeight="1" x14ac:dyDescent="0.2">
      <c r="B824" s="99">
        <v>45257</v>
      </c>
      <c r="C824" s="100">
        <v>84.931329448</v>
      </c>
      <c r="D824" s="100">
        <v>114.98165645</v>
      </c>
      <c r="E824" s="100">
        <v>132.25558609000001</v>
      </c>
      <c r="F824" s="53"/>
      <c r="G824" s="101">
        <v>63.75</v>
      </c>
      <c r="H824" s="102">
        <v>1609391.83</v>
      </c>
    </row>
    <row r="825" spans="2:8" ht="15.95" customHeight="1" x14ac:dyDescent="0.2">
      <c r="B825" s="99">
        <v>45258</v>
      </c>
      <c r="C825" s="100">
        <v>85.490877029999993</v>
      </c>
      <c r="D825" s="100">
        <v>115.28374266</v>
      </c>
      <c r="E825" s="100">
        <v>132.31577985000001</v>
      </c>
      <c r="F825" s="53"/>
      <c r="G825" s="101">
        <v>64.17</v>
      </c>
      <c r="H825" s="102">
        <v>941070.6</v>
      </c>
    </row>
    <row r="826" spans="2:8" ht="15.95" customHeight="1" x14ac:dyDescent="0.2">
      <c r="B826" s="99">
        <v>45259</v>
      </c>
      <c r="C826" s="100">
        <v>84.278523934999996</v>
      </c>
      <c r="D826" s="100">
        <v>115.15672087</v>
      </c>
      <c r="E826" s="100">
        <v>132.376001</v>
      </c>
      <c r="F826" s="53"/>
      <c r="G826" s="101">
        <v>63.26</v>
      </c>
      <c r="H826" s="102">
        <v>1190484.18</v>
      </c>
    </row>
    <row r="827" spans="2:8" ht="15.95" customHeight="1" x14ac:dyDescent="0.2">
      <c r="B827" s="99">
        <v>45260</v>
      </c>
      <c r="C827" s="100">
        <v>84.331814180999999</v>
      </c>
      <c r="D827" s="100">
        <v>115.61385374</v>
      </c>
      <c r="E827" s="100">
        <v>132.43624955000001</v>
      </c>
      <c r="F827" s="53"/>
      <c r="G827" s="101">
        <v>63.3</v>
      </c>
      <c r="H827" s="102">
        <v>607863.47</v>
      </c>
    </row>
    <row r="828" spans="2:8" ht="15.95" customHeight="1" x14ac:dyDescent="0.2">
      <c r="B828" s="99">
        <v>45261</v>
      </c>
      <c r="C828" s="100">
        <v>83.659311676000002</v>
      </c>
      <c r="D828" s="100">
        <v>115.55998777000001</v>
      </c>
      <c r="E828" s="100">
        <v>132.49652549999999</v>
      </c>
      <c r="F828" s="53"/>
      <c r="G828" s="101">
        <v>62.2</v>
      </c>
      <c r="H828" s="102">
        <v>839051.09</v>
      </c>
    </row>
    <row r="829" spans="2:8" ht="15.95" customHeight="1" x14ac:dyDescent="0.2">
      <c r="B829" s="99">
        <v>45264</v>
      </c>
      <c r="C829" s="100">
        <v>85.044666836999994</v>
      </c>
      <c r="D829" s="100">
        <v>115.90465722</v>
      </c>
      <c r="E829" s="100">
        <v>132.55682883</v>
      </c>
      <c r="F829" s="53"/>
      <c r="G829" s="101">
        <v>63.23</v>
      </c>
      <c r="H829" s="102">
        <v>749406.64</v>
      </c>
    </row>
    <row r="830" spans="2:8" ht="15.95" customHeight="1" x14ac:dyDescent="0.2">
      <c r="B830" s="99">
        <v>45265</v>
      </c>
      <c r="C830" s="100">
        <v>84.883266234999994</v>
      </c>
      <c r="D830" s="100">
        <v>116.09937544</v>
      </c>
      <c r="E830" s="100">
        <v>132.61715956</v>
      </c>
      <c r="F830" s="53"/>
      <c r="G830" s="101">
        <v>63.11</v>
      </c>
      <c r="H830" s="102">
        <v>666315.97</v>
      </c>
    </row>
    <row r="831" spans="2:8" ht="15.95" customHeight="1" x14ac:dyDescent="0.2">
      <c r="B831" s="99">
        <v>45266</v>
      </c>
      <c r="C831" s="100">
        <v>83.565161325000005</v>
      </c>
      <c r="D831" s="100">
        <v>116.14923786</v>
      </c>
      <c r="E831" s="100">
        <v>132.67751784999999</v>
      </c>
      <c r="F831" s="53"/>
      <c r="G831" s="101">
        <v>62.13</v>
      </c>
      <c r="H831" s="102">
        <v>874527.61</v>
      </c>
    </row>
    <row r="832" spans="2:8" ht="15.95" customHeight="1" x14ac:dyDescent="0.2">
      <c r="B832" s="99">
        <v>45267</v>
      </c>
      <c r="C832" s="100">
        <v>83.175109871999993</v>
      </c>
      <c r="D832" s="100">
        <v>115.727773</v>
      </c>
      <c r="E832" s="100">
        <v>132.73790353000001</v>
      </c>
      <c r="F832" s="53"/>
      <c r="G832" s="101">
        <v>61.84</v>
      </c>
      <c r="H832" s="102">
        <v>786771.94</v>
      </c>
    </row>
    <row r="833" spans="2:8" ht="15.95" customHeight="1" x14ac:dyDescent="0.2">
      <c r="B833" s="99">
        <v>45268</v>
      </c>
      <c r="C833" s="100">
        <v>83.080959520999997</v>
      </c>
      <c r="D833" s="100">
        <v>116.08918457999999</v>
      </c>
      <c r="E833" s="100">
        <v>132.79831677999999</v>
      </c>
      <c r="F833" s="53"/>
      <c r="G833" s="101">
        <v>61.77</v>
      </c>
      <c r="H833" s="102">
        <v>493789.14</v>
      </c>
    </row>
    <row r="834" spans="2:8" ht="15.95" customHeight="1" x14ac:dyDescent="0.2">
      <c r="B834" s="99">
        <v>45271</v>
      </c>
      <c r="C834" s="100">
        <v>84.385614380999996</v>
      </c>
      <c r="D834" s="100">
        <v>115.77508770999999</v>
      </c>
      <c r="E834" s="100">
        <v>132.85875741000001</v>
      </c>
      <c r="F834" s="53"/>
      <c r="G834" s="101">
        <v>62.74</v>
      </c>
      <c r="H834" s="102">
        <v>574849.76</v>
      </c>
    </row>
    <row r="835" spans="2:8" ht="15.95" customHeight="1" x14ac:dyDescent="0.2">
      <c r="B835" s="99">
        <v>45272</v>
      </c>
      <c r="C835" s="100">
        <v>84.264563930999998</v>
      </c>
      <c r="D835" s="100">
        <v>115.36308579</v>
      </c>
      <c r="E835" s="100">
        <v>132.9192256</v>
      </c>
      <c r="F835" s="53"/>
      <c r="G835" s="101">
        <v>62.65</v>
      </c>
      <c r="H835" s="102">
        <v>463965.05</v>
      </c>
    </row>
    <row r="836" spans="2:8" ht="15.95" customHeight="1" x14ac:dyDescent="0.2">
      <c r="B836" s="99">
        <v>45273</v>
      </c>
      <c r="C836" s="100">
        <v>84.937066435999995</v>
      </c>
      <c r="D836" s="100">
        <v>115.63168775</v>
      </c>
      <c r="E836" s="100">
        <v>132.97972135000001</v>
      </c>
      <c r="F836" s="53"/>
      <c r="G836" s="101">
        <v>63.15</v>
      </c>
      <c r="H836" s="102">
        <v>388285.43</v>
      </c>
    </row>
    <row r="837" spans="2:8" ht="15.95" customHeight="1" x14ac:dyDescent="0.2">
      <c r="B837" s="99">
        <v>45274</v>
      </c>
      <c r="C837" s="100">
        <v>86.080320694999997</v>
      </c>
      <c r="D837" s="100">
        <v>115.89301052</v>
      </c>
      <c r="E837" s="100">
        <v>133.03788569</v>
      </c>
      <c r="F837" s="53"/>
      <c r="G837" s="101">
        <v>64</v>
      </c>
      <c r="H837" s="102">
        <v>692879.44</v>
      </c>
    </row>
    <row r="838" spans="2:8" ht="15.95" customHeight="1" x14ac:dyDescent="0.2">
      <c r="B838" s="99">
        <v>45275</v>
      </c>
      <c r="C838" s="100">
        <v>85.125367136999998</v>
      </c>
      <c r="D838" s="100">
        <v>116.08918457999999</v>
      </c>
      <c r="E838" s="100">
        <v>133.09607543000001</v>
      </c>
      <c r="F838" s="53"/>
      <c r="G838" s="101">
        <v>63.29</v>
      </c>
      <c r="H838" s="102">
        <v>988993.47</v>
      </c>
    </row>
    <row r="839" spans="2:8" ht="15.95" customHeight="1" x14ac:dyDescent="0.2">
      <c r="B839" s="99">
        <v>45278</v>
      </c>
      <c r="C839" s="100">
        <v>85.878569943000002</v>
      </c>
      <c r="D839" s="100">
        <v>116.37634846</v>
      </c>
      <c r="E839" s="100">
        <v>133.15429058999999</v>
      </c>
      <c r="F839" s="53"/>
      <c r="G839" s="101">
        <v>63.85</v>
      </c>
      <c r="H839" s="102">
        <v>901844.47</v>
      </c>
    </row>
    <row r="840" spans="2:8" ht="15.95" customHeight="1" x14ac:dyDescent="0.2">
      <c r="B840" s="99">
        <v>45279</v>
      </c>
      <c r="C840" s="100">
        <v>87.680876658000003</v>
      </c>
      <c r="D840" s="100">
        <v>116.71264685</v>
      </c>
      <c r="E840" s="100">
        <v>133.21253132999999</v>
      </c>
      <c r="F840" s="53"/>
      <c r="G840" s="101">
        <v>65.19</v>
      </c>
      <c r="H840" s="102">
        <v>717078.54</v>
      </c>
    </row>
    <row r="841" spans="2:8" ht="15.95" customHeight="1" x14ac:dyDescent="0.2">
      <c r="B841" s="99">
        <v>45280</v>
      </c>
      <c r="C841" s="100">
        <v>89.684934123999994</v>
      </c>
      <c r="D841" s="100">
        <v>116.92374323999999</v>
      </c>
      <c r="E841" s="100">
        <v>133.27079748</v>
      </c>
      <c r="F841" s="53"/>
      <c r="G841" s="101">
        <v>66.680000000000007</v>
      </c>
      <c r="H841" s="102">
        <v>994200.42</v>
      </c>
    </row>
    <row r="842" spans="2:8" ht="15.95" customHeight="1" x14ac:dyDescent="0.2">
      <c r="B842" s="99">
        <v>45281</v>
      </c>
      <c r="C842" s="100">
        <v>88.380279263999995</v>
      </c>
      <c r="D842" s="100">
        <v>117.64875016000001</v>
      </c>
      <c r="E842" s="100">
        <v>133.32908904999999</v>
      </c>
      <c r="F842" s="53"/>
      <c r="G842" s="101">
        <v>65.709999999999994</v>
      </c>
      <c r="H842" s="102">
        <v>704879.89</v>
      </c>
    </row>
    <row r="843" spans="2:8" ht="15.95" customHeight="1" x14ac:dyDescent="0.2">
      <c r="B843" s="99">
        <v>45282</v>
      </c>
      <c r="C843" s="100">
        <v>90.411236830000007</v>
      </c>
      <c r="D843" s="100">
        <v>118.66783617999999</v>
      </c>
      <c r="E843" s="100">
        <v>133.38740619000001</v>
      </c>
      <c r="F843" s="53"/>
      <c r="G843" s="101">
        <v>67.22</v>
      </c>
      <c r="H843" s="102">
        <v>667185.02</v>
      </c>
    </row>
    <row r="844" spans="2:8" ht="15.95" customHeight="1" x14ac:dyDescent="0.2">
      <c r="B844" s="99">
        <v>45286</v>
      </c>
      <c r="C844" s="100">
        <v>90.868538533999995</v>
      </c>
      <c r="D844" s="100">
        <v>119.57518671</v>
      </c>
      <c r="E844" s="100">
        <v>133.44574890999999</v>
      </c>
      <c r="F844" s="53"/>
      <c r="G844" s="101">
        <v>67.56</v>
      </c>
      <c r="H844" s="102">
        <v>397122.8</v>
      </c>
    </row>
    <row r="845" spans="2:8" ht="15.95" customHeight="1" x14ac:dyDescent="0.2">
      <c r="B845" s="99">
        <v>45287</v>
      </c>
      <c r="C845" s="100">
        <v>92.805345748999997</v>
      </c>
      <c r="D845" s="100">
        <v>120.05561298000001</v>
      </c>
      <c r="E845" s="100">
        <v>133.50411704000001</v>
      </c>
      <c r="F845" s="53"/>
      <c r="G845" s="101">
        <v>69</v>
      </c>
      <c r="H845" s="102">
        <v>570432.42000000004</v>
      </c>
    </row>
    <row r="846" spans="2:8" ht="15.95" customHeight="1" x14ac:dyDescent="0.2">
      <c r="B846" s="99">
        <v>45288</v>
      </c>
      <c r="C846" s="100">
        <v>92.805345748999997</v>
      </c>
      <c r="D846" s="100">
        <v>120.52257274999999</v>
      </c>
      <c r="E846" s="100">
        <v>133.56251075</v>
      </c>
      <c r="F846" s="53"/>
      <c r="G846" s="101">
        <v>69</v>
      </c>
      <c r="H846" s="102">
        <v>532744.99</v>
      </c>
    </row>
    <row r="847" spans="2:8" ht="15.95" customHeight="1" x14ac:dyDescent="0.2">
      <c r="B847" s="99">
        <v>45293</v>
      </c>
      <c r="C847" s="100">
        <v>92.126944098999999</v>
      </c>
      <c r="D847" s="100">
        <v>120.61938592</v>
      </c>
      <c r="E847" s="100">
        <v>133.67937474999999</v>
      </c>
      <c r="F847" s="53"/>
      <c r="G847" s="101">
        <v>67.900000000000006</v>
      </c>
      <c r="H847" s="102">
        <v>592312.36</v>
      </c>
    </row>
    <row r="848" spans="2:8" ht="15.95" customHeight="1" x14ac:dyDescent="0.2">
      <c r="B848" s="99">
        <v>45294</v>
      </c>
      <c r="C848" s="100">
        <v>92.303328527999994</v>
      </c>
      <c r="D848" s="100">
        <v>120.99499192</v>
      </c>
      <c r="E848" s="100">
        <v>133.73784502999999</v>
      </c>
      <c r="F848" s="53"/>
      <c r="G848" s="101">
        <v>68.03</v>
      </c>
      <c r="H848" s="102">
        <v>6305664.3099999996</v>
      </c>
    </row>
    <row r="849" spans="2:8" ht="15.95" customHeight="1" x14ac:dyDescent="0.2">
      <c r="B849" s="99">
        <v>45295</v>
      </c>
      <c r="C849" s="100">
        <v>92.696801484999995</v>
      </c>
      <c r="D849" s="100">
        <v>120.84831632</v>
      </c>
      <c r="E849" s="100">
        <v>133.79634089000001</v>
      </c>
      <c r="F849" s="53"/>
      <c r="G849" s="101">
        <v>68.319999999999993</v>
      </c>
      <c r="H849" s="102">
        <v>502525.23</v>
      </c>
    </row>
    <row r="850" spans="2:8" ht="15.95" customHeight="1" x14ac:dyDescent="0.2">
      <c r="B850" s="99">
        <v>45296</v>
      </c>
      <c r="C850" s="100">
        <v>91.801311307000006</v>
      </c>
      <c r="D850" s="100">
        <v>120.98844065</v>
      </c>
      <c r="E850" s="100">
        <v>133.85486233</v>
      </c>
      <c r="F850" s="53"/>
      <c r="G850" s="101">
        <v>67.66</v>
      </c>
      <c r="H850" s="102">
        <v>851682.23</v>
      </c>
    </row>
    <row r="851" spans="2:8" ht="15.95" customHeight="1" x14ac:dyDescent="0.2">
      <c r="B851" s="99">
        <v>45299</v>
      </c>
      <c r="C851" s="100">
        <v>93.348067069999999</v>
      </c>
      <c r="D851" s="100">
        <v>121.09289697</v>
      </c>
      <c r="E851" s="100">
        <v>133.91340951000001</v>
      </c>
      <c r="F851" s="53"/>
      <c r="G851" s="101">
        <v>68.8</v>
      </c>
      <c r="H851" s="102">
        <v>499502.88</v>
      </c>
    </row>
    <row r="852" spans="2:8" ht="15.95" customHeight="1" x14ac:dyDescent="0.2">
      <c r="B852" s="99">
        <v>45300</v>
      </c>
      <c r="C852" s="100">
        <v>92.235488363000002</v>
      </c>
      <c r="D852" s="100">
        <v>121.01282592</v>
      </c>
      <c r="E852" s="100">
        <v>133.97198227000001</v>
      </c>
      <c r="F852" s="53"/>
      <c r="G852" s="101">
        <v>67.98</v>
      </c>
      <c r="H852" s="102">
        <v>704406.61</v>
      </c>
    </row>
    <row r="853" spans="2:8" ht="15.95" customHeight="1" x14ac:dyDescent="0.2">
      <c r="B853" s="99">
        <v>45301</v>
      </c>
      <c r="C853" s="100">
        <v>91.774175240999995</v>
      </c>
      <c r="D853" s="100">
        <v>121.01100612</v>
      </c>
      <c r="E853" s="100">
        <v>134.03058060999999</v>
      </c>
      <c r="F853" s="53"/>
      <c r="G853" s="101">
        <v>67.64</v>
      </c>
      <c r="H853" s="102">
        <v>464857.31</v>
      </c>
    </row>
    <row r="854" spans="2:8" ht="15.95" customHeight="1" x14ac:dyDescent="0.2">
      <c r="B854" s="99">
        <v>45302</v>
      </c>
      <c r="C854" s="100">
        <v>91.692767043000003</v>
      </c>
      <c r="D854" s="100">
        <v>120.76496964</v>
      </c>
      <c r="E854" s="100">
        <v>134.08920452999999</v>
      </c>
      <c r="F854" s="53"/>
      <c r="G854" s="101">
        <v>67.58</v>
      </c>
      <c r="H854" s="102">
        <v>638897.06000000006</v>
      </c>
    </row>
    <row r="855" spans="2:8" ht="15.95" customHeight="1" x14ac:dyDescent="0.2">
      <c r="B855" s="99">
        <v>45303</v>
      </c>
      <c r="C855" s="100">
        <v>92.941026078999997</v>
      </c>
      <c r="D855" s="100">
        <v>121.04194266</v>
      </c>
      <c r="E855" s="100">
        <v>134.14785419</v>
      </c>
      <c r="F855" s="53"/>
      <c r="G855" s="101">
        <v>68.5</v>
      </c>
      <c r="H855" s="102">
        <v>417725.26</v>
      </c>
    </row>
    <row r="856" spans="2:8" ht="15.95" customHeight="1" x14ac:dyDescent="0.2">
      <c r="B856" s="99">
        <v>45306</v>
      </c>
      <c r="C856" s="100">
        <v>93.008866244999993</v>
      </c>
      <c r="D856" s="100">
        <v>121.27742433</v>
      </c>
      <c r="E856" s="100">
        <v>134.20652942999999</v>
      </c>
      <c r="F856" s="53"/>
      <c r="G856" s="101">
        <v>68.55</v>
      </c>
      <c r="H856" s="102">
        <v>864271.02</v>
      </c>
    </row>
    <row r="857" spans="2:8" ht="15.95" customHeight="1" x14ac:dyDescent="0.2">
      <c r="B857" s="99">
        <v>45307</v>
      </c>
      <c r="C857" s="100">
        <v>93.266658871999994</v>
      </c>
      <c r="D857" s="100">
        <v>121.36259080000001</v>
      </c>
      <c r="E857" s="100">
        <v>134.26523040999999</v>
      </c>
      <c r="F857" s="53"/>
      <c r="G857" s="101">
        <v>68.739999999999995</v>
      </c>
      <c r="H857" s="102">
        <v>569057.49</v>
      </c>
    </row>
    <row r="858" spans="2:8" ht="15.95" customHeight="1" x14ac:dyDescent="0.2">
      <c r="B858" s="99">
        <v>45308</v>
      </c>
      <c r="C858" s="100">
        <v>93.280226905000006</v>
      </c>
      <c r="D858" s="100">
        <v>121.28979894</v>
      </c>
      <c r="E858" s="100">
        <v>134.32395697000001</v>
      </c>
      <c r="F858" s="53"/>
      <c r="G858" s="101">
        <v>68.75</v>
      </c>
      <c r="H858" s="102">
        <v>451141.95</v>
      </c>
    </row>
    <row r="859" spans="2:8" ht="15.95" customHeight="1" x14ac:dyDescent="0.2">
      <c r="B859" s="99">
        <v>45309</v>
      </c>
      <c r="C859" s="100">
        <v>91.611358844999998</v>
      </c>
      <c r="D859" s="100">
        <v>121.19189389</v>
      </c>
      <c r="E859" s="100">
        <v>134.38270926999999</v>
      </c>
      <c r="F859" s="53"/>
      <c r="G859" s="101">
        <v>67.52</v>
      </c>
      <c r="H859" s="102">
        <v>759913.53</v>
      </c>
    </row>
    <row r="860" spans="2:8" ht="15.95" customHeight="1" x14ac:dyDescent="0.2">
      <c r="B860" s="99">
        <v>45310</v>
      </c>
      <c r="C860" s="100">
        <v>92.086240000000004</v>
      </c>
      <c r="D860" s="100">
        <v>121.56822781</v>
      </c>
      <c r="E860" s="100">
        <v>134.44148731999999</v>
      </c>
      <c r="F860" s="53"/>
      <c r="G860" s="101">
        <v>67.87</v>
      </c>
      <c r="H860" s="102">
        <v>383534.78</v>
      </c>
    </row>
    <row r="861" spans="2:8" ht="15.95" customHeight="1" x14ac:dyDescent="0.2">
      <c r="B861" s="99">
        <v>45313</v>
      </c>
      <c r="C861" s="100">
        <v>92.262624428999999</v>
      </c>
      <c r="D861" s="100">
        <v>121.34621264</v>
      </c>
      <c r="E861" s="100">
        <v>134.50029094000001</v>
      </c>
      <c r="F861" s="53"/>
      <c r="G861" s="101">
        <v>68</v>
      </c>
      <c r="H861" s="102">
        <v>493572.66</v>
      </c>
    </row>
    <row r="862" spans="2:8" ht="15.95" customHeight="1" x14ac:dyDescent="0.2">
      <c r="B862" s="99">
        <v>45314</v>
      </c>
      <c r="C862" s="100">
        <v>91.665630977000006</v>
      </c>
      <c r="D862" s="100">
        <v>121.20062892</v>
      </c>
      <c r="E862" s="100">
        <v>134.55912031</v>
      </c>
      <c r="F862" s="53"/>
      <c r="G862" s="101">
        <v>67.56</v>
      </c>
      <c r="H862" s="102">
        <v>630422.43999999994</v>
      </c>
    </row>
    <row r="863" spans="2:8" ht="15.95" customHeight="1" x14ac:dyDescent="0.2">
      <c r="B863" s="99">
        <v>45315</v>
      </c>
      <c r="C863" s="100">
        <v>91.936991637000006</v>
      </c>
      <c r="D863" s="100">
        <v>120.99535588000001</v>
      </c>
      <c r="E863" s="100">
        <v>134.61797541999999</v>
      </c>
      <c r="F863" s="53"/>
      <c r="G863" s="101">
        <v>67.760000000000005</v>
      </c>
      <c r="H863" s="102">
        <v>520767.85</v>
      </c>
    </row>
    <row r="864" spans="2:8" ht="15.95" customHeight="1" x14ac:dyDescent="0.2">
      <c r="B864" s="99">
        <v>45316</v>
      </c>
      <c r="C864" s="100">
        <v>91.855583439</v>
      </c>
      <c r="D864" s="100">
        <v>120.99171628000001</v>
      </c>
      <c r="E864" s="100">
        <v>134.67685628000001</v>
      </c>
      <c r="F864" s="53"/>
      <c r="G864" s="101">
        <v>67.7</v>
      </c>
      <c r="H864" s="102">
        <v>348859.13</v>
      </c>
    </row>
    <row r="865" spans="2:8" ht="15.95" customHeight="1" x14ac:dyDescent="0.2">
      <c r="B865" s="99">
        <v>45317</v>
      </c>
      <c r="C865" s="100">
        <v>91.991263769</v>
      </c>
      <c r="D865" s="100">
        <v>121.25631469</v>
      </c>
      <c r="E865" s="100">
        <v>134.73576287</v>
      </c>
      <c r="F865" s="53"/>
      <c r="G865" s="101">
        <v>67.8</v>
      </c>
      <c r="H865" s="102">
        <v>470137.71</v>
      </c>
    </row>
    <row r="866" spans="2:8" ht="15.95" customHeight="1" x14ac:dyDescent="0.2">
      <c r="B866" s="99">
        <v>45320</v>
      </c>
      <c r="C866" s="100">
        <v>91.624926877999997</v>
      </c>
      <c r="D866" s="100">
        <v>121.17114821</v>
      </c>
      <c r="E866" s="100">
        <v>134.79469521999999</v>
      </c>
      <c r="F866" s="53"/>
      <c r="G866" s="101">
        <v>67.53</v>
      </c>
      <c r="H866" s="102">
        <v>463899.68</v>
      </c>
    </row>
    <row r="867" spans="2:8" ht="15.95" customHeight="1" x14ac:dyDescent="0.2">
      <c r="B867" s="99">
        <v>45321</v>
      </c>
      <c r="C867" s="100">
        <v>91.665630977000006</v>
      </c>
      <c r="D867" s="100">
        <v>121.10927513</v>
      </c>
      <c r="E867" s="100">
        <v>134.85365346</v>
      </c>
      <c r="F867" s="53"/>
      <c r="G867" s="101">
        <v>67.56</v>
      </c>
      <c r="H867" s="102">
        <v>546089.99</v>
      </c>
    </row>
    <row r="868" spans="2:8" ht="15.95" customHeight="1" x14ac:dyDescent="0.2">
      <c r="B868" s="99">
        <v>45322</v>
      </c>
      <c r="C868" s="100">
        <v>92.126944098999999</v>
      </c>
      <c r="D868" s="100">
        <v>121.32619486999999</v>
      </c>
      <c r="E868" s="100">
        <v>134.91263746000001</v>
      </c>
      <c r="F868" s="53"/>
      <c r="G868" s="101">
        <v>67.900000000000006</v>
      </c>
      <c r="H868" s="102">
        <v>2062000.07</v>
      </c>
    </row>
    <row r="869" spans="2:8" ht="15.95" customHeight="1" x14ac:dyDescent="0.2">
      <c r="B869" s="99">
        <v>45323</v>
      </c>
      <c r="C869" s="100">
        <v>93.194685798999998</v>
      </c>
      <c r="D869" s="100">
        <v>120.85159195</v>
      </c>
      <c r="E869" s="100">
        <v>134.96924333000001</v>
      </c>
      <c r="F869" s="53"/>
      <c r="G869" s="101">
        <v>68.08</v>
      </c>
      <c r="H869" s="102">
        <v>688074.35</v>
      </c>
    </row>
    <row r="870" spans="2:8" ht="15.95" customHeight="1" x14ac:dyDescent="0.2">
      <c r="B870" s="99">
        <v>45324</v>
      </c>
      <c r="C870" s="100">
        <v>93.920202595000006</v>
      </c>
      <c r="D870" s="100">
        <v>121.30326544</v>
      </c>
      <c r="E870" s="100">
        <v>135.02587296999999</v>
      </c>
      <c r="F870" s="53"/>
      <c r="G870" s="101">
        <v>68.61</v>
      </c>
      <c r="H870" s="102">
        <v>520524.38</v>
      </c>
    </row>
    <row r="871" spans="2:8" ht="15.95" customHeight="1" x14ac:dyDescent="0.2">
      <c r="B871" s="99">
        <v>45327</v>
      </c>
      <c r="C871" s="100">
        <v>94.768920355999995</v>
      </c>
      <c r="D871" s="100">
        <v>121.12310558999999</v>
      </c>
      <c r="E871" s="100">
        <v>135.08252637000001</v>
      </c>
      <c r="F871" s="53"/>
      <c r="G871" s="101">
        <v>69.23</v>
      </c>
      <c r="H871" s="102">
        <v>572307.21</v>
      </c>
    </row>
    <row r="872" spans="2:8" ht="15.95" customHeight="1" x14ac:dyDescent="0.2">
      <c r="B872" s="99">
        <v>45328</v>
      </c>
      <c r="C872" s="100">
        <v>92.784015913999994</v>
      </c>
      <c r="D872" s="100">
        <v>121.28870707</v>
      </c>
      <c r="E872" s="100">
        <v>135.13920353</v>
      </c>
      <c r="F872" s="53"/>
      <c r="G872" s="101">
        <v>67.78</v>
      </c>
      <c r="H872" s="102">
        <v>771003.89</v>
      </c>
    </row>
    <row r="873" spans="2:8" ht="15.95" customHeight="1" x14ac:dyDescent="0.2">
      <c r="B873" s="99">
        <v>45329</v>
      </c>
      <c r="C873" s="100">
        <v>93.838068617999994</v>
      </c>
      <c r="D873" s="100">
        <v>121.58751765</v>
      </c>
      <c r="E873" s="100">
        <v>135.19590446000001</v>
      </c>
      <c r="F873" s="53"/>
      <c r="G873" s="101">
        <v>68.55</v>
      </c>
      <c r="H873" s="102">
        <v>983515.75</v>
      </c>
    </row>
    <row r="874" spans="2:8" ht="15.95" customHeight="1" x14ac:dyDescent="0.2">
      <c r="B874" s="99">
        <v>45330</v>
      </c>
      <c r="C874" s="100">
        <v>94.618341399000002</v>
      </c>
      <c r="D874" s="100">
        <v>121.55439735</v>
      </c>
      <c r="E874" s="100">
        <v>135.25262914000001</v>
      </c>
      <c r="F874" s="53"/>
      <c r="G874" s="101">
        <v>69.12</v>
      </c>
      <c r="H874" s="102">
        <v>272126.90000000002</v>
      </c>
    </row>
    <row r="875" spans="2:8" ht="15.95" customHeight="1" x14ac:dyDescent="0.2">
      <c r="B875" s="99">
        <v>45331</v>
      </c>
      <c r="C875" s="100">
        <v>95.617638118000002</v>
      </c>
      <c r="D875" s="100">
        <v>121.99879165</v>
      </c>
      <c r="E875" s="100">
        <v>135.3093776</v>
      </c>
      <c r="F875" s="53"/>
      <c r="G875" s="101">
        <v>69.849999999999994</v>
      </c>
      <c r="H875" s="102">
        <v>630443.48</v>
      </c>
    </row>
    <row r="876" spans="2:8" ht="15.95" customHeight="1" x14ac:dyDescent="0.2">
      <c r="B876" s="99">
        <v>45336</v>
      </c>
      <c r="C876" s="100">
        <v>94.426695452999994</v>
      </c>
      <c r="D876" s="100">
        <v>121.66831661000001</v>
      </c>
      <c r="E876" s="100">
        <v>135.36614981</v>
      </c>
      <c r="F876" s="53"/>
      <c r="G876" s="101">
        <v>68.98</v>
      </c>
      <c r="H876" s="102">
        <v>2650313.46</v>
      </c>
    </row>
    <row r="877" spans="2:8" ht="15.95" customHeight="1" x14ac:dyDescent="0.2">
      <c r="B877" s="99">
        <v>45337</v>
      </c>
      <c r="C877" s="100">
        <v>95.206968232999998</v>
      </c>
      <c r="D877" s="100">
        <v>121.89688305</v>
      </c>
      <c r="E877" s="100">
        <v>135.42294595000001</v>
      </c>
      <c r="F877" s="53"/>
      <c r="G877" s="101">
        <v>69.55</v>
      </c>
      <c r="H877" s="102">
        <v>575862.96</v>
      </c>
    </row>
    <row r="878" spans="2:8" ht="15.95" customHeight="1" x14ac:dyDescent="0.2">
      <c r="B878" s="99">
        <v>45338</v>
      </c>
      <c r="C878" s="100">
        <v>95.617638118000002</v>
      </c>
      <c r="D878" s="100">
        <v>121.9303673</v>
      </c>
      <c r="E878" s="100">
        <v>135.47976585999999</v>
      </c>
      <c r="F878" s="53"/>
      <c r="G878" s="101">
        <v>69.849999999999994</v>
      </c>
      <c r="H878" s="102">
        <v>293702.05</v>
      </c>
    </row>
    <row r="879" spans="2:8" ht="15.95" customHeight="1" x14ac:dyDescent="0.2">
      <c r="B879" s="99">
        <v>45341</v>
      </c>
      <c r="C879" s="100">
        <v>96.781202790999998</v>
      </c>
      <c r="D879" s="100">
        <v>122.18222713999999</v>
      </c>
      <c r="E879" s="100">
        <v>135.53660969000001</v>
      </c>
      <c r="F879" s="53"/>
      <c r="G879" s="101">
        <v>70.7</v>
      </c>
      <c r="H879" s="102">
        <v>368130.2</v>
      </c>
    </row>
    <row r="880" spans="2:8" ht="15.95" customHeight="1" x14ac:dyDescent="0.2">
      <c r="B880" s="99">
        <v>45342</v>
      </c>
      <c r="C880" s="100">
        <v>96.972848737000007</v>
      </c>
      <c r="D880" s="100">
        <v>122.20442865</v>
      </c>
      <c r="E880" s="100">
        <v>135.59347729000001</v>
      </c>
      <c r="F880" s="53"/>
      <c r="G880" s="101">
        <v>70.84</v>
      </c>
      <c r="H880" s="102">
        <v>291007.26</v>
      </c>
    </row>
    <row r="881" spans="2:8" ht="15.95" customHeight="1" x14ac:dyDescent="0.2">
      <c r="B881" s="99">
        <v>45343</v>
      </c>
      <c r="C881" s="100">
        <v>97.917389471000007</v>
      </c>
      <c r="D881" s="100">
        <v>122.14619517</v>
      </c>
      <c r="E881" s="100">
        <v>135.65036882000001</v>
      </c>
      <c r="F881" s="53"/>
      <c r="G881" s="101">
        <v>71.53</v>
      </c>
      <c r="H881" s="102">
        <v>384032.77</v>
      </c>
    </row>
    <row r="882" spans="2:8" ht="15.95" customHeight="1" x14ac:dyDescent="0.2">
      <c r="B882" s="99">
        <v>45344</v>
      </c>
      <c r="C882" s="100">
        <v>98.615528275000003</v>
      </c>
      <c r="D882" s="100">
        <v>122.09014543000001</v>
      </c>
      <c r="E882" s="100">
        <v>135.70728410000001</v>
      </c>
      <c r="F882" s="53"/>
      <c r="G882" s="101">
        <v>72.040000000000006</v>
      </c>
      <c r="H882" s="102">
        <v>385350.27</v>
      </c>
    </row>
    <row r="883" spans="2:8" ht="15.95" customHeight="1" x14ac:dyDescent="0.2">
      <c r="B883" s="99">
        <v>45345</v>
      </c>
      <c r="C883" s="100">
        <v>97.890011478999995</v>
      </c>
      <c r="D883" s="100">
        <v>122.40824585999999</v>
      </c>
      <c r="E883" s="100">
        <v>135.76422332000001</v>
      </c>
      <c r="F883" s="53"/>
      <c r="G883" s="101">
        <v>71.510000000000005</v>
      </c>
      <c r="H883" s="102">
        <v>434229.85</v>
      </c>
    </row>
    <row r="884" spans="2:8" ht="15.95" customHeight="1" x14ac:dyDescent="0.2">
      <c r="B884" s="99">
        <v>45348</v>
      </c>
      <c r="C884" s="100">
        <v>95.822973059999995</v>
      </c>
      <c r="D884" s="100">
        <v>121.99988353000001</v>
      </c>
      <c r="E884" s="100">
        <v>135.82118646000001</v>
      </c>
      <c r="F884" s="53"/>
      <c r="G884" s="101">
        <v>70</v>
      </c>
      <c r="H884" s="102">
        <v>547975.89</v>
      </c>
    </row>
    <row r="885" spans="2:8" ht="15.95" customHeight="1" x14ac:dyDescent="0.2">
      <c r="B885" s="99">
        <v>45349</v>
      </c>
      <c r="C885" s="100">
        <v>95.412303175000005</v>
      </c>
      <c r="D885" s="100">
        <v>121.78078003</v>
      </c>
      <c r="E885" s="100">
        <v>135.87817354000001</v>
      </c>
      <c r="F885" s="53"/>
      <c r="G885" s="101">
        <v>69.7</v>
      </c>
      <c r="H885" s="102">
        <v>522912.65</v>
      </c>
    </row>
    <row r="886" spans="2:8" ht="15.95" customHeight="1" x14ac:dyDescent="0.2">
      <c r="B886" s="99">
        <v>45350</v>
      </c>
      <c r="C886" s="100">
        <v>94.467762441000005</v>
      </c>
      <c r="D886" s="100">
        <v>121.68323894</v>
      </c>
      <c r="E886" s="100">
        <v>135.93518453999999</v>
      </c>
      <c r="F886" s="53"/>
      <c r="G886" s="101">
        <v>69.010000000000005</v>
      </c>
      <c r="H886" s="102">
        <v>639767.41</v>
      </c>
    </row>
    <row r="887" spans="2:8" ht="15.95" customHeight="1" x14ac:dyDescent="0.2">
      <c r="B887" s="99">
        <v>45351</v>
      </c>
      <c r="C887" s="100">
        <v>95.508126149000006</v>
      </c>
      <c r="D887" s="100">
        <v>122.29032305</v>
      </c>
      <c r="E887" s="100">
        <v>135.99221947000001</v>
      </c>
      <c r="F887" s="53"/>
      <c r="G887" s="101">
        <v>69.77</v>
      </c>
      <c r="H887" s="102">
        <v>369932.4</v>
      </c>
    </row>
    <row r="888" spans="2:8" ht="15.95" customHeight="1" x14ac:dyDescent="0.2">
      <c r="B888" s="99">
        <v>45352</v>
      </c>
      <c r="C888" s="100">
        <v>95.466702933999997</v>
      </c>
      <c r="D888" s="100">
        <v>122.52689659000001</v>
      </c>
      <c r="E888" s="100">
        <v>136.04927832000001</v>
      </c>
      <c r="F888" s="53"/>
      <c r="G888" s="101">
        <v>69.14</v>
      </c>
      <c r="H888" s="102">
        <v>300034.25</v>
      </c>
    </row>
    <row r="889" spans="2:8" ht="15.95" customHeight="1" x14ac:dyDescent="0.2">
      <c r="B889" s="99">
        <v>45355</v>
      </c>
      <c r="C889" s="100">
        <v>95.963781514000004</v>
      </c>
      <c r="D889" s="100">
        <v>122.46611539</v>
      </c>
      <c r="E889" s="100">
        <v>136.10636110999999</v>
      </c>
      <c r="F889" s="53"/>
      <c r="G889" s="101">
        <v>69.5</v>
      </c>
      <c r="H889" s="102">
        <v>496680.36</v>
      </c>
    </row>
    <row r="890" spans="2:8" ht="15.95" customHeight="1" x14ac:dyDescent="0.2">
      <c r="B890" s="99">
        <v>45356</v>
      </c>
      <c r="C890" s="100">
        <v>96.447052356</v>
      </c>
      <c r="D890" s="100">
        <v>122.54363872</v>
      </c>
      <c r="E890" s="100">
        <v>136.16346781999999</v>
      </c>
      <c r="F890" s="53"/>
      <c r="G890" s="101">
        <v>69.849999999999994</v>
      </c>
      <c r="H890" s="102">
        <v>403653.2</v>
      </c>
    </row>
    <row r="891" spans="2:8" ht="15.95" customHeight="1" x14ac:dyDescent="0.2">
      <c r="B891" s="99">
        <v>45357</v>
      </c>
      <c r="C891" s="100">
        <v>95.549549364000001</v>
      </c>
      <c r="D891" s="100">
        <v>122.47885396</v>
      </c>
      <c r="E891" s="100">
        <v>136.22059845999999</v>
      </c>
      <c r="F891" s="53"/>
      <c r="G891" s="101">
        <v>69.2</v>
      </c>
      <c r="H891" s="102">
        <v>431630.48</v>
      </c>
    </row>
    <row r="892" spans="2:8" ht="15.95" customHeight="1" x14ac:dyDescent="0.2">
      <c r="B892" s="99">
        <v>45358</v>
      </c>
      <c r="C892" s="100">
        <v>95.894742821999998</v>
      </c>
      <c r="D892" s="100">
        <v>122.71833918</v>
      </c>
      <c r="E892" s="100">
        <v>136.27775303000001</v>
      </c>
      <c r="F892" s="53"/>
      <c r="G892" s="101">
        <v>69.45</v>
      </c>
      <c r="H892" s="102">
        <v>257903.05</v>
      </c>
    </row>
    <row r="893" spans="2:8" ht="15.95" customHeight="1" x14ac:dyDescent="0.2">
      <c r="B893" s="99">
        <v>45359</v>
      </c>
      <c r="C893" s="100">
        <v>97.579286901000003</v>
      </c>
      <c r="D893" s="100">
        <v>123.10122435</v>
      </c>
      <c r="E893" s="100">
        <v>136.33493168999999</v>
      </c>
      <c r="F893" s="53"/>
      <c r="G893" s="101">
        <v>70.67</v>
      </c>
      <c r="H893" s="102">
        <v>218466.63</v>
      </c>
    </row>
    <row r="894" spans="2:8" ht="15.95" customHeight="1" x14ac:dyDescent="0.2">
      <c r="B894" s="99">
        <v>45362</v>
      </c>
      <c r="C894" s="100">
        <v>97.565479162000003</v>
      </c>
      <c r="D894" s="100">
        <v>122.81624423</v>
      </c>
      <c r="E894" s="100">
        <v>136.39213427999999</v>
      </c>
      <c r="F894" s="53"/>
      <c r="G894" s="101">
        <v>70.66</v>
      </c>
      <c r="H894" s="102">
        <v>262029.81</v>
      </c>
    </row>
    <row r="895" spans="2:8" ht="15.95" customHeight="1" x14ac:dyDescent="0.2">
      <c r="B895" s="99">
        <v>45363</v>
      </c>
      <c r="C895" s="100">
        <v>95.963781514000004</v>
      </c>
      <c r="D895" s="100">
        <v>122.60915138999999</v>
      </c>
      <c r="E895" s="100">
        <v>136.44936079999999</v>
      </c>
      <c r="F895" s="53"/>
      <c r="G895" s="101">
        <v>69.5</v>
      </c>
      <c r="H895" s="102">
        <v>408127.78</v>
      </c>
    </row>
    <row r="896" spans="2:8" ht="15.95" customHeight="1" x14ac:dyDescent="0.2">
      <c r="B896" s="99">
        <v>45364</v>
      </c>
      <c r="C896" s="100">
        <v>95.701434484999993</v>
      </c>
      <c r="D896" s="100">
        <v>122.56110876</v>
      </c>
      <c r="E896" s="100">
        <v>136.50661141</v>
      </c>
      <c r="F896" s="53"/>
      <c r="G896" s="101">
        <v>69.31</v>
      </c>
      <c r="H896" s="102">
        <v>290055.28999999998</v>
      </c>
    </row>
    <row r="897" spans="2:8" ht="15.95" customHeight="1" x14ac:dyDescent="0.2">
      <c r="B897" s="99">
        <v>45365</v>
      </c>
      <c r="C897" s="100">
        <v>94.610623156000003</v>
      </c>
      <c r="D897" s="100">
        <v>122.49705193</v>
      </c>
      <c r="E897" s="100">
        <v>136.56388595000001</v>
      </c>
      <c r="F897" s="53"/>
      <c r="G897" s="101">
        <v>68.52</v>
      </c>
      <c r="H897" s="102">
        <v>646721.23</v>
      </c>
    </row>
    <row r="898" spans="2:8" ht="15.95" customHeight="1" x14ac:dyDescent="0.2">
      <c r="B898" s="99">
        <v>45366</v>
      </c>
      <c r="C898" s="100">
        <v>93.354118966000001</v>
      </c>
      <c r="D898" s="100">
        <v>122.54545851</v>
      </c>
      <c r="E898" s="100">
        <v>136.62118458</v>
      </c>
      <c r="F898" s="53"/>
      <c r="G898" s="101">
        <v>67.61</v>
      </c>
      <c r="H898" s="102">
        <v>520495.35</v>
      </c>
    </row>
    <row r="899" spans="2:8" ht="15.95" customHeight="1" x14ac:dyDescent="0.2">
      <c r="B899" s="99">
        <v>45369</v>
      </c>
      <c r="C899" s="100">
        <v>93.533619564999995</v>
      </c>
      <c r="D899" s="100">
        <v>122.80023002</v>
      </c>
      <c r="E899" s="100">
        <v>136.67850730999999</v>
      </c>
      <c r="F899" s="53"/>
      <c r="G899" s="101">
        <v>67.739999999999995</v>
      </c>
      <c r="H899" s="102">
        <v>414332.19</v>
      </c>
    </row>
    <row r="900" spans="2:8" ht="15.95" customHeight="1" x14ac:dyDescent="0.2">
      <c r="B900" s="99">
        <v>45370</v>
      </c>
      <c r="C900" s="100">
        <v>93.036540983999998</v>
      </c>
      <c r="D900" s="100">
        <v>122.78676351999999</v>
      </c>
      <c r="E900" s="100">
        <v>136.73585412</v>
      </c>
      <c r="F900" s="53"/>
      <c r="G900" s="101">
        <v>67.38</v>
      </c>
      <c r="H900" s="102">
        <v>497305.19</v>
      </c>
    </row>
    <row r="901" spans="2:8" ht="15.95" customHeight="1" x14ac:dyDescent="0.2">
      <c r="B901" s="99">
        <v>45371</v>
      </c>
      <c r="C901" s="100">
        <v>91.752421318000003</v>
      </c>
      <c r="D901" s="100">
        <v>122.95454875999999</v>
      </c>
      <c r="E901" s="100">
        <v>136.79322486999999</v>
      </c>
      <c r="F901" s="53"/>
      <c r="G901" s="101">
        <v>66.45</v>
      </c>
      <c r="H901" s="102">
        <v>973943.88</v>
      </c>
    </row>
    <row r="902" spans="2:8" ht="15.95" customHeight="1" x14ac:dyDescent="0.2">
      <c r="B902" s="99">
        <v>45372</v>
      </c>
      <c r="C902" s="100">
        <v>92.498039188999996</v>
      </c>
      <c r="D902" s="100">
        <v>123.06410051</v>
      </c>
      <c r="E902" s="100">
        <v>136.84817129000001</v>
      </c>
      <c r="F902" s="53"/>
      <c r="G902" s="101">
        <v>66.989999999999995</v>
      </c>
      <c r="H902" s="102">
        <v>481645.68</v>
      </c>
    </row>
    <row r="903" spans="2:8" ht="15.95" customHeight="1" x14ac:dyDescent="0.2">
      <c r="B903" s="99">
        <v>45373</v>
      </c>
      <c r="C903" s="100">
        <v>93.699312425000002</v>
      </c>
      <c r="D903" s="100">
        <v>123.49648415</v>
      </c>
      <c r="E903" s="100">
        <v>136.90313982999999</v>
      </c>
      <c r="F903" s="53"/>
      <c r="G903" s="101">
        <v>67.86</v>
      </c>
      <c r="H903" s="102">
        <v>511188.06</v>
      </c>
    </row>
    <row r="904" spans="2:8" ht="15.95" customHeight="1" x14ac:dyDescent="0.2">
      <c r="B904" s="99">
        <v>45376</v>
      </c>
      <c r="C904" s="100">
        <v>94.030698145000002</v>
      </c>
      <c r="D904" s="100">
        <v>123.38402073</v>
      </c>
      <c r="E904" s="100">
        <v>136.95813046999999</v>
      </c>
      <c r="F904" s="53"/>
      <c r="G904" s="101">
        <v>68.099999999999994</v>
      </c>
      <c r="H904" s="102">
        <v>314462.06</v>
      </c>
    </row>
    <row r="905" spans="2:8" ht="15.95" customHeight="1" x14ac:dyDescent="0.2">
      <c r="B905" s="99">
        <v>45377</v>
      </c>
      <c r="C905" s="100">
        <v>94.638238633</v>
      </c>
      <c r="D905" s="100">
        <v>123.46409177</v>
      </c>
      <c r="E905" s="100">
        <v>137.01314323</v>
      </c>
      <c r="F905" s="53"/>
      <c r="G905" s="101">
        <v>68.540000000000006</v>
      </c>
      <c r="H905" s="102">
        <v>500421.36</v>
      </c>
    </row>
    <row r="906" spans="2:8" ht="15.95" customHeight="1" x14ac:dyDescent="0.2">
      <c r="B906" s="99">
        <v>45378</v>
      </c>
      <c r="C906" s="100">
        <v>94.596815418000006</v>
      </c>
      <c r="D906" s="100">
        <v>123.57910291</v>
      </c>
      <c r="E906" s="100">
        <v>137.06817810000001</v>
      </c>
      <c r="F906" s="53"/>
      <c r="G906" s="101">
        <v>68.510000000000005</v>
      </c>
      <c r="H906" s="102">
        <v>444329.73</v>
      </c>
    </row>
    <row r="907" spans="2:8" ht="15.95" customHeight="1" x14ac:dyDescent="0.2">
      <c r="B907" s="99">
        <v>45379</v>
      </c>
      <c r="C907" s="100">
        <v>95.273394597000006</v>
      </c>
      <c r="D907" s="100">
        <v>124.04278705</v>
      </c>
      <c r="E907" s="100">
        <v>137.12323509000001</v>
      </c>
      <c r="F907" s="53"/>
      <c r="G907" s="101">
        <v>69</v>
      </c>
      <c r="H907" s="102">
        <v>420538.81</v>
      </c>
    </row>
    <row r="908" spans="2:8" ht="15.95" customHeight="1" x14ac:dyDescent="0.2">
      <c r="B908" s="99">
        <v>45383</v>
      </c>
      <c r="C908" s="100">
        <v>94.925173125000001</v>
      </c>
      <c r="D908" s="100">
        <v>123.87027034</v>
      </c>
      <c r="E908" s="100">
        <v>137.17831419000001</v>
      </c>
      <c r="F908" s="53"/>
      <c r="G908" s="101">
        <v>68.150000000000006</v>
      </c>
      <c r="H908" s="102">
        <v>490174.59</v>
      </c>
    </row>
    <row r="909" spans="2:8" ht="15.95" customHeight="1" x14ac:dyDescent="0.2">
      <c r="B909" s="99">
        <v>45384</v>
      </c>
      <c r="C909" s="100">
        <v>95.398754326000002</v>
      </c>
      <c r="D909" s="100">
        <v>123.98528148</v>
      </c>
      <c r="E909" s="100">
        <v>137.23341540000001</v>
      </c>
      <c r="F909" s="53"/>
      <c r="G909" s="101">
        <v>68.489999999999995</v>
      </c>
      <c r="H909" s="102">
        <v>542379.72</v>
      </c>
    </row>
    <row r="910" spans="2:8" ht="15.95" customHeight="1" x14ac:dyDescent="0.2">
      <c r="B910" s="99">
        <v>45385</v>
      </c>
      <c r="C910" s="100">
        <v>95.551971773999995</v>
      </c>
      <c r="D910" s="100">
        <v>124.1836393</v>
      </c>
      <c r="E910" s="100">
        <v>137.28853871999999</v>
      </c>
      <c r="F910" s="53"/>
      <c r="G910" s="101">
        <v>68.599999999999994</v>
      </c>
      <c r="H910" s="102">
        <v>357661.99</v>
      </c>
    </row>
    <row r="911" spans="2:8" ht="15.95" customHeight="1" x14ac:dyDescent="0.2">
      <c r="B911" s="99">
        <v>45386</v>
      </c>
      <c r="C911" s="100">
        <v>95.022675136999993</v>
      </c>
      <c r="D911" s="100">
        <v>124.2658941</v>
      </c>
      <c r="E911" s="100">
        <v>137.34368416000001</v>
      </c>
      <c r="F911" s="53"/>
      <c r="G911" s="101">
        <v>68.22</v>
      </c>
      <c r="H911" s="102">
        <v>188333.05</v>
      </c>
    </row>
    <row r="912" spans="2:8" ht="15.95" customHeight="1" x14ac:dyDescent="0.2">
      <c r="B912" s="99">
        <v>45387</v>
      </c>
      <c r="C912" s="100">
        <v>94.674453666000005</v>
      </c>
      <c r="D912" s="100">
        <v>124.55342194000001</v>
      </c>
      <c r="E912" s="100">
        <v>137.39885171</v>
      </c>
      <c r="F912" s="53"/>
      <c r="G912" s="101">
        <v>67.97</v>
      </c>
      <c r="H912" s="102">
        <v>512553.2</v>
      </c>
    </row>
    <row r="913" spans="2:8" ht="15.95" customHeight="1" x14ac:dyDescent="0.2">
      <c r="B913" s="99">
        <v>45390</v>
      </c>
      <c r="C913" s="100">
        <v>94.716240241999998</v>
      </c>
      <c r="D913" s="100">
        <v>124.54213919999999</v>
      </c>
      <c r="E913" s="100">
        <v>137.45404137</v>
      </c>
      <c r="F913" s="53"/>
      <c r="G913" s="101">
        <v>68</v>
      </c>
      <c r="H913" s="102">
        <v>533548.30000000005</v>
      </c>
    </row>
    <row r="914" spans="2:8" ht="15.95" customHeight="1" x14ac:dyDescent="0.2">
      <c r="B914" s="99">
        <v>45391</v>
      </c>
      <c r="C914" s="100">
        <v>94.298374476000006</v>
      </c>
      <c r="D914" s="100">
        <v>124.50173972</v>
      </c>
      <c r="E914" s="100">
        <v>137.50925330999999</v>
      </c>
      <c r="F914" s="53"/>
      <c r="G914" s="101">
        <v>67.7</v>
      </c>
      <c r="H914" s="102">
        <v>370010.36</v>
      </c>
    </row>
    <row r="915" spans="2:8" ht="15.95" customHeight="1" x14ac:dyDescent="0.2">
      <c r="B915" s="99">
        <v>45392</v>
      </c>
      <c r="C915" s="100">
        <v>94.660524807000002</v>
      </c>
      <c r="D915" s="100">
        <v>124.41693721</v>
      </c>
      <c r="E915" s="100">
        <v>137.56448735999999</v>
      </c>
      <c r="F915" s="53"/>
      <c r="G915" s="101">
        <v>67.959999999999994</v>
      </c>
      <c r="H915" s="102">
        <v>277274.36</v>
      </c>
    </row>
    <row r="916" spans="2:8" ht="15.95" customHeight="1" x14ac:dyDescent="0.2">
      <c r="B916" s="99">
        <v>45393</v>
      </c>
      <c r="C916" s="100">
        <v>94.381947629999999</v>
      </c>
      <c r="D916" s="100">
        <v>124.38563671</v>
      </c>
      <c r="E916" s="100">
        <v>137.61974369999999</v>
      </c>
      <c r="F916" s="53"/>
      <c r="G916" s="101">
        <v>67.760000000000005</v>
      </c>
      <c r="H916" s="102">
        <v>420286.68</v>
      </c>
    </row>
    <row r="917" spans="2:8" ht="15.95" customHeight="1" x14ac:dyDescent="0.2">
      <c r="B917" s="99">
        <v>45394</v>
      </c>
      <c r="C917" s="100">
        <v>94.590880513000002</v>
      </c>
      <c r="D917" s="100">
        <v>124.61784274</v>
      </c>
      <c r="E917" s="100">
        <v>137.67502214000001</v>
      </c>
      <c r="F917" s="53"/>
      <c r="G917" s="101">
        <v>67.91</v>
      </c>
      <c r="H917" s="102">
        <v>241023.28</v>
      </c>
    </row>
    <row r="918" spans="2:8" ht="15.95" customHeight="1" x14ac:dyDescent="0.2">
      <c r="B918" s="99">
        <v>45397</v>
      </c>
      <c r="C918" s="100">
        <v>94.618738230000005</v>
      </c>
      <c r="D918" s="100">
        <v>124.20766061</v>
      </c>
      <c r="E918" s="100">
        <v>137.73032286</v>
      </c>
      <c r="F918" s="53"/>
      <c r="G918" s="101">
        <v>67.930000000000007</v>
      </c>
      <c r="H918" s="102">
        <v>732668.64</v>
      </c>
    </row>
    <row r="919" spans="2:8" ht="15.95" customHeight="1" x14ac:dyDescent="0.2">
      <c r="B919" s="99">
        <v>45398</v>
      </c>
      <c r="C919" s="100">
        <v>93.323354355999996</v>
      </c>
      <c r="D919" s="100">
        <v>123.83787796999999</v>
      </c>
      <c r="E919" s="100">
        <v>137.78564569</v>
      </c>
      <c r="F919" s="53"/>
      <c r="G919" s="101">
        <v>67</v>
      </c>
      <c r="H919" s="102">
        <v>581251.04</v>
      </c>
    </row>
    <row r="920" spans="2:8" ht="15.95" customHeight="1" x14ac:dyDescent="0.2">
      <c r="B920" s="99">
        <v>45399</v>
      </c>
      <c r="C920" s="100">
        <v>93.030848320000004</v>
      </c>
      <c r="D920" s="100">
        <v>123.42987960000001</v>
      </c>
      <c r="E920" s="100">
        <v>137.84099080999999</v>
      </c>
      <c r="F920" s="53"/>
      <c r="G920" s="101">
        <v>66.790000000000006</v>
      </c>
      <c r="H920" s="102">
        <v>416471.21</v>
      </c>
    </row>
    <row r="921" spans="2:8" ht="15.95" customHeight="1" x14ac:dyDescent="0.2">
      <c r="B921" s="99">
        <v>45400</v>
      </c>
      <c r="C921" s="100">
        <v>91.651891293000006</v>
      </c>
      <c r="D921" s="100">
        <v>123.26500604</v>
      </c>
      <c r="E921" s="100">
        <v>137.89635820000001</v>
      </c>
      <c r="F921" s="53"/>
      <c r="G921" s="101">
        <v>65.8</v>
      </c>
      <c r="H921" s="102">
        <v>526321.03</v>
      </c>
    </row>
    <row r="922" spans="2:8" ht="15.95" customHeight="1" x14ac:dyDescent="0.2">
      <c r="B922" s="99">
        <v>45401</v>
      </c>
      <c r="C922" s="100">
        <v>91.247954386000004</v>
      </c>
      <c r="D922" s="100">
        <v>123.42478417</v>
      </c>
      <c r="E922" s="100">
        <v>137.9517477</v>
      </c>
      <c r="F922" s="53"/>
      <c r="G922" s="101">
        <v>65.510000000000005</v>
      </c>
      <c r="H922" s="102">
        <v>623774.12</v>
      </c>
    </row>
    <row r="923" spans="2:8" ht="15.95" customHeight="1" x14ac:dyDescent="0.2">
      <c r="B923" s="99">
        <v>45404</v>
      </c>
      <c r="C923" s="100">
        <v>91.234025527</v>
      </c>
      <c r="D923" s="100">
        <v>123.01824164</v>
      </c>
      <c r="E923" s="100">
        <v>138.00715948000001</v>
      </c>
      <c r="F923" s="53"/>
      <c r="G923" s="101">
        <v>65.5</v>
      </c>
      <c r="H923" s="102">
        <v>669394.17000000004</v>
      </c>
    </row>
    <row r="924" spans="2:8" ht="15.95" customHeight="1" x14ac:dyDescent="0.2">
      <c r="B924" s="99">
        <v>45405</v>
      </c>
      <c r="C924" s="100">
        <v>90.328649702000007</v>
      </c>
      <c r="D924" s="100">
        <v>122.77220515</v>
      </c>
      <c r="E924" s="100">
        <v>138.06259353999999</v>
      </c>
      <c r="F924" s="53"/>
      <c r="G924" s="101">
        <v>64.849999999999994</v>
      </c>
      <c r="H924" s="102">
        <v>522457.27</v>
      </c>
    </row>
    <row r="925" spans="2:8" ht="15.95" customHeight="1" x14ac:dyDescent="0.2">
      <c r="B925" s="99">
        <v>45406</v>
      </c>
      <c r="C925" s="100">
        <v>89.827210782999998</v>
      </c>
      <c r="D925" s="100">
        <v>122.48722502</v>
      </c>
      <c r="E925" s="100">
        <v>138.11804988</v>
      </c>
      <c r="F925" s="53"/>
      <c r="G925" s="101">
        <v>64.489999999999995</v>
      </c>
      <c r="H925" s="102">
        <v>562078.32999999996</v>
      </c>
    </row>
    <row r="926" spans="2:8" ht="15.95" customHeight="1" x14ac:dyDescent="0.2">
      <c r="B926" s="99">
        <v>45407</v>
      </c>
      <c r="C926" s="100">
        <v>87.891099401000005</v>
      </c>
      <c r="D926" s="100">
        <v>122.32162355</v>
      </c>
      <c r="E926" s="100">
        <v>138.17352849</v>
      </c>
      <c r="F926" s="53"/>
      <c r="G926" s="101">
        <v>63.1</v>
      </c>
      <c r="H926" s="102">
        <v>864694.99</v>
      </c>
    </row>
    <row r="927" spans="2:8" ht="15.95" customHeight="1" x14ac:dyDescent="0.2">
      <c r="B927" s="99">
        <v>45408</v>
      </c>
      <c r="C927" s="100">
        <v>87.125012163999997</v>
      </c>
      <c r="D927" s="100">
        <v>122.53563161</v>
      </c>
      <c r="E927" s="100">
        <v>138.22902937999999</v>
      </c>
      <c r="F927" s="53"/>
      <c r="G927" s="101">
        <v>62.55</v>
      </c>
      <c r="H927" s="102">
        <v>825567.23</v>
      </c>
    </row>
    <row r="928" spans="2:8" ht="15.95" customHeight="1" x14ac:dyDescent="0.2">
      <c r="B928" s="99">
        <v>45411</v>
      </c>
      <c r="C928" s="100">
        <v>86.358924927000004</v>
      </c>
      <c r="D928" s="100">
        <v>122.83371427</v>
      </c>
      <c r="E928" s="100">
        <v>138.28455255</v>
      </c>
      <c r="F928" s="53"/>
      <c r="G928" s="101">
        <v>62</v>
      </c>
      <c r="H928" s="102">
        <v>1450462.82</v>
      </c>
    </row>
    <row r="929" spans="2:8" ht="15.95" customHeight="1" x14ac:dyDescent="0.2">
      <c r="B929" s="99">
        <v>45412</v>
      </c>
      <c r="C929" s="100">
        <v>86.303209491000004</v>
      </c>
      <c r="D929" s="100">
        <v>123.08339035</v>
      </c>
      <c r="E929" s="100">
        <v>138.34009800000001</v>
      </c>
      <c r="F929" s="53"/>
      <c r="G929" s="101">
        <v>61.96</v>
      </c>
      <c r="H929" s="102">
        <v>825554.25</v>
      </c>
    </row>
    <row r="930" spans="2:8" ht="15.95" customHeight="1" x14ac:dyDescent="0.2">
      <c r="B930" s="99">
        <v>45414</v>
      </c>
      <c r="C930" s="100">
        <v>84.615402265</v>
      </c>
      <c r="D930" s="100">
        <v>122.88721629</v>
      </c>
      <c r="E930" s="100">
        <v>138.39566589</v>
      </c>
      <c r="F930" s="53"/>
      <c r="G930" s="101">
        <v>60.16</v>
      </c>
      <c r="H930" s="102">
        <v>1835634.82</v>
      </c>
    </row>
    <row r="931" spans="2:8" ht="15.95" customHeight="1" x14ac:dyDescent="0.2">
      <c r="B931" s="99">
        <v>45415</v>
      </c>
      <c r="C931" s="100">
        <v>86.064103467999999</v>
      </c>
      <c r="D931" s="100">
        <v>123.44079838</v>
      </c>
      <c r="E931" s="100">
        <v>138.45125605999999</v>
      </c>
      <c r="F931" s="53"/>
      <c r="G931" s="101">
        <v>61.19</v>
      </c>
      <c r="H931" s="102">
        <v>718772.72</v>
      </c>
    </row>
    <row r="932" spans="2:8" ht="15.95" customHeight="1" x14ac:dyDescent="0.2">
      <c r="B932" s="99">
        <v>45418</v>
      </c>
      <c r="C932" s="100">
        <v>86.936137200999994</v>
      </c>
      <c r="D932" s="100">
        <v>123.47719431</v>
      </c>
      <c r="E932" s="100">
        <v>138.50686851</v>
      </c>
      <c r="F932" s="53"/>
      <c r="G932" s="101">
        <v>61.81</v>
      </c>
      <c r="H932" s="102">
        <v>714574.67</v>
      </c>
    </row>
    <row r="933" spans="2:8" ht="15.95" customHeight="1" x14ac:dyDescent="0.2">
      <c r="B933" s="99">
        <v>45419</v>
      </c>
      <c r="C933" s="100">
        <v>87.133048044000006</v>
      </c>
      <c r="D933" s="100">
        <v>123.54707449</v>
      </c>
      <c r="E933" s="100">
        <v>138.56250323</v>
      </c>
      <c r="F933" s="53"/>
      <c r="G933" s="101">
        <v>61.95</v>
      </c>
      <c r="H933" s="102">
        <v>751944.97</v>
      </c>
    </row>
    <row r="934" spans="2:8" ht="15.95" customHeight="1" x14ac:dyDescent="0.2">
      <c r="B934" s="99">
        <v>45420</v>
      </c>
      <c r="C934" s="100">
        <v>87.892561295999997</v>
      </c>
      <c r="D934" s="100">
        <v>123.67700796</v>
      </c>
      <c r="E934" s="100">
        <v>138.61816039999999</v>
      </c>
      <c r="F934" s="53"/>
      <c r="G934" s="101">
        <v>62.49</v>
      </c>
      <c r="H934" s="102">
        <v>407323.63</v>
      </c>
    </row>
    <row r="935" spans="2:8" ht="15.95" customHeight="1" x14ac:dyDescent="0.2">
      <c r="B935" s="99">
        <v>45421</v>
      </c>
      <c r="C935" s="100">
        <v>84.629467325999997</v>
      </c>
      <c r="D935" s="100">
        <v>123.35563190000001</v>
      </c>
      <c r="E935" s="100">
        <v>138.67259525</v>
      </c>
      <c r="F935" s="53"/>
      <c r="G935" s="101">
        <v>60.17</v>
      </c>
      <c r="H935" s="102">
        <v>1135883.33</v>
      </c>
    </row>
    <row r="936" spans="2:8" ht="15.95" customHeight="1" x14ac:dyDescent="0.2">
      <c r="B936" s="99">
        <v>45422</v>
      </c>
      <c r="C936" s="100">
        <v>85.642151661</v>
      </c>
      <c r="D936" s="100">
        <v>123.66572522</v>
      </c>
      <c r="E936" s="100">
        <v>138.72705139999999</v>
      </c>
      <c r="F936" s="53"/>
      <c r="G936" s="101">
        <v>60.89</v>
      </c>
      <c r="H936" s="102">
        <v>763048.9</v>
      </c>
    </row>
    <row r="937" spans="2:8" ht="15.95" customHeight="1" x14ac:dyDescent="0.2">
      <c r="B937" s="99">
        <v>45425</v>
      </c>
      <c r="C937" s="100">
        <v>87.625325152000002</v>
      </c>
      <c r="D937" s="100">
        <v>122.89085588</v>
      </c>
      <c r="E937" s="100">
        <v>138.78152899</v>
      </c>
      <c r="F937" s="53"/>
      <c r="G937" s="101">
        <v>62.3</v>
      </c>
      <c r="H937" s="102">
        <v>691865.39</v>
      </c>
    </row>
    <row r="938" spans="2:8" ht="15.95" customHeight="1" x14ac:dyDescent="0.2">
      <c r="B938" s="99">
        <v>45426</v>
      </c>
      <c r="C938" s="100">
        <v>87.484674549999994</v>
      </c>
      <c r="D938" s="100">
        <v>122.57129962</v>
      </c>
      <c r="E938" s="100">
        <v>138.83602787999999</v>
      </c>
      <c r="F938" s="53"/>
      <c r="G938" s="101">
        <v>62.2</v>
      </c>
      <c r="H938" s="102">
        <v>320914.51</v>
      </c>
    </row>
    <row r="939" spans="2:8" ht="15.95" customHeight="1" x14ac:dyDescent="0.2">
      <c r="B939" s="99">
        <v>45427</v>
      </c>
      <c r="C939" s="100">
        <v>87.006462502000005</v>
      </c>
      <c r="D939" s="100">
        <v>122.7485478</v>
      </c>
      <c r="E939" s="100">
        <v>138.89054820999999</v>
      </c>
      <c r="F939" s="53"/>
      <c r="G939" s="101">
        <v>61.86</v>
      </c>
      <c r="H939" s="102">
        <v>810135.3</v>
      </c>
    </row>
    <row r="940" spans="2:8" ht="15.95" customHeight="1" x14ac:dyDescent="0.2">
      <c r="B940" s="99">
        <v>45428</v>
      </c>
      <c r="C940" s="100">
        <v>87.175243225000003</v>
      </c>
      <c r="D940" s="100">
        <v>123.00149951</v>
      </c>
      <c r="E940" s="100">
        <v>138.94508999999999</v>
      </c>
      <c r="F940" s="53"/>
      <c r="G940" s="101">
        <v>61.98</v>
      </c>
      <c r="H940" s="102">
        <v>546518.93999999994</v>
      </c>
    </row>
    <row r="941" spans="2:8" ht="15.95" customHeight="1" x14ac:dyDescent="0.2">
      <c r="B941" s="99">
        <v>45429</v>
      </c>
      <c r="C941" s="100">
        <v>87.569064910999998</v>
      </c>
      <c r="D941" s="100">
        <v>123.46627553</v>
      </c>
      <c r="E941" s="100">
        <v>138.99965323999999</v>
      </c>
      <c r="F941" s="53"/>
      <c r="G941" s="101">
        <v>62.26</v>
      </c>
      <c r="H941" s="102">
        <v>578943.5</v>
      </c>
    </row>
    <row r="942" spans="2:8" ht="15.95" customHeight="1" x14ac:dyDescent="0.2">
      <c r="B942" s="99">
        <v>45432</v>
      </c>
      <c r="C942" s="100">
        <v>87.287763706999996</v>
      </c>
      <c r="D942" s="100">
        <v>123.4280598</v>
      </c>
      <c r="E942" s="100">
        <v>139.05423776999999</v>
      </c>
      <c r="F942" s="53"/>
      <c r="G942" s="101">
        <v>62.06</v>
      </c>
      <c r="H942" s="102">
        <v>582118.12</v>
      </c>
    </row>
    <row r="943" spans="2:8" ht="15.95" customHeight="1" x14ac:dyDescent="0.2">
      <c r="B943" s="99">
        <v>45433</v>
      </c>
      <c r="C943" s="100">
        <v>87.414349248999997</v>
      </c>
      <c r="D943" s="100">
        <v>123.26391416</v>
      </c>
      <c r="E943" s="100">
        <v>139.10884376000001</v>
      </c>
      <c r="F943" s="53"/>
      <c r="G943" s="101">
        <v>62.15</v>
      </c>
      <c r="H943" s="102">
        <v>361303.09</v>
      </c>
    </row>
    <row r="944" spans="2:8" ht="15.95" customHeight="1" x14ac:dyDescent="0.2">
      <c r="B944" s="99">
        <v>45434</v>
      </c>
      <c r="C944" s="100">
        <v>87.414349248999997</v>
      </c>
      <c r="D944" s="100">
        <v>123.15436241</v>
      </c>
      <c r="E944" s="100">
        <v>139.16347119</v>
      </c>
      <c r="F944" s="53"/>
      <c r="G944" s="101">
        <v>62.15</v>
      </c>
      <c r="H944" s="102">
        <v>314079.40999999997</v>
      </c>
    </row>
    <row r="945" spans="2:8" ht="15.95" customHeight="1" x14ac:dyDescent="0.2">
      <c r="B945" s="99">
        <v>45435</v>
      </c>
      <c r="C945" s="100">
        <v>86.148493829000003</v>
      </c>
      <c r="D945" s="100">
        <v>122.82716301000001</v>
      </c>
      <c r="E945" s="100">
        <v>139.21812008000001</v>
      </c>
      <c r="F945" s="53"/>
      <c r="G945" s="101">
        <v>61.25</v>
      </c>
      <c r="H945" s="102">
        <v>1618053.75</v>
      </c>
    </row>
    <row r="946" spans="2:8" ht="15.95" customHeight="1" x14ac:dyDescent="0.2">
      <c r="B946" s="99">
        <v>45436</v>
      </c>
      <c r="C946" s="100">
        <v>86.19068901</v>
      </c>
      <c r="D946" s="100">
        <v>122.98220967</v>
      </c>
      <c r="E946" s="100">
        <v>139.27279042000001</v>
      </c>
      <c r="F946" s="53"/>
      <c r="G946" s="101">
        <v>61.28</v>
      </c>
      <c r="H946" s="102">
        <v>312259.53999999998</v>
      </c>
    </row>
    <row r="947" spans="2:8" ht="15.95" customHeight="1" x14ac:dyDescent="0.2">
      <c r="B947" s="99">
        <v>45439</v>
      </c>
      <c r="C947" s="100">
        <v>86.725161298000003</v>
      </c>
      <c r="D947" s="100">
        <v>122.83007468</v>
      </c>
      <c r="E947" s="100">
        <v>139.32748221</v>
      </c>
      <c r="F947" s="53"/>
      <c r="G947" s="101">
        <v>61.66</v>
      </c>
      <c r="H947" s="102">
        <v>804713.75</v>
      </c>
    </row>
    <row r="948" spans="2:8" ht="15.95" customHeight="1" x14ac:dyDescent="0.2">
      <c r="B948" s="99">
        <v>45440</v>
      </c>
      <c r="C948" s="100">
        <v>87.414349248999997</v>
      </c>
      <c r="D948" s="100">
        <v>122.42426007</v>
      </c>
      <c r="E948" s="100">
        <v>139.38219563000001</v>
      </c>
      <c r="F948" s="53"/>
      <c r="G948" s="101">
        <v>62.15</v>
      </c>
      <c r="H948" s="102">
        <v>415486.73</v>
      </c>
    </row>
    <row r="949" spans="2:8" ht="15.95" customHeight="1" x14ac:dyDescent="0.2">
      <c r="B949" s="99">
        <v>45441</v>
      </c>
      <c r="C949" s="100">
        <v>88.609879367000005</v>
      </c>
      <c r="D949" s="100">
        <v>122.69468182</v>
      </c>
      <c r="E949" s="100">
        <v>139.43693049000001</v>
      </c>
      <c r="F949" s="53"/>
      <c r="G949" s="101">
        <v>63</v>
      </c>
      <c r="H949" s="102">
        <v>498399.35</v>
      </c>
    </row>
    <row r="950" spans="2:8" ht="15.95" customHeight="1" x14ac:dyDescent="0.2">
      <c r="B950" s="99">
        <v>45443</v>
      </c>
      <c r="C950" s="100">
        <v>87.906626356000004</v>
      </c>
      <c r="D950" s="100">
        <v>123.10340811</v>
      </c>
      <c r="E950" s="100">
        <v>139.49168681</v>
      </c>
      <c r="F950" s="53"/>
      <c r="G950" s="101">
        <v>62.5</v>
      </c>
      <c r="H950" s="102">
        <v>484194.15</v>
      </c>
    </row>
    <row r="951" spans="2:8" ht="15.95" customHeight="1" x14ac:dyDescent="0.2">
      <c r="B951" s="99">
        <v>45446</v>
      </c>
      <c r="C951" s="100">
        <v>86.983982933999997</v>
      </c>
      <c r="D951" s="100">
        <v>122.71178791</v>
      </c>
      <c r="E951" s="100">
        <v>139.54646457999999</v>
      </c>
      <c r="F951" s="53"/>
      <c r="G951" s="101">
        <v>61.28</v>
      </c>
      <c r="H951" s="102">
        <v>1375563.18</v>
      </c>
    </row>
    <row r="952" spans="2:8" ht="15.95" customHeight="1" x14ac:dyDescent="0.2">
      <c r="B952" s="99">
        <v>45447</v>
      </c>
      <c r="C952" s="100">
        <v>85.436780888000001</v>
      </c>
      <c r="D952" s="100">
        <v>122.4373626</v>
      </c>
      <c r="E952" s="100">
        <v>139.60126396000001</v>
      </c>
      <c r="F952" s="53"/>
      <c r="G952" s="101">
        <v>60.19</v>
      </c>
      <c r="H952" s="102">
        <v>1464743.31</v>
      </c>
    </row>
    <row r="953" spans="2:8" ht="15.95" customHeight="1" x14ac:dyDescent="0.2">
      <c r="B953" s="99">
        <v>45448</v>
      </c>
      <c r="C953" s="100">
        <v>86.387813338000001</v>
      </c>
      <c r="D953" s="100">
        <v>122.147651</v>
      </c>
      <c r="E953" s="100">
        <v>139.6560848</v>
      </c>
      <c r="F953" s="53"/>
      <c r="G953" s="101">
        <v>60.86</v>
      </c>
      <c r="H953" s="102">
        <v>410841.57</v>
      </c>
    </row>
    <row r="954" spans="2:8" ht="15.95" customHeight="1" x14ac:dyDescent="0.2">
      <c r="B954" s="99">
        <v>45449</v>
      </c>
      <c r="C954" s="100">
        <v>86.600731050999997</v>
      </c>
      <c r="D954" s="100">
        <v>122.24992356</v>
      </c>
      <c r="E954" s="100">
        <v>139.71092726000001</v>
      </c>
      <c r="F954" s="53"/>
      <c r="G954" s="101">
        <v>61.01</v>
      </c>
      <c r="H954" s="102">
        <v>487374.69</v>
      </c>
    </row>
    <row r="955" spans="2:8" ht="15.95" customHeight="1" x14ac:dyDescent="0.2">
      <c r="B955" s="99">
        <v>45450</v>
      </c>
      <c r="C955" s="100">
        <v>87.821459270999995</v>
      </c>
      <c r="D955" s="100">
        <v>122.24846773</v>
      </c>
      <c r="E955" s="100">
        <v>139.76579117</v>
      </c>
      <c r="F955" s="53"/>
      <c r="G955" s="101">
        <v>61.87</v>
      </c>
      <c r="H955" s="102">
        <v>458198.68</v>
      </c>
    </row>
    <row r="956" spans="2:8" ht="15.95" customHeight="1" x14ac:dyDescent="0.2">
      <c r="B956" s="99">
        <v>45453</v>
      </c>
      <c r="C956" s="100">
        <v>87.267873218000005</v>
      </c>
      <c r="D956" s="100">
        <v>121.75202725</v>
      </c>
      <c r="E956" s="100">
        <v>139.82067670000001</v>
      </c>
      <c r="F956" s="53"/>
      <c r="G956" s="101">
        <v>61.48</v>
      </c>
      <c r="H956" s="102">
        <v>308255.46999999997</v>
      </c>
    </row>
    <row r="957" spans="2:8" ht="15.95" customHeight="1" x14ac:dyDescent="0.2">
      <c r="B957" s="99">
        <v>45454</v>
      </c>
      <c r="C957" s="100">
        <v>87.296262245999998</v>
      </c>
      <c r="D957" s="100">
        <v>121.37969689000001</v>
      </c>
      <c r="E957" s="100">
        <v>139.87558368000001</v>
      </c>
      <c r="F957" s="53"/>
      <c r="G957" s="101">
        <v>61.5</v>
      </c>
      <c r="H957" s="102">
        <v>415341.66</v>
      </c>
    </row>
    <row r="958" spans="2:8" ht="15.95" customHeight="1" x14ac:dyDescent="0.2">
      <c r="B958" s="99">
        <v>45455</v>
      </c>
      <c r="C958" s="100">
        <v>85.976172426999995</v>
      </c>
      <c r="D958" s="100">
        <v>120.84977216</v>
      </c>
      <c r="E958" s="100">
        <v>139.93051227999999</v>
      </c>
      <c r="F958" s="53"/>
      <c r="G958" s="101">
        <v>60.57</v>
      </c>
      <c r="H958" s="102">
        <v>396083.98</v>
      </c>
    </row>
    <row r="959" spans="2:8" ht="15.95" customHeight="1" x14ac:dyDescent="0.2">
      <c r="B959" s="99">
        <v>45456</v>
      </c>
      <c r="C959" s="100">
        <v>85.635504085999997</v>
      </c>
      <c r="D959" s="100">
        <v>119.95042874000001</v>
      </c>
      <c r="E959" s="100">
        <v>139.98546250000001</v>
      </c>
      <c r="F959" s="53"/>
      <c r="G959" s="101">
        <v>60.33</v>
      </c>
      <c r="H959" s="102">
        <v>440896.33</v>
      </c>
    </row>
    <row r="960" spans="2:8" ht="15.95" customHeight="1" x14ac:dyDescent="0.2">
      <c r="B960" s="99">
        <v>45457</v>
      </c>
      <c r="C960" s="100">
        <v>86.089728539999996</v>
      </c>
      <c r="D960" s="100">
        <v>120.56479203000001</v>
      </c>
      <c r="E960" s="100">
        <v>140.04043417</v>
      </c>
      <c r="F960" s="53"/>
      <c r="G960" s="101">
        <v>60.65</v>
      </c>
      <c r="H960" s="102">
        <v>410050.41</v>
      </c>
    </row>
    <row r="961" spans="2:8" ht="15.95" customHeight="1" x14ac:dyDescent="0.2">
      <c r="B961" s="99">
        <v>45460</v>
      </c>
      <c r="C961" s="100">
        <v>85.692282143</v>
      </c>
      <c r="D961" s="100">
        <v>120.32239514</v>
      </c>
      <c r="E961" s="100">
        <v>140.09542744999999</v>
      </c>
      <c r="F961" s="53"/>
      <c r="G961" s="101">
        <v>60.37</v>
      </c>
      <c r="H961" s="102">
        <v>416473.34</v>
      </c>
    </row>
    <row r="962" spans="2:8" ht="15.95" customHeight="1" x14ac:dyDescent="0.2">
      <c r="B962" s="99">
        <v>45461</v>
      </c>
      <c r="C962" s="100">
        <v>85.323224773999996</v>
      </c>
      <c r="D962" s="100">
        <v>120.15788554</v>
      </c>
      <c r="E962" s="100">
        <v>140.15044236</v>
      </c>
      <c r="F962" s="53"/>
      <c r="G962" s="101">
        <v>60.11</v>
      </c>
      <c r="H962" s="102">
        <v>507609.05</v>
      </c>
    </row>
    <row r="963" spans="2:8" ht="15.95" customHeight="1" x14ac:dyDescent="0.2">
      <c r="B963" s="99">
        <v>45462</v>
      </c>
      <c r="C963" s="100">
        <v>85.195474146999999</v>
      </c>
      <c r="D963" s="100">
        <v>120.1134825</v>
      </c>
      <c r="E963" s="100">
        <v>140.20547887999999</v>
      </c>
      <c r="F963" s="53"/>
      <c r="G963" s="101">
        <v>60.02</v>
      </c>
      <c r="H963" s="102">
        <v>383124.18</v>
      </c>
    </row>
    <row r="964" spans="2:8" ht="15.95" customHeight="1" x14ac:dyDescent="0.2">
      <c r="B964" s="99">
        <v>45463</v>
      </c>
      <c r="C964" s="100">
        <v>85.365808317000003</v>
      </c>
      <c r="D964" s="100">
        <v>120.16079721</v>
      </c>
      <c r="E964" s="100">
        <v>140.26053701999999</v>
      </c>
      <c r="F964" s="53"/>
      <c r="G964" s="101">
        <v>60.14</v>
      </c>
      <c r="H964" s="102">
        <v>380310.4</v>
      </c>
    </row>
    <row r="965" spans="2:8" ht="15.95" customHeight="1" x14ac:dyDescent="0.2">
      <c r="B965" s="99">
        <v>45464</v>
      </c>
      <c r="C965" s="100">
        <v>85.351613802000003</v>
      </c>
      <c r="D965" s="100">
        <v>120.0840018</v>
      </c>
      <c r="E965" s="100">
        <v>140.31561678</v>
      </c>
      <c r="F965" s="53"/>
      <c r="G965" s="101">
        <v>60.13</v>
      </c>
      <c r="H965" s="102">
        <v>376466.97</v>
      </c>
    </row>
    <row r="966" spans="2:8" ht="15.95" customHeight="1" x14ac:dyDescent="0.2">
      <c r="B966" s="99">
        <v>45467</v>
      </c>
      <c r="C966" s="100">
        <v>85.053529005000001</v>
      </c>
      <c r="D966" s="100">
        <v>119.96935462</v>
      </c>
      <c r="E966" s="100">
        <v>140.37071816</v>
      </c>
      <c r="F966" s="53"/>
      <c r="G966" s="101">
        <v>59.92</v>
      </c>
      <c r="H966" s="102">
        <v>821459.63</v>
      </c>
    </row>
    <row r="967" spans="2:8" ht="15.95" customHeight="1" x14ac:dyDescent="0.2">
      <c r="B967" s="99">
        <v>45468</v>
      </c>
      <c r="C967" s="100">
        <v>85.521947972999996</v>
      </c>
      <c r="D967" s="100">
        <v>120.15133427000001</v>
      </c>
      <c r="E967" s="100">
        <v>140.42584115</v>
      </c>
      <c r="F967" s="53"/>
      <c r="G967" s="101">
        <v>60.25</v>
      </c>
      <c r="H967" s="102">
        <v>403157.87</v>
      </c>
    </row>
    <row r="968" spans="2:8" ht="15.95" customHeight="1" x14ac:dyDescent="0.2">
      <c r="B968" s="99">
        <v>45469</v>
      </c>
      <c r="C968" s="100">
        <v>85.181279631999999</v>
      </c>
      <c r="D968" s="100">
        <v>120.50874229999999</v>
      </c>
      <c r="E968" s="100">
        <v>140.48098576000001</v>
      </c>
      <c r="F968" s="53"/>
      <c r="G968" s="101">
        <v>60.01</v>
      </c>
      <c r="H968" s="102">
        <v>497838.58</v>
      </c>
    </row>
    <row r="969" spans="2:8" ht="15.95" customHeight="1" x14ac:dyDescent="0.2">
      <c r="B969" s="99">
        <v>45470</v>
      </c>
      <c r="C969" s="100">
        <v>85.181279631999999</v>
      </c>
      <c r="D969" s="100">
        <v>121.13002081</v>
      </c>
      <c r="E969" s="100">
        <v>140.53615199000001</v>
      </c>
      <c r="F969" s="53"/>
      <c r="G969" s="101">
        <v>60.01</v>
      </c>
      <c r="H969" s="102">
        <v>510561.53</v>
      </c>
    </row>
    <row r="970" spans="2:8" ht="15.95" customHeight="1" x14ac:dyDescent="0.2">
      <c r="B970" s="99">
        <v>45471</v>
      </c>
      <c r="C970" s="100">
        <v>86.501369452000006</v>
      </c>
      <c r="D970" s="100">
        <v>121.82918662</v>
      </c>
      <c r="E970" s="100">
        <v>140.59134</v>
      </c>
      <c r="F970" s="53"/>
      <c r="G970" s="101">
        <v>60.94</v>
      </c>
      <c r="H970" s="102">
        <v>388012.61</v>
      </c>
    </row>
    <row r="971" spans="2:8" ht="15.95" customHeight="1" x14ac:dyDescent="0.2">
      <c r="B971" s="99">
        <v>45474</v>
      </c>
      <c r="C971" s="100">
        <v>85.971213633999994</v>
      </c>
      <c r="D971" s="100">
        <v>120.79226659</v>
      </c>
      <c r="E971" s="100">
        <v>140.64654963000001</v>
      </c>
      <c r="F971" s="53"/>
      <c r="G971" s="101">
        <v>60</v>
      </c>
      <c r="H971" s="102">
        <v>670856.35</v>
      </c>
    </row>
    <row r="972" spans="2:8" ht="15.95" customHeight="1" x14ac:dyDescent="0.2">
      <c r="B972" s="99">
        <v>45475</v>
      </c>
      <c r="C972" s="100">
        <v>86.128827525999995</v>
      </c>
      <c r="D972" s="100">
        <v>120.30710885000001</v>
      </c>
      <c r="E972" s="100">
        <v>140.70178088</v>
      </c>
      <c r="F972" s="53"/>
      <c r="G972" s="101">
        <v>60.11</v>
      </c>
      <c r="H972" s="102">
        <v>314625.59999999998</v>
      </c>
    </row>
    <row r="973" spans="2:8" ht="15.95" customHeight="1" x14ac:dyDescent="0.2">
      <c r="B973" s="99">
        <v>45476</v>
      </c>
      <c r="C973" s="100">
        <v>85.842256813999995</v>
      </c>
      <c r="D973" s="100">
        <v>120.2092038</v>
      </c>
      <c r="E973" s="100">
        <v>140.75703390999999</v>
      </c>
      <c r="F973" s="53"/>
      <c r="G973" s="101">
        <v>59.91</v>
      </c>
      <c r="H973" s="102">
        <v>455008.9</v>
      </c>
    </row>
    <row r="974" spans="2:8" ht="15.95" customHeight="1" x14ac:dyDescent="0.2">
      <c r="B974" s="99">
        <v>45477</v>
      </c>
      <c r="C974" s="100">
        <v>86.085841919000003</v>
      </c>
      <c r="D974" s="100">
        <v>120.96805893</v>
      </c>
      <c r="E974" s="100">
        <v>140.81230855999999</v>
      </c>
      <c r="F974" s="53"/>
      <c r="G974" s="101">
        <v>60.08</v>
      </c>
      <c r="H974" s="102">
        <v>242588.79</v>
      </c>
    </row>
    <row r="975" spans="2:8" ht="15.95" customHeight="1" x14ac:dyDescent="0.2">
      <c r="B975" s="99">
        <v>45478</v>
      </c>
      <c r="C975" s="100">
        <v>86.415398237999995</v>
      </c>
      <c r="D975" s="100">
        <v>121.62209378</v>
      </c>
      <c r="E975" s="100">
        <v>140.86760498999999</v>
      </c>
      <c r="F975" s="53"/>
      <c r="G975" s="101">
        <v>60.31</v>
      </c>
      <c r="H975" s="102">
        <v>271809.40999999997</v>
      </c>
    </row>
    <row r="976" spans="2:8" ht="15.95" customHeight="1" x14ac:dyDescent="0.2">
      <c r="B976" s="99">
        <v>45481</v>
      </c>
      <c r="C976" s="100">
        <v>86.902568449</v>
      </c>
      <c r="D976" s="100">
        <v>121.83027850000001</v>
      </c>
      <c r="E976" s="100">
        <v>140.92292320000001</v>
      </c>
      <c r="F976" s="53"/>
      <c r="G976" s="101">
        <v>60.65</v>
      </c>
      <c r="H976" s="102">
        <v>394024.81</v>
      </c>
    </row>
    <row r="977" spans="2:8" ht="15.95" customHeight="1" x14ac:dyDescent="0.2">
      <c r="B977" s="99">
        <v>45482</v>
      </c>
      <c r="C977" s="100">
        <v>86.687640414000001</v>
      </c>
      <c r="D977" s="100">
        <v>121.89579117</v>
      </c>
      <c r="E977" s="100">
        <v>140.97826304</v>
      </c>
      <c r="F977" s="53"/>
      <c r="G977" s="101">
        <v>60.5</v>
      </c>
      <c r="H977" s="102">
        <v>328057.15999999997</v>
      </c>
    </row>
    <row r="978" spans="2:8" ht="15.95" customHeight="1" x14ac:dyDescent="0.2">
      <c r="B978" s="99">
        <v>45483</v>
      </c>
      <c r="C978" s="100">
        <v>87.303767445000005</v>
      </c>
      <c r="D978" s="100">
        <v>121.89142366</v>
      </c>
      <c r="E978" s="100">
        <v>141.03362465000001</v>
      </c>
      <c r="F978" s="53"/>
      <c r="G978" s="101">
        <v>60.93</v>
      </c>
      <c r="H978" s="102">
        <v>356583.66</v>
      </c>
    </row>
    <row r="979" spans="2:8" ht="15.95" customHeight="1" x14ac:dyDescent="0.2">
      <c r="B979" s="99">
        <v>45484</v>
      </c>
      <c r="C979" s="100">
        <v>87.189139161</v>
      </c>
      <c r="D979" s="100">
        <v>121.94965714999999</v>
      </c>
      <c r="E979" s="100">
        <v>141.08900804999999</v>
      </c>
      <c r="F979" s="53"/>
      <c r="G979" s="101">
        <v>60.85</v>
      </c>
      <c r="H979" s="102">
        <v>347291.27</v>
      </c>
    </row>
    <row r="980" spans="2:8" ht="15.95" customHeight="1" x14ac:dyDescent="0.2">
      <c r="B980" s="99">
        <v>45485</v>
      </c>
      <c r="C980" s="100">
        <v>87.404067194999996</v>
      </c>
      <c r="D980" s="100">
        <v>122.65683006</v>
      </c>
      <c r="E980" s="100">
        <v>141.14441306000001</v>
      </c>
      <c r="F980" s="53"/>
      <c r="G980" s="101">
        <v>61</v>
      </c>
      <c r="H980" s="102">
        <v>420841.13</v>
      </c>
    </row>
    <row r="981" spans="2:8" ht="15.95" customHeight="1" x14ac:dyDescent="0.2">
      <c r="B981" s="99">
        <v>45488</v>
      </c>
      <c r="C981" s="100">
        <v>87.547352551000003</v>
      </c>
      <c r="D981" s="100">
        <v>122.84572493</v>
      </c>
      <c r="E981" s="100">
        <v>141.19983986</v>
      </c>
      <c r="F981" s="53"/>
      <c r="G981" s="101">
        <v>61.1</v>
      </c>
      <c r="H981" s="102">
        <v>254024.01</v>
      </c>
    </row>
    <row r="982" spans="2:8" ht="15.95" customHeight="1" x14ac:dyDescent="0.2">
      <c r="B982" s="99">
        <v>45489</v>
      </c>
      <c r="C982" s="100">
        <v>87.146153553999994</v>
      </c>
      <c r="D982" s="100">
        <v>123.12706546</v>
      </c>
      <c r="E982" s="100">
        <v>141.25528843999999</v>
      </c>
      <c r="F982" s="53"/>
      <c r="G982" s="101">
        <v>60.82</v>
      </c>
      <c r="H982" s="102">
        <v>444691.88</v>
      </c>
    </row>
    <row r="983" spans="2:8" ht="15.95" customHeight="1" x14ac:dyDescent="0.2">
      <c r="B983" s="99">
        <v>45490</v>
      </c>
      <c r="C983" s="100">
        <v>86.902568449</v>
      </c>
      <c r="D983" s="100">
        <v>123.31304866000001</v>
      </c>
      <c r="E983" s="100">
        <v>141.3107588</v>
      </c>
      <c r="F983" s="53"/>
      <c r="G983" s="101">
        <v>60.65</v>
      </c>
      <c r="H983" s="102">
        <v>571109.56999999995</v>
      </c>
    </row>
    <row r="984" spans="2:8" ht="15.95" customHeight="1" x14ac:dyDescent="0.2">
      <c r="B984" s="99">
        <v>45491</v>
      </c>
      <c r="C984" s="100">
        <v>87.002868198000002</v>
      </c>
      <c r="D984" s="100">
        <v>123.11432689</v>
      </c>
      <c r="E984" s="100">
        <v>141.36625094999999</v>
      </c>
      <c r="F984" s="53"/>
      <c r="G984" s="101">
        <v>60.72</v>
      </c>
      <c r="H984" s="102">
        <v>338318.48</v>
      </c>
    </row>
    <row r="985" spans="2:8" ht="15.95" customHeight="1" x14ac:dyDescent="0.2">
      <c r="B985" s="99">
        <v>45492</v>
      </c>
      <c r="C985" s="100">
        <v>87.260781839000003</v>
      </c>
      <c r="D985" s="100">
        <v>123.44480193</v>
      </c>
      <c r="E985" s="100">
        <v>141.42176488000001</v>
      </c>
      <c r="F985" s="53"/>
      <c r="G985" s="101">
        <v>60.9</v>
      </c>
      <c r="H985" s="102">
        <v>159929.10999999999</v>
      </c>
    </row>
    <row r="986" spans="2:8" ht="15.95" customHeight="1" x14ac:dyDescent="0.2">
      <c r="B986" s="99">
        <v>45495</v>
      </c>
      <c r="C986" s="100">
        <v>87.375410123999998</v>
      </c>
      <c r="D986" s="100">
        <v>123.41823290000001</v>
      </c>
      <c r="E986" s="100">
        <v>141.47730059</v>
      </c>
      <c r="F986" s="53"/>
      <c r="G986" s="101">
        <v>60.98</v>
      </c>
      <c r="H986" s="102">
        <v>568361.36</v>
      </c>
    </row>
    <row r="987" spans="2:8" ht="15.95" customHeight="1" x14ac:dyDescent="0.2">
      <c r="B987" s="99">
        <v>45496</v>
      </c>
      <c r="C987" s="100">
        <v>87.876908869999994</v>
      </c>
      <c r="D987" s="100">
        <v>123.24353244</v>
      </c>
      <c r="E987" s="100">
        <v>141.53285808000001</v>
      </c>
      <c r="F987" s="53"/>
      <c r="G987" s="101">
        <v>61.33</v>
      </c>
      <c r="H987" s="102">
        <v>284342.32</v>
      </c>
    </row>
    <row r="988" spans="2:8" ht="15.95" customHeight="1" x14ac:dyDescent="0.2">
      <c r="B988" s="99">
        <v>45497</v>
      </c>
      <c r="C988" s="100">
        <v>87.948551547999998</v>
      </c>
      <c r="D988" s="100">
        <v>123.07319948999999</v>
      </c>
      <c r="E988" s="100">
        <v>141.58843752999999</v>
      </c>
      <c r="F988" s="53"/>
      <c r="G988" s="101">
        <v>61.38</v>
      </c>
      <c r="H988" s="102">
        <v>172957.75</v>
      </c>
    </row>
    <row r="989" spans="2:8" ht="15.95" customHeight="1" x14ac:dyDescent="0.2">
      <c r="B989" s="99">
        <v>45498</v>
      </c>
      <c r="C989" s="100">
        <v>88.478707365000005</v>
      </c>
      <c r="D989" s="100">
        <v>122.83626199</v>
      </c>
      <c r="E989" s="100">
        <v>141.64403874999999</v>
      </c>
      <c r="F989" s="53"/>
      <c r="G989" s="101">
        <v>61.75</v>
      </c>
      <c r="H989" s="102">
        <v>354370.61</v>
      </c>
    </row>
    <row r="990" spans="2:8" ht="15.95" customHeight="1" x14ac:dyDescent="0.2">
      <c r="B990" s="99">
        <v>45499</v>
      </c>
      <c r="C990" s="100">
        <v>88.664978328000004</v>
      </c>
      <c r="D990" s="100">
        <v>122.86719853</v>
      </c>
      <c r="E990" s="100">
        <v>141.69966176</v>
      </c>
      <c r="F990" s="53"/>
      <c r="G990" s="101">
        <v>61.88</v>
      </c>
      <c r="H990" s="102">
        <v>295654.78000000003</v>
      </c>
    </row>
    <row r="991" spans="2:8" ht="15.95" customHeight="1" x14ac:dyDescent="0.2">
      <c r="B991" s="99">
        <v>45502</v>
      </c>
      <c r="C991" s="100">
        <v>87.375410123999998</v>
      </c>
      <c r="D991" s="100">
        <v>122.04938199</v>
      </c>
      <c r="E991" s="100">
        <v>141.75530671000001</v>
      </c>
      <c r="F991" s="53"/>
      <c r="G991" s="101">
        <v>60.98</v>
      </c>
      <c r="H991" s="102">
        <v>423213.92</v>
      </c>
    </row>
    <row r="992" spans="2:8" ht="15.95" customHeight="1" x14ac:dyDescent="0.2">
      <c r="B992" s="99">
        <v>45503</v>
      </c>
      <c r="C992" s="100">
        <v>87.819594726999995</v>
      </c>
      <c r="D992" s="100">
        <v>122.23208956000001</v>
      </c>
      <c r="E992" s="100">
        <v>141.81097345000001</v>
      </c>
      <c r="F992" s="53"/>
      <c r="G992" s="101">
        <v>61.29</v>
      </c>
      <c r="H992" s="102">
        <v>385844.89</v>
      </c>
    </row>
    <row r="993" spans="2:8" ht="15.95" customHeight="1" x14ac:dyDescent="0.2">
      <c r="B993" s="99">
        <v>45504</v>
      </c>
      <c r="C993" s="100">
        <v>87.404067194999996</v>
      </c>
      <c r="D993" s="100">
        <v>122.46429559000001</v>
      </c>
      <c r="E993" s="100">
        <v>141.86666197</v>
      </c>
      <c r="F993" s="53"/>
      <c r="G993" s="101">
        <v>61</v>
      </c>
      <c r="H993" s="102">
        <v>677493.35</v>
      </c>
    </row>
    <row r="994" spans="2:8" ht="15.95" customHeight="1" x14ac:dyDescent="0.2">
      <c r="B994" s="99">
        <v>45505</v>
      </c>
      <c r="C994" s="100">
        <v>87.505313010999998</v>
      </c>
      <c r="D994" s="100">
        <v>122.49414025</v>
      </c>
      <c r="E994" s="100">
        <v>141.92237244</v>
      </c>
      <c r="F994" s="53"/>
      <c r="G994" s="101">
        <v>60.5</v>
      </c>
      <c r="H994" s="102">
        <v>519419.79</v>
      </c>
    </row>
    <row r="995" spans="2:8" ht="15.95" customHeight="1" x14ac:dyDescent="0.2">
      <c r="B995" s="99">
        <v>45506</v>
      </c>
      <c r="C995" s="100">
        <v>87.722268333000002</v>
      </c>
      <c r="D995" s="100">
        <v>122.61679453000001</v>
      </c>
      <c r="E995" s="100">
        <v>141.97810486</v>
      </c>
      <c r="F995" s="53"/>
      <c r="G995" s="101">
        <v>60.65</v>
      </c>
      <c r="H995" s="102">
        <v>380612.18</v>
      </c>
    </row>
    <row r="996" spans="2:8" ht="15.95" customHeight="1" x14ac:dyDescent="0.2">
      <c r="B996" s="99">
        <v>45509</v>
      </c>
      <c r="C996" s="100">
        <v>87.534240388000001</v>
      </c>
      <c r="D996" s="100">
        <v>122.02244899999999</v>
      </c>
      <c r="E996" s="100">
        <v>142.03385906</v>
      </c>
      <c r="F996" s="53"/>
      <c r="G996" s="101">
        <v>60.52</v>
      </c>
      <c r="H996" s="102">
        <v>343961.83</v>
      </c>
    </row>
    <row r="997" spans="2:8" ht="15.95" customHeight="1" x14ac:dyDescent="0.2">
      <c r="B997" s="99">
        <v>45510</v>
      </c>
      <c r="C997" s="100">
        <v>87.881368902000006</v>
      </c>
      <c r="D997" s="100">
        <v>121.83319016999999</v>
      </c>
      <c r="E997" s="100">
        <v>142.08963521000001</v>
      </c>
      <c r="F997" s="53"/>
      <c r="G997" s="101">
        <v>60.76</v>
      </c>
      <c r="H997" s="102">
        <v>453488.01</v>
      </c>
    </row>
    <row r="998" spans="2:8" ht="15.95" customHeight="1" x14ac:dyDescent="0.2">
      <c r="B998" s="99">
        <v>45511</v>
      </c>
      <c r="C998" s="100">
        <v>87.042474991999995</v>
      </c>
      <c r="D998" s="100">
        <v>121.90052264000001</v>
      </c>
      <c r="E998" s="100">
        <v>142.14543330000001</v>
      </c>
      <c r="F998" s="53"/>
      <c r="G998" s="101">
        <v>60.18</v>
      </c>
      <c r="H998" s="102">
        <v>385198.68</v>
      </c>
    </row>
    <row r="999" spans="2:8" ht="15.95" customHeight="1" x14ac:dyDescent="0.2">
      <c r="B999" s="99">
        <v>45512</v>
      </c>
      <c r="C999" s="100">
        <v>87.490849323000006</v>
      </c>
      <c r="D999" s="100">
        <v>121.74656786</v>
      </c>
      <c r="E999" s="100">
        <v>142.20125318000001</v>
      </c>
      <c r="F999" s="53"/>
      <c r="G999" s="101">
        <v>60.49</v>
      </c>
      <c r="H999" s="102">
        <v>634091.39</v>
      </c>
    </row>
    <row r="1000" spans="2:8" ht="15.95" customHeight="1" x14ac:dyDescent="0.2">
      <c r="B1000" s="99">
        <v>45513</v>
      </c>
      <c r="C1000" s="100">
        <v>87.230502936999997</v>
      </c>
      <c r="D1000" s="100">
        <v>121.92527187</v>
      </c>
      <c r="E1000" s="100">
        <v>142.25709501</v>
      </c>
      <c r="F1000" s="53"/>
      <c r="G1000" s="101">
        <v>60.31</v>
      </c>
      <c r="H1000" s="102">
        <v>323096.19</v>
      </c>
    </row>
    <row r="1001" spans="2:8" ht="15.95" customHeight="1" x14ac:dyDescent="0.2">
      <c r="B1001" s="99">
        <v>45516</v>
      </c>
      <c r="C1001" s="100">
        <v>87.056938680000002</v>
      </c>
      <c r="D1001" s="100">
        <v>122.00825459000001</v>
      </c>
      <c r="E1001" s="100">
        <v>142.31295878</v>
      </c>
      <c r="F1001" s="53"/>
      <c r="G1001" s="101">
        <v>60.19</v>
      </c>
      <c r="H1001" s="102">
        <v>425169.44</v>
      </c>
    </row>
    <row r="1002" spans="2:8" ht="15.95" customHeight="1" x14ac:dyDescent="0.2">
      <c r="B1002" s="99">
        <v>45517</v>
      </c>
      <c r="C1002" s="100">
        <v>86.999083928000005</v>
      </c>
      <c r="D1002" s="100">
        <v>122.11562257999999</v>
      </c>
      <c r="E1002" s="100">
        <v>142.36884449999999</v>
      </c>
      <c r="F1002" s="53"/>
      <c r="G1002" s="101">
        <v>60.15</v>
      </c>
      <c r="H1002" s="102">
        <v>654018.11</v>
      </c>
    </row>
    <row r="1003" spans="2:8" ht="15.95" customHeight="1" x14ac:dyDescent="0.2">
      <c r="B1003" s="99">
        <v>45518</v>
      </c>
      <c r="C1003" s="100">
        <v>87.114793433000003</v>
      </c>
      <c r="D1003" s="100">
        <v>122.40315043</v>
      </c>
      <c r="E1003" s="100">
        <v>142.42475217</v>
      </c>
      <c r="F1003" s="53"/>
      <c r="G1003" s="101">
        <v>60.23</v>
      </c>
      <c r="H1003" s="102">
        <v>437955.26</v>
      </c>
    </row>
    <row r="1004" spans="2:8" ht="15.95" customHeight="1" x14ac:dyDescent="0.2">
      <c r="B1004" s="99">
        <v>45519</v>
      </c>
      <c r="C1004" s="100">
        <v>87.216039249000005</v>
      </c>
      <c r="D1004" s="100">
        <v>122.80059398</v>
      </c>
      <c r="E1004" s="100">
        <v>142.48068179000001</v>
      </c>
      <c r="F1004" s="53"/>
      <c r="G1004" s="101">
        <v>60.3</v>
      </c>
      <c r="H1004" s="102">
        <v>647751.78</v>
      </c>
    </row>
    <row r="1005" spans="2:8" ht="15.95" customHeight="1" x14ac:dyDescent="0.2">
      <c r="B1005" s="99">
        <v>45520</v>
      </c>
      <c r="C1005" s="100">
        <v>87.201575560999999</v>
      </c>
      <c r="D1005" s="100">
        <v>123.21696341000001</v>
      </c>
      <c r="E1005" s="100">
        <v>142.53663334999999</v>
      </c>
      <c r="F1005" s="53"/>
      <c r="G1005" s="101">
        <v>60.29</v>
      </c>
      <c r="H1005" s="102">
        <v>686000.8</v>
      </c>
    </row>
    <row r="1006" spans="2:8" ht="15.95" customHeight="1" x14ac:dyDescent="0.2">
      <c r="B1006" s="99">
        <v>45523</v>
      </c>
      <c r="C1006" s="100">
        <v>86.926765486999997</v>
      </c>
      <c r="D1006" s="100">
        <v>123.09176141</v>
      </c>
      <c r="E1006" s="100">
        <v>142.59260685999999</v>
      </c>
      <c r="F1006" s="53"/>
      <c r="G1006" s="101">
        <v>60.1</v>
      </c>
      <c r="H1006" s="102">
        <v>637395.93999999994</v>
      </c>
    </row>
    <row r="1007" spans="2:8" ht="15.95" customHeight="1" x14ac:dyDescent="0.2">
      <c r="B1007" s="99">
        <v>45524</v>
      </c>
      <c r="C1007" s="100">
        <v>87.216039249000005</v>
      </c>
      <c r="D1007" s="100">
        <v>123.10995938000001</v>
      </c>
      <c r="E1007" s="100">
        <v>142.64860232000001</v>
      </c>
      <c r="F1007" s="53"/>
      <c r="G1007" s="101">
        <v>60.3</v>
      </c>
      <c r="H1007" s="102">
        <v>399646.35</v>
      </c>
    </row>
    <row r="1008" spans="2:8" ht="15.95" customHeight="1" x14ac:dyDescent="0.2">
      <c r="B1008" s="99">
        <v>45525</v>
      </c>
      <c r="C1008" s="100">
        <v>87.216039249000005</v>
      </c>
      <c r="D1008" s="100">
        <v>123.08448223000001</v>
      </c>
      <c r="E1008" s="100">
        <v>142.70461990000001</v>
      </c>
      <c r="F1008" s="53"/>
      <c r="G1008" s="101">
        <v>60.3</v>
      </c>
      <c r="H1008" s="102">
        <v>362642.13</v>
      </c>
    </row>
    <row r="1009" spans="2:8" ht="15.95" customHeight="1" x14ac:dyDescent="0.2">
      <c r="B1009" s="99">
        <v>45526</v>
      </c>
      <c r="C1009" s="100">
        <v>87.071402367999994</v>
      </c>
      <c r="D1009" s="100">
        <v>122.96874317</v>
      </c>
      <c r="E1009" s="100">
        <v>142.76065942</v>
      </c>
      <c r="F1009" s="53"/>
      <c r="G1009" s="101">
        <v>60.2</v>
      </c>
      <c r="H1009" s="102">
        <v>858637.29</v>
      </c>
    </row>
    <row r="1010" spans="2:8" ht="15.95" customHeight="1" x14ac:dyDescent="0.2">
      <c r="B1010" s="99">
        <v>45527</v>
      </c>
      <c r="C1010" s="100">
        <v>87.505313010999998</v>
      </c>
      <c r="D1010" s="100">
        <v>123.32542328</v>
      </c>
      <c r="E1010" s="100">
        <v>142.81672089</v>
      </c>
      <c r="F1010" s="53"/>
      <c r="G1010" s="101">
        <v>60.5</v>
      </c>
      <c r="H1010" s="102">
        <v>427146.69</v>
      </c>
    </row>
    <row r="1011" spans="2:8" ht="15.95" customHeight="1" x14ac:dyDescent="0.2">
      <c r="B1011" s="99">
        <v>45530</v>
      </c>
      <c r="C1011" s="100">
        <v>87.881368902000006</v>
      </c>
      <c r="D1011" s="100">
        <v>123.26900959</v>
      </c>
      <c r="E1011" s="100">
        <v>142.87280447000001</v>
      </c>
      <c r="F1011" s="53"/>
      <c r="G1011" s="101">
        <v>60.76</v>
      </c>
      <c r="H1011" s="102">
        <v>540247.15</v>
      </c>
    </row>
    <row r="1012" spans="2:8" ht="15.95" customHeight="1" x14ac:dyDescent="0.2">
      <c r="B1012" s="99">
        <v>45531</v>
      </c>
      <c r="C1012" s="100">
        <v>87.866905213999999</v>
      </c>
      <c r="D1012" s="100">
        <v>123.16091367999999</v>
      </c>
      <c r="E1012" s="100">
        <v>142.92891</v>
      </c>
      <c r="F1012" s="53"/>
      <c r="G1012" s="101">
        <v>60.75</v>
      </c>
      <c r="H1012" s="102">
        <v>335881.2</v>
      </c>
    </row>
    <row r="1013" spans="2:8" ht="15.95" customHeight="1" x14ac:dyDescent="0.2">
      <c r="B1013" s="99">
        <v>45532</v>
      </c>
      <c r="C1013" s="100">
        <v>88.459916426000007</v>
      </c>
      <c r="D1013" s="100">
        <v>123.07938679999999</v>
      </c>
      <c r="E1013" s="100">
        <v>142.98503764</v>
      </c>
      <c r="F1013" s="53"/>
      <c r="G1013" s="101">
        <v>61.16</v>
      </c>
      <c r="H1013" s="102">
        <v>240483.68</v>
      </c>
    </row>
    <row r="1014" spans="2:8" ht="15.95" customHeight="1" x14ac:dyDescent="0.2">
      <c r="B1014" s="99">
        <v>45533</v>
      </c>
      <c r="C1014" s="100">
        <v>88.575625931000005</v>
      </c>
      <c r="D1014" s="100">
        <v>123.23188574</v>
      </c>
      <c r="E1014" s="100">
        <v>143.04118722999999</v>
      </c>
      <c r="F1014" s="53"/>
      <c r="G1014" s="101">
        <v>61.24</v>
      </c>
      <c r="H1014" s="102">
        <v>476586.77</v>
      </c>
    </row>
    <row r="1015" spans="2:8" ht="15.95" customHeight="1" x14ac:dyDescent="0.2">
      <c r="B1015" s="99">
        <v>45534</v>
      </c>
      <c r="C1015" s="100">
        <v>89.052927638</v>
      </c>
      <c r="D1015" s="100">
        <v>123.51140648000001</v>
      </c>
      <c r="E1015" s="100">
        <v>143.09735893000001</v>
      </c>
      <c r="F1015" s="53"/>
      <c r="G1015" s="101">
        <v>61.57</v>
      </c>
      <c r="H1015" s="102">
        <v>597004.63</v>
      </c>
    </row>
    <row r="1016" spans="2:8" ht="15.95" customHeight="1" x14ac:dyDescent="0.2">
      <c r="B1016" s="99">
        <v>45537</v>
      </c>
      <c r="C1016" s="100">
        <v>89.169718363000001</v>
      </c>
      <c r="D1016" s="100">
        <v>123.3574517</v>
      </c>
      <c r="E1016" s="100">
        <v>143.15355274999999</v>
      </c>
      <c r="F1016" s="53"/>
      <c r="G1016" s="101">
        <v>61.08</v>
      </c>
      <c r="H1016" s="102">
        <v>440477.98</v>
      </c>
    </row>
    <row r="1017" spans="2:8" ht="15.95" customHeight="1" x14ac:dyDescent="0.2">
      <c r="B1017" s="99">
        <v>45538</v>
      </c>
      <c r="C1017" s="100">
        <v>88.454375174000006</v>
      </c>
      <c r="D1017" s="100">
        <v>123.15327053</v>
      </c>
      <c r="E1017" s="100">
        <v>143.20976851</v>
      </c>
      <c r="F1017" s="53"/>
      <c r="G1017" s="101">
        <v>60.59</v>
      </c>
      <c r="H1017" s="102">
        <v>331426.19</v>
      </c>
    </row>
    <row r="1018" spans="2:8" ht="15.95" customHeight="1" x14ac:dyDescent="0.2">
      <c r="B1018" s="99">
        <v>45539</v>
      </c>
      <c r="C1018" s="100">
        <v>88.760950825999998</v>
      </c>
      <c r="D1018" s="100">
        <v>123.21295986</v>
      </c>
      <c r="E1018" s="100">
        <v>143.26600639</v>
      </c>
      <c r="F1018" s="53"/>
      <c r="G1018" s="101">
        <v>60.8</v>
      </c>
      <c r="H1018" s="102">
        <v>399161.2</v>
      </c>
    </row>
    <row r="1019" spans="2:8" ht="15.95" customHeight="1" x14ac:dyDescent="0.2">
      <c r="B1019" s="99">
        <v>45540</v>
      </c>
      <c r="C1019" s="100">
        <v>88.468974013999997</v>
      </c>
      <c r="D1019" s="100">
        <v>123.10449998999999</v>
      </c>
      <c r="E1019" s="100">
        <v>143.32226638</v>
      </c>
      <c r="F1019" s="53"/>
      <c r="G1019" s="101">
        <v>60.6</v>
      </c>
      <c r="H1019" s="102">
        <v>370124</v>
      </c>
    </row>
    <row r="1020" spans="2:8" ht="15.95" customHeight="1" x14ac:dyDescent="0.2">
      <c r="B1020" s="99">
        <v>45541</v>
      </c>
      <c r="C1020" s="100">
        <v>89.023729957</v>
      </c>
      <c r="D1020" s="100">
        <v>123.25699892999999</v>
      </c>
      <c r="E1020" s="100">
        <v>143.37854848000001</v>
      </c>
      <c r="F1020" s="53"/>
      <c r="G1020" s="101">
        <v>60.98</v>
      </c>
      <c r="H1020" s="102">
        <v>264222.98</v>
      </c>
    </row>
    <row r="1021" spans="2:8" ht="15.95" customHeight="1" x14ac:dyDescent="0.2">
      <c r="B1021" s="99">
        <v>45544</v>
      </c>
      <c r="C1021" s="100">
        <v>88.629561261000006</v>
      </c>
      <c r="D1021" s="100">
        <v>123.09940456</v>
      </c>
      <c r="E1021" s="100">
        <v>143.43485269999999</v>
      </c>
      <c r="F1021" s="53"/>
      <c r="G1021" s="101">
        <v>60.71</v>
      </c>
      <c r="H1021" s="102">
        <v>303704.3</v>
      </c>
    </row>
    <row r="1022" spans="2:8" ht="15.95" customHeight="1" x14ac:dyDescent="0.2">
      <c r="B1022" s="99">
        <v>45545</v>
      </c>
      <c r="C1022" s="100">
        <v>88.206194883999999</v>
      </c>
      <c r="D1022" s="100">
        <v>122.72343461</v>
      </c>
      <c r="E1022" s="100">
        <v>143.49117902</v>
      </c>
      <c r="F1022" s="53"/>
      <c r="G1022" s="101">
        <v>60.42</v>
      </c>
      <c r="H1022" s="102">
        <v>337291.56</v>
      </c>
    </row>
    <row r="1023" spans="2:8" ht="15.95" customHeight="1" x14ac:dyDescent="0.2">
      <c r="B1023" s="99">
        <v>45546</v>
      </c>
      <c r="C1023" s="100">
        <v>87.885020390999998</v>
      </c>
      <c r="D1023" s="100">
        <v>122.55528541</v>
      </c>
      <c r="E1023" s="100">
        <v>143.54752746</v>
      </c>
      <c r="F1023" s="53"/>
      <c r="G1023" s="101">
        <v>60.2</v>
      </c>
      <c r="H1023" s="102">
        <v>485630.7</v>
      </c>
    </row>
    <row r="1024" spans="2:8" ht="15.95" customHeight="1" x14ac:dyDescent="0.2">
      <c r="B1024" s="99">
        <v>45547</v>
      </c>
      <c r="C1024" s="100">
        <v>87.753630825000002</v>
      </c>
      <c r="D1024" s="100">
        <v>122.23536519</v>
      </c>
      <c r="E1024" s="100">
        <v>143.60389802</v>
      </c>
      <c r="F1024" s="53"/>
      <c r="G1024" s="101">
        <v>60.11</v>
      </c>
      <c r="H1024" s="102">
        <v>399904.76</v>
      </c>
    </row>
    <row r="1025" spans="2:8" ht="15.95" customHeight="1" x14ac:dyDescent="0.2">
      <c r="B1025" s="99">
        <v>45548</v>
      </c>
      <c r="C1025" s="100">
        <v>87.812026188000004</v>
      </c>
      <c r="D1025" s="100">
        <v>122.44682554000001</v>
      </c>
      <c r="E1025" s="100">
        <v>143.66029068</v>
      </c>
      <c r="F1025" s="53"/>
      <c r="G1025" s="101">
        <v>60.15</v>
      </c>
      <c r="H1025" s="102">
        <v>450389.4</v>
      </c>
    </row>
    <row r="1026" spans="2:8" ht="15.95" customHeight="1" x14ac:dyDescent="0.2">
      <c r="B1026" s="99">
        <v>45551</v>
      </c>
      <c r="C1026" s="100">
        <v>88.162398362000005</v>
      </c>
      <c r="D1026" s="100">
        <v>122.31652812</v>
      </c>
      <c r="E1026" s="100">
        <v>143.71670545999999</v>
      </c>
      <c r="F1026" s="53"/>
      <c r="G1026" s="101">
        <v>60.39</v>
      </c>
      <c r="H1026" s="102">
        <v>863663.4</v>
      </c>
    </row>
    <row r="1027" spans="2:8" ht="15.95" customHeight="1" x14ac:dyDescent="0.2">
      <c r="B1027" s="99">
        <v>45552</v>
      </c>
      <c r="C1027" s="100">
        <v>87.797427346999996</v>
      </c>
      <c r="D1027" s="100">
        <v>122.05957285</v>
      </c>
      <c r="E1027" s="100">
        <v>143.77314236000001</v>
      </c>
      <c r="F1027" s="53"/>
      <c r="G1027" s="101">
        <v>60.14</v>
      </c>
      <c r="H1027" s="102">
        <v>244062.17</v>
      </c>
    </row>
    <row r="1028" spans="2:8" ht="15.95" customHeight="1" x14ac:dyDescent="0.2">
      <c r="B1028" s="99">
        <v>45553</v>
      </c>
      <c r="C1028" s="100">
        <v>87.695235463000003</v>
      </c>
      <c r="D1028" s="100">
        <v>121.93182314000001</v>
      </c>
      <c r="E1028" s="100">
        <v>143.82960152999999</v>
      </c>
      <c r="F1028" s="53"/>
      <c r="G1028" s="101">
        <v>60.07</v>
      </c>
      <c r="H1028" s="102">
        <v>256736.55</v>
      </c>
    </row>
    <row r="1029" spans="2:8" ht="15.95" customHeight="1" x14ac:dyDescent="0.2">
      <c r="B1029" s="99">
        <v>45554</v>
      </c>
      <c r="C1029" s="100">
        <v>87.607642419000001</v>
      </c>
      <c r="D1029" s="100">
        <v>121.58496993</v>
      </c>
      <c r="E1029" s="100">
        <v>143.88737426</v>
      </c>
      <c r="F1029" s="53"/>
      <c r="G1029" s="101">
        <v>60.01</v>
      </c>
      <c r="H1029" s="102">
        <v>312654.28999999998</v>
      </c>
    </row>
    <row r="1030" spans="2:8" ht="15.95" customHeight="1" x14ac:dyDescent="0.2">
      <c r="B1030" s="99">
        <v>45555</v>
      </c>
      <c r="C1030" s="100">
        <v>87.447055172999995</v>
      </c>
      <c r="D1030" s="100">
        <v>121.32837863</v>
      </c>
      <c r="E1030" s="100">
        <v>143.94517027000001</v>
      </c>
      <c r="F1030" s="53"/>
      <c r="G1030" s="101">
        <v>59.9</v>
      </c>
      <c r="H1030" s="102">
        <v>677113.15</v>
      </c>
    </row>
    <row r="1031" spans="2:8" ht="15.95" customHeight="1" x14ac:dyDescent="0.2">
      <c r="B1031" s="99">
        <v>45558</v>
      </c>
      <c r="C1031" s="100">
        <v>87.067485317000006</v>
      </c>
      <c r="D1031" s="100">
        <v>120.54222655</v>
      </c>
      <c r="E1031" s="100">
        <v>144.00298953999999</v>
      </c>
      <c r="F1031" s="53"/>
      <c r="G1031" s="101">
        <v>59.64</v>
      </c>
      <c r="H1031" s="102">
        <v>341817.24</v>
      </c>
    </row>
    <row r="1032" spans="2:8" ht="15.95" customHeight="1" x14ac:dyDescent="0.2">
      <c r="B1032" s="99">
        <v>45559</v>
      </c>
      <c r="C1032" s="100">
        <v>86.892299230000006</v>
      </c>
      <c r="D1032" s="100">
        <v>120.23504491</v>
      </c>
      <c r="E1032" s="100">
        <v>144.06083208000001</v>
      </c>
      <c r="F1032" s="53"/>
      <c r="G1032" s="101">
        <v>59.52</v>
      </c>
      <c r="H1032" s="102">
        <v>384748.03</v>
      </c>
    </row>
    <row r="1033" spans="2:8" ht="15.95" customHeight="1" x14ac:dyDescent="0.2">
      <c r="B1033" s="99">
        <v>45560</v>
      </c>
      <c r="C1033" s="100">
        <v>86.454334012000004</v>
      </c>
      <c r="D1033" s="100">
        <v>119.8783648</v>
      </c>
      <c r="E1033" s="100">
        <v>144.11869773000001</v>
      </c>
      <c r="F1033" s="53"/>
      <c r="G1033" s="101">
        <v>59.22</v>
      </c>
      <c r="H1033" s="102">
        <v>422742.43</v>
      </c>
    </row>
    <row r="1034" spans="2:8" ht="15.95" customHeight="1" x14ac:dyDescent="0.2">
      <c r="B1034" s="99">
        <v>45561</v>
      </c>
      <c r="C1034" s="100">
        <v>86.425136331000004</v>
      </c>
      <c r="D1034" s="100">
        <v>119.89328713</v>
      </c>
      <c r="E1034" s="100">
        <v>144.17658664000001</v>
      </c>
      <c r="F1034" s="53"/>
      <c r="G1034" s="101">
        <v>59.2</v>
      </c>
      <c r="H1034" s="102">
        <v>428537</v>
      </c>
    </row>
    <row r="1035" spans="2:8" ht="15.95" customHeight="1" x14ac:dyDescent="0.2">
      <c r="B1035" s="99">
        <v>45562</v>
      </c>
      <c r="C1035" s="100">
        <v>86.016368794000002</v>
      </c>
      <c r="D1035" s="100">
        <v>120.43886211</v>
      </c>
      <c r="E1035" s="100">
        <v>144.23449882</v>
      </c>
      <c r="F1035" s="53"/>
      <c r="G1035" s="101">
        <v>58.92</v>
      </c>
      <c r="H1035" s="102">
        <v>897168.1</v>
      </c>
    </row>
    <row r="1036" spans="2:8" ht="15.95" customHeight="1" x14ac:dyDescent="0.2">
      <c r="B1036" s="99">
        <v>45565</v>
      </c>
      <c r="C1036" s="100">
        <v>87.447055172999995</v>
      </c>
      <c r="D1036" s="100">
        <v>120.32385098</v>
      </c>
      <c r="E1036" s="100">
        <v>144.29243427</v>
      </c>
      <c r="F1036" s="53"/>
      <c r="G1036" s="101">
        <v>59.9</v>
      </c>
      <c r="H1036" s="102">
        <v>309089.98</v>
      </c>
    </row>
    <row r="1037" spans="2:8" ht="15.95" customHeight="1" x14ac:dyDescent="0.2">
      <c r="B1037" s="99">
        <v>45566</v>
      </c>
      <c r="C1037" s="100">
        <v>85.398320861000002</v>
      </c>
      <c r="D1037" s="100">
        <v>119.31677560999999</v>
      </c>
      <c r="E1037" s="100">
        <v>144.35039298999999</v>
      </c>
      <c r="F1037" s="53"/>
      <c r="G1037" s="101">
        <v>57.94</v>
      </c>
      <c r="H1037" s="102">
        <v>479627.59</v>
      </c>
    </row>
    <row r="1038" spans="2:8" ht="15.95" customHeight="1" x14ac:dyDescent="0.2">
      <c r="B1038" s="99">
        <v>45567</v>
      </c>
      <c r="C1038" s="100">
        <v>86.061580171000003</v>
      </c>
      <c r="D1038" s="100">
        <v>119.33715733</v>
      </c>
      <c r="E1038" s="100">
        <v>144.40837497000001</v>
      </c>
      <c r="F1038" s="53"/>
      <c r="G1038" s="101">
        <v>58.39</v>
      </c>
      <c r="H1038" s="102">
        <v>329871.52</v>
      </c>
    </row>
    <row r="1039" spans="2:8" ht="15.95" customHeight="1" x14ac:dyDescent="0.2">
      <c r="B1039" s="99">
        <v>45568</v>
      </c>
      <c r="C1039" s="100">
        <v>85.044582563000006</v>
      </c>
      <c r="D1039" s="100">
        <v>119.07292287999999</v>
      </c>
      <c r="E1039" s="100">
        <v>144.46638021999999</v>
      </c>
      <c r="F1039" s="53"/>
      <c r="G1039" s="101">
        <v>57.7</v>
      </c>
      <c r="H1039" s="102">
        <v>330150.15000000002</v>
      </c>
    </row>
    <row r="1040" spans="2:8" ht="15.95" customHeight="1" x14ac:dyDescent="0.2">
      <c r="B1040" s="99">
        <v>45569</v>
      </c>
      <c r="C1040" s="100">
        <v>83.511716602999996</v>
      </c>
      <c r="D1040" s="100">
        <v>119.24398375</v>
      </c>
      <c r="E1040" s="100">
        <v>144.52440874999999</v>
      </c>
      <c r="F1040" s="53"/>
      <c r="G1040" s="101">
        <v>56.66</v>
      </c>
      <c r="H1040" s="102">
        <v>796313.42</v>
      </c>
    </row>
    <row r="1041" spans="2:8" ht="15.95" customHeight="1" x14ac:dyDescent="0.2">
      <c r="B1041" s="99">
        <v>45572</v>
      </c>
      <c r="C1041" s="100">
        <v>84.499236019999998</v>
      </c>
      <c r="D1041" s="100">
        <v>119.22578578</v>
      </c>
      <c r="E1041" s="100">
        <v>144.58246070000001</v>
      </c>
      <c r="F1041" s="53"/>
      <c r="G1041" s="101">
        <v>57.33</v>
      </c>
      <c r="H1041" s="102">
        <v>875516.53</v>
      </c>
    </row>
    <row r="1042" spans="2:8" ht="15.95" customHeight="1" x14ac:dyDescent="0.2">
      <c r="B1042" s="99">
        <v>45573</v>
      </c>
      <c r="C1042" s="100">
        <v>86.061580171000003</v>
      </c>
      <c r="D1042" s="100">
        <v>118.54117835</v>
      </c>
      <c r="E1042" s="100">
        <v>144.64053591999999</v>
      </c>
      <c r="F1042" s="53"/>
      <c r="G1042" s="101">
        <v>58.39</v>
      </c>
      <c r="H1042" s="102">
        <v>506754.89</v>
      </c>
    </row>
    <row r="1043" spans="2:8" ht="15.95" customHeight="1" x14ac:dyDescent="0.2">
      <c r="B1043" s="99">
        <v>45574</v>
      </c>
      <c r="C1043" s="100">
        <v>84.705583360000006</v>
      </c>
      <c r="D1043" s="100">
        <v>117.63637554</v>
      </c>
      <c r="E1043" s="100">
        <v>144.69863441000001</v>
      </c>
      <c r="F1043" s="53"/>
      <c r="G1043" s="101">
        <v>57.47</v>
      </c>
      <c r="H1043" s="102">
        <v>427323.84</v>
      </c>
    </row>
    <row r="1044" spans="2:8" ht="15.95" customHeight="1" x14ac:dyDescent="0.2">
      <c r="B1044" s="99">
        <v>45575</v>
      </c>
      <c r="C1044" s="100">
        <v>84.455018731999999</v>
      </c>
      <c r="D1044" s="100">
        <v>116.82620215</v>
      </c>
      <c r="E1044" s="100">
        <v>144.75675633</v>
      </c>
      <c r="F1044" s="53"/>
      <c r="G1044" s="101">
        <v>57.3</v>
      </c>
      <c r="H1044" s="102">
        <v>575314.56000000006</v>
      </c>
    </row>
    <row r="1045" spans="2:8" ht="15.95" customHeight="1" x14ac:dyDescent="0.2">
      <c r="B1045" s="99">
        <v>45576</v>
      </c>
      <c r="C1045" s="100">
        <v>84.749800648000004</v>
      </c>
      <c r="D1045" s="100">
        <v>117.0787899</v>
      </c>
      <c r="E1045" s="100">
        <v>144.81490152000001</v>
      </c>
      <c r="F1045" s="53"/>
      <c r="G1045" s="101">
        <v>57.5</v>
      </c>
      <c r="H1045" s="102">
        <v>373675.97</v>
      </c>
    </row>
    <row r="1046" spans="2:8" ht="15.95" customHeight="1" x14ac:dyDescent="0.2">
      <c r="B1046" s="99">
        <v>45579</v>
      </c>
      <c r="C1046" s="100">
        <v>84.970887083999997</v>
      </c>
      <c r="D1046" s="100">
        <v>117.50025477</v>
      </c>
      <c r="E1046" s="100">
        <v>144.87307014999999</v>
      </c>
      <c r="F1046" s="53"/>
      <c r="G1046" s="101">
        <v>57.65</v>
      </c>
      <c r="H1046" s="102">
        <v>368626.85</v>
      </c>
    </row>
    <row r="1047" spans="2:8" ht="15.95" customHeight="1" x14ac:dyDescent="0.2">
      <c r="B1047" s="99">
        <v>45580</v>
      </c>
      <c r="C1047" s="100">
        <v>84.351845061999995</v>
      </c>
      <c r="D1047" s="100">
        <v>117.69424506999999</v>
      </c>
      <c r="E1047" s="100">
        <v>144.93126204000001</v>
      </c>
      <c r="F1047" s="53"/>
      <c r="G1047" s="101">
        <v>57.23</v>
      </c>
      <c r="H1047" s="102">
        <v>278223.75</v>
      </c>
    </row>
    <row r="1048" spans="2:8" ht="15.95" customHeight="1" x14ac:dyDescent="0.2">
      <c r="B1048" s="99">
        <v>45581</v>
      </c>
      <c r="C1048" s="100">
        <v>85.044582563000006</v>
      </c>
      <c r="D1048" s="100">
        <v>117.69169736000001</v>
      </c>
      <c r="E1048" s="100">
        <v>144.98947736</v>
      </c>
      <c r="F1048" s="53"/>
      <c r="G1048" s="101">
        <v>57.7</v>
      </c>
      <c r="H1048" s="102">
        <v>374354.37</v>
      </c>
    </row>
    <row r="1049" spans="2:8" ht="15.95" customHeight="1" x14ac:dyDescent="0.2">
      <c r="B1049" s="99">
        <v>45582</v>
      </c>
      <c r="C1049" s="100">
        <v>84.248671392000006</v>
      </c>
      <c r="D1049" s="100">
        <v>117.57122683</v>
      </c>
      <c r="E1049" s="100">
        <v>145.04771611999999</v>
      </c>
      <c r="F1049" s="53"/>
      <c r="G1049" s="101">
        <v>57.16</v>
      </c>
      <c r="H1049" s="102">
        <v>536703.38</v>
      </c>
    </row>
    <row r="1050" spans="2:8" ht="15.95" customHeight="1" x14ac:dyDescent="0.2">
      <c r="B1050" s="99">
        <v>45583</v>
      </c>
      <c r="C1050" s="100">
        <v>83.865454901999996</v>
      </c>
      <c r="D1050" s="100">
        <v>117.77904759</v>
      </c>
      <c r="E1050" s="100">
        <v>145.10597815</v>
      </c>
      <c r="F1050" s="53"/>
      <c r="G1050" s="101">
        <v>56.9</v>
      </c>
      <c r="H1050" s="102">
        <v>586333.07999999996</v>
      </c>
    </row>
    <row r="1051" spans="2:8" ht="15.95" customHeight="1" x14ac:dyDescent="0.2">
      <c r="B1051" s="99">
        <v>45586</v>
      </c>
      <c r="C1051" s="100">
        <v>83.718063943999994</v>
      </c>
      <c r="D1051" s="100">
        <v>117.11882543</v>
      </c>
      <c r="E1051" s="100">
        <v>145.1642636</v>
      </c>
      <c r="F1051" s="53"/>
      <c r="G1051" s="101">
        <v>56.8</v>
      </c>
      <c r="H1051" s="102">
        <v>549463.14</v>
      </c>
    </row>
    <row r="1052" spans="2:8" ht="15.95" customHeight="1" x14ac:dyDescent="0.2">
      <c r="B1052" s="99">
        <v>45587</v>
      </c>
      <c r="C1052" s="100">
        <v>82.995848252000002</v>
      </c>
      <c r="D1052" s="100">
        <v>116.75086258</v>
      </c>
      <c r="E1052" s="100">
        <v>145.22257250000001</v>
      </c>
      <c r="F1052" s="53"/>
      <c r="G1052" s="101">
        <v>56.31</v>
      </c>
      <c r="H1052" s="102">
        <v>511380.08</v>
      </c>
    </row>
    <row r="1053" spans="2:8" ht="15.95" customHeight="1" x14ac:dyDescent="0.2">
      <c r="B1053" s="99">
        <v>45588</v>
      </c>
      <c r="C1053" s="100">
        <v>81.212417664</v>
      </c>
      <c r="D1053" s="100">
        <v>115.71066691</v>
      </c>
      <c r="E1053" s="100">
        <v>145.28090481999999</v>
      </c>
      <c r="F1053" s="53"/>
      <c r="G1053" s="101">
        <v>55.1</v>
      </c>
      <c r="H1053" s="102">
        <v>579044.64</v>
      </c>
    </row>
    <row r="1054" spans="2:8" ht="15.95" customHeight="1" x14ac:dyDescent="0.2">
      <c r="B1054" s="99">
        <v>45589</v>
      </c>
      <c r="C1054" s="100">
        <v>80.033290003000005</v>
      </c>
      <c r="D1054" s="100">
        <v>115.33979239</v>
      </c>
      <c r="E1054" s="100">
        <v>145.33926058</v>
      </c>
      <c r="F1054" s="53"/>
      <c r="G1054" s="101">
        <v>54.3</v>
      </c>
      <c r="H1054" s="102">
        <v>628080.89</v>
      </c>
    </row>
    <row r="1055" spans="2:8" ht="15.95" customHeight="1" x14ac:dyDescent="0.2">
      <c r="B1055" s="99">
        <v>45590</v>
      </c>
      <c r="C1055" s="100">
        <v>79.885899045000002</v>
      </c>
      <c r="D1055" s="100">
        <v>115.79910902</v>
      </c>
      <c r="E1055" s="100">
        <v>145.39763977000001</v>
      </c>
      <c r="F1055" s="53"/>
      <c r="G1055" s="101">
        <v>54.2</v>
      </c>
      <c r="H1055" s="102">
        <v>490073.36</v>
      </c>
    </row>
    <row r="1056" spans="2:8" ht="15.95" customHeight="1" x14ac:dyDescent="0.2">
      <c r="B1056" s="99">
        <v>45593</v>
      </c>
      <c r="C1056" s="100">
        <v>79.355291597999994</v>
      </c>
      <c r="D1056" s="100">
        <v>116.09682773</v>
      </c>
      <c r="E1056" s="100">
        <v>145.45604238999999</v>
      </c>
      <c r="F1056" s="53"/>
      <c r="G1056" s="101">
        <v>53.84</v>
      </c>
      <c r="H1056" s="102">
        <v>729539.53</v>
      </c>
    </row>
    <row r="1057" spans="2:8" ht="15.95" customHeight="1" x14ac:dyDescent="0.2">
      <c r="B1057" s="99">
        <v>45594</v>
      </c>
      <c r="C1057" s="100">
        <v>79.031031490999993</v>
      </c>
      <c r="D1057" s="100">
        <v>116.36069822</v>
      </c>
      <c r="E1057" s="100">
        <v>145.51446845000001</v>
      </c>
      <c r="F1057" s="53"/>
      <c r="G1057" s="101">
        <v>53.62</v>
      </c>
      <c r="H1057" s="102">
        <v>566546.93999999994</v>
      </c>
    </row>
    <row r="1058" spans="2:8" ht="15.95" customHeight="1" x14ac:dyDescent="0.2">
      <c r="B1058" s="99">
        <v>45595</v>
      </c>
      <c r="C1058" s="100">
        <v>77.380252764999994</v>
      </c>
      <c r="D1058" s="100">
        <v>116.71665041</v>
      </c>
      <c r="E1058" s="100">
        <v>145.57291810000001</v>
      </c>
      <c r="F1058" s="53"/>
      <c r="G1058" s="101">
        <v>52.5</v>
      </c>
      <c r="H1058" s="102">
        <v>897643.2</v>
      </c>
    </row>
    <row r="1059" spans="2:8" ht="15.95" customHeight="1" x14ac:dyDescent="0.2">
      <c r="B1059" s="99">
        <v>45596</v>
      </c>
      <c r="C1059" s="100">
        <v>77.896121117000007</v>
      </c>
      <c r="D1059" s="100">
        <v>116.64313063</v>
      </c>
      <c r="E1059" s="100">
        <v>145.63139118999999</v>
      </c>
      <c r="F1059" s="53"/>
      <c r="G1059" s="101">
        <v>52.85</v>
      </c>
      <c r="H1059" s="102">
        <v>584912.25</v>
      </c>
    </row>
    <row r="1060" spans="2:8" ht="15.95" customHeight="1" x14ac:dyDescent="0.2">
      <c r="B1060" s="99">
        <v>45597</v>
      </c>
      <c r="C1060" s="100">
        <v>77.702423800000005</v>
      </c>
      <c r="D1060" s="100">
        <v>116.40801292</v>
      </c>
      <c r="E1060" s="100">
        <v>145.68988770999999</v>
      </c>
      <c r="F1060" s="53"/>
      <c r="G1060" s="101">
        <v>52.15</v>
      </c>
      <c r="H1060" s="102">
        <v>316281.46000000002</v>
      </c>
    </row>
    <row r="1061" spans="2:8" ht="15.95" customHeight="1" x14ac:dyDescent="0.2">
      <c r="B1061" s="99">
        <v>45600</v>
      </c>
      <c r="C1061" s="100">
        <v>77.255429991</v>
      </c>
      <c r="D1061" s="100">
        <v>115.99855872000001</v>
      </c>
      <c r="E1061" s="100">
        <v>145.74840782999999</v>
      </c>
      <c r="F1061" s="53"/>
      <c r="G1061" s="101">
        <v>51.85</v>
      </c>
      <c r="H1061" s="102">
        <v>324367.21000000002</v>
      </c>
    </row>
    <row r="1062" spans="2:8" ht="15.95" customHeight="1" x14ac:dyDescent="0.2">
      <c r="B1062" s="99">
        <v>45601</v>
      </c>
      <c r="C1062" s="100">
        <v>75.884648975999994</v>
      </c>
      <c r="D1062" s="100">
        <v>116.01602876</v>
      </c>
      <c r="E1062" s="100">
        <v>145.80695137999999</v>
      </c>
      <c r="F1062" s="53"/>
      <c r="G1062" s="101">
        <v>50.93</v>
      </c>
      <c r="H1062" s="102">
        <v>716497.38</v>
      </c>
    </row>
    <row r="1063" spans="2:8" ht="15.95" customHeight="1" x14ac:dyDescent="0.2">
      <c r="B1063" s="99">
        <v>45602</v>
      </c>
      <c r="C1063" s="100">
        <v>75.124759501</v>
      </c>
      <c r="D1063" s="100">
        <v>115.73541615000001</v>
      </c>
      <c r="E1063" s="100">
        <v>145.86551853</v>
      </c>
      <c r="F1063" s="53"/>
      <c r="G1063" s="101">
        <v>50.42</v>
      </c>
      <c r="H1063" s="102">
        <v>523531.47</v>
      </c>
    </row>
    <row r="1064" spans="2:8" ht="15.95" customHeight="1" x14ac:dyDescent="0.2">
      <c r="B1064" s="99">
        <v>45603</v>
      </c>
      <c r="C1064" s="100">
        <v>74.424469200000004</v>
      </c>
      <c r="D1064" s="100">
        <v>115.8922826</v>
      </c>
      <c r="E1064" s="100">
        <v>145.92671991</v>
      </c>
      <c r="F1064" s="53"/>
      <c r="G1064" s="101">
        <v>49.95</v>
      </c>
      <c r="H1064" s="102">
        <v>599249.49</v>
      </c>
    </row>
    <row r="1065" spans="2:8" ht="15.95" customHeight="1" x14ac:dyDescent="0.2">
      <c r="B1065" s="99">
        <v>45604</v>
      </c>
      <c r="C1065" s="100">
        <v>74.275471264000004</v>
      </c>
      <c r="D1065" s="100">
        <v>116.31593122</v>
      </c>
      <c r="E1065" s="100">
        <v>145.98794703999999</v>
      </c>
      <c r="F1065" s="53"/>
      <c r="G1065" s="101">
        <v>49.85</v>
      </c>
      <c r="H1065" s="102">
        <v>1047819.57</v>
      </c>
    </row>
    <row r="1066" spans="2:8" ht="15.95" customHeight="1" x14ac:dyDescent="0.2">
      <c r="B1066" s="99">
        <v>45607</v>
      </c>
      <c r="C1066" s="100">
        <v>73.843377249</v>
      </c>
      <c r="D1066" s="100">
        <v>115.30594418</v>
      </c>
      <c r="E1066" s="100">
        <v>146.04919974000001</v>
      </c>
      <c r="F1066" s="53"/>
      <c r="G1066" s="101">
        <v>49.56</v>
      </c>
      <c r="H1066" s="102">
        <v>891225.89</v>
      </c>
    </row>
    <row r="1067" spans="2:8" ht="15.95" customHeight="1" x14ac:dyDescent="0.2">
      <c r="B1067" s="99">
        <v>45608</v>
      </c>
      <c r="C1067" s="100">
        <v>73.88807663</v>
      </c>
      <c r="D1067" s="100">
        <v>114.81678289</v>
      </c>
      <c r="E1067" s="100">
        <v>146.11047819999999</v>
      </c>
      <c r="F1067" s="53"/>
      <c r="G1067" s="101">
        <v>49.59</v>
      </c>
      <c r="H1067" s="102">
        <v>336783.49</v>
      </c>
    </row>
    <row r="1068" spans="2:8" ht="15.95" customHeight="1" x14ac:dyDescent="0.2">
      <c r="B1068" s="99">
        <v>45609</v>
      </c>
      <c r="C1068" s="100">
        <v>72.412997059999995</v>
      </c>
      <c r="D1068" s="100">
        <v>114.52270378</v>
      </c>
      <c r="E1068" s="100">
        <v>146.17178236000001</v>
      </c>
      <c r="F1068" s="53"/>
      <c r="G1068" s="101">
        <v>48.6</v>
      </c>
      <c r="H1068" s="102">
        <v>471668.11</v>
      </c>
    </row>
    <row r="1069" spans="2:8" ht="15.95" customHeight="1" x14ac:dyDescent="0.2">
      <c r="B1069" s="99">
        <v>45610</v>
      </c>
      <c r="C1069" s="100">
        <v>72.085201600000005</v>
      </c>
      <c r="D1069" s="100">
        <v>114.69813216</v>
      </c>
      <c r="E1069" s="100">
        <v>146.23311222999999</v>
      </c>
      <c r="F1069" s="53"/>
      <c r="G1069" s="101">
        <v>48.38</v>
      </c>
      <c r="H1069" s="102">
        <v>646045.56000000006</v>
      </c>
    </row>
    <row r="1070" spans="2:8" ht="15.95" customHeight="1" x14ac:dyDescent="0.2">
      <c r="B1070" s="99">
        <v>45614</v>
      </c>
      <c r="C1070" s="100">
        <v>71.221013568999993</v>
      </c>
      <c r="D1070" s="100">
        <v>114.91104833999999</v>
      </c>
      <c r="E1070" s="100">
        <v>146.29446781999999</v>
      </c>
      <c r="F1070" s="53"/>
      <c r="G1070" s="101">
        <v>47.8</v>
      </c>
      <c r="H1070" s="102">
        <v>482880.47</v>
      </c>
    </row>
    <row r="1071" spans="2:8" ht="15.95" customHeight="1" x14ac:dyDescent="0.2">
      <c r="B1071" s="99">
        <v>45615</v>
      </c>
      <c r="C1071" s="100">
        <v>70.699520792000001</v>
      </c>
      <c r="D1071" s="100">
        <v>115.11996098</v>
      </c>
      <c r="E1071" s="100">
        <v>146.35584917</v>
      </c>
      <c r="F1071" s="53"/>
      <c r="G1071" s="101">
        <v>47.45</v>
      </c>
      <c r="H1071" s="102">
        <v>473194.65</v>
      </c>
    </row>
    <row r="1072" spans="2:8" ht="15.95" customHeight="1" x14ac:dyDescent="0.2">
      <c r="B1072" s="99">
        <v>45617</v>
      </c>
      <c r="C1072" s="100">
        <v>69.880032142000005</v>
      </c>
      <c r="D1072" s="100">
        <v>115.08101732999999</v>
      </c>
      <c r="E1072" s="100">
        <v>146.41725627</v>
      </c>
      <c r="F1072" s="53"/>
      <c r="G1072" s="101">
        <v>46.9</v>
      </c>
      <c r="H1072" s="102">
        <v>672008.99</v>
      </c>
    </row>
    <row r="1073" spans="2:8" ht="15.95" customHeight="1" x14ac:dyDescent="0.2">
      <c r="B1073" s="99">
        <v>45618</v>
      </c>
      <c r="C1073" s="100">
        <v>69.507537300999999</v>
      </c>
      <c r="D1073" s="100">
        <v>115.58837659</v>
      </c>
      <c r="E1073" s="100">
        <v>146.47868912999999</v>
      </c>
      <c r="F1073" s="53"/>
      <c r="G1073" s="101">
        <v>46.65</v>
      </c>
      <c r="H1073" s="102">
        <v>827161.57</v>
      </c>
    </row>
    <row r="1074" spans="2:8" ht="15.95" customHeight="1" x14ac:dyDescent="0.2">
      <c r="B1074" s="99">
        <v>45621</v>
      </c>
      <c r="C1074" s="100">
        <v>69.284040396999998</v>
      </c>
      <c r="D1074" s="100">
        <v>115.790374</v>
      </c>
      <c r="E1074" s="100">
        <v>146.54014778000001</v>
      </c>
      <c r="F1074" s="53"/>
      <c r="G1074" s="101">
        <v>46.5</v>
      </c>
      <c r="H1074" s="102">
        <v>769764.67</v>
      </c>
    </row>
    <row r="1075" spans="2:8" ht="15.95" customHeight="1" x14ac:dyDescent="0.2">
      <c r="B1075" s="99">
        <v>45622</v>
      </c>
      <c r="C1075" s="100">
        <v>70.639921616999999</v>
      </c>
      <c r="D1075" s="100">
        <v>115.89009885</v>
      </c>
      <c r="E1075" s="100">
        <v>146.60163220000001</v>
      </c>
      <c r="F1075" s="53"/>
      <c r="G1075" s="101">
        <v>47.41</v>
      </c>
      <c r="H1075" s="102">
        <v>355286.73</v>
      </c>
    </row>
    <row r="1076" spans="2:8" ht="15.95" customHeight="1" x14ac:dyDescent="0.2">
      <c r="B1076" s="99">
        <v>45623</v>
      </c>
      <c r="C1076" s="100">
        <v>71.221013568999993</v>
      </c>
      <c r="D1076" s="100">
        <v>115.42459491</v>
      </c>
      <c r="E1076" s="100">
        <v>146.66314242000001</v>
      </c>
      <c r="F1076" s="53"/>
      <c r="G1076" s="101">
        <v>47.8</v>
      </c>
      <c r="H1076" s="102">
        <v>530166.18000000005</v>
      </c>
    </row>
    <row r="1077" spans="2:8" ht="15.95" customHeight="1" x14ac:dyDescent="0.2">
      <c r="B1077" s="99">
        <v>45624</v>
      </c>
      <c r="C1077" s="100">
        <v>70.073729459000006</v>
      </c>
      <c r="D1077" s="100">
        <v>114.23044446</v>
      </c>
      <c r="E1077" s="100">
        <v>146.72467845</v>
      </c>
      <c r="F1077" s="53"/>
      <c r="G1077" s="101">
        <v>47.03</v>
      </c>
      <c r="H1077" s="102">
        <v>405631.25</v>
      </c>
    </row>
    <row r="1078" spans="2:8" ht="15.95" customHeight="1" x14ac:dyDescent="0.2">
      <c r="B1078" s="99">
        <v>45625</v>
      </c>
      <c r="C1078" s="100">
        <v>69.731034206000004</v>
      </c>
      <c r="D1078" s="100">
        <v>114.18604143</v>
      </c>
      <c r="E1078" s="100">
        <v>146.7862403</v>
      </c>
      <c r="F1078" s="53"/>
      <c r="G1078" s="101">
        <v>46.8</v>
      </c>
      <c r="H1078" s="102">
        <v>449029.91</v>
      </c>
    </row>
    <row r="1079" spans="2:8" ht="15.95" customHeight="1" x14ac:dyDescent="0.2">
      <c r="B1079" s="99">
        <v>45628</v>
      </c>
      <c r="C1079" s="100">
        <v>70.123205283000004</v>
      </c>
      <c r="D1079" s="100">
        <v>112.95185546</v>
      </c>
      <c r="E1079" s="100">
        <v>146.84782798000001</v>
      </c>
      <c r="F1079" s="53"/>
      <c r="G1079" s="101">
        <v>46.49</v>
      </c>
      <c r="H1079" s="102">
        <v>654531.28</v>
      </c>
    </row>
    <row r="1080" spans="2:8" ht="15.95" customHeight="1" x14ac:dyDescent="0.2">
      <c r="B1080" s="99">
        <v>45629</v>
      </c>
      <c r="C1080" s="100">
        <v>67.016003671999997</v>
      </c>
      <c r="D1080" s="100">
        <v>111.81266287</v>
      </c>
      <c r="E1080" s="100">
        <v>146.90944150000001</v>
      </c>
      <c r="F1080" s="53"/>
      <c r="G1080" s="101">
        <v>44.43</v>
      </c>
      <c r="H1080" s="102">
        <v>757060.2</v>
      </c>
    </row>
    <row r="1081" spans="2:8" ht="15.95" customHeight="1" x14ac:dyDescent="0.2">
      <c r="B1081" s="99">
        <v>45630</v>
      </c>
      <c r="C1081" s="100">
        <v>65.522736878000003</v>
      </c>
      <c r="D1081" s="100">
        <v>110.04127298</v>
      </c>
      <c r="E1081" s="100">
        <v>146.97108087000001</v>
      </c>
      <c r="F1081" s="53"/>
      <c r="G1081" s="101">
        <v>43.44</v>
      </c>
      <c r="H1081" s="102">
        <v>609944.31000000006</v>
      </c>
    </row>
    <row r="1082" spans="2:8" ht="15.95" customHeight="1" x14ac:dyDescent="0.2">
      <c r="B1082" s="99">
        <v>45631</v>
      </c>
      <c r="C1082" s="100">
        <v>65.009897777999996</v>
      </c>
      <c r="D1082" s="100">
        <v>107.93176491</v>
      </c>
      <c r="E1082" s="100">
        <v>147.03274611000001</v>
      </c>
      <c r="F1082" s="53"/>
      <c r="G1082" s="101">
        <v>43.1</v>
      </c>
      <c r="H1082" s="102">
        <v>710320.33</v>
      </c>
    </row>
    <row r="1083" spans="2:8" ht="15.95" customHeight="1" x14ac:dyDescent="0.2">
      <c r="B1083" s="99">
        <v>45632</v>
      </c>
      <c r="C1083" s="100">
        <v>63.954052570000002</v>
      </c>
      <c r="D1083" s="100">
        <v>109.84145933000001</v>
      </c>
      <c r="E1083" s="100">
        <v>147.09443721</v>
      </c>
      <c r="F1083" s="53"/>
      <c r="G1083" s="101">
        <v>42.4</v>
      </c>
      <c r="H1083" s="102">
        <v>679040.25</v>
      </c>
    </row>
    <row r="1084" spans="2:8" ht="15.95" customHeight="1" x14ac:dyDescent="0.2">
      <c r="B1084" s="99">
        <v>45635</v>
      </c>
      <c r="C1084" s="100">
        <v>62.732288830000002</v>
      </c>
      <c r="D1084" s="100">
        <v>109.15030063</v>
      </c>
      <c r="E1084" s="100">
        <v>147.15615428999999</v>
      </c>
      <c r="F1084" s="53"/>
      <c r="G1084" s="101">
        <v>41.59</v>
      </c>
      <c r="H1084" s="102">
        <v>838029.04</v>
      </c>
    </row>
    <row r="1085" spans="2:8" ht="15.95" customHeight="1" x14ac:dyDescent="0.2">
      <c r="B1085" s="99">
        <v>45636</v>
      </c>
      <c r="C1085" s="100">
        <v>60.364178865</v>
      </c>
      <c r="D1085" s="100">
        <v>107.91975425</v>
      </c>
      <c r="E1085" s="100">
        <v>147.21789711</v>
      </c>
      <c r="F1085" s="53"/>
      <c r="G1085" s="101">
        <v>40.020000000000003</v>
      </c>
      <c r="H1085" s="102">
        <v>551634.65</v>
      </c>
    </row>
    <row r="1086" spans="2:8" ht="15.95" customHeight="1" x14ac:dyDescent="0.2">
      <c r="B1086" s="99">
        <v>45637</v>
      </c>
      <c r="C1086" s="100">
        <v>61.842362155000004</v>
      </c>
      <c r="D1086" s="100">
        <v>107.25916813000001</v>
      </c>
      <c r="E1086" s="100">
        <v>147.27966583</v>
      </c>
      <c r="F1086" s="53"/>
      <c r="G1086" s="101">
        <v>41</v>
      </c>
      <c r="H1086" s="102">
        <v>617894.48</v>
      </c>
    </row>
    <row r="1087" spans="2:8" ht="15.95" customHeight="1" x14ac:dyDescent="0.2">
      <c r="B1087" s="99">
        <v>45638</v>
      </c>
      <c r="C1087" s="100">
        <v>64.104887599999998</v>
      </c>
      <c r="D1087" s="100">
        <v>107.26135189</v>
      </c>
      <c r="E1087" s="100">
        <v>147.34669740999999</v>
      </c>
      <c r="F1087" s="53"/>
      <c r="G1087" s="101">
        <v>42.5</v>
      </c>
      <c r="H1087" s="102">
        <v>691497.74</v>
      </c>
    </row>
    <row r="1088" spans="2:8" ht="15.95" customHeight="1" x14ac:dyDescent="0.2">
      <c r="B1088" s="99">
        <v>45639</v>
      </c>
      <c r="C1088" s="100">
        <v>65.869657446999994</v>
      </c>
      <c r="D1088" s="100">
        <v>108.26478766</v>
      </c>
      <c r="E1088" s="100">
        <v>147.41375952000001</v>
      </c>
      <c r="F1088" s="53"/>
      <c r="G1088" s="101">
        <v>43.67</v>
      </c>
      <c r="H1088" s="102">
        <v>519850.93</v>
      </c>
    </row>
    <row r="1089" spans="2:8" ht="15.95" customHeight="1" x14ac:dyDescent="0.2">
      <c r="B1089" s="99">
        <v>45642</v>
      </c>
      <c r="C1089" s="100">
        <v>66.080826488</v>
      </c>
      <c r="D1089" s="100">
        <v>107.63295433</v>
      </c>
      <c r="E1089" s="100">
        <v>147.48085215</v>
      </c>
      <c r="F1089" s="53"/>
      <c r="G1089" s="101">
        <v>43.81</v>
      </c>
      <c r="H1089" s="102">
        <v>573656.82999999996</v>
      </c>
    </row>
    <row r="1090" spans="2:8" ht="15.95" customHeight="1" x14ac:dyDescent="0.2">
      <c r="B1090" s="99">
        <v>45643</v>
      </c>
      <c r="C1090" s="100">
        <v>66.759584122000007</v>
      </c>
      <c r="D1090" s="100">
        <v>106.41587444</v>
      </c>
      <c r="E1090" s="100">
        <v>147.54797532000001</v>
      </c>
      <c r="F1090" s="53"/>
      <c r="G1090" s="101">
        <v>44.26</v>
      </c>
      <c r="H1090" s="102">
        <v>332612.90000000002</v>
      </c>
    </row>
    <row r="1091" spans="2:8" ht="15.95" customHeight="1" x14ac:dyDescent="0.2">
      <c r="B1091" s="99">
        <v>45644</v>
      </c>
      <c r="C1091" s="100">
        <v>65.643404902</v>
      </c>
      <c r="D1091" s="100">
        <v>105.09870576</v>
      </c>
      <c r="E1091" s="100">
        <v>147.61512901</v>
      </c>
      <c r="F1091" s="53"/>
      <c r="G1091" s="101">
        <v>43.52</v>
      </c>
      <c r="H1091" s="102">
        <v>1060542.1599999999</v>
      </c>
    </row>
    <row r="1092" spans="2:8" ht="15.95" customHeight="1" x14ac:dyDescent="0.2">
      <c r="B1092" s="99">
        <v>45645</v>
      </c>
      <c r="C1092" s="100">
        <v>65.537820381000003</v>
      </c>
      <c r="D1092" s="100">
        <v>104.76167945</v>
      </c>
      <c r="E1092" s="100">
        <v>147.6823134</v>
      </c>
      <c r="F1092" s="53"/>
      <c r="G1092" s="101">
        <v>43.45</v>
      </c>
      <c r="H1092" s="102">
        <v>399210.99</v>
      </c>
    </row>
    <row r="1093" spans="2:8" ht="15.95" customHeight="1" x14ac:dyDescent="0.2">
      <c r="B1093" s="99">
        <v>45646</v>
      </c>
      <c r="C1093" s="100">
        <v>67.875763340999995</v>
      </c>
      <c r="D1093" s="100">
        <v>107.24642955</v>
      </c>
      <c r="E1093" s="100">
        <v>147.74952832</v>
      </c>
      <c r="F1093" s="53"/>
      <c r="G1093" s="101">
        <v>45</v>
      </c>
      <c r="H1093" s="102">
        <v>755812.02</v>
      </c>
    </row>
    <row r="1094" spans="2:8" ht="15.95" customHeight="1" x14ac:dyDescent="0.2">
      <c r="B1094" s="99">
        <v>45649</v>
      </c>
      <c r="C1094" s="100">
        <v>68.298101423999995</v>
      </c>
      <c r="D1094" s="100">
        <v>109.9364527</v>
      </c>
      <c r="E1094" s="100">
        <v>147.81677375999999</v>
      </c>
      <c r="F1094" s="53"/>
      <c r="G1094" s="101">
        <v>45.28</v>
      </c>
      <c r="H1094" s="102">
        <v>463661.43</v>
      </c>
    </row>
    <row r="1095" spans="2:8" ht="15.95" customHeight="1" x14ac:dyDescent="0.2">
      <c r="B1095" s="99">
        <v>45652</v>
      </c>
      <c r="C1095" s="100">
        <v>69.761201212000003</v>
      </c>
      <c r="D1095" s="100">
        <v>111.69619589</v>
      </c>
      <c r="E1095" s="100">
        <v>147.95135657</v>
      </c>
      <c r="F1095" s="53"/>
      <c r="G1095" s="101">
        <v>46.25</v>
      </c>
      <c r="H1095" s="102">
        <v>352949.02</v>
      </c>
    </row>
    <row r="1096" spans="2:8" ht="15.95" customHeight="1" x14ac:dyDescent="0.2">
      <c r="B1096" s="99">
        <v>45653</v>
      </c>
      <c r="C1096" s="100">
        <v>73.758329497000005</v>
      </c>
      <c r="D1096" s="100">
        <v>113.2903376</v>
      </c>
      <c r="E1096" s="100">
        <v>148.01869393000001</v>
      </c>
      <c r="F1096" s="53"/>
      <c r="G1096" s="101">
        <v>48.9</v>
      </c>
      <c r="H1096" s="102">
        <v>194674.86</v>
      </c>
    </row>
    <row r="1097" spans="2:8" ht="15.95" customHeight="1" x14ac:dyDescent="0.2">
      <c r="B1097" s="99">
        <v>45656</v>
      </c>
      <c r="C1097" s="100">
        <v>73.878997521000002</v>
      </c>
      <c r="D1097" s="100">
        <v>113.41990711</v>
      </c>
      <c r="E1097" s="100">
        <v>148.08606198000001</v>
      </c>
      <c r="F1097" s="53"/>
      <c r="G1097" s="101">
        <v>48.98</v>
      </c>
      <c r="H1097" s="102">
        <v>562212.26</v>
      </c>
    </row>
    <row r="1098" spans="2:8" ht="15.95" customHeight="1" x14ac:dyDescent="0.2">
      <c r="B1098" s="99">
        <v>45659</v>
      </c>
      <c r="C1098" s="100">
        <v>73.253292316</v>
      </c>
      <c r="D1098" s="100">
        <v>113.4584868</v>
      </c>
      <c r="E1098" s="100">
        <v>148.22088984999999</v>
      </c>
      <c r="F1098" s="53"/>
      <c r="G1098" s="101">
        <v>48</v>
      </c>
      <c r="H1098" s="102">
        <v>609645.11</v>
      </c>
    </row>
    <row r="1099" spans="2:8" ht="15.95" customHeight="1" x14ac:dyDescent="0.2">
      <c r="B1099" s="99">
        <v>45660</v>
      </c>
      <c r="C1099" s="100">
        <v>72.948070263999995</v>
      </c>
      <c r="D1099" s="100">
        <v>113.4351934</v>
      </c>
      <c r="E1099" s="100">
        <v>148.28834982000001</v>
      </c>
      <c r="F1099" s="53"/>
      <c r="G1099" s="101">
        <v>47.8</v>
      </c>
      <c r="H1099" s="102">
        <v>294056.37</v>
      </c>
    </row>
    <row r="1100" spans="2:8" ht="15.95" customHeight="1" x14ac:dyDescent="0.2">
      <c r="B1100" s="99">
        <v>45663</v>
      </c>
      <c r="C1100" s="100">
        <v>73.375381136000001</v>
      </c>
      <c r="D1100" s="100">
        <v>113.51635632999999</v>
      </c>
      <c r="E1100" s="100">
        <v>148.35584048999999</v>
      </c>
      <c r="F1100" s="53"/>
      <c r="G1100" s="101">
        <v>48.08</v>
      </c>
      <c r="H1100" s="102">
        <v>307091.89</v>
      </c>
    </row>
    <row r="1101" spans="2:8" ht="15.95" customHeight="1" x14ac:dyDescent="0.2">
      <c r="B1101" s="99">
        <v>45664</v>
      </c>
      <c r="C1101" s="100">
        <v>73.695864290000003</v>
      </c>
      <c r="D1101" s="100">
        <v>113.36749697</v>
      </c>
      <c r="E1101" s="100">
        <v>148.42336184999999</v>
      </c>
      <c r="F1101" s="53"/>
      <c r="G1101" s="101">
        <v>48.29</v>
      </c>
      <c r="H1101" s="102">
        <v>253431.85</v>
      </c>
    </row>
    <row r="1102" spans="2:8" ht="15.95" customHeight="1" x14ac:dyDescent="0.2">
      <c r="B1102" s="99">
        <v>45665</v>
      </c>
      <c r="C1102" s="100">
        <v>73.039636880000003</v>
      </c>
      <c r="D1102" s="100">
        <v>112.30036832</v>
      </c>
      <c r="E1102" s="100">
        <v>148.49091407</v>
      </c>
      <c r="F1102" s="53"/>
      <c r="G1102" s="101">
        <v>47.86</v>
      </c>
      <c r="H1102" s="102">
        <v>329152.84000000003</v>
      </c>
    </row>
    <row r="1103" spans="2:8" ht="15.95" customHeight="1" x14ac:dyDescent="0.2">
      <c r="B1103" s="99">
        <v>45666</v>
      </c>
      <c r="C1103" s="100">
        <v>73.161725700000005</v>
      </c>
      <c r="D1103" s="100">
        <v>111.73441162</v>
      </c>
      <c r="E1103" s="100">
        <v>148.55849698</v>
      </c>
      <c r="F1103" s="53"/>
      <c r="G1103" s="101">
        <v>47.94</v>
      </c>
      <c r="H1103" s="102">
        <v>437397.14</v>
      </c>
    </row>
    <row r="1104" spans="2:8" ht="15.95" customHeight="1" x14ac:dyDescent="0.2">
      <c r="B1104" s="99">
        <v>45667</v>
      </c>
      <c r="C1104" s="100">
        <v>72.520759393000006</v>
      </c>
      <c r="D1104" s="100">
        <v>111.97535267000001</v>
      </c>
      <c r="E1104" s="100">
        <v>148.62611059</v>
      </c>
      <c r="F1104" s="53"/>
      <c r="G1104" s="101">
        <v>47.52</v>
      </c>
      <c r="H1104" s="102">
        <v>200173.91</v>
      </c>
    </row>
    <row r="1105" spans="2:8" ht="15.95" customHeight="1" x14ac:dyDescent="0.2">
      <c r="B1105" s="99">
        <v>45670</v>
      </c>
      <c r="C1105" s="100">
        <v>71.666137649000007</v>
      </c>
      <c r="D1105" s="100">
        <v>111.65506849</v>
      </c>
      <c r="E1105" s="100">
        <v>148.69375504999999</v>
      </c>
      <c r="F1105" s="53"/>
      <c r="G1105" s="101">
        <v>46.96</v>
      </c>
      <c r="H1105" s="102">
        <v>269949.99</v>
      </c>
    </row>
    <row r="1106" spans="2:8" ht="15.95" customHeight="1" x14ac:dyDescent="0.2">
      <c r="B1106" s="99">
        <v>45671</v>
      </c>
      <c r="C1106" s="100">
        <v>73.054897982</v>
      </c>
      <c r="D1106" s="100">
        <v>111.56517055</v>
      </c>
      <c r="E1106" s="100">
        <v>148.76143020999999</v>
      </c>
      <c r="F1106" s="53"/>
      <c r="G1106" s="101">
        <v>47.87</v>
      </c>
      <c r="H1106" s="102">
        <v>112893.81</v>
      </c>
    </row>
    <row r="1107" spans="2:8" ht="15.95" customHeight="1" x14ac:dyDescent="0.2">
      <c r="B1107" s="99">
        <v>45672</v>
      </c>
      <c r="C1107" s="100">
        <v>73.222770111000003</v>
      </c>
      <c r="D1107" s="100">
        <v>112.49181091</v>
      </c>
      <c r="E1107" s="100">
        <v>148.82913622999999</v>
      </c>
      <c r="F1107" s="53"/>
      <c r="G1107" s="101">
        <v>47.98</v>
      </c>
      <c r="H1107" s="102">
        <v>139069.03</v>
      </c>
    </row>
    <row r="1108" spans="2:8" ht="15.95" customHeight="1" x14ac:dyDescent="0.2">
      <c r="B1108" s="99">
        <v>45673</v>
      </c>
      <c r="C1108" s="100">
        <v>73.100681289999997</v>
      </c>
      <c r="D1108" s="100">
        <v>112.2486861</v>
      </c>
      <c r="E1108" s="100">
        <v>148.89687311</v>
      </c>
      <c r="F1108" s="53"/>
      <c r="G1108" s="101">
        <v>47.9</v>
      </c>
      <c r="H1108" s="102">
        <v>187194.49</v>
      </c>
    </row>
    <row r="1109" spans="2:8" ht="15.95" customHeight="1" x14ac:dyDescent="0.2">
      <c r="B1109" s="99">
        <v>45674</v>
      </c>
      <c r="C1109" s="100">
        <v>73.100681289999997</v>
      </c>
      <c r="D1109" s="100">
        <v>110.70440680999999</v>
      </c>
      <c r="E1109" s="100">
        <v>148.96464084999999</v>
      </c>
      <c r="F1109" s="53"/>
      <c r="G1109" s="101">
        <v>47.9</v>
      </c>
      <c r="H1109" s="102">
        <v>240364.61</v>
      </c>
    </row>
    <row r="1110" spans="2:8" ht="15.95" customHeight="1" x14ac:dyDescent="0.2">
      <c r="B1110" s="99">
        <v>45677</v>
      </c>
      <c r="C1110" s="100">
        <v>72.185015136000004</v>
      </c>
      <c r="D1110" s="100">
        <v>110.60286216999999</v>
      </c>
      <c r="E1110" s="100">
        <v>149.03243943999999</v>
      </c>
      <c r="F1110" s="53"/>
      <c r="G1110" s="101">
        <v>47.3</v>
      </c>
      <c r="H1110" s="102">
        <v>238808.9</v>
      </c>
    </row>
    <row r="1111" spans="2:8" ht="15.95" customHeight="1" x14ac:dyDescent="0.2">
      <c r="B1111" s="99">
        <v>45678</v>
      </c>
      <c r="C1111" s="100">
        <v>71.91031529</v>
      </c>
      <c r="D1111" s="100">
        <v>109.86839231</v>
      </c>
      <c r="E1111" s="100">
        <v>149.1002689</v>
      </c>
      <c r="F1111" s="53"/>
      <c r="G1111" s="101">
        <v>47.12</v>
      </c>
      <c r="H1111" s="102">
        <v>202659.02</v>
      </c>
    </row>
    <row r="1112" spans="2:8" ht="15.95" customHeight="1" x14ac:dyDescent="0.2">
      <c r="B1112" s="99">
        <v>45679</v>
      </c>
      <c r="C1112" s="100">
        <v>70.201071803000005</v>
      </c>
      <c r="D1112" s="100">
        <v>109.57467715999999</v>
      </c>
      <c r="E1112" s="100">
        <v>149.16812920999999</v>
      </c>
      <c r="F1112" s="53"/>
      <c r="G1112" s="101">
        <v>46</v>
      </c>
      <c r="H1112" s="102">
        <v>310511.3</v>
      </c>
    </row>
    <row r="1113" spans="2:8" ht="15.95" customHeight="1" x14ac:dyDescent="0.2">
      <c r="B1113" s="99">
        <v>45680</v>
      </c>
      <c r="C1113" s="100">
        <v>69.254883442999997</v>
      </c>
      <c r="D1113" s="100">
        <v>109.0924311</v>
      </c>
      <c r="E1113" s="100">
        <v>149.23602038000001</v>
      </c>
      <c r="F1113" s="53"/>
      <c r="G1113" s="101">
        <v>45.38</v>
      </c>
      <c r="H1113" s="102">
        <v>266965.99</v>
      </c>
    </row>
    <row r="1114" spans="2:8" ht="15.95" customHeight="1" x14ac:dyDescent="0.2">
      <c r="B1114" s="99">
        <v>45681</v>
      </c>
      <c r="C1114" s="100">
        <v>68.446045007999999</v>
      </c>
      <c r="D1114" s="100">
        <v>109.22054477</v>
      </c>
      <c r="E1114" s="100">
        <v>149.30394240999999</v>
      </c>
      <c r="F1114" s="53"/>
      <c r="G1114" s="101">
        <v>44.85</v>
      </c>
      <c r="H1114" s="102">
        <v>264941.21000000002</v>
      </c>
    </row>
    <row r="1115" spans="2:8" ht="15.95" customHeight="1" x14ac:dyDescent="0.2">
      <c r="B1115" s="99">
        <v>45684</v>
      </c>
      <c r="C1115" s="100">
        <v>67.179373494999993</v>
      </c>
      <c r="D1115" s="100">
        <v>108.79107279999999</v>
      </c>
      <c r="E1115" s="100">
        <v>149.37189531000001</v>
      </c>
      <c r="F1115" s="53"/>
      <c r="G1115" s="101">
        <v>44.02</v>
      </c>
      <c r="H1115" s="102">
        <v>384568.34</v>
      </c>
    </row>
    <row r="1116" spans="2:8" ht="15.95" customHeight="1" x14ac:dyDescent="0.2">
      <c r="B1116" s="99">
        <v>45685</v>
      </c>
      <c r="C1116" s="100">
        <v>66.675757110000006</v>
      </c>
      <c r="D1116" s="100">
        <v>108.26151203000001</v>
      </c>
      <c r="E1116" s="100">
        <v>149.43987921999999</v>
      </c>
      <c r="F1116" s="53"/>
      <c r="G1116" s="101">
        <v>43.69</v>
      </c>
      <c r="H1116" s="102">
        <v>365521.11</v>
      </c>
    </row>
    <row r="1117" spans="2:8" ht="15.95" customHeight="1" x14ac:dyDescent="0.2">
      <c r="B1117" s="99">
        <v>45686</v>
      </c>
      <c r="C1117" s="100">
        <v>67.286201212999998</v>
      </c>
      <c r="D1117" s="100">
        <v>108.26515162</v>
      </c>
      <c r="E1117" s="100">
        <v>149.50789399000001</v>
      </c>
      <c r="F1117" s="53"/>
      <c r="G1117" s="101">
        <v>44.09</v>
      </c>
      <c r="H1117" s="102">
        <v>165242.17000000001</v>
      </c>
    </row>
    <row r="1118" spans="2:8" ht="15.95" customHeight="1" x14ac:dyDescent="0.2">
      <c r="B1118" s="99">
        <v>45687</v>
      </c>
      <c r="C1118" s="100">
        <v>66.843629238000005</v>
      </c>
      <c r="D1118" s="100">
        <v>109.06622603</v>
      </c>
      <c r="E1118" s="100">
        <v>149.58120890999999</v>
      </c>
      <c r="F1118" s="53"/>
      <c r="G1118" s="101">
        <v>43.8</v>
      </c>
      <c r="H1118" s="102">
        <v>411315.48</v>
      </c>
    </row>
    <row r="1119" spans="2:8" ht="15.95" customHeight="1" x14ac:dyDescent="0.2">
      <c r="B1119" s="99">
        <v>45688</v>
      </c>
      <c r="C1119" s="100">
        <v>67.316723417999995</v>
      </c>
      <c r="D1119" s="100">
        <v>109.93863646</v>
      </c>
      <c r="E1119" s="100">
        <v>149.65455980999999</v>
      </c>
      <c r="F1119" s="53"/>
      <c r="G1119" s="101">
        <v>44.11</v>
      </c>
      <c r="H1119" s="102">
        <v>403468.81</v>
      </c>
    </row>
    <row r="1120" spans="2:8" ht="15.95" customHeight="1" x14ac:dyDescent="0.2">
      <c r="B1120" s="99">
        <v>45691</v>
      </c>
      <c r="C1120" s="100">
        <v>67.734167498999994</v>
      </c>
      <c r="D1120" s="100">
        <v>109.24238233</v>
      </c>
      <c r="E1120" s="100">
        <v>149.72794668</v>
      </c>
      <c r="F1120" s="53"/>
      <c r="G1120" s="101">
        <v>43.81</v>
      </c>
      <c r="H1120" s="102">
        <v>202422.33</v>
      </c>
    </row>
    <row r="1121" spans="2:8" ht="15.95" customHeight="1" x14ac:dyDescent="0.2">
      <c r="B1121" s="99">
        <v>45692</v>
      </c>
      <c r="C1121" s="100">
        <v>67.363106092999999</v>
      </c>
      <c r="D1121" s="100">
        <v>109.18778843</v>
      </c>
      <c r="E1121" s="100">
        <v>149.80136952999999</v>
      </c>
      <c r="F1121" s="53"/>
      <c r="G1121" s="101">
        <v>43.57</v>
      </c>
      <c r="H1121" s="102">
        <v>170772.55</v>
      </c>
    </row>
    <row r="1122" spans="2:8" ht="15.95" customHeight="1" x14ac:dyDescent="0.2">
      <c r="B1122" s="99">
        <v>45693</v>
      </c>
      <c r="C1122" s="100">
        <v>67.332184310000002</v>
      </c>
      <c r="D1122" s="100">
        <v>108.97232452999999</v>
      </c>
      <c r="E1122" s="100">
        <v>149.87482835</v>
      </c>
      <c r="F1122" s="53"/>
      <c r="G1122" s="101">
        <v>43.55</v>
      </c>
      <c r="H1122" s="102">
        <v>207418.37</v>
      </c>
    </row>
    <row r="1123" spans="2:8" ht="15.95" customHeight="1" x14ac:dyDescent="0.2">
      <c r="B1123" s="99">
        <v>45694</v>
      </c>
      <c r="C1123" s="100">
        <v>66.868357552000006</v>
      </c>
      <c r="D1123" s="100">
        <v>109.03055802</v>
      </c>
      <c r="E1123" s="100">
        <v>149.94832314000001</v>
      </c>
      <c r="F1123" s="53"/>
      <c r="G1123" s="101">
        <v>43.25</v>
      </c>
      <c r="H1123" s="102">
        <v>268543.49</v>
      </c>
    </row>
    <row r="1124" spans="2:8" ht="15.95" customHeight="1" x14ac:dyDescent="0.2">
      <c r="B1124" s="99">
        <v>45695</v>
      </c>
      <c r="C1124" s="100">
        <v>66.481835254000003</v>
      </c>
      <c r="D1124" s="100">
        <v>109.46039395</v>
      </c>
      <c r="E1124" s="100">
        <v>150.02185408</v>
      </c>
      <c r="F1124" s="53"/>
      <c r="G1124" s="101">
        <v>43</v>
      </c>
      <c r="H1124" s="102">
        <v>447082.56</v>
      </c>
    </row>
    <row r="1125" spans="2:8" ht="15.95" customHeight="1" x14ac:dyDescent="0.2">
      <c r="B1125" s="99">
        <v>45698</v>
      </c>
      <c r="C1125" s="100">
        <v>65.554181739000001</v>
      </c>
      <c r="D1125" s="100">
        <v>109.35448178999999</v>
      </c>
      <c r="E1125" s="100">
        <v>150.09542099000001</v>
      </c>
      <c r="F1125" s="53"/>
      <c r="G1125" s="101">
        <v>42.4</v>
      </c>
      <c r="H1125" s="102">
        <v>438502.54</v>
      </c>
    </row>
    <row r="1126" spans="2:8" ht="15.95" customHeight="1" x14ac:dyDescent="0.2">
      <c r="B1126" s="99">
        <v>45699</v>
      </c>
      <c r="C1126" s="100">
        <v>65.971625821000003</v>
      </c>
      <c r="D1126" s="100">
        <v>109.34429093</v>
      </c>
      <c r="E1126" s="100">
        <v>150.16902403</v>
      </c>
      <c r="F1126" s="53"/>
      <c r="G1126" s="101">
        <v>42.67</v>
      </c>
      <c r="H1126" s="102">
        <v>475510.62</v>
      </c>
    </row>
    <row r="1127" spans="2:8" ht="15.95" customHeight="1" x14ac:dyDescent="0.2">
      <c r="B1127" s="99">
        <v>45700</v>
      </c>
      <c r="C1127" s="100">
        <v>65.739712441999998</v>
      </c>
      <c r="D1127" s="100">
        <v>109.38068686</v>
      </c>
      <c r="E1127" s="100">
        <v>150.24266322</v>
      </c>
      <c r="F1127" s="53"/>
      <c r="G1127" s="101">
        <v>42.52</v>
      </c>
      <c r="H1127" s="102">
        <v>284752.7</v>
      </c>
    </row>
    <row r="1128" spans="2:8" ht="15.95" customHeight="1" x14ac:dyDescent="0.2">
      <c r="B1128" s="99">
        <v>45701</v>
      </c>
      <c r="C1128" s="100">
        <v>64.966667846000007</v>
      </c>
      <c r="D1128" s="100">
        <v>109.11463261999999</v>
      </c>
      <c r="E1128" s="100">
        <v>150.31633839</v>
      </c>
      <c r="F1128" s="53"/>
      <c r="G1128" s="101">
        <v>42.02</v>
      </c>
      <c r="H1128" s="102">
        <v>174372.93</v>
      </c>
    </row>
    <row r="1129" spans="2:8" ht="15.95" customHeight="1" x14ac:dyDescent="0.2">
      <c r="B1129" s="99">
        <v>45702</v>
      </c>
      <c r="C1129" s="100">
        <v>65.631486198000005</v>
      </c>
      <c r="D1129" s="100">
        <v>109.85565373999999</v>
      </c>
      <c r="E1129" s="100">
        <v>150.39004969000001</v>
      </c>
      <c r="F1129" s="53"/>
      <c r="G1129" s="101">
        <v>42.45</v>
      </c>
      <c r="H1129" s="102">
        <v>279233.3</v>
      </c>
    </row>
    <row r="1130" spans="2:8" ht="15.95" customHeight="1" x14ac:dyDescent="0.2">
      <c r="B1130" s="99">
        <v>45705</v>
      </c>
      <c r="C1130" s="100">
        <v>66.682826848999994</v>
      </c>
      <c r="D1130" s="100">
        <v>110.8135946</v>
      </c>
      <c r="E1130" s="100">
        <v>150.46379712999999</v>
      </c>
      <c r="F1130" s="53"/>
      <c r="G1130" s="101">
        <v>43.13</v>
      </c>
      <c r="H1130" s="102">
        <v>336770.81</v>
      </c>
    </row>
    <row r="1131" spans="2:8" ht="15.95" customHeight="1" x14ac:dyDescent="0.2">
      <c r="B1131" s="99">
        <v>45706</v>
      </c>
      <c r="C1131" s="100">
        <v>67.270340742000002</v>
      </c>
      <c r="D1131" s="100">
        <v>111.39010613000001</v>
      </c>
      <c r="E1131" s="100">
        <v>150.53758088000001</v>
      </c>
      <c r="F1131" s="53"/>
      <c r="G1131" s="101">
        <v>43.51</v>
      </c>
      <c r="H1131" s="102">
        <v>313478.94</v>
      </c>
    </row>
    <row r="1132" spans="2:8" ht="15.95" customHeight="1" x14ac:dyDescent="0.2">
      <c r="B1132" s="99">
        <v>45707</v>
      </c>
      <c r="C1132" s="100">
        <v>67.440410553000007</v>
      </c>
      <c r="D1132" s="100">
        <v>111.38100713999999</v>
      </c>
      <c r="E1132" s="100">
        <v>150.61140076000001</v>
      </c>
      <c r="F1132" s="53"/>
      <c r="G1132" s="101">
        <v>43.62</v>
      </c>
      <c r="H1132" s="102">
        <v>261804.88</v>
      </c>
    </row>
    <row r="1133" spans="2:8" ht="15.95" customHeight="1" x14ac:dyDescent="0.2">
      <c r="B1133" s="99">
        <v>45708</v>
      </c>
      <c r="C1133" s="100">
        <v>70.965493910999996</v>
      </c>
      <c r="D1133" s="100">
        <v>111.93240548</v>
      </c>
      <c r="E1133" s="100">
        <v>150.68525679000001</v>
      </c>
      <c r="F1133" s="53"/>
      <c r="G1133" s="101">
        <v>45.9</v>
      </c>
      <c r="H1133" s="102">
        <v>821360.56</v>
      </c>
    </row>
    <row r="1134" spans="2:8" ht="15.95" customHeight="1" x14ac:dyDescent="0.2">
      <c r="B1134" s="99">
        <v>45709</v>
      </c>
      <c r="C1134" s="100">
        <v>70.795424099000002</v>
      </c>
      <c r="D1134" s="100">
        <v>113.08724832</v>
      </c>
      <c r="E1134" s="100">
        <v>150.75914911999999</v>
      </c>
      <c r="F1134" s="53"/>
      <c r="G1134" s="101">
        <v>45.79</v>
      </c>
      <c r="H1134" s="102">
        <v>370295.68</v>
      </c>
    </row>
    <row r="1135" spans="2:8" ht="15.95" customHeight="1" x14ac:dyDescent="0.2">
      <c r="B1135" s="99">
        <v>45712</v>
      </c>
      <c r="C1135" s="100">
        <v>69.682239881000001</v>
      </c>
      <c r="D1135" s="100">
        <v>113.32018227</v>
      </c>
      <c r="E1135" s="100">
        <v>150.83307758999999</v>
      </c>
      <c r="F1135" s="53"/>
      <c r="G1135" s="101">
        <v>45.07</v>
      </c>
      <c r="H1135" s="102">
        <v>189099.65</v>
      </c>
    </row>
    <row r="1136" spans="2:8" ht="15.95" customHeight="1" x14ac:dyDescent="0.2">
      <c r="B1136" s="99">
        <v>45713</v>
      </c>
      <c r="C1136" s="100">
        <v>69.883231476000006</v>
      </c>
      <c r="D1136" s="100">
        <v>113.48869542</v>
      </c>
      <c r="E1136" s="100">
        <v>150.90704235999999</v>
      </c>
      <c r="F1136" s="53"/>
      <c r="G1136" s="101">
        <v>45.2</v>
      </c>
      <c r="H1136" s="102">
        <v>260081.67</v>
      </c>
    </row>
    <row r="1137" spans="2:8" ht="15.95" customHeight="1" x14ac:dyDescent="0.2">
      <c r="B1137" s="99">
        <v>45714</v>
      </c>
      <c r="C1137" s="100">
        <v>71.583929588000004</v>
      </c>
      <c r="D1137" s="100">
        <v>113.0552199</v>
      </c>
      <c r="E1137" s="100">
        <v>150.98104344000001</v>
      </c>
      <c r="F1137" s="53"/>
      <c r="G1137" s="101">
        <v>46.3</v>
      </c>
      <c r="H1137" s="102">
        <v>204459.37</v>
      </c>
    </row>
    <row r="1138" spans="2:8" ht="15.95" customHeight="1" x14ac:dyDescent="0.2">
      <c r="B1138" s="99">
        <v>45715</v>
      </c>
      <c r="C1138" s="100">
        <v>70.068762179000004</v>
      </c>
      <c r="D1138" s="100">
        <v>113.39188224999999</v>
      </c>
      <c r="E1138" s="100">
        <v>151.05508083000001</v>
      </c>
      <c r="F1138" s="53"/>
      <c r="G1138" s="101">
        <v>45.32</v>
      </c>
      <c r="H1138" s="102">
        <v>325165.71000000002</v>
      </c>
    </row>
    <row r="1139" spans="2:8" ht="15.95" customHeight="1" x14ac:dyDescent="0.2">
      <c r="B1139" s="99">
        <v>45716</v>
      </c>
      <c r="C1139" s="100">
        <v>69.960535935999999</v>
      </c>
      <c r="D1139" s="100">
        <v>113.60916595</v>
      </c>
      <c r="E1139" s="100">
        <v>151.12915451999999</v>
      </c>
      <c r="F1139" s="53"/>
      <c r="G1139" s="101">
        <v>45.25</v>
      </c>
      <c r="H1139" s="102">
        <v>315820.02</v>
      </c>
    </row>
    <row r="1140" spans="2:8" ht="15.95" customHeight="1" x14ac:dyDescent="0.2">
      <c r="B1140" s="99">
        <v>45721</v>
      </c>
      <c r="C1140" s="100">
        <v>68.989731722000002</v>
      </c>
      <c r="D1140" s="100">
        <v>113.63209538</v>
      </c>
      <c r="E1140" s="100">
        <v>151.20326451</v>
      </c>
      <c r="F1140" s="53"/>
      <c r="G1140" s="101">
        <v>44.06</v>
      </c>
      <c r="H1140" s="102">
        <v>205932.12</v>
      </c>
    </row>
    <row r="1141" spans="2:8" ht="15.95" customHeight="1" x14ac:dyDescent="0.2">
      <c r="B1141" s="99">
        <v>45722</v>
      </c>
      <c r="C1141" s="100">
        <v>68.488671482000001</v>
      </c>
      <c r="D1141" s="100">
        <v>114.31124343</v>
      </c>
      <c r="E1141" s="100">
        <v>151.27741080999999</v>
      </c>
      <c r="F1141" s="53"/>
      <c r="G1141" s="101">
        <v>43.74</v>
      </c>
      <c r="H1141" s="102">
        <v>248759.88</v>
      </c>
    </row>
    <row r="1142" spans="2:8" ht="15.95" customHeight="1" x14ac:dyDescent="0.2">
      <c r="B1142" s="99">
        <v>45723</v>
      </c>
      <c r="C1142" s="100">
        <v>70.712126295000004</v>
      </c>
      <c r="D1142" s="100">
        <v>115.05153663</v>
      </c>
      <c r="E1142" s="100">
        <v>151.35159340999999</v>
      </c>
      <c r="F1142" s="53"/>
      <c r="G1142" s="101">
        <v>45.16</v>
      </c>
      <c r="H1142" s="102">
        <v>306535.15999999997</v>
      </c>
    </row>
    <row r="1143" spans="2:8" ht="15.95" customHeight="1" x14ac:dyDescent="0.2">
      <c r="B1143" s="99">
        <v>45726</v>
      </c>
      <c r="C1143" s="100">
        <v>70.148433526000005</v>
      </c>
      <c r="D1143" s="100">
        <v>115.18110614</v>
      </c>
      <c r="E1143" s="100">
        <v>151.42581247999999</v>
      </c>
      <c r="F1143" s="53"/>
      <c r="G1143" s="101">
        <v>44.8</v>
      </c>
      <c r="H1143" s="102">
        <v>285954.21000000002</v>
      </c>
    </row>
    <row r="1144" spans="2:8" ht="15.95" customHeight="1" x14ac:dyDescent="0.2">
      <c r="B1144" s="99">
        <v>45727</v>
      </c>
      <c r="C1144" s="100">
        <v>71.307135329000005</v>
      </c>
      <c r="D1144" s="100">
        <v>115.52613955</v>
      </c>
      <c r="E1144" s="100">
        <v>151.50006786</v>
      </c>
      <c r="F1144" s="53"/>
      <c r="G1144" s="101">
        <v>45.54</v>
      </c>
      <c r="H1144" s="102">
        <v>355133.82</v>
      </c>
    </row>
    <row r="1145" spans="2:8" ht="15.95" customHeight="1" x14ac:dyDescent="0.2">
      <c r="B1145" s="99">
        <v>45728</v>
      </c>
      <c r="C1145" s="100">
        <v>74.203889838999999</v>
      </c>
      <c r="D1145" s="100">
        <v>115.93704959999999</v>
      </c>
      <c r="E1145" s="100">
        <v>151.57435971000001</v>
      </c>
      <c r="F1145" s="53"/>
      <c r="G1145" s="101">
        <v>47.39</v>
      </c>
      <c r="H1145" s="102">
        <v>330376.86</v>
      </c>
    </row>
    <row r="1146" spans="2:8" ht="15.95" customHeight="1" x14ac:dyDescent="0.2">
      <c r="B1146" s="99">
        <v>45729</v>
      </c>
      <c r="C1146" s="100">
        <v>73.483615744999994</v>
      </c>
      <c r="D1146" s="100">
        <v>116.04514551</v>
      </c>
      <c r="E1146" s="100">
        <v>151.64868802000001</v>
      </c>
      <c r="F1146" s="53"/>
      <c r="G1146" s="101">
        <v>46.93</v>
      </c>
      <c r="H1146" s="102">
        <v>277766.43</v>
      </c>
    </row>
    <row r="1147" spans="2:8" ht="15.95" customHeight="1" x14ac:dyDescent="0.2">
      <c r="B1147" s="99">
        <v>45730</v>
      </c>
      <c r="C1147" s="100">
        <v>73.640197069999999</v>
      </c>
      <c r="D1147" s="100">
        <v>116.92811076</v>
      </c>
      <c r="E1147" s="100">
        <v>151.72305281000001</v>
      </c>
      <c r="F1147" s="53"/>
      <c r="G1147" s="101">
        <v>47.03</v>
      </c>
      <c r="H1147" s="102">
        <v>376754.58</v>
      </c>
    </row>
    <row r="1148" spans="2:8" ht="15.95" customHeight="1" x14ac:dyDescent="0.2">
      <c r="B1148" s="99">
        <v>45733</v>
      </c>
      <c r="C1148" s="100">
        <v>74.266522369</v>
      </c>
      <c r="D1148" s="100">
        <v>117.19816855000001</v>
      </c>
      <c r="E1148" s="100">
        <v>151.79745406000001</v>
      </c>
      <c r="F1148" s="53"/>
      <c r="G1148" s="101">
        <v>47.43</v>
      </c>
      <c r="H1148" s="102">
        <v>311843.11</v>
      </c>
    </row>
    <row r="1149" spans="2:8" ht="15.95" customHeight="1" x14ac:dyDescent="0.2">
      <c r="B1149" s="99">
        <v>45734</v>
      </c>
      <c r="C1149" s="100">
        <v>74.391787429000004</v>
      </c>
      <c r="D1149" s="100">
        <v>117.81143996</v>
      </c>
      <c r="E1149" s="100">
        <v>151.87189179000001</v>
      </c>
      <c r="F1149" s="53"/>
      <c r="G1149" s="101">
        <v>47.51</v>
      </c>
      <c r="H1149" s="102">
        <v>355708.07</v>
      </c>
    </row>
    <row r="1150" spans="2:8" ht="15.95" customHeight="1" x14ac:dyDescent="0.2">
      <c r="B1150" s="99">
        <v>45735</v>
      </c>
      <c r="C1150" s="100">
        <v>74.376129296000002</v>
      </c>
      <c r="D1150" s="100">
        <v>118.49022404999999</v>
      </c>
      <c r="E1150" s="100">
        <v>151.94636599</v>
      </c>
      <c r="F1150" s="53"/>
      <c r="G1150" s="101">
        <v>47.5</v>
      </c>
      <c r="H1150" s="102">
        <v>378334.34</v>
      </c>
    </row>
    <row r="1151" spans="2:8" ht="15.95" customHeight="1" x14ac:dyDescent="0.2">
      <c r="B1151" s="99">
        <v>45736</v>
      </c>
      <c r="C1151" s="100">
        <v>73.593222671999996</v>
      </c>
      <c r="D1151" s="100">
        <v>118.61542605</v>
      </c>
      <c r="E1151" s="100">
        <v>152.02618487999999</v>
      </c>
      <c r="F1151" s="53"/>
      <c r="G1151" s="101">
        <v>47</v>
      </c>
      <c r="H1151" s="102">
        <v>314707.78999999998</v>
      </c>
    </row>
    <row r="1152" spans="2:8" ht="15.95" customHeight="1" x14ac:dyDescent="0.2">
      <c r="B1152" s="99">
        <v>45737</v>
      </c>
      <c r="C1152" s="100">
        <v>74.344813031000001</v>
      </c>
      <c r="D1152" s="100">
        <v>118.60123163</v>
      </c>
      <c r="E1152" s="100">
        <v>152.10604570000001</v>
      </c>
      <c r="F1152" s="53"/>
      <c r="G1152" s="101">
        <v>47.48</v>
      </c>
      <c r="H1152" s="102">
        <v>420361.58</v>
      </c>
    </row>
    <row r="1153" spans="2:8" ht="15.95" customHeight="1" x14ac:dyDescent="0.2">
      <c r="B1153" s="99">
        <v>45740</v>
      </c>
      <c r="C1153" s="100">
        <v>74.172573573999998</v>
      </c>
      <c r="D1153" s="100">
        <v>118.69513313</v>
      </c>
      <c r="E1153" s="100">
        <v>152.18594843</v>
      </c>
      <c r="F1153" s="53"/>
      <c r="G1153" s="101">
        <v>47.37</v>
      </c>
      <c r="H1153" s="102">
        <v>190953.65</v>
      </c>
    </row>
    <row r="1154" spans="2:8" ht="15.95" customHeight="1" x14ac:dyDescent="0.2">
      <c r="B1154" s="99">
        <v>45741</v>
      </c>
      <c r="C1154" s="100">
        <v>74.986796463000005</v>
      </c>
      <c r="D1154" s="100">
        <v>118.86291837</v>
      </c>
      <c r="E1154" s="100">
        <v>152.26589307</v>
      </c>
      <c r="F1154" s="53"/>
      <c r="G1154" s="101">
        <v>47.89</v>
      </c>
      <c r="H1154" s="102">
        <v>324564.42</v>
      </c>
    </row>
    <row r="1155" spans="2:8" ht="15.95" customHeight="1" x14ac:dyDescent="0.2">
      <c r="B1155" s="99">
        <v>45742</v>
      </c>
      <c r="C1155" s="100">
        <v>74.407445561000003</v>
      </c>
      <c r="D1155" s="100">
        <v>119.10567922</v>
      </c>
      <c r="E1155" s="100">
        <v>152.34587980000001</v>
      </c>
      <c r="F1155" s="53"/>
      <c r="G1155" s="101">
        <v>47.52</v>
      </c>
      <c r="H1155" s="102">
        <v>414062.28</v>
      </c>
    </row>
    <row r="1156" spans="2:8" ht="15.95" customHeight="1" x14ac:dyDescent="0.2">
      <c r="B1156" s="99">
        <v>45743</v>
      </c>
      <c r="C1156" s="100">
        <v>74.830215138</v>
      </c>
      <c r="D1156" s="100">
        <v>119.59702426</v>
      </c>
      <c r="E1156" s="100">
        <v>152.42590844</v>
      </c>
      <c r="F1156" s="53"/>
      <c r="G1156" s="101">
        <v>47.79</v>
      </c>
      <c r="H1156" s="102">
        <v>308700.53000000003</v>
      </c>
    </row>
    <row r="1157" spans="2:8" ht="15.95" customHeight="1" x14ac:dyDescent="0.2">
      <c r="B1157" s="99">
        <v>45744</v>
      </c>
      <c r="C1157" s="100">
        <v>74.830215138</v>
      </c>
      <c r="D1157" s="100">
        <v>120.17244391</v>
      </c>
      <c r="E1157" s="100">
        <v>152.50597916000001</v>
      </c>
      <c r="F1157" s="53"/>
      <c r="G1157" s="101">
        <v>47.79</v>
      </c>
      <c r="H1157" s="102">
        <v>388613.45</v>
      </c>
    </row>
    <row r="1158" spans="2:8" ht="15.95" customHeight="1" x14ac:dyDescent="0.2">
      <c r="B1158" s="99">
        <v>45747</v>
      </c>
      <c r="C1158" s="100">
        <v>74.877189536000003</v>
      </c>
      <c r="D1158" s="100">
        <v>120.58298999</v>
      </c>
      <c r="E1158" s="100">
        <v>152.58609196</v>
      </c>
      <c r="F1158" s="53"/>
      <c r="G1158" s="101">
        <v>47.82</v>
      </c>
      <c r="H1158" s="102">
        <v>336554.88</v>
      </c>
    </row>
    <row r="1159" spans="2:8" ht="15.95" customHeight="1" x14ac:dyDescent="0.2">
      <c r="B1159" s="99">
        <v>45748</v>
      </c>
      <c r="C1159" s="100">
        <v>74.195767493000005</v>
      </c>
      <c r="D1159" s="100">
        <v>120.52439255</v>
      </c>
      <c r="E1159" s="100">
        <v>152.66624684000001</v>
      </c>
      <c r="F1159" s="53"/>
      <c r="G1159" s="101">
        <v>46.82</v>
      </c>
      <c r="H1159" s="102">
        <v>346464.19</v>
      </c>
    </row>
    <row r="1160" spans="2:8" ht="15.95" customHeight="1" x14ac:dyDescent="0.2">
      <c r="B1160" s="99">
        <v>45749</v>
      </c>
      <c r="C1160" s="100">
        <v>76.699597323000006</v>
      </c>
      <c r="D1160" s="100">
        <v>120.45050881</v>
      </c>
      <c r="E1160" s="100">
        <v>152.74644380999999</v>
      </c>
      <c r="F1160" s="53"/>
      <c r="G1160" s="101">
        <v>48.4</v>
      </c>
      <c r="H1160" s="102">
        <v>281325.63</v>
      </c>
    </row>
    <row r="1161" spans="2:8" ht="15.95" customHeight="1" x14ac:dyDescent="0.2">
      <c r="B1161" s="99">
        <v>45750</v>
      </c>
      <c r="C1161" s="100">
        <v>75.558611577999997</v>
      </c>
      <c r="D1161" s="100">
        <v>120.29109464</v>
      </c>
      <c r="E1161" s="100">
        <v>152.82668301000001</v>
      </c>
      <c r="F1161" s="53"/>
      <c r="G1161" s="101">
        <v>47.68</v>
      </c>
      <c r="H1161" s="102">
        <v>182305.39</v>
      </c>
    </row>
    <row r="1162" spans="2:8" ht="15.95" customHeight="1" x14ac:dyDescent="0.2">
      <c r="B1162" s="99">
        <v>45751</v>
      </c>
      <c r="C1162" s="100">
        <v>72.896311506000004</v>
      </c>
      <c r="D1162" s="100">
        <v>119.37537304999999</v>
      </c>
      <c r="E1162" s="100">
        <v>152.9069643</v>
      </c>
      <c r="F1162" s="53"/>
      <c r="G1162" s="101">
        <v>46</v>
      </c>
      <c r="H1162" s="102">
        <v>428493.94</v>
      </c>
    </row>
    <row r="1163" spans="2:8" ht="15.95" customHeight="1" x14ac:dyDescent="0.2">
      <c r="B1163" s="99">
        <v>45754</v>
      </c>
      <c r="C1163" s="100">
        <v>72.294124584000002</v>
      </c>
      <c r="D1163" s="100">
        <v>118.42107178000001</v>
      </c>
      <c r="E1163" s="100">
        <v>152.98728767</v>
      </c>
      <c r="F1163" s="53"/>
      <c r="G1163" s="101">
        <v>45.62</v>
      </c>
      <c r="H1163" s="102">
        <v>508125.97</v>
      </c>
    </row>
    <row r="1164" spans="2:8" ht="15.95" customHeight="1" x14ac:dyDescent="0.2">
      <c r="B1164" s="99">
        <v>45755</v>
      </c>
      <c r="C1164" s="100">
        <v>71.311609082000004</v>
      </c>
      <c r="D1164" s="100">
        <v>118.04510182999999</v>
      </c>
      <c r="E1164" s="100">
        <v>153.06765328</v>
      </c>
      <c r="F1164" s="53"/>
      <c r="G1164" s="101">
        <v>45</v>
      </c>
      <c r="H1164" s="102">
        <v>335880.98</v>
      </c>
    </row>
    <row r="1165" spans="2:8" ht="15.95" customHeight="1" x14ac:dyDescent="0.2">
      <c r="B1165" s="99">
        <v>45756</v>
      </c>
      <c r="C1165" s="100">
        <v>71.311609082000004</v>
      </c>
      <c r="D1165" s="100">
        <v>118.16047693</v>
      </c>
      <c r="E1165" s="100">
        <v>153.14806114000001</v>
      </c>
      <c r="F1165" s="53"/>
      <c r="G1165" s="101">
        <v>45</v>
      </c>
      <c r="H1165" s="102">
        <v>330421.45</v>
      </c>
    </row>
    <row r="1166" spans="2:8" ht="15.95" customHeight="1" x14ac:dyDescent="0.2">
      <c r="B1166" s="99">
        <v>45757</v>
      </c>
      <c r="C1166" s="100">
        <v>71.327456106</v>
      </c>
      <c r="D1166" s="100">
        <v>118.16448047999999</v>
      </c>
      <c r="E1166" s="100">
        <v>153.22851125</v>
      </c>
      <c r="F1166" s="53"/>
      <c r="G1166" s="101">
        <v>45.01</v>
      </c>
      <c r="H1166" s="102">
        <v>157524.66</v>
      </c>
    </row>
    <row r="1167" spans="2:8" ht="15.95" customHeight="1" x14ac:dyDescent="0.2">
      <c r="B1167" s="99">
        <v>45758</v>
      </c>
      <c r="C1167" s="100">
        <v>70.9312805</v>
      </c>
      <c r="D1167" s="100">
        <v>118.56592757999999</v>
      </c>
      <c r="E1167" s="100">
        <v>153.30900360000001</v>
      </c>
      <c r="F1167" s="53"/>
      <c r="G1167" s="101">
        <v>44.76</v>
      </c>
      <c r="H1167" s="102">
        <v>1002774.46</v>
      </c>
    </row>
    <row r="1168" spans="2:8" ht="15.95" customHeight="1" x14ac:dyDescent="0.2">
      <c r="B1168" s="99">
        <v>45761</v>
      </c>
      <c r="C1168" s="100">
        <v>71.311609082000004</v>
      </c>
      <c r="D1168" s="100">
        <v>119.39866644999999</v>
      </c>
      <c r="E1168" s="100">
        <v>153.38953819</v>
      </c>
      <c r="F1168" s="53"/>
      <c r="G1168" s="101">
        <v>45</v>
      </c>
      <c r="H1168" s="102">
        <v>427736.56</v>
      </c>
    </row>
    <row r="1169" spans="2:8" ht="15.95" customHeight="1" x14ac:dyDescent="0.2">
      <c r="B1169" s="99">
        <v>45762</v>
      </c>
      <c r="C1169" s="100">
        <v>71.676090638999995</v>
      </c>
      <c r="D1169" s="100">
        <v>119.83250593</v>
      </c>
      <c r="E1169" s="100">
        <v>153.47011520000001</v>
      </c>
      <c r="F1169" s="53"/>
      <c r="G1169" s="101">
        <v>45.23</v>
      </c>
      <c r="H1169" s="102">
        <v>513035.31</v>
      </c>
    </row>
    <row r="1170" spans="2:8" ht="15.95" customHeight="1" x14ac:dyDescent="0.2">
      <c r="B1170" s="99">
        <v>45763</v>
      </c>
      <c r="C1170" s="100">
        <v>71.945490050999993</v>
      </c>
      <c r="D1170" s="100">
        <v>120.43121897</v>
      </c>
      <c r="E1170" s="100">
        <v>153.55073444999999</v>
      </c>
      <c r="F1170" s="53"/>
      <c r="G1170" s="101">
        <v>45.4</v>
      </c>
      <c r="H1170" s="102">
        <v>219642.29</v>
      </c>
    </row>
    <row r="1171" spans="2:8" ht="15.95" customHeight="1" x14ac:dyDescent="0.2">
      <c r="B1171" s="99">
        <v>45764</v>
      </c>
      <c r="C1171" s="100">
        <v>75.146588948000002</v>
      </c>
      <c r="D1171" s="100">
        <v>121.32000757</v>
      </c>
      <c r="E1171" s="100">
        <v>153.63139611</v>
      </c>
      <c r="F1171" s="53"/>
      <c r="G1171" s="101">
        <v>47.42</v>
      </c>
      <c r="H1171" s="102">
        <v>437556.03</v>
      </c>
    </row>
    <row r="1172" spans="2:8" ht="15.95" customHeight="1" x14ac:dyDescent="0.2">
      <c r="B1172" s="99">
        <v>45769</v>
      </c>
      <c r="C1172" s="100">
        <v>74.322543687000007</v>
      </c>
      <c r="D1172" s="100">
        <v>121.94820131</v>
      </c>
      <c r="E1172" s="100">
        <v>153.71210019</v>
      </c>
      <c r="F1172" s="53"/>
      <c r="G1172" s="101">
        <v>46.9</v>
      </c>
      <c r="H1172" s="102">
        <v>500606.66</v>
      </c>
    </row>
    <row r="1173" spans="2:8" ht="15.95" customHeight="1" x14ac:dyDescent="0.2">
      <c r="B1173" s="99">
        <v>45770</v>
      </c>
      <c r="C1173" s="100">
        <v>74.481013930000003</v>
      </c>
      <c r="D1173" s="100">
        <v>122.29833015</v>
      </c>
      <c r="E1173" s="100">
        <v>153.7928465</v>
      </c>
      <c r="F1173" s="53"/>
      <c r="G1173" s="101">
        <v>47</v>
      </c>
      <c r="H1173" s="102">
        <v>407250.64</v>
      </c>
    </row>
    <row r="1174" spans="2:8" ht="15.95" customHeight="1" x14ac:dyDescent="0.2">
      <c r="B1174" s="99">
        <v>45771</v>
      </c>
      <c r="C1174" s="100">
        <v>75.305059189999994</v>
      </c>
      <c r="D1174" s="100">
        <v>122.4919565</v>
      </c>
      <c r="E1174" s="100">
        <v>153.87363540000001</v>
      </c>
      <c r="F1174" s="53"/>
      <c r="G1174" s="101">
        <v>47.52</v>
      </c>
      <c r="H1174" s="102">
        <v>207813.27</v>
      </c>
    </row>
    <row r="1175" spans="2:8" ht="15.95" customHeight="1" x14ac:dyDescent="0.2">
      <c r="B1175" s="99">
        <v>45772</v>
      </c>
      <c r="C1175" s="100">
        <v>76.065716354000003</v>
      </c>
      <c r="D1175" s="100">
        <v>123.42369229000001</v>
      </c>
      <c r="E1175" s="100">
        <v>153.95446670000001</v>
      </c>
      <c r="F1175" s="53"/>
      <c r="G1175" s="101">
        <v>48</v>
      </c>
      <c r="H1175" s="102">
        <v>386136.03</v>
      </c>
    </row>
    <row r="1176" spans="2:8" ht="15.95" customHeight="1" x14ac:dyDescent="0.2">
      <c r="B1176" s="99">
        <v>45775</v>
      </c>
      <c r="C1176" s="100">
        <v>78.284299747000006</v>
      </c>
      <c r="D1176" s="100">
        <v>123.55872119</v>
      </c>
      <c r="E1176" s="100">
        <v>154.03534041</v>
      </c>
      <c r="F1176" s="53"/>
      <c r="G1176" s="101">
        <v>49.4</v>
      </c>
      <c r="H1176" s="102">
        <v>814925.2</v>
      </c>
    </row>
    <row r="1177" spans="2:8" ht="15.95" customHeight="1" x14ac:dyDescent="0.2">
      <c r="B1177" s="99">
        <v>45776</v>
      </c>
      <c r="C1177" s="100">
        <v>76.778832445000006</v>
      </c>
      <c r="D1177" s="100">
        <v>123.79638661</v>
      </c>
      <c r="E1177" s="100">
        <v>154.11625653999999</v>
      </c>
      <c r="F1177" s="53"/>
      <c r="G1177" s="101">
        <v>48.45</v>
      </c>
      <c r="H1177" s="102">
        <v>449823.59</v>
      </c>
    </row>
    <row r="1178" spans="2:8" ht="15.95" customHeight="1" x14ac:dyDescent="0.2">
      <c r="B1178" s="99">
        <v>45777</v>
      </c>
      <c r="C1178" s="100">
        <v>77.650418778000002</v>
      </c>
      <c r="D1178" s="100">
        <v>124.20875248999999</v>
      </c>
      <c r="E1178" s="100">
        <v>154.19721523999999</v>
      </c>
      <c r="F1178" s="53"/>
      <c r="G1178" s="101">
        <v>49</v>
      </c>
      <c r="H1178" s="102">
        <v>471522.63</v>
      </c>
    </row>
    <row r="1179" spans="2:8" ht="15.95" customHeight="1" x14ac:dyDescent="0.2">
      <c r="B1179" s="99">
        <v>45779</v>
      </c>
      <c r="C1179" s="100">
        <v>79.269805996000002</v>
      </c>
      <c r="D1179" s="100">
        <v>124.45442500999999</v>
      </c>
      <c r="E1179" s="100">
        <v>154.27821650999999</v>
      </c>
      <c r="F1179" s="53"/>
      <c r="G1179" s="101">
        <v>49.44</v>
      </c>
      <c r="H1179" s="102">
        <v>262211.90000000002</v>
      </c>
    </row>
    <row r="1180" spans="2:8" ht="15.95" customHeight="1" x14ac:dyDescent="0.2">
      <c r="B1180" s="99">
        <v>45782</v>
      </c>
      <c r="C1180" s="100">
        <v>78.981202332999999</v>
      </c>
      <c r="D1180" s="100">
        <v>123.44589381</v>
      </c>
      <c r="E1180" s="100">
        <v>154.35926036000001</v>
      </c>
      <c r="F1180" s="53"/>
      <c r="G1180" s="101">
        <v>49.26</v>
      </c>
      <c r="H1180" s="102">
        <v>246012.14</v>
      </c>
    </row>
    <row r="1181" spans="2:8" ht="15.95" customHeight="1" x14ac:dyDescent="0.2">
      <c r="B1181" s="99">
        <v>45783</v>
      </c>
      <c r="C1181" s="100">
        <v>79.029302943000005</v>
      </c>
      <c r="D1181" s="100">
        <v>123.22133092</v>
      </c>
      <c r="E1181" s="100">
        <v>154.44034679000001</v>
      </c>
      <c r="F1181" s="53"/>
      <c r="G1181" s="101">
        <v>49.29</v>
      </c>
      <c r="H1181" s="102">
        <v>291201.15000000002</v>
      </c>
    </row>
    <row r="1182" spans="2:8" ht="15.95" customHeight="1" x14ac:dyDescent="0.2">
      <c r="B1182" s="99">
        <v>45784</v>
      </c>
      <c r="C1182" s="100">
        <v>77.778687071999997</v>
      </c>
      <c r="D1182" s="100">
        <v>123.31668826000001</v>
      </c>
      <c r="E1182" s="100">
        <v>154.52147579000001</v>
      </c>
      <c r="F1182" s="53"/>
      <c r="G1182" s="101">
        <v>48.51</v>
      </c>
      <c r="H1182" s="102">
        <v>480889.99</v>
      </c>
    </row>
    <row r="1183" spans="2:8" ht="15.95" customHeight="1" x14ac:dyDescent="0.2">
      <c r="B1183" s="99">
        <v>45785</v>
      </c>
      <c r="C1183" s="100">
        <v>76.960976694999999</v>
      </c>
      <c r="D1183" s="100">
        <v>123.37492174</v>
      </c>
      <c r="E1183" s="100">
        <v>154.6053288</v>
      </c>
      <c r="F1183" s="53"/>
      <c r="G1183" s="101">
        <v>48</v>
      </c>
      <c r="H1183" s="102">
        <v>413515.59</v>
      </c>
    </row>
    <row r="1184" spans="2:8" ht="15.95" customHeight="1" x14ac:dyDescent="0.2">
      <c r="B1184" s="99">
        <v>45786</v>
      </c>
      <c r="C1184" s="100">
        <v>77.217513284000006</v>
      </c>
      <c r="D1184" s="100">
        <v>124.03405203</v>
      </c>
      <c r="E1184" s="100">
        <v>154.68922735000001</v>
      </c>
      <c r="F1184" s="53"/>
      <c r="G1184" s="101">
        <v>48.16</v>
      </c>
      <c r="H1184" s="102">
        <v>290932.05</v>
      </c>
    </row>
    <row r="1185" spans="2:8" ht="15.95" customHeight="1" x14ac:dyDescent="0.2">
      <c r="B1185" s="99">
        <v>45789</v>
      </c>
      <c r="C1185" s="100">
        <v>79.526342584999995</v>
      </c>
      <c r="D1185" s="100">
        <v>123.9940165</v>
      </c>
      <c r="E1185" s="100">
        <v>154.77317145000001</v>
      </c>
      <c r="F1185" s="53"/>
      <c r="G1185" s="101">
        <v>49.6</v>
      </c>
      <c r="H1185" s="102">
        <v>517954.75</v>
      </c>
    </row>
    <row r="1186" spans="2:8" ht="15.95" customHeight="1" x14ac:dyDescent="0.2">
      <c r="B1186" s="99">
        <v>45790</v>
      </c>
      <c r="C1186" s="100">
        <v>79.301873068999996</v>
      </c>
      <c r="D1186" s="100">
        <v>124.1738124</v>
      </c>
      <c r="E1186" s="100">
        <v>154.85716109000001</v>
      </c>
      <c r="F1186" s="53"/>
      <c r="G1186" s="101">
        <v>49.46</v>
      </c>
      <c r="H1186" s="102">
        <v>320130.74</v>
      </c>
    </row>
    <row r="1187" spans="2:8" ht="15.95" customHeight="1" x14ac:dyDescent="0.2">
      <c r="B1187" s="99">
        <v>45791</v>
      </c>
      <c r="C1187" s="100">
        <v>79.879080395000003</v>
      </c>
      <c r="D1187" s="100">
        <v>123.96453579999999</v>
      </c>
      <c r="E1187" s="100">
        <v>154.94119628000001</v>
      </c>
      <c r="F1187" s="53"/>
      <c r="G1187" s="101">
        <v>49.82</v>
      </c>
      <c r="H1187" s="102">
        <v>305006.84000000003</v>
      </c>
    </row>
    <row r="1188" spans="2:8" ht="15.95" customHeight="1" x14ac:dyDescent="0.2">
      <c r="B1188" s="99">
        <v>45792</v>
      </c>
      <c r="C1188" s="100">
        <v>80.151650520000004</v>
      </c>
      <c r="D1188" s="100">
        <v>124.57962701</v>
      </c>
      <c r="E1188" s="100">
        <v>155.02527701</v>
      </c>
      <c r="F1188" s="53"/>
      <c r="G1188" s="101">
        <v>49.99</v>
      </c>
      <c r="H1188" s="102">
        <v>268733.01</v>
      </c>
    </row>
    <row r="1189" spans="2:8" ht="15.95" customHeight="1" x14ac:dyDescent="0.2">
      <c r="B1189" s="99">
        <v>45793</v>
      </c>
      <c r="C1189" s="100">
        <v>79.686677953</v>
      </c>
      <c r="D1189" s="100">
        <v>125.16814918999999</v>
      </c>
      <c r="E1189" s="100">
        <v>155.10940346000001</v>
      </c>
      <c r="F1189" s="53"/>
      <c r="G1189" s="101">
        <v>49.7</v>
      </c>
      <c r="H1189" s="102">
        <v>309283.64</v>
      </c>
    </row>
    <row r="1190" spans="2:8" ht="15.95" customHeight="1" x14ac:dyDescent="0.2">
      <c r="B1190" s="99">
        <v>45796</v>
      </c>
      <c r="C1190" s="100">
        <v>79.638577342000005</v>
      </c>
      <c r="D1190" s="100">
        <v>125.02838882</v>
      </c>
      <c r="E1190" s="100">
        <v>155.19357545</v>
      </c>
      <c r="F1190" s="53"/>
      <c r="G1190" s="101">
        <v>49.67</v>
      </c>
      <c r="H1190" s="102">
        <v>507744.98</v>
      </c>
    </row>
    <row r="1191" spans="2:8" ht="15.95" customHeight="1" x14ac:dyDescent="0.2">
      <c r="B1191" s="99">
        <v>45797</v>
      </c>
      <c r="C1191" s="100">
        <v>79.927181004999994</v>
      </c>
      <c r="D1191" s="100">
        <v>125.09863296</v>
      </c>
      <c r="E1191" s="100">
        <v>155.27779315000001</v>
      </c>
      <c r="F1191" s="53"/>
      <c r="G1191" s="101">
        <v>49.85</v>
      </c>
      <c r="H1191" s="102">
        <v>325561.49</v>
      </c>
    </row>
    <row r="1192" spans="2:8" ht="15.95" customHeight="1" x14ac:dyDescent="0.2">
      <c r="B1192" s="99">
        <v>45798</v>
      </c>
      <c r="C1192" s="100">
        <v>79.847013321000006</v>
      </c>
      <c r="D1192" s="100">
        <v>125.06514871</v>
      </c>
      <c r="E1192" s="100">
        <v>155.36205656000001</v>
      </c>
      <c r="F1192" s="53"/>
      <c r="G1192" s="101">
        <v>49.8</v>
      </c>
      <c r="H1192" s="102">
        <v>165794</v>
      </c>
    </row>
    <row r="1193" spans="2:8" ht="15.95" customHeight="1" x14ac:dyDescent="0.2">
      <c r="B1193" s="99">
        <v>45799</v>
      </c>
      <c r="C1193" s="100">
        <v>79.462208437000001</v>
      </c>
      <c r="D1193" s="100">
        <v>125.09208169999999</v>
      </c>
      <c r="E1193" s="100">
        <v>155.44636568000001</v>
      </c>
      <c r="F1193" s="53"/>
      <c r="G1193" s="101">
        <v>49.56</v>
      </c>
      <c r="H1193" s="102">
        <v>274861.40000000002</v>
      </c>
    </row>
    <row r="1194" spans="2:8" ht="15.95" customHeight="1" x14ac:dyDescent="0.2">
      <c r="B1194" s="99">
        <v>45800</v>
      </c>
      <c r="C1194" s="100">
        <v>80.151650520000004</v>
      </c>
      <c r="D1194" s="100">
        <v>125.21328013999999</v>
      </c>
      <c r="E1194" s="100">
        <v>155.53072051999999</v>
      </c>
      <c r="F1194" s="53"/>
      <c r="G1194" s="101">
        <v>49.99</v>
      </c>
      <c r="H1194" s="102">
        <v>184561.15</v>
      </c>
    </row>
    <row r="1195" spans="2:8" ht="15.95" customHeight="1" x14ac:dyDescent="0.2">
      <c r="B1195" s="99">
        <v>45803</v>
      </c>
      <c r="C1195" s="100">
        <v>79.574443195000001</v>
      </c>
      <c r="D1195" s="100">
        <v>125.06223704</v>
      </c>
      <c r="E1195" s="100">
        <v>155.61512123</v>
      </c>
      <c r="F1195" s="53"/>
      <c r="G1195" s="101">
        <v>49.63</v>
      </c>
      <c r="H1195" s="102">
        <v>187923.3</v>
      </c>
    </row>
    <row r="1196" spans="2:8" ht="15.95" customHeight="1" x14ac:dyDescent="0.2">
      <c r="B1196" s="99">
        <v>45804</v>
      </c>
      <c r="C1196" s="100">
        <v>78.917068185999995</v>
      </c>
      <c r="D1196" s="100">
        <v>125.13866849</v>
      </c>
      <c r="E1196" s="100">
        <v>155.69956765000001</v>
      </c>
      <c r="F1196" s="53"/>
      <c r="G1196" s="101">
        <v>49.22</v>
      </c>
      <c r="H1196" s="102">
        <v>311409.09000000003</v>
      </c>
    </row>
    <row r="1197" spans="2:8" ht="15.95" customHeight="1" x14ac:dyDescent="0.2">
      <c r="B1197" s="99">
        <v>45805</v>
      </c>
      <c r="C1197" s="100">
        <v>79.847013321000006</v>
      </c>
      <c r="D1197" s="100">
        <v>125.30645371999999</v>
      </c>
      <c r="E1197" s="100">
        <v>155.78405995</v>
      </c>
      <c r="F1197" s="53"/>
      <c r="G1197" s="101">
        <v>49.8</v>
      </c>
      <c r="H1197" s="102">
        <v>276112.84000000003</v>
      </c>
    </row>
    <row r="1198" spans="2:8" ht="15.95" customHeight="1" x14ac:dyDescent="0.2">
      <c r="B1198" s="99">
        <v>45806</v>
      </c>
      <c r="C1198" s="100">
        <v>80.103549909999998</v>
      </c>
      <c r="D1198" s="100">
        <v>125.4211009</v>
      </c>
      <c r="E1198" s="100">
        <v>155.86859812</v>
      </c>
      <c r="F1198" s="53"/>
      <c r="G1198" s="101">
        <v>49.96</v>
      </c>
      <c r="H1198" s="102">
        <v>269438.78000000003</v>
      </c>
    </row>
    <row r="1199" spans="2:8" ht="15.95" customHeight="1" x14ac:dyDescent="0.2">
      <c r="B1199" s="99">
        <v>45807</v>
      </c>
      <c r="C1199" s="100">
        <v>79.927181004999994</v>
      </c>
      <c r="D1199" s="100">
        <v>126.00016014000001</v>
      </c>
      <c r="E1199" s="100">
        <v>155.95318216999999</v>
      </c>
      <c r="F1199" s="53"/>
      <c r="G1199" s="101">
        <v>49.85</v>
      </c>
      <c r="H1199" s="102">
        <v>292354.99</v>
      </c>
    </row>
    <row r="1200" spans="2:8" ht="15.95" customHeight="1" x14ac:dyDescent="0.2">
      <c r="B1200" s="99">
        <v>45810</v>
      </c>
      <c r="C1200" s="100">
        <v>79.521706264000002</v>
      </c>
      <c r="D1200" s="100">
        <v>125.3817933</v>
      </c>
      <c r="E1200" s="100">
        <v>156.03781208999999</v>
      </c>
      <c r="F1200" s="53"/>
      <c r="G1200" s="101">
        <v>49.03</v>
      </c>
      <c r="H1200" s="102">
        <v>500269.51</v>
      </c>
    </row>
    <row r="1201" spans="2:8" ht="15.95" customHeight="1" x14ac:dyDescent="0.2">
      <c r="B1201" s="99">
        <v>45811</v>
      </c>
      <c r="C1201" s="100">
        <v>79.083793542999999</v>
      </c>
      <c r="D1201" s="100">
        <v>125.71809168</v>
      </c>
      <c r="E1201" s="100">
        <v>156.12248789</v>
      </c>
      <c r="F1201" s="53"/>
      <c r="G1201" s="101">
        <v>48.76</v>
      </c>
      <c r="H1201" s="102">
        <v>218216.41</v>
      </c>
    </row>
    <row r="1202" spans="2:8" ht="15.95" customHeight="1" x14ac:dyDescent="0.2">
      <c r="B1202" s="99">
        <v>45812</v>
      </c>
      <c r="C1202" s="100">
        <v>78.370157997999996</v>
      </c>
      <c r="D1202" s="100">
        <v>125.49025317</v>
      </c>
      <c r="E1202" s="100">
        <v>156.20720974</v>
      </c>
      <c r="F1202" s="53"/>
      <c r="G1202" s="101">
        <v>48.32</v>
      </c>
      <c r="H1202" s="102">
        <v>433001.96</v>
      </c>
    </row>
    <row r="1203" spans="2:8" ht="15.95" customHeight="1" x14ac:dyDescent="0.2">
      <c r="B1203" s="99">
        <v>45813</v>
      </c>
      <c r="C1203" s="100">
        <v>78.240406081000003</v>
      </c>
      <c r="D1203" s="100">
        <v>125.49716839</v>
      </c>
      <c r="E1203" s="100">
        <v>156.29197744999999</v>
      </c>
      <c r="F1203" s="53"/>
      <c r="G1203" s="101">
        <v>48.24</v>
      </c>
      <c r="H1203" s="102">
        <v>935892.6</v>
      </c>
    </row>
    <row r="1204" spans="2:8" ht="15.95" customHeight="1" x14ac:dyDescent="0.2">
      <c r="B1204" s="99">
        <v>45814</v>
      </c>
      <c r="C1204" s="100">
        <v>78.353939009000001</v>
      </c>
      <c r="D1204" s="100">
        <v>125.54339122</v>
      </c>
      <c r="E1204" s="100">
        <v>156.37679120999999</v>
      </c>
      <c r="F1204" s="53"/>
      <c r="G1204" s="101">
        <v>48.31</v>
      </c>
      <c r="H1204" s="102">
        <v>564096.01</v>
      </c>
    </row>
    <row r="1205" spans="2:8" ht="15.95" customHeight="1" x14ac:dyDescent="0.2">
      <c r="B1205" s="99">
        <v>45817</v>
      </c>
      <c r="C1205" s="100">
        <v>79.473049294999996</v>
      </c>
      <c r="D1205" s="100">
        <v>124.33759408</v>
      </c>
      <c r="E1205" s="100">
        <v>156.46165101</v>
      </c>
      <c r="F1205" s="53"/>
      <c r="G1205" s="101">
        <v>49</v>
      </c>
      <c r="H1205" s="102">
        <v>799290.72</v>
      </c>
    </row>
    <row r="1206" spans="2:8" ht="15.95" customHeight="1" x14ac:dyDescent="0.2">
      <c r="B1206" s="99">
        <v>45818</v>
      </c>
      <c r="C1206" s="100">
        <v>79.473049294999996</v>
      </c>
      <c r="D1206" s="100">
        <v>124.02968452</v>
      </c>
      <c r="E1206" s="100">
        <v>156.54655685</v>
      </c>
      <c r="F1206" s="53"/>
      <c r="G1206" s="101">
        <v>49</v>
      </c>
      <c r="H1206" s="102">
        <v>510402.92</v>
      </c>
    </row>
    <row r="1207" spans="2:8" ht="15.95" customHeight="1" x14ac:dyDescent="0.2">
      <c r="B1207" s="99">
        <v>45819</v>
      </c>
      <c r="C1207" s="100">
        <v>79.943399994999993</v>
      </c>
      <c r="D1207" s="100">
        <v>124.04933832</v>
      </c>
      <c r="E1207" s="100">
        <v>156.63150873000001</v>
      </c>
      <c r="F1207" s="53"/>
      <c r="G1207" s="101">
        <v>49.29</v>
      </c>
      <c r="H1207" s="102">
        <v>310874.39</v>
      </c>
    </row>
    <row r="1208" spans="2:8" ht="15.95" customHeight="1" x14ac:dyDescent="0.2">
      <c r="B1208" s="99">
        <v>45820</v>
      </c>
      <c r="C1208" s="100">
        <v>79.797429088000001</v>
      </c>
      <c r="D1208" s="100">
        <v>123.43570295000001</v>
      </c>
      <c r="E1208" s="100">
        <v>156.71650682000001</v>
      </c>
      <c r="F1208" s="53"/>
      <c r="G1208" s="101">
        <v>49.2</v>
      </c>
      <c r="H1208" s="102">
        <v>432957.9</v>
      </c>
    </row>
    <row r="1209" spans="2:8" ht="15.95" customHeight="1" x14ac:dyDescent="0.2">
      <c r="B1209" s="99">
        <v>45821</v>
      </c>
      <c r="C1209" s="100">
        <v>80.251560798</v>
      </c>
      <c r="D1209" s="100">
        <v>124.43549913</v>
      </c>
      <c r="E1209" s="100">
        <v>156.80155095000001</v>
      </c>
      <c r="F1209" s="53"/>
      <c r="G1209" s="101">
        <v>49.48</v>
      </c>
      <c r="H1209" s="102">
        <v>500521.75</v>
      </c>
    </row>
    <row r="1210" spans="2:8" ht="15.95" customHeight="1" x14ac:dyDescent="0.2">
      <c r="B1210" s="99">
        <v>45824</v>
      </c>
      <c r="C1210" s="100">
        <v>81.354452093999996</v>
      </c>
      <c r="D1210" s="100">
        <v>124.90500661999999</v>
      </c>
      <c r="E1210" s="100">
        <v>156.88664127999999</v>
      </c>
      <c r="F1210" s="53"/>
      <c r="G1210" s="101">
        <v>50.16</v>
      </c>
      <c r="H1210" s="102">
        <v>891575.63</v>
      </c>
    </row>
    <row r="1211" spans="2:8" ht="15.95" customHeight="1" x14ac:dyDescent="0.2">
      <c r="B1211" s="99">
        <v>45825</v>
      </c>
      <c r="C1211" s="100">
        <v>85.149695672999997</v>
      </c>
      <c r="D1211" s="100">
        <v>124.91301372</v>
      </c>
      <c r="E1211" s="100">
        <v>156.97177782</v>
      </c>
      <c r="F1211" s="53"/>
      <c r="G1211" s="101">
        <v>52.5</v>
      </c>
      <c r="H1211" s="102">
        <v>798966.92</v>
      </c>
    </row>
    <row r="1212" spans="2:8" ht="15.95" customHeight="1" x14ac:dyDescent="0.2">
      <c r="B1212" s="99">
        <v>45826</v>
      </c>
      <c r="C1212" s="100">
        <v>85.457856476000003</v>
      </c>
      <c r="D1212" s="100">
        <v>125.24130501</v>
      </c>
      <c r="E1212" s="100">
        <v>157.05696055999999</v>
      </c>
      <c r="F1212" s="53"/>
      <c r="G1212" s="101">
        <v>52.69</v>
      </c>
      <c r="H1212" s="102">
        <v>1453548.49</v>
      </c>
    </row>
    <row r="1213" spans="2:8" ht="15.95" customHeight="1" x14ac:dyDescent="0.2">
      <c r="B1213" s="99">
        <v>45828</v>
      </c>
      <c r="C1213" s="100">
        <v>85.392980518000002</v>
      </c>
      <c r="D1213" s="100">
        <v>125.08189084</v>
      </c>
      <c r="E1213" s="100">
        <v>157.14354779999999</v>
      </c>
      <c r="F1213" s="53"/>
      <c r="G1213" s="101">
        <v>52.65</v>
      </c>
      <c r="H1213" s="102">
        <v>362512.82</v>
      </c>
    </row>
    <row r="1214" spans="2:8" ht="15.95" customHeight="1" x14ac:dyDescent="0.2">
      <c r="B1214" s="99">
        <v>45831</v>
      </c>
      <c r="C1214" s="100">
        <v>85.717360310999993</v>
      </c>
      <c r="D1214" s="100">
        <v>124.83148684</v>
      </c>
      <c r="E1214" s="100">
        <v>157.23018273</v>
      </c>
      <c r="F1214" s="53"/>
      <c r="G1214" s="101">
        <v>52.85</v>
      </c>
      <c r="H1214" s="102">
        <v>480608.73</v>
      </c>
    </row>
    <row r="1215" spans="2:8" ht="15.95" customHeight="1" x14ac:dyDescent="0.2">
      <c r="B1215" s="99">
        <v>45832</v>
      </c>
      <c r="C1215" s="100">
        <v>86.560747773000003</v>
      </c>
      <c r="D1215" s="100">
        <v>124.98944518</v>
      </c>
      <c r="E1215" s="100">
        <v>157.31686536000001</v>
      </c>
      <c r="F1215" s="53"/>
      <c r="G1215" s="101">
        <v>53.37</v>
      </c>
      <c r="H1215" s="102">
        <v>917344.41</v>
      </c>
    </row>
    <row r="1216" spans="2:8" ht="15.95" customHeight="1" x14ac:dyDescent="0.2">
      <c r="B1216" s="99">
        <v>45833</v>
      </c>
      <c r="C1216" s="100">
        <v>85.733579300000002</v>
      </c>
      <c r="D1216" s="100">
        <v>125.28898368</v>
      </c>
      <c r="E1216" s="100">
        <v>157.40359584000001</v>
      </c>
      <c r="F1216" s="53"/>
      <c r="G1216" s="101">
        <v>52.86</v>
      </c>
      <c r="H1216" s="102">
        <v>421088.47</v>
      </c>
    </row>
    <row r="1217" spans="2:8" ht="15.95" customHeight="1" x14ac:dyDescent="0.2">
      <c r="B1217" s="99">
        <v>45834</v>
      </c>
      <c r="C1217" s="100">
        <v>85.490294456000001</v>
      </c>
      <c r="D1217" s="100">
        <v>125.54957853000001</v>
      </c>
      <c r="E1217" s="100">
        <v>157.49037417</v>
      </c>
      <c r="F1217" s="53"/>
      <c r="G1217" s="101">
        <v>52.71</v>
      </c>
      <c r="H1217" s="102">
        <v>440619.33</v>
      </c>
    </row>
    <row r="1218" spans="2:8" ht="15.95" customHeight="1" x14ac:dyDescent="0.2">
      <c r="B1218" s="99">
        <v>45835</v>
      </c>
      <c r="C1218" s="100">
        <v>83.608891655999997</v>
      </c>
      <c r="D1218" s="100">
        <v>126.03582815</v>
      </c>
      <c r="E1218" s="100">
        <v>157.57720036000001</v>
      </c>
      <c r="F1218" s="53"/>
      <c r="G1218" s="101">
        <v>51.55</v>
      </c>
      <c r="H1218" s="102">
        <v>837205.34</v>
      </c>
    </row>
    <row r="1219" spans="2:8" ht="15.95" customHeight="1" x14ac:dyDescent="0.2">
      <c r="B1219" s="99">
        <v>45838</v>
      </c>
      <c r="C1219" s="100">
        <v>85.490294456000001</v>
      </c>
      <c r="D1219" s="100">
        <v>126.79504724</v>
      </c>
      <c r="E1219" s="100">
        <v>157.66407441000001</v>
      </c>
      <c r="F1219" s="53"/>
      <c r="G1219" s="101">
        <v>52.71</v>
      </c>
      <c r="H1219" s="102">
        <v>649168.64000000001</v>
      </c>
    </row>
    <row r="1220" spans="2:8" ht="15.95" customHeight="1" x14ac:dyDescent="0.2">
      <c r="B1220" s="99">
        <v>45839</v>
      </c>
      <c r="C1220" s="100">
        <v>88.564065857000003</v>
      </c>
      <c r="D1220" s="100">
        <v>126.47148742</v>
      </c>
      <c r="E1220" s="100">
        <v>157.75099631</v>
      </c>
      <c r="F1220" s="53"/>
      <c r="G1220" s="101">
        <v>53.88</v>
      </c>
      <c r="H1220" s="102">
        <v>695929.47</v>
      </c>
    </row>
    <row r="1221" spans="2:8" ht="15.95" customHeight="1" x14ac:dyDescent="0.2">
      <c r="B1221" s="99">
        <v>45840</v>
      </c>
      <c r="C1221" s="100">
        <v>91.177593412999997</v>
      </c>
      <c r="D1221" s="100">
        <v>126.48349808</v>
      </c>
      <c r="E1221" s="100">
        <v>157.83796606999999</v>
      </c>
      <c r="F1221" s="53"/>
      <c r="G1221" s="101">
        <v>55.47</v>
      </c>
      <c r="H1221" s="102">
        <v>605234.74</v>
      </c>
    </row>
    <row r="1222" spans="2:8" ht="15.95" customHeight="1" x14ac:dyDescent="0.2">
      <c r="B1222" s="99">
        <v>45841</v>
      </c>
      <c r="C1222" s="100">
        <v>90.487227644000001</v>
      </c>
      <c r="D1222" s="100">
        <v>126.72480308999999</v>
      </c>
      <c r="E1222" s="100">
        <v>157.92498384999999</v>
      </c>
      <c r="F1222" s="53"/>
      <c r="G1222" s="101">
        <v>55.05</v>
      </c>
      <c r="H1222" s="102">
        <v>423363.78</v>
      </c>
    </row>
    <row r="1223" spans="2:8" ht="15.95" customHeight="1" x14ac:dyDescent="0.2">
      <c r="B1223" s="99">
        <v>45842</v>
      </c>
      <c r="C1223" s="100">
        <v>90.569414045000002</v>
      </c>
      <c r="D1223" s="100">
        <v>127.21905982</v>
      </c>
      <c r="E1223" s="100">
        <v>158.01204964999999</v>
      </c>
      <c r="F1223" s="53"/>
      <c r="G1223" s="101">
        <v>55.1</v>
      </c>
      <c r="H1223" s="102">
        <v>797622.5</v>
      </c>
    </row>
    <row r="1224" spans="2:8" ht="15.95" customHeight="1" x14ac:dyDescent="0.2">
      <c r="B1224" s="99">
        <v>45845</v>
      </c>
      <c r="C1224" s="100">
        <v>91.095407011999995</v>
      </c>
      <c r="D1224" s="100">
        <v>127.083303</v>
      </c>
      <c r="E1224" s="100">
        <v>158.09916330999999</v>
      </c>
      <c r="F1224" s="53"/>
      <c r="G1224" s="101">
        <v>55.42</v>
      </c>
      <c r="H1224" s="102">
        <v>536941.17000000004</v>
      </c>
    </row>
    <row r="1225" spans="2:8" ht="15.95" customHeight="1" x14ac:dyDescent="0.2">
      <c r="B1225" s="99">
        <v>45846</v>
      </c>
      <c r="C1225" s="100">
        <v>93.774683689</v>
      </c>
      <c r="D1225" s="100">
        <v>126.89186041000001</v>
      </c>
      <c r="E1225" s="100">
        <v>158.18632499</v>
      </c>
      <c r="F1225" s="53"/>
      <c r="G1225" s="101">
        <v>57.05</v>
      </c>
      <c r="H1225" s="102">
        <v>524231.85</v>
      </c>
    </row>
    <row r="1226" spans="2:8" ht="15.95" customHeight="1" x14ac:dyDescent="0.2">
      <c r="B1226" s="99">
        <v>45847</v>
      </c>
      <c r="C1226" s="100">
        <v>100.26740937</v>
      </c>
      <c r="D1226" s="100">
        <v>126.75210004</v>
      </c>
      <c r="E1226" s="100">
        <v>158.27353485</v>
      </c>
      <c r="F1226" s="53"/>
      <c r="G1226" s="101">
        <v>61</v>
      </c>
      <c r="H1226" s="102">
        <v>9478083.3300000001</v>
      </c>
    </row>
    <row r="1227" spans="2:8" ht="15.95" customHeight="1" x14ac:dyDescent="0.2">
      <c r="B1227" s="99">
        <v>45848</v>
      </c>
      <c r="C1227" s="100">
        <v>97.308698937000003</v>
      </c>
      <c r="D1227" s="100">
        <v>126.47549098</v>
      </c>
      <c r="E1227" s="100">
        <v>158.36079273999999</v>
      </c>
      <c r="F1227" s="53"/>
      <c r="G1227" s="101">
        <v>59.2</v>
      </c>
      <c r="H1227" s="102">
        <v>1808168.64</v>
      </c>
    </row>
    <row r="1228" spans="2:8" ht="15.95" customHeight="1" x14ac:dyDescent="0.2">
      <c r="B1228" s="99">
        <v>45849</v>
      </c>
      <c r="C1228" s="100">
        <v>99.001738801000002</v>
      </c>
      <c r="D1228" s="100">
        <v>126.77502948</v>
      </c>
      <c r="E1228" s="100">
        <v>158.44809881</v>
      </c>
      <c r="F1228" s="53"/>
      <c r="G1228" s="101">
        <v>60.23</v>
      </c>
      <c r="H1228" s="102">
        <v>1976021.28</v>
      </c>
    </row>
    <row r="1229" spans="2:8" ht="15.95" customHeight="1" x14ac:dyDescent="0.2">
      <c r="B1229" s="99">
        <v>45852</v>
      </c>
      <c r="C1229" s="100">
        <v>98.212749349999996</v>
      </c>
      <c r="D1229" s="100">
        <v>126.79795891000001</v>
      </c>
      <c r="E1229" s="100">
        <v>158.5354529</v>
      </c>
      <c r="F1229" s="53"/>
      <c r="G1229" s="101">
        <v>59.75</v>
      </c>
      <c r="H1229" s="102">
        <v>1037991.15</v>
      </c>
    </row>
    <row r="1230" spans="2:8" ht="15.95" customHeight="1" x14ac:dyDescent="0.2">
      <c r="B1230" s="99">
        <v>45853</v>
      </c>
      <c r="C1230" s="100">
        <v>98.130562948999994</v>
      </c>
      <c r="D1230" s="100">
        <v>126.63599703</v>
      </c>
      <c r="E1230" s="100">
        <v>158.62285517999999</v>
      </c>
      <c r="F1230" s="53"/>
      <c r="G1230" s="101">
        <v>59.7</v>
      </c>
      <c r="H1230" s="102">
        <v>411194.24</v>
      </c>
    </row>
    <row r="1231" spans="2:8" ht="15.95" customHeight="1" x14ac:dyDescent="0.2">
      <c r="B1231" s="99">
        <v>45854</v>
      </c>
      <c r="C1231" s="100">
        <v>98.179874788999996</v>
      </c>
      <c r="D1231" s="100">
        <v>126.48786559</v>
      </c>
      <c r="E1231" s="100">
        <v>158.71030565000001</v>
      </c>
      <c r="F1231" s="53"/>
      <c r="G1231" s="101">
        <v>59.73</v>
      </c>
      <c r="H1231" s="102">
        <v>1061264.32</v>
      </c>
    </row>
    <row r="1232" spans="2:8" ht="15.95" customHeight="1" x14ac:dyDescent="0.2">
      <c r="B1232" s="99">
        <v>45855</v>
      </c>
      <c r="C1232" s="100">
        <v>98.130562948999994</v>
      </c>
      <c r="D1232" s="100">
        <v>126.47731077</v>
      </c>
      <c r="E1232" s="100">
        <v>158.7978043</v>
      </c>
      <c r="F1232" s="53"/>
      <c r="G1232" s="101">
        <v>59.7</v>
      </c>
      <c r="H1232" s="102">
        <v>499332.43</v>
      </c>
    </row>
    <row r="1233" spans="2:8" ht="15.95" customHeight="1" x14ac:dyDescent="0.2">
      <c r="B1233" s="99">
        <v>45856</v>
      </c>
      <c r="C1233" s="100">
        <v>97.308698937000003</v>
      </c>
      <c r="D1233" s="100">
        <v>126.1122596</v>
      </c>
      <c r="E1233" s="100">
        <v>158.88535114000001</v>
      </c>
      <c r="F1233" s="53"/>
      <c r="G1233" s="101">
        <v>59.2</v>
      </c>
      <c r="H1233" s="102">
        <v>822855.23</v>
      </c>
    </row>
    <row r="1234" spans="2:8" ht="15.95" customHeight="1" x14ac:dyDescent="0.2">
      <c r="B1234" s="99">
        <v>45859</v>
      </c>
      <c r="C1234" s="100">
        <v>93.281565282000003</v>
      </c>
      <c r="D1234" s="100">
        <v>125.34539737</v>
      </c>
      <c r="E1234" s="100">
        <v>158.97294633000001</v>
      </c>
      <c r="F1234" s="53"/>
      <c r="G1234" s="101">
        <v>56.75</v>
      </c>
      <c r="H1234" s="102">
        <v>1199882.1000000001</v>
      </c>
    </row>
    <row r="1235" spans="2:8" ht="15.95" customHeight="1" x14ac:dyDescent="0.2">
      <c r="B1235" s="99">
        <v>45860</v>
      </c>
      <c r="C1235" s="100">
        <v>92.048769265000004</v>
      </c>
      <c r="D1235" s="100">
        <v>125.23657353999999</v>
      </c>
      <c r="E1235" s="100">
        <v>159.06058987</v>
      </c>
      <c r="F1235" s="53"/>
      <c r="G1235" s="101">
        <v>56</v>
      </c>
      <c r="H1235" s="102">
        <v>820544.34</v>
      </c>
    </row>
    <row r="1236" spans="2:8" ht="15.95" customHeight="1" x14ac:dyDescent="0.2">
      <c r="B1236" s="99">
        <v>45861</v>
      </c>
      <c r="C1236" s="100">
        <v>93.692497287999998</v>
      </c>
      <c r="D1236" s="100">
        <v>124.93667108</v>
      </c>
      <c r="E1236" s="100">
        <v>159.14828159000001</v>
      </c>
      <c r="F1236" s="53"/>
      <c r="G1236" s="101">
        <v>57</v>
      </c>
      <c r="H1236" s="102">
        <v>563569.14</v>
      </c>
    </row>
    <row r="1237" spans="2:8" ht="15.95" customHeight="1" x14ac:dyDescent="0.2">
      <c r="B1237" s="99">
        <v>45862</v>
      </c>
      <c r="C1237" s="100">
        <v>92.854195996000001</v>
      </c>
      <c r="D1237" s="100">
        <v>125.11391925</v>
      </c>
      <c r="E1237" s="100">
        <v>159.23602167000001</v>
      </c>
      <c r="F1237" s="53"/>
      <c r="G1237" s="101">
        <v>56.49</v>
      </c>
      <c r="H1237" s="102">
        <v>978748.58</v>
      </c>
    </row>
    <row r="1238" spans="2:8" ht="15.95" customHeight="1" x14ac:dyDescent="0.2">
      <c r="B1238" s="99">
        <v>45863</v>
      </c>
      <c r="C1238" s="100">
        <v>92.772009595</v>
      </c>
      <c r="D1238" s="100">
        <v>125.38798060000001</v>
      </c>
      <c r="E1238" s="100">
        <v>159.32381025999999</v>
      </c>
      <c r="F1238" s="53"/>
      <c r="G1238" s="101">
        <v>56.44</v>
      </c>
      <c r="H1238" s="102">
        <v>835806.91</v>
      </c>
    </row>
    <row r="1239" spans="2:8" ht="15.95" customHeight="1" x14ac:dyDescent="0.2">
      <c r="B1239" s="99">
        <v>45866</v>
      </c>
      <c r="C1239" s="100">
        <v>93.692497287999998</v>
      </c>
      <c r="D1239" s="100">
        <v>124.87443404</v>
      </c>
      <c r="E1239" s="100">
        <v>159.41164721000001</v>
      </c>
      <c r="F1239" s="53"/>
      <c r="G1239" s="101">
        <v>57</v>
      </c>
      <c r="H1239" s="102">
        <v>517347.03</v>
      </c>
    </row>
    <row r="1240" spans="2:8" ht="15.95" customHeight="1" x14ac:dyDescent="0.2">
      <c r="B1240" s="99">
        <v>45867</v>
      </c>
      <c r="C1240" s="100">
        <v>91.884396463000002</v>
      </c>
      <c r="D1240" s="100">
        <v>124.48244988</v>
      </c>
      <c r="E1240" s="100">
        <v>159.49953250999999</v>
      </c>
      <c r="F1240" s="53"/>
      <c r="G1240" s="101">
        <v>55.9</v>
      </c>
      <c r="H1240" s="102">
        <v>925386.63</v>
      </c>
    </row>
    <row r="1241" spans="2:8" ht="15.95" customHeight="1" x14ac:dyDescent="0.2">
      <c r="B1241" s="99">
        <v>45868</v>
      </c>
      <c r="C1241" s="100">
        <v>91.161156133000006</v>
      </c>
      <c r="D1241" s="100">
        <v>124.24187277999999</v>
      </c>
      <c r="E1241" s="100">
        <v>159.58746632</v>
      </c>
      <c r="F1241" s="53"/>
      <c r="G1241" s="101">
        <v>55.46</v>
      </c>
      <c r="H1241" s="102">
        <v>702413.12</v>
      </c>
    </row>
    <row r="1242" spans="2:8" ht="15.95" customHeight="1" x14ac:dyDescent="0.2">
      <c r="B1242" s="99">
        <v>45869</v>
      </c>
      <c r="C1242" s="100">
        <v>93.363751683000004</v>
      </c>
      <c r="D1242" s="100">
        <v>125.07024414</v>
      </c>
      <c r="E1242" s="100">
        <v>159.67544864999999</v>
      </c>
      <c r="F1242" s="53"/>
      <c r="G1242" s="101">
        <v>56.8</v>
      </c>
      <c r="H1242" s="102">
        <v>211832.62</v>
      </c>
    </row>
    <row r="1243" spans="2:8" ht="15.95" customHeight="1" x14ac:dyDescent="0.2">
      <c r="B1243" s="99">
        <v>45870</v>
      </c>
      <c r="C1243" s="100">
        <v>92.317705736999997</v>
      </c>
      <c r="D1243" s="100">
        <v>124.83949395</v>
      </c>
      <c r="E1243" s="100">
        <v>159.76347949000001</v>
      </c>
      <c r="F1243" s="53"/>
      <c r="G1243" s="101">
        <v>55.6</v>
      </c>
      <c r="H1243" s="102">
        <v>514368.06</v>
      </c>
    </row>
    <row r="1244" spans="2:8" ht="15.95" customHeight="1" x14ac:dyDescent="0.2">
      <c r="B1244" s="99">
        <v>45873</v>
      </c>
      <c r="C1244" s="100">
        <v>92.317705736999997</v>
      </c>
      <c r="D1244" s="100">
        <v>124.44932958</v>
      </c>
      <c r="E1244" s="100">
        <v>159.85155885</v>
      </c>
      <c r="F1244" s="53"/>
      <c r="G1244" s="101">
        <v>55.6</v>
      </c>
      <c r="H1244" s="102">
        <v>262572.23</v>
      </c>
    </row>
    <row r="1245" spans="2:8" ht="15.95" customHeight="1" x14ac:dyDescent="0.2">
      <c r="B1245" s="99">
        <v>45874</v>
      </c>
      <c r="C1245" s="100">
        <v>91.387887117999995</v>
      </c>
      <c r="D1245" s="100">
        <v>124.06498857</v>
      </c>
      <c r="E1245" s="100">
        <v>159.93968673000001</v>
      </c>
      <c r="F1245" s="53"/>
      <c r="G1245" s="101">
        <v>55.04</v>
      </c>
      <c r="H1245" s="102">
        <v>601867.89</v>
      </c>
    </row>
    <row r="1246" spans="2:8" ht="15.95" customHeight="1" x14ac:dyDescent="0.2">
      <c r="B1246" s="99">
        <v>45875</v>
      </c>
      <c r="C1246" s="100">
        <v>91.620341773000007</v>
      </c>
      <c r="D1246" s="100">
        <v>123.89865917</v>
      </c>
      <c r="E1246" s="100">
        <v>160.02786312000001</v>
      </c>
      <c r="F1246" s="53"/>
      <c r="G1246" s="101">
        <v>55.18</v>
      </c>
      <c r="H1246" s="102">
        <v>326522.53000000003</v>
      </c>
    </row>
    <row r="1247" spans="2:8" ht="15.95" customHeight="1" x14ac:dyDescent="0.2">
      <c r="B1247" s="99">
        <v>45876</v>
      </c>
      <c r="C1247" s="100">
        <v>91.636945677</v>
      </c>
      <c r="D1247" s="100">
        <v>124.11958246</v>
      </c>
      <c r="E1247" s="100">
        <v>160.11608820000001</v>
      </c>
      <c r="F1247" s="53"/>
      <c r="G1247" s="101">
        <v>55.19</v>
      </c>
      <c r="H1247" s="102">
        <v>310411.33</v>
      </c>
    </row>
    <row r="1248" spans="2:8" ht="15.95" customHeight="1" x14ac:dyDescent="0.2">
      <c r="B1248" s="99">
        <v>45877</v>
      </c>
      <c r="C1248" s="100">
        <v>91.338075407000005</v>
      </c>
      <c r="D1248" s="100">
        <v>124.46607170999999</v>
      </c>
      <c r="E1248" s="100">
        <v>160.20436194999999</v>
      </c>
      <c r="F1248" s="53"/>
      <c r="G1248" s="101">
        <v>55.01</v>
      </c>
      <c r="H1248" s="102">
        <v>283185.09000000003</v>
      </c>
    </row>
    <row r="1249" spans="2:8" ht="15.95" customHeight="1" x14ac:dyDescent="0.2">
      <c r="B1249" s="99">
        <v>45880</v>
      </c>
      <c r="C1249" s="100">
        <v>91.454302733999995</v>
      </c>
      <c r="D1249" s="100">
        <v>124.39655548</v>
      </c>
      <c r="E1249" s="100">
        <v>160.29268439000001</v>
      </c>
      <c r="F1249" s="53"/>
      <c r="G1249" s="101">
        <v>55.08</v>
      </c>
      <c r="H1249" s="102">
        <v>274464.82</v>
      </c>
    </row>
    <row r="1250" spans="2:8" ht="15.95" customHeight="1" x14ac:dyDescent="0.2">
      <c r="B1250" s="99">
        <v>45881</v>
      </c>
      <c r="C1250" s="100">
        <v>92.284497928999997</v>
      </c>
      <c r="D1250" s="100">
        <v>124.16544132999999</v>
      </c>
      <c r="E1250" s="100">
        <v>160.38105551000001</v>
      </c>
      <c r="F1250" s="53"/>
      <c r="G1250" s="101">
        <v>55.58</v>
      </c>
      <c r="H1250" s="102">
        <v>212776.2</v>
      </c>
    </row>
    <row r="1251" spans="2:8" ht="15.95" customHeight="1" x14ac:dyDescent="0.2">
      <c r="B1251" s="99">
        <v>45882</v>
      </c>
      <c r="C1251" s="100">
        <v>91.221848078999997</v>
      </c>
      <c r="D1251" s="100">
        <v>124.132685</v>
      </c>
      <c r="E1251" s="100">
        <v>160.46947531000001</v>
      </c>
      <c r="F1251" s="53"/>
      <c r="G1251" s="101">
        <v>54.94</v>
      </c>
      <c r="H1251" s="102">
        <v>312243.5</v>
      </c>
    </row>
    <row r="1252" spans="2:8" ht="15.95" customHeight="1" x14ac:dyDescent="0.2">
      <c r="B1252" s="99">
        <v>45883</v>
      </c>
      <c r="C1252" s="100">
        <v>92.467140872000002</v>
      </c>
      <c r="D1252" s="100">
        <v>124.46934734</v>
      </c>
      <c r="E1252" s="100">
        <v>160.55794379</v>
      </c>
      <c r="F1252" s="53"/>
      <c r="G1252" s="101">
        <v>55.69</v>
      </c>
      <c r="H1252" s="102">
        <v>532363.59</v>
      </c>
    </row>
    <row r="1253" spans="2:8" ht="15.95" customHeight="1" x14ac:dyDescent="0.2">
      <c r="B1253" s="99">
        <v>45884</v>
      </c>
      <c r="C1253" s="100">
        <v>93.380355586999997</v>
      </c>
      <c r="D1253" s="100">
        <v>124.88899241</v>
      </c>
      <c r="E1253" s="100">
        <v>160.64646112</v>
      </c>
      <c r="F1253" s="53"/>
      <c r="G1253" s="101">
        <v>56.24</v>
      </c>
      <c r="H1253" s="102">
        <v>261069.38</v>
      </c>
    </row>
    <row r="1254" spans="2:8" ht="15.95" customHeight="1" x14ac:dyDescent="0.2">
      <c r="B1254" s="99">
        <v>45887</v>
      </c>
      <c r="C1254" s="100">
        <v>94.625648381000005</v>
      </c>
      <c r="D1254" s="100">
        <v>125.01091877</v>
      </c>
      <c r="E1254" s="100">
        <v>160.73502729</v>
      </c>
      <c r="F1254" s="53"/>
      <c r="G1254" s="101">
        <v>56.99</v>
      </c>
      <c r="H1254" s="102">
        <v>672682.56</v>
      </c>
    </row>
    <row r="1255" spans="2:8" ht="15.95" customHeight="1" x14ac:dyDescent="0.2">
      <c r="B1255" s="99">
        <v>45888</v>
      </c>
      <c r="C1255" s="100">
        <v>92.483744775999995</v>
      </c>
      <c r="D1255" s="100">
        <v>124.79181527999999</v>
      </c>
      <c r="E1255" s="100">
        <v>160.82364214</v>
      </c>
      <c r="F1255" s="53"/>
      <c r="G1255" s="101">
        <v>55.7</v>
      </c>
      <c r="H1255" s="102">
        <v>331648.53999999998</v>
      </c>
    </row>
    <row r="1256" spans="2:8" ht="15.95" customHeight="1" x14ac:dyDescent="0.2">
      <c r="B1256" s="99">
        <v>45889</v>
      </c>
      <c r="C1256" s="100">
        <v>92.251290120999997</v>
      </c>
      <c r="D1256" s="100">
        <v>124.57234782</v>
      </c>
      <c r="E1256" s="100">
        <v>160.91230601000001</v>
      </c>
      <c r="F1256" s="53"/>
      <c r="G1256" s="101">
        <v>55.56</v>
      </c>
      <c r="H1256" s="102">
        <v>455460.82</v>
      </c>
    </row>
    <row r="1257" spans="2:8" ht="15.95" customHeight="1" x14ac:dyDescent="0.2">
      <c r="B1257" s="99">
        <v>45890</v>
      </c>
      <c r="C1257" s="100">
        <v>94.393193726000007</v>
      </c>
      <c r="D1257" s="100">
        <v>124.67862393999999</v>
      </c>
      <c r="E1257" s="100">
        <v>161.00101871999999</v>
      </c>
      <c r="F1257" s="53"/>
      <c r="G1257" s="101">
        <v>56.85</v>
      </c>
      <c r="H1257" s="102">
        <v>249388.39</v>
      </c>
    </row>
    <row r="1258" spans="2:8" ht="15.95" customHeight="1" x14ac:dyDescent="0.2">
      <c r="B1258" s="99">
        <v>45891</v>
      </c>
      <c r="C1258" s="100">
        <v>95.439239671999999</v>
      </c>
      <c r="D1258" s="100">
        <v>124.84131374</v>
      </c>
      <c r="E1258" s="100">
        <v>161.08978028000001</v>
      </c>
      <c r="F1258" s="53"/>
      <c r="G1258" s="101">
        <v>57.48</v>
      </c>
      <c r="H1258" s="102">
        <v>341864.95</v>
      </c>
    </row>
    <row r="1259" spans="2:8" ht="15.95" customHeight="1" x14ac:dyDescent="0.2">
      <c r="B1259" s="99">
        <v>45894</v>
      </c>
      <c r="C1259" s="100">
        <v>97.929825258999998</v>
      </c>
      <c r="D1259" s="100">
        <v>124.92284063</v>
      </c>
      <c r="E1259" s="100">
        <v>161.17859085000001</v>
      </c>
      <c r="F1259" s="53"/>
      <c r="G1259" s="101">
        <v>58.98</v>
      </c>
      <c r="H1259" s="102">
        <v>404278.34</v>
      </c>
    </row>
    <row r="1260" spans="2:8" ht="15.95" customHeight="1" x14ac:dyDescent="0.2">
      <c r="B1260" s="99">
        <v>45895</v>
      </c>
      <c r="C1260" s="100">
        <v>99.125306339999995</v>
      </c>
      <c r="D1260" s="100">
        <v>125.21328013999999</v>
      </c>
      <c r="E1260" s="100">
        <v>161.26745027000001</v>
      </c>
      <c r="F1260" s="53"/>
      <c r="G1260" s="101">
        <v>59.7</v>
      </c>
      <c r="H1260" s="102">
        <v>559230.87</v>
      </c>
    </row>
    <row r="1261" spans="2:8" ht="15.95" customHeight="1" x14ac:dyDescent="0.2">
      <c r="B1261" s="99">
        <v>45896</v>
      </c>
      <c r="C1261" s="100">
        <v>96.734344176999997</v>
      </c>
      <c r="D1261" s="100">
        <v>125.25731922</v>
      </c>
      <c r="E1261" s="100">
        <v>161.35635869000001</v>
      </c>
      <c r="F1261" s="53"/>
      <c r="G1261" s="101">
        <v>58.26</v>
      </c>
      <c r="H1261" s="102">
        <v>748835.79</v>
      </c>
    </row>
    <row r="1262" spans="2:8" ht="15.95" customHeight="1" x14ac:dyDescent="0.2">
      <c r="B1262" s="99">
        <v>45897</v>
      </c>
      <c r="C1262" s="100">
        <v>97.813597931000004</v>
      </c>
      <c r="D1262" s="100">
        <v>125.64675566</v>
      </c>
      <c r="E1262" s="100">
        <v>161.44531613000001</v>
      </c>
      <c r="F1262" s="53"/>
      <c r="G1262" s="101">
        <v>58.91</v>
      </c>
      <c r="H1262" s="102">
        <v>178213.34</v>
      </c>
    </row>
    <row r="1263" spans="2:8" ht="15.95" customHeight="1" x14ac:dyDescent="0.2">
      <c r="B1263" s="99">
        <v>45898</v>
      </c>
      <c r="C1263" s="100">
        <v>99.457384418000004</v>
      </c>
      <c r="D1263" s="100">
        <v>126.5253534</v>
      </c>
      <c r="E1263" s="100">
        <v>161.53432258000001</v>
      </c>
      <c r="F1263" s="53"/>
      <c r="G1263" s="101">
        <v>59.9</v>
      </c>
      <c r="H1263" s="102">
        <v>314634.28999999998</v>
      </c>
    </row>
    <row r="1264" spans="2:8" ht="15.95" customHeight="1" x14ac:dyDescent="0.2">
      <c r="B1264" s="99"/>
      <c r="C1264" s="100"/>
      <c r="D1264" s="100"/>
      <c r="E1264" s="100"/>
      <c r="F1264" s="53"/>
      <c r="G1264" s="101"/>
      <c r="H1264" s="102"/>
    </row>
    <row r="1265" spans="2:8" ht="15.95" customHeight="1" x14ac:dyDescent="0.2">
      <c r="B1265" s="99"/>
      <c r="C1265" s="100"/>
      <c r="D1265" s="100"/>
      <c r="E1265" s="100"/>
      <c r="F1265" s="53"/>
      <c r="G1265" s="101"/>
      <c r="H1265" s="102"/>
    </row>
    <row r="1266" spans="2:8" ht="15.95" customHeight="1" x14ac:dyDescent="0.2">
      <c r="B1266" s="99"/>
      <c r="C1266" s="100"/>
      <c r="D1266" s="100"/>
      <c r="E1266" s="100"/>
      <c r="F1266" s="53"/>
      <c r="G1266" s="101"/>
      <c r="H1266" s="102"/>
    </row>
    <row r="1267" spans="2:8" ht="15.95" customHeight="1" x14ac:dyDescent="0.2">
      <c r="B1267" s="99"/>
      <c r="C1267" s="100"/>
      <c r="D1267" s="100"/>
      <c r="E1267" s="100"/>
      <c r="F1267" s="53"/>
      <c r="G1267" s="101"/>
      <c r="H1267" s="102"/>
    </row>
    <row r="1268" spans="2:8" ht="15.95" customHeight="1" x14ac:dyDescent="0.2">
      <c r="B1268" s="99"/>
      <c r="C1268" s="100"/>
      <c r="D1268" s="100"/>
      <c r="E1268" s="100"/>
      <c r="F1268" s="53"/>
      <c r="G1268" s="101"/>
      <c r="H1268" s="102"/>
    </row>
    <row r="1269" spans="2:8" ht="15.95" hidden="1" customHeight="1" x14ac:dyDescent="0.2">
      <c r="B1269" s="99"/>
      <c r="C1269" s="100"/>
      <c r="D1269" s="100"/>
      <c r="E1269" s="100"/>
      <c r="F1269" s="53"/>
      <c r="G1269" s="101"/>
      <c r="H1269" s="102"/>
    </row>
    <row r="1270" spans="2:8" ht="15.95" hidden="1" customHeight="1" x14ac:dyDescent="0.2">
      <c r="B1270" s="99"/>
      <c r="C1270" s="100"/>
      <c r="D1270" s="100"/>
      <c r="E1270" s="100"/>
      <c r="F1270" s="53"/>
      <c r="G1270" s="101"/>
      <c r="H1270" s="102"/>
    </row>
    <row r="1271" spans="2:8" ht="15.95" hidden="1" customHeight="1" x14ac:dyDescent="0.2">
      <c r="B1271" s="99"/>
      <c r="C1271" s="100"/>
      <c r="D1271" s="100"/>
      <c r="E1271" s="100"/>
      <c r="F1271" s="53"/>
      <c r="G1271" s="101"/>
      <c r="H1271" s="102"/>
    </row>
    <row r="1272" spans="2:8" ht="15.95" hidden="1" customHeight="1" x14ac:dyDescent="0.2">
      <c r="B1272" s="99"/>
      <c r="C1272" s="100"/>
      <c r="D1272" s="100"/>
      <c r="E1272" s="100"/>
      <c r="F1272" s="53"/>
      <c r="G1272" s="101"/>
      <c r="H1272" s="102"/>
    </row>
    <row r="1273" spans="2:8" ht="15.95" hidden="1" customHeight="1" x14ac:dyDescent="0.2">
      <c r="B1273" s="99"/>
      <c r="C1273" s="100"/>
      <c r="D1273" s="100"/>
      <c r="E1273" s="100"/>
      <c r="F1273" s="53"/>
      <c r="G1273" s="101"/>
      <c r="H1273" s="102"/>
    </row>
    <row r="1274" spans="2:8" ht="15.95" hidden="1" customHeight="1" x14ac:dyDescent="0.2">
      <c r="B1274" s="99"/>
      <c r="C1274" s="100"/>
      <c r="D1274" s="100"/>
      <c r="E1274" s="100"/>
      <c r="F1274" s="53"/>
      <c r="G1274" s="101"/>
      <c r="H1274" s="102"/>
    </row>
    <row r="1275" spans="2:8" ht="15.95" hidden="1" customHeight="1" x14ac:dyDescent="0.2">
      <c r="B1275" s="99"/>
      <c r="C1275" s="100"/>
      <c r="D1275" s="100"/>
      <c r="E1275" s="100"/>
      <c r="F1275" s="53"/>
      <c r="G1275" s="101"/>
      <c r="H1275" s="102"/>
    </row>
    <row r="1276" spans="2:8" ht="15.95" hidden="1" customHeight="1" x14ac:dyDescent="0.2">
      <c r="B1276" s="99"/>
      <c r="C1276" s="100"/>
      <c r="D1276" s="100"/>
      <c r="E1276" s="100"/>
      <c r="F1276" s="53"/>
      <c r="G1276" s="101"/>
      <c r="H1276" s="102"/>
    </row>
    <row r="1277" spans="2:8" ht="15.95" hidden="1" customHeight="1" x14ac:dyDescent="0.2">
      <c r="B1277" s="99"/>
      <c r="C1277" s="100"/>
      <c r="D1277" s="100"/>
      <c r="E1277" s="100"/>
      <c r="F1277" s="53"/>
      <c r="G1277" s="101"/>
      <c r="H1277" s="102"/>
    </row>
    <row r="1278" spans="2:8" ht="15.95" hidden="1" customHeight="1" x14ac:dyDescent="0.2">
      <c r="B1278" s="99"/>
      <c r="C1278" s="100"/>
      <c r="D1278" s="100"/>
      <c r="E1278" s="100"/>
      <c r="F1278" s="53"/>
      <c r="G1278" s="101"/>
      <c r="H1278" s="102"/>
    </row>
    <row r="1279" spans="2:8" ht="15.95" hidden="1" customHeight="1" x14ac:dyDescent="0.2">
      <c r="B1279" s="99"/>
      <c r="C1279" s="100"/>
      <c r="D1279" s="100"/>
      <c r="E1279" s="100"/>
      <c r="F1279" s="53"/>
      <c r="G1279" s="101"/>
      <c r="H1279" s="102"/>
    </row>
    <row r="1280" spans="2:8" ht="15.95" hidden="1" customHeight="1" x14ac:dyDescent="0.2">
      <c r="B1280" s="99"/>
      <c r="C1280" s="100"/>
      <c r="D1280" s="100"/>
      <c r="E1280" s="100"/>
      <c r="F1280" s="53"/>
      <c r="G1280" s="101"/>
      <c r="H1280" s="102"/>
    </row>
    <row r="1281" spans="2:8" ht="15.95" hidden="1" customHeight="1" x14ac:dyDescent="0.2">
      <c r="B1281" s="99"/>
      <c r="C1281" s="100"/>
      <c r="D1281" s="100"/>
      <c r="E1281" s="100"/>
      <c r="F1281" s="53"/>
      <c r="G1281" s="101"/>
      <c r="H1281" s="102"/>
    </row>
    <row r="1282" spans="2:8" ht="15.95" hidden="1" customHeight="1" x14ac:dyDescent="0.2">
      <c r="B1282" s="99"/>
      <c r="C1282" s="100"/>
      <c r="D1282" s="100"/>
      <c r="E1282" s="100"/>
      <c r="F1282" s="53"/>
      <c r="G1282" s="101"/>
      <c r="H1282" s="102"/>
    </row>
    <row r="1283" spans="2:8" ht="15.95" hidden="1" customHeight="1" x14ac:dyDescent="0.2">
      <c r="B1283" s="99"/>
      <c r="C1283" s="100"/>
      <c r="D1283" s="100"/>
      <c r="E1283" s="100"/>
      <c r="F1283" s="53"/>
      <c r="G1283" s="101"/>
      <c r="H1283" s="102"/>
    </row>
    <row r="1284" spans="2:8" ht="15.95" hidden="1" customHeight="1" x14ac:dyDescent="0.2">
      <c r="B1284" s="99"/>
      <c r="C1284" s="100"/>
      <c r="D1284" s="100"/>
      <c r="E1284" s="100"/>
      <c r="F1284" s="53"/>
      <c r="G1284" s="101"/>
      <c r="H1284" s="102"/>
    </row>
    <row r="1285" spans="2:8" ht="15.95" hidden="1" customHeight="1" x14ac:dyDescent="0.2">
      <c r="B1285" s="99"/>
      <c r="C1285" s="100"/>
      <c r="D1285" s="100"/>
      <c r="E1285" s="100"/>
      <c r="F1285" s="53"/>
      <c r="G1285" s="101"/>
      <c r="H1285" s="102"/>
    </row>
    <row r="1286" spans="2:8" ht="15.95" hidden="1" customHeight="1" x14ac:dyDescent="0.2">
      <c r="B1286" s="99"/>
      <c r="C1286" s="100"/>
      <c r="D1286" s="100"/>
      <c r="E1286" s="100"/>
      <c r="F1286" s="53"/>
      <c r="G1286" s="101"/>
      <c r="H1286" s="102"/>
    </row>
    <row r="1287" spans="2:8" ht="15.95" hidden="1" customHeight="1" x14ac:dyDescent="0.2">
      <c r="B1287" s="99"/>
      <c r="C1287" s="100"/>
      <c r="D1287" s="100"/>
      <c r="E1287" s="100"/>
      <c r="F1287" s="53"/>
      <c r="G1287" s="101"/>
      <c r="H1287" s="102"/>
    </row>
    <row r="1288" spans="2:8" ht="15.95" hidden="1" customHeight="1" x14ac:dyDescent="0.2">
      <c r="B1288" s="99"/>
      <c r="C1288" s="100"/>
      <c r="D1288" s="100"/>
      <c r="E1288" s="100"/>
      <c r="F1288" s="53"/>
      <c r="G1288" s="101"/>
      <c r="H1288" s="102"/>
    </row>
    <row r="1289" spans="2:8" ht="15.95" hidden="1" customHeight="1" x14ac:dyDescent="0.2">
      <c r="B1289" s="99"/>
      <c r="C1289" s="100"/>
      <c r="D1289" s="100"/>
      <c r="E1289" s="100"/>
      <c r="F1289" s="53"/>
      <c r="G1289" s="101"/>
      <c r="H1289" s="102"/>
    </row>
    <row r="1290" spans="2:8" ht="15.95" hidden="1" customHeight="1" x14ac:dyDescent="0.2">
      <c r="B1290" s="99"/>
      <c r="C1290" s="100"/>
      <c r="D1290" s="100"/>
      <c r="E1290" s="100"/>
      <c r="F1290" s="53"/>
      <c r="G1290" s="101"/>
      <c r="H1290" s="102"/>
    </row>
    <row r="1291" spans="2:8" ht="15.95" hidden="1" customHeight="1" x14ac:dyDescent="0.2">
      <c r="B1291" s="99"/>
      <c r="C1291" s="100"/>
      <c r="D1291" s="100"/>
      <c r="E1291" s="100"/>
      <c r="F1291" s="53"/>
      <c r="G1291" s="101"/>
      <c r="H1291" s="102"/>
    </row>
    <row r="1292" spans="2:8" ht="15.95" hidden="1" customHeight="1" x14ac:dyDescent="0.2">
      <c r="B1292" s="99"/>
      <c r="C1292" s="100"/>
      <c r="D1292" s="100"/>
      <c r="E1292" s="100"/>
      <c r="F1292" s="53"/>
      <c r="G1292" s="101"/>
      <c r="H1292" s="102"/>
    </row>
    <row r="1293" spans="2:8" ht="15.95" hidden="1" customHeight="1" x14ac:dyDescent="0.2">
      <c r="B1293" s="99"/>
      <c r="C1293" s="100"/>
      <c r="D1293" s="100"/>
      <c r="E1293" s="100"/>
      <c r="F1293" s="53"/>
      <c r="G1293" s="101"/>
      <c r="H1293" s="102"/>
    </row>
    <row r="1294" spans="2:8" ht="15.95" hidden="1" customHeight="1" x14ac:dyDescent="0.2">
      <c r="B1294" s="99"/>
      <c r="C1294" s="100"/>
      <c r="D1294" s="100"/>
      <c r="E1294" s="100"/>
      <c r="F1294" s="53"/>
      <c r="G1294" s="101"/>
      <c r="H1294" s="102"/>
    </row>
    <row r="1295" spans="2:8" ht="15.95" hidden="1" customHeight="1" x14ac:dyDescent="0.2">
      <c r="B1295" s="99"/>
      <c r="C1295" s="100"/>
      <c r="D1295" s="100"/>
      <c r="E1295" s="100"/>
      <c r="F1295" s="53"/>
      <c r="G1295" s="101"/>
      <c r="H1295" s="102"/>
    </row>
    <row r="1296" spans="2:8" ht="15.95" hidden="1" customHeight="1" x14ac:dyDescent="0.2">
      <c r="B1296" s="99"/>
      <c r="C1296" s="100"/>
      <c r="D1296" s="100"/>
      <c r="E1296" s="100"/>
      <c r="F1296" s="53"/>
      <c r="G1296" s="101"/>
      <c r="H1296" s="102"/>
    </row>
    <row r="1297" spans="2:8" ht="15.95" hidden="1" customHeight="1" x14ac:dyDescent="0.2">
      <c r="B1297" s="99"/>
      <c r="C1297" s="100"/>
      <c r="D1297" s="100"/>
      <c r="E1297" s="100"/>
      <c r="F1297" s="53"/>
      <c r="G1297" s="101"/>
      <c r="H1297" s="102"/>
    </row>
    <row r="1298" spans="2:8" ht="15.95" hidden="1" customHeight="1" x14ac:dyDescent="0.2">
      <c r="B1298" s="99"/>
      <c r="C1298" s="100"/>
      <c r="D1298" s="100"/>
      <c r="E1298" s="100"/>
      <c r="F1298" s="53"/>
      <c r="G1298" s="101"/>
      <c r="H1298" s="102"/>
    </row>
    <row r="1299" spans="2:8" ht="15.95" hidden="1" customHeight="1" x14ac:dyDescent="0.2">
      <c r="B1299" s="99"/>
      <c r="C1299" s="100"/>
      <c r="D1299" s="100"/>
      <c r="E1299" s="100"/>
      <c r="F1299" s="53"/>
      <c r="G1299" s="101"/>
      <c r="H1299" s="102"/>
    </row>
    <row r="1300" spans="2:8" ht="15.95" hidden="1" customHeight="1" x14ac:dyDescent="0.2">
      <c r="B1300" s="99"/>
      <c r="C1300" s="100"/>
      <c r="D1300" s="100"/>
      <c r="E1300" s="100"/>
      <c r="F1300" s="53"/>
      <c r="G1300" s="101"/>
      <c r="H1300" s="102"/>
    </row>
    <row r="1301" spans="2:8" ht="15.95" hidden="1" customHeight="1" x14ac:dyDescent="0.2">
      <c r="B1301" s="99"/>
      <c r="C1301" s="100"/>
      <c r="D1301" s="100"/>
      <c r="E1301" s="100"/>
      <c r="F1301" s="53"/>
      <c r="G1301" s="101"/>
      <c r="H1301" s="102"/>
    </row>
    <row r="1302" spans="2:8" ht="15.95" hidden="1" customHeight="1" x14ac:dyDescent="0.2">
      <c r="B1302" s="99"/>
      <c r="C1302" s="100"/>
      <c r="D1302" s="100"/>
      <c r="E1302" s="100"/>
      <c r="F1302" s="53"/>
      <c r="G1302" s="101"/>
      <c r="H1302" s="102"/>
    </row>
    <row r="1303" spans="2:8" ht="15.95" hidden="1" customHeight="1" x14ac:dyDescent="0.2">
      <c r="B1303" s="99"/>
      <c r="C1303" s="100"/>
      <c r="D1303" s="100"/>
      <c r="E1303" s="100"/>
      <c r="F1303" s="53"/>
      <c r="G1303" s="101"/>
      <c r="H1303" s="102"/>
    </row>
    <row r="1304" spans="2:8" ht="15.95" hidden="1" customHeight="1" x14ac:dyDescent="0.2">
      <c r="B1304" s="99"/>
      <c r="C1304" s="100"/>
      <c r="D1304" s="100"/>
      <c r="E1304" s="100"/>
      <c r="F1304" s="53"/>
      <c r="G1304" s="101"/>
      <c r="H1304" s="102"/>
    </row>
    <row r="1305" spans="2:8" ht="15.95" hidden="1" customHeight="1" x14ac:dyDescent="0.2">
      <c r="B1305" s="99"/>
      <c r="C1305" s="100"/>
      <c r="D1305" s="100"/>
      <c r="E1305" s="100"/>
      <c r="F1305" s="53"/>
      <c r="G1305" s="101"/>
      <c r="H1305" s="102"/>
    </row>
    <row r="1306" spans="2:8" ht="15.95" hidden="1" customHeight="1" x14ac:dyDescent="0.2">
      <c r="B1306" s="99"/>
      <c r="C1306" s="100"/>
      <c r="D1306" s="100"/>
      <c r="E1306" s="100"/>
      <c r="F1306" s="53"/>
      <c r="G1306" s="101"/>
      <c r="H1306" s="102"/>
    </row>
    <row r="1307" spans="2:8" ht="15.95" hidden="1" customHeight="1" x14ac:dyDescent="0.2">
      <c r="B1307" s="99"/>
      <c r="C1307" s="100"/>
      <c r="D1307" s="100"/>
      <c r="E1307" s="100"/>
      <c r="F1307" s="53"/>
      <c r="G1307" s="101"/>
      <c r="H1307" s="102"/>
    </row>
    <row r="1308" spans="2:8" ht="15.95" hidden="1" customHeight="1" x14ac:dyDescent="0.2">
      <c r="B1308" s="99"/>
      <c r="C1308" s="100"/>
      <c r="D1308" s="100"/>
      <c r="E1308" s="100"/>
      <c r="F1308" s="53"/>
      <c r="G1308" s="101"/>
      <c r="H1308" s="102"/>
    </row>
    <row r="1309" spans="2:8" ht="15.95" hidden="1" customHeight="1" x14ac:dyDescent="0.2">
      <c r="B1309" s="99"/>
      <c r="C1309" s="100"/>
      <c r="D1309" s="100"/>
      <c r="E1309" s="100"/>
      <c r="F1309" s="53"/>
      <c r="G1309" s="101"/>
      <c r="H1309" s="102"/>
    </row>
    <row r="1310" spans="2:8" ht="15.95" hidden="1" customHeight="1" x14ac:dyDescent="0.2">
      <c r="B1310" s="99"/>
      <c r="C1310" s="100"/>
      <c r="D1310" s="100"/>
      <c r="E1310" s="100"/>
      <c r="F1310" s="53"/>
      <c r="G1310" s="101"/>
      <c r="H1310" s="102"/>
    </row>
    <row r="1311" spans="2:8" ht="15.95" hidden="1" customHeight="1" x14ac:dyDescent="0.2">
      <c r="B1311" s="99"/>
      <c r="C1311" s="100"/>
      <c r="D1311" s="100"/>
      <c r="E1311" s="100"/>
      <c r="F1311" s="53"/>
      <c r="G1311" s="101"/>
      <c r="H1311" s="102"/>
    </row>
    <row r="1312" spans="2:8" ht="15.95" hidden="1" customHeight="1" x14ac:dyDescent="0.2">
      <c r="B1312" s="99"/>
      <c r="C1312" s="100"/>
      <c r="D1312" s="100"/>
      <c r="E1312" s="100"/>
      <c r="F1312" s="53"/>
      <c r="G1312" s="101"/>
      <c r="H1312" s="102"/>
    </row>
    <row r="1313" spans="2:8" ht="15.95" hidden="1" customHeight="1" x14ac:dyDescent="0.2">
      <c r="B1313" s="99"/>
      <c r="C1313" s="100"/>
      <c r="D1313" s="100"/>
      <c r="E1313" s="100"/>
      <c r="F1313" s="53"/>
      <c r="G1313" s="101"/>
      <c r="H1313" s="102"/>
    </row>
    <row r="1314" spans="2:8" ht="15.95" hidden="1" customHeight="1" x14ac:dyDescent="0.2">
      <c r="B1314" s="99"/>
      <c r="C1314" s="100"/>
      <c r="D1314" s="100"/>
      <c r="E1314" s="100"/>
      <c r="F1314" s="53"/>
      <c r="G1314" s="101"/>
      <c r="H1314" s="102"/>
    </row>
    <row r="1315" spans="2:8" ht="15.95" hidden="1" customHeight="1" x14ac:dyDescent="0.2">
      <c r="B1315" s="99"/>
      <c r="C1315" s="100"/>
      <c r="D1315" s="100"/>
      <c r="E1315" s="100"/>
      <c r="F1315" s="53"/>
      <c r="G1315" s="101"/>
      <c r="H1315" s="102"/>
    </row>
    <row r="1316" spans="2:8" ht="15.95" hidden="1" customHeight="1" x14ac:dyDescent="0.2">
      <c r="B1316" s="99"/>
      <c r="C1316" s="100"/>
      <c r="D1316" s="100"/>
      <c r="E1316" s="100"/>
      <c r="F1316" s="53"/>
      <c r="G1316" s="101"/>
      <c r="H1316" s="102"/>
    </row>
    <row r="1317" spans="2:8" ht="15.95" hidden="1" customHeight="1" x14ac:dyDescent="0.2">
      <c r="B1317" s="99"/>
      <c r="C1317" s="100"/>
      <c r="D1317" s="100"/>
      <c r="E1317" s="100"/>
      <c r="F1317" s="53"/>
      <c r="G1317" s="101"/>
      <c r="H1317" s="102"/>
    </row>
    <row r="1318" spans="2:8" ht="15.95" hidden="1" customHeight="1" x14ac:dyDescent="0.2">
      <c r="B1318" s="99"/>
      <c r="C1318" s="100"/>
      <c r="D1318" s="100"/>
      <c r="E1318" s="100"/>
      <c r="F1318" s="53"/>
      <c r="G1318" s="101"/>
      <c r="H1318" s="102"/>
    </row>
    <row r="1319" spans="2:8" ht="15.95" hidden="1" customHeight="1" x14ac:dyDescent="0.2">
      <c r="B1319" s="99"/>
      <c r="C1319" s="100"/>
      <c r="D1319" s="100"/>
      <c r="E1319" s="100"/>
      <c r="F1319" s="53"/>
      <c r="G1319" s="101"/>
      <c r="H1319" s="102"/>
    </row>
    <row r="1320" spans="2:8" ht="15.95" hidden="1" customHeight="1" x14ac:dyDescent="0.2">
      <c r="B1320" s="99"/>
      <c r="C1320" s="100"/>
      <c r="D1320" s="100"/>
      <c r="E1320" s="100"/>
      <c r="F1320" s="53"/>
      <c r="G1320" s="101"/>
      <c r="H1320" s="102"/>
    </row>
    <row r="1321" spans="2:8" ht="15.95" hidden="1" customHeight="1" x14ac:dyDescent="0.2">
      <c r="B1321" s="99"/>
      <c r="C1321" s="100"/>
      <c r="D1321" s="100"/>
      <c r="E1321" s="100"/>
      <c r="F1321" s="53"/>
      <c r="G1321" s="101"/>
      <c r="H1321" s="102"/>
    </row>
    <row r="1322" spans="2:8" ht="15.95" hidden="1" customHeight="1" x14ac:dyDescent="0.2">
      <c r="B1322" s="99"/>
      <c r="C1322" s="100"/>
      <c r="D1322" s="100"/>
      <c r="E1322" s="100"/>
      <c r="F1322" s="53"/>
      <c r="G1322" s="101"/>
      <c r="H1322" s="102"/>
    </row>
    <row r="1323" spans="2:8" ht="15.95" hidden="1" customHeight="1" x14ac:dyDescent="0.2">
      <c r="B1323" s="99"/>
      <c r="C1323" s="100"/>
      <c r="D1323" s="100"/>
      <c r="E1323" s="100"/>
      <c r="F1323" s="53"/>
      <c r="G1323" s="101"/>
      <c r="H1323" s="102"/>
    </row>
    <row r="1324" spans="2:8" ht="15.95" hidden="1" customHeight="1" x14ac:dyDescent="0.2">
      <c r="B1324" s="99"/>
      <c r="C1324" s="100"/>
      <c r="D1324" s="100"/>
      <c r="E1324" s="100"/>
      <c r="F1324" s="53"/>
      <c r="G1324" s="101"/>
      <c r="H1324" s="102"/>
    </row>
    <row r="1325" spans="2:8" ht="15.95" hidden="1" customHeight="1" x14ac:dyDescent="0.2">
      <c r="B1325" s="99"/>
      <c r="C1325" s="100"/>
      <c r="D1325" s="100"/>
      <c r="E1325" s="100"/>
      <c r="F1325" s="53"/>
      <c r="G1325" s="101"/>
      <c r="H1325" s="102"/>
    </row>
    <row r="1326" spans="2:8" ht="15.95" hidden="1" customHeight="1" x14ac:dyDescent="0.2">
      <c r="B1326" s="99"/>
      <c r="C1326" s="100"/>
      <c r="D1326" s="100"/>
      <c r="E1326" s="100"/>
      <c r="F1326" s="53"/>
      <c r="G1326" s="101"/>
      <c r="H1326" s="102"/>
    </row>
    <row r="1327" spans="2:8" ht="15.95" hidden="1" customHeight="1" x14ac:dyDescent="0.2">
      <c r="B1327" s="99"/>
      <c r="C1327" s="100"/>
      <c r="D1327" s="100"/>
      <c r="E1327" s="100"/>
      <c r="F1327" s="53"/>
      <c r="G1327" s="101"/>
      <c r="H1327" s="102"/>
    </row>
    <row r="1328" spans="2:8" ht="15.95" hidden="1" customHeight="1" x14ac:dyDescent="0.2">
      <c r="B1328" s="99"/>
      <c r="C1328" s="100"/>
      <c r="D1328" s="100"/>
      <c r="E1328" s="100"/>
      <c r="F1328" s="53"/>
      <c r="G1328" s="101"/>
      <c r="H1328" s="102"/>
    </row>
    <row r="1329" spans="2:8" ht="15.95" hidden="1" customHeight="1" x14ac:dyDescent="0.2">
      <c r="B1329" s="99"/>
      <c r="C1329" s="100"/>
      <c r="D1329" s="100"/>
      <c r="E1329" s="100"/>
      <c r="F1329" s="53"/>
      <c r="G1329" s="101"/>
      <c r="H1329" s="102"/>
    </row>
    <row r="1330" spans="2:8" ht="15.95" hidden="1" customHeight="1" x14ac:dyDescent="0.2">
      <c r="B1330" s="99"/>
      <c r="C1330" s="100"/>
      <c r="D1330" s="100"/>
      <c r="E1330" s="100"/>
      <c r="F1330" s="53"/>
      <c r="G1330" s="101"/>
      <c r="H1330" s="102"/>
    </row>
    <row r="1331" spans="2:8" ht="15.95" hidden="1" customHeight="1" x14ac:dyDescent="0.2">
      <c r="B1331" s="99"/>
      <c r="C1331" s="100"/>
      <c r="D1331" s="100"/>
      <c r="E1331" s="100"/>
      <c r="F1331" s="53"/>
      <c r="G1331" s="101"/>
      <c r="H1331" s="102"/>
    </row>
    <row r="1332" spans="2:8" ht="15.95" hidden="1" customHeight="1" x14ac:dyDescent="0.2">
      <c r="B1332" s="99"/>
      <c r="C1332" s="100"/>
      <c r="D1332" s="100"/>
      <c r="E1332" s="100"/>
      <c r="F1332" s="53"/>
      <c r="G1332" s="101"/>
      <c r="H1332" s="102"/>
    </row>
    <row r="1333" spans="2:8" ht="15.95" hidden="1" customHeight="1" x14ac:dyDescent="0.2">
      <c r="B1333" s="99"/>
      <c r="C1333" s="100"/>
      <c r="D1333" s="100"/>
      <c r="E1333" s="100"/>
      <c r="F1333" s="53"/>
      <c r="G1333" s="101"/>
      <c r="H1333" s="102"/>
    </row>
    <row r="1334" spans="2:8" ht="15.95" hidden="1" customHeight="1" x14ac:dyDescent="0.2">
      <c r="B1334" s="99"/>
      <c r="C1334" s="100"/>
      <c r="D1334" s="100"/>
      <c r="E1334" s="100"/>
      <c r="F1334" s="53"/>
      <c r="G1334" s="101"/>
      <c r="H1334" s="102"/>
    </row>
    <row r="1335" spans="2:8" ht="15.95" hidden="1" customHeight="1" x14ac:dyDescent="0.2">
      <c r="B1335" s="99"/>
      <c r="C1335" s="100"/>
      <c r="D1335" s="100"/>
      <c r="E1335" s="100"/>
      <c r="F1335" s="53"/>
      <c r="G1335" s="101"/>
      <c r="H1335" s="102"/>
    </row>
    <row r="1336" spans="2:8" ht="15.95" hidden="1" customHeight="1" x14ac:dyDescent="0.2">
      <c r="B1336" s="99"/>
      <c r="C1336" s="100"/>
      <c r="D1336" s="100"/>
      <c r="E1336" s="100"/>
      <c r="F1336" s="53"/>
      <c r="G1336" s="101"/>
      <c r="H1336" s="102"/>
    </row>
    <row r="1337" spans="2:8" ht="15.95" hidden="1" customHeight="1" x14ac:dyDescent="0.2">
      <c r="B1337" s="99"/>
      <c r="C1337" s="100"/>
      <c r="D1337" s="100"/>
      <c r="E1337" s="100"/>
      <c r="F1337" s="53"/>
      <c r="G1337" s="101"/>
      <c r="H1337" s="102"/>
    </row>
    <row r="1338" spans="2:8" ht="15.95" hidden="1" customHeight="1" x14ac:dyDescent="0.2">
      <c r="B1338" s="99"/>
      <c r="C1338" s="100"/>
      <c r="D1338" s="100"/>
      <c r="E1338" s="100"/>
      <c r="F1338" s="53"/>
      <c r="G1338" s="101"/>
      <c r="H1338" s="102"/>
    </row>
    <row r="1339" spans="2:8" ht="15.95" hidden="1" customHeight="1" x14ac:dyDescent="0.2">
      <c r="B1339" s="99"/>
      <c r="C1339" s="100"/>
      <c r="D1339" s="100"/>
      <c r="E1339" s="100"/>
      <c r="F1339" s="53"/>
      <c r="G1339" s="101"/>
      <c r="H1339" s="102"/>
    </row>
    <row r="1340" spans="2:8" ht="15.95" hidden="1" customHeight="1" x14ac:dyDescent="0.2">
      <c r="B1340" s="99"/>
      <c r="C1340" s="100"/>
      <c r="D1340" s="100"/>
      <c r="E1340" s="100"/>
      <c r="F1340" s="53"/>
      <c r="G1340" s="101"/>
      <c r="H1340" s="102"/>
    </row>
    <row r="1341" spans="2:8" ht="15.95" hidden="1" customHeight="1" x14ac:dyDescent="0.2">
      <c r="B1341" s="99"/>
      <c r="C1341" s="100"/>
      <c r="D1341" s="100"/>
      <c r="E1341" s="100"/>
      <c r="F1341" s="53"/>
      <c r="G1341" s="101"/>
      <c r="H1341" s="102"/>
    </row>
    <row r="1342" spans="2:8" ht="15.95" hidden="1" customHeight="1" x14ac:dyDescent="0.2">
      <c r="B1342" s="99"/>
      <c r="C1342" s="100"/>
      <c r="D1342" s="100"/>
      <c r="E1342" s="100"/>
      <c r="F1342" s="53"/>
      <c r="G1342" s="101"/>
      <c r="H1342" s="102"/>
    </row>
    <row r="1343" spans="2:8" ht="15.95" hidden="1" customHeight="1" x14ac:dyDescent="0.2">
      <c r="B1343" s="99"/>
      <c r="C1343" s="100"/>
      <c r="D1343" s="100"/>
      <c r="E1343" s="100"/>
      <c r="F1343" s="53"/>
      <c r="G1343" s="101"/>
      <c r="H1343" s="102"/>
    </row>
    <row r="1344" spans="2:8" ht="15.95" hidden="1" customHeight="1" x14ac:dyDescent="0.2">
      <c r="B1344" s="99"/>
      <c r="C1344" s="100"/>
      <c r="D1344" s="100"/>
      <c r="E1344" s="100"/>
      <c r="F1344" s="53"/>
      <c r="G1344" s="101"/>
      <c r="H1344" s="102"/>
    </row>
    <row r="1345" spans="2:8" ht="15.95" hidden="1" customHeight="1" x14ac:dyDescent="0.2">
      <c r="B1345" s="99"/>
      <c r="C1345" s="100"/>
      <c r="D1345" s="100"/>
      <c r="E1345" s="100"/>
      <c r="F1345" s="53"/>
      <c r="G1345" s="101"/>
      <c r="H1345" s="102"/>
    </row>
    <row r="1346" spans="2:8" ht="15.95" hidden="1" customHeight="1" x14ac:dyDescent="0.2">
      <c r="B1346" s="99"/>
      <c r="C1346" s="100"/>
      <c r="D1346" s="100"/>
      <c r="E1346" s="100"/>
      <c r="F1346" s="53"/>
      <c r="G1346" s="101"/>
      <c r="H1346" s="102"/>
    </row>
    <row r="1347" spans="2:8" ht="15.95" hidden="1" customHeight="1" x14ac:dyDescent="0.2">
      <c r="B1347" s="99"/>
      <c r="C1347" s="100"/>
      <c r="D1347" s="100"/>
      <c r="E1347" s="100"/>
      <c r="F1347" s="53"/>
      <c r="G1347" s="101"/>
      <c r="H1347" s="102"/>
    </row>
    <row r="1348" spans="2:8" ht="15.95" hidden="1" customHeight="1" x14ac:dyDescent="0.2">
      <c r="B1348" s="99"/>
      <c r="C1348" s="100"/>
      <c r="D1348" s="100"/>
      <c r="E1348" s="100"/>
      <c r="F1348" s="53"/>
      <c r="G1348" s="101"/>
      <c r="H1348" s="102"/>
    </row>
    <row r="1349" spans="2:8" ht="15.95" hidden="1" customHeight="1" x14ac:dyDescent="0.2">
      <c r="B1349" s="99"/>
      <c r="C1349" s="100"/>
      <c r="D1349" s="100"/>
      <c r="E1349" s="100"/>
      <c r="F1349" s="53"/>
      <c r="G1349" s="101"/>
      <c r="H1349" s="102"/>
    </row>
    <row r="1350" spans="2:8" ht="15.95" hidden="1" customHeight="1" x14ac:dyDescent="0.2">
      <c r="B1350" s="99"/>
      <c r="C1350" s="100"/>
      <c r="D1350" s="100"/>
      <c r="E1350" s="100"/>
      <c r="F1350" s="53"/>
      <c r="G1350" s="101"/>
      <c r="H1350" s="102"/>
    </row>
    <row r="1351" spans="2:8" ht="15.95" hidden="1" customHeight="1" x14ac:dyDescent="0.2">
      <c r="B1351" s="99"/>
      <c r="C1351" s="100"/>
      <c r="D1351" s="100"/>
      <c r="E1351" s="100"/>
      <c r="F1351" s="53"/>
      <c r="G1351" s="101"/>
      <c r="H1351" s="102"/>
    </row>
    <row r="1352" spans="2:8" ht="15.95" hidden="1" customHeight="1" x14ac:dyDescent="0.2">
      <c r="B1352" s="99"/>
      <c r="C1352" s="100"/>
      <c r="D1352" s="100"/>
      <c r="E1352" s="100"/>
      <c r="F1352" s="53"/>
      <c r="G1352" s="101"/>
      <c r="H1352" s="102"/>
    </row>
    <row r="1353" spans="2:8" ht="15.95" hidden="1" customHeight="1" x14ac:dyDescent="0.2">
      <c r="B1353" s="99"/>
      <c r="C1353" s="100"/>
      <c r="D1353" s="100"/>
      <c r="E1353" s="100"/>
      <c r="F1353" s="53"/>
      <c r="G1353" s="101"/>
      <c r="H1353" s="102"/>
    </row>
    <row r="1354" spans="2:8" ht="15.95" hidden="1" customHeight="1" x14ac:dyDescent="0.2">
      <c r="B1354" s="99"/>
      <c r="C1354" s="100"/>
      <c r="D1354" s="100"/>
      <c r="E1354" s="100"/>
      <c r="F1354" s="53"/>
      <c r="G1354" s="101"/>
      <c r="H1354" s="102"/>
    </row>
    <row r="1355" spans="2:8" ht="15.95" hidden="1" customHeight="1" x14ac:dyDescent="0.2">
      <c r="B1355" s="99"/>
      <c r="C1355" s="100"/>
      <c r="D1355" s="100"/>
      <c r="E1355" s="100"/>
      <c r="F1355" s="53"/>
      <c r="G1355" s="101"/>
      <c r="H1355" s="102"/>
    </row>
    <row r="1356" spans="2:8" ht="15.95" hidden="1" customHeight="1" x14ac:dyDescent="0.2">
      <c r="B1356" s="99"/>
      <c r="C1356" s="100"/>
      <c r="D1356" s="100"/>
      <c r="E1356" s="100"/>
      <c r="F1356" s="53"/>
      <c r="G1356" s="101"/>
      <c r="H1356" s="102"/>
    </row>
    <row r="1357" spans="2:8" ht="15.95" hidden="1" customHeight="1" x14ac:dyDescent="0.2">
      <c r="B1357" s="99"/>
      <c r="C1357" s="100"/>
      <c r="D1357" s="100"/>
      <c r="E1357" s="100"/>
      <c r="F1357" s="53"/>
      <c r="G1357" s="101"/>
      <c r="H1357" s="102"/>
    </row>
    <row r="1358" spans="2:8" ht="15.95" hidden="1" customHeight="1" x14ac:dyDescent="0.2">
      <c r="B1358" s="99"/>
      <c r="C1358" s="100"/>
      <c r="D1358" s="100"/>
      <c r="E1358" s="100"/>
      <c r="F1358" s="53"/>
      <c r="G1358" s="101"/>
      <c r="H1358" s="102"/>
    </row>
    <row r="1359" spans="2:8" ht="15.95" hidden="1" customHeight="1" x14ac:dyDescent="0.2">
      <c r="B1359" s="99"/>
      <c r="C1359" s="100"/>
      <c r="D1359" s="100"/>
      <c r="E1359" s="100"/>
      <c r="F1359" s="53"/>
      <c r="G1359" s="101"/>
      <c r="H1359" s="102"/>
    </row>
    <row r="1360" spans="2:8" ht="15.95" hidden="1" customHeight="1" x14ac:dyDescent="0.2">
      <c r="B1360" s="99"/>
      <c r="C1360" s="100"/>
      <c r="D1360" s="100"/>
      <c r="E1360" s="100"/>
      <c r="F1360" s="53"/>
      <c r="G1360" s="101"/>
      <c r="H1360" s="102"/>
    </row>
    <row r="1361" spans="2:8" ht="15.95" hidden="1" customHeight="1" x14ac:dyDescent="0.2">
      <c r="B1361" s="99"/>
      <c r="C1361" s="100"/>
      <c r="D1361" s="100"/>
      <c r="E1361" s="100"/>
      <c r="F1361" s="53"/>
      <c r="G1361" s="101"/>
      <c r="H1361" s="102"/>
    </row>
    <row r="1362" spans="2:8" ht="15.95" hidden="1" customHeight="1" x14ac:dyDescent="0.2">
      <c r="B1362" s="99"/>
      <c r="C1362" s="100"/>
      <c r="D1362" s="100"/>
      <c r="E1362" s="100"/>
      <c r="F1362" s="53"/>
      <c r="G1362" s="101"/>
      <c r="H1362" s="102"/>
    </row>
    <row r="1363" spans="2:8" ht="15.95" hidden="1" customHeight="1" x14ac:dyDescent="0.2">
      <c r="B1363" s="99"/>
      <c r="C1363" s="100"/>
      <c r="D1363" s="100"/>
      <c r="E1363" s="100"/>
      <c r="F1363" s="53"/>
      <c r="G1363" s="101"/>
      <c r="H1363" s="102"/>
    </row>
    <row r="1364" spans="2:8" ht="15.95" hidden="1" customHeight="1" x14ac:dyDescent="0.2">
      <c r="B1364" s="99"/>
      <c r="C1364" s="100"/>
      <c r="D1364" s="100"/>
      <c r="E1364" s="100"/>
      <c r="F1364" s="53"/>
      <c r="G1364" s="101"/>
      <c r="H1364" s="102"/>
    </row>
    <row r="1365" spans="2:8" ht="15.95" hidden="1" customHeight="1" x14ac:dyDescent="0.2">
      <c r="B1365" s="99"/>
      <c r="C1365" s="100"/>
      <c r="D1365" s="100"/>
      <c r="E1365" s="100"/>
      <c r="F1365" s="53"/>
      <c r="G1365" s="101"/>
      <c r="H1365" s="102"/>
    </row>
    <row r="1366" spans="2:8" ht="15.95" hidden="1" customHeight="1" x14ac:dyDescent="0.2">
      <c r="B1366" s="99"/>
      <c r="C1366" s="100"/>
      <c r="D1366" s="100"/>
      <c r="E1366" s="100"/>
      <c r="F1366" s="53"/>
      <c r="G1366" s="101"/>
      <c r="H1366" s="102"/>
    </row>
    <row r="1367" spans="2:8" ht="15.95" hidden="1" customHeight="1" x14ac:dyDescent="0.2">
      <c r="B1367" s="99"/>
      <c r="C1367" s="100"/>
      <c r="D1367" s="100"/>
      <c r="E1367" s="100"/>
      <c r="F1367" s="53"/>
      <c r="G1367" s="101"/>
      <c r="H1367" s="102"/>
    </row>
    <row r="1368" spans="2:8" ht="15.95" hidden="1" customHeight="1" x14ac:dyDescent="0.2">
      <c r="B1368" s="99"/>
      <c r="C1368" s="100"/>
      <c r="D1368" s="100"/>
      <c r="E1368" s="100"/>
      <c r="F1368" s="53"/>
      <c r="G1368" s="101"/>
      <c r="H1368" s="102"/>
    </row>
    <row r="1369" spans="2:8" ht="15.95" hidden="1" customHeight="1" x14ac:dyDescent="0.2">
      <c r="B1369" s="99"/>
      <c r="C1369" s="100"/>
      <c r="D1369" s="100"/>
      <c r="E1369" s="100"/>
      <c r="F1369" s="53"/>
      <c r="G1369" s="101"/>
      <c r="H1369" s="102"/>
    </row>
    <row r="1370" spans="2:8" ht="15.95" hidden="1" customHeight="1" x14ac:dyDescent="0.2">
      <c r="B1370" s="99"/>
      <c r="C1370" s="100"/>
      <c r="D1370" s="100"/>
      <c r="E1370" s="100"/>
      <c r="F1370" s="53"/>
      <c r="G1370" s="101"/>
      <c r="H1370" s="102"/>
    </row>
    <row r="1371" spans="2:8" ht="15.95" hidden="1" customHeight="1" x14ac:dyDescent="0.2">
      <c r="B1371" s="99"/>
      <c r="C1371" s="100"/>
      <c r="D1371" s="100"/>
      <c r="E1371" s="100"/>
      <c r="F1371" s="53"/>
      <c r="G1371" s="101"/>
      <c r="H1371" s="102"/>
    </row>
    <row r="1372" spans="2:8" ht="15.95" hidden="1" customHeight="1" x14ac:dyDescent="0.2">
      <c r="B1372" s="99"/>
      <c r="C1372" s="100"/>
      <c r="D1372" s="100"/>
      <c r="E1372" s="100"/>
      <c r="F1372" s="53"/>
      <c r="G1372" s="101"/>
      <c r="H1372" s="102"/>
    </row>
    <row r="1373" spans="2:8" ht="15.95" hidden="1" customHeight="1" x14ac:dyDescent="0.2">
      <c r="B1373" s="99"/>
      <c r="C1373" s="100"/>
      <c r="D1373" s="100"/>
      <c r="E1373" s="100"/>
      <c r="F1373" s="53"/>
      <c r="G1373" s="101"/>
      <c r="H1373" s="102"/>
    </row>
    <row r="1374" spans="2:8" ht="15.95" hidden="1" customHeight="1" x14ac:dyDescent="0.2">
      <c r="B1374" s="99"/>
      <c r="C1374" s="100"/>
      <c r="D1374" s="100"/>
      <c r="E1374" s="100"/>
      <c r="F1374" s="53"/>
      <c r="G1374" s="101"/>
      <c r="H1374" s="102"/>
    </row>
    <row r="1375" spans="2:8" ht="15.95" hidden="1" customHeight="1" x14ac:dyDescent="0.2">
      <c r="B1375" s="99"/>
      <c r="C1375" s="100"/>
      <c r="D1375" s="100"/>
      <c r="E1375" s="100"/>
      <c r="F1375" s="53"/>
      <c r="G1375" s="101"/>
      <c r="H1375" s="102"/>
    </row>
    <row r="1376" spans="2:8" ht="15.95" hidden="1" customHeight="1" x14ac:dyDescent="0.2">
      <c r="B1376" s="99"/>
      <c r="C1376" s="100"/>
      <c r="D1376" s="100"/>
      <c r="E1376" s="100"/>
      <c r="F1376" s="53"/>
      <c r="G1376" s="101"/>
      <c r="H1376" s="102"/>
    </row>
    <row r="1377" spans="2:8" ht="15.95" hidden="1" customHeight="1" x14ac:dyDescent="0.2">
      <c r="B1377" s="99"/>
      <c r="C1377" s="100"/>
      <c r="D1377" s="100"/>
      <c r="E1377" s="100"/>
      <c r="F1377" s="53"/>
      <c r="G1377" s="101"/>
      <c r="H1377" s="102"/>
    </row>
    <row r="1378" spans="2:8" ht="15.95" hidden="1" customHeight="1" x14ac:dyDescent="0.2">
      <c r="B1378" s="99"/>
      <c r="C1378" s="100"/>
      <c r="D1378" s="100"/>
      <c r="E1378" s="100"/>
      <c r="F1378" s="53"/>
      <c r="G1378" s="101"/>
      <c r="H1378" s="102"/>
    </row>
    <row r="1379" spans="2:8" ht="15.95" hidden="1" customHeight="1" x14ac:dyDescent="0.2">
      <c r="B1379" s="99"/>
      <c r="C1379" s="100"/>
      <c r="D1379" s="100"/>
      <c r="E1379" s="100"/>
      <c r="F1379" s="53"/>
      <c r="G1379" s="101"/>
      <c r="H1379" s="102"/>
    </row>
    <row r="1380" spans="2:8" ht="15.95" hidden="1" customHeight="1" x14ac:dyDescent="0.2">
      <c r="B1380" s="99"/>
      <c r="C1380" s="100"/>
      <c r="D1380" s="100"/>
      <c r="E1380" s="100"/>
      <c r="F1380" s="53"/>
      <c r="G1380" s="101"/>
      <c r="H1380" s="102"/>
    </row>
    <row r="1381" spans="2:8" ht="15.95" hidden="1" customHeight="1" x14ac:dyDescent="0.2">
      <c r="B1381" s="99"/>
      <c r="C1381" s="100"/>
      <c r="D1381" s="100"/>
      <c r="E1381" s="100"/>
      <c r="F1381" s="53"/>
      <c r="G1381" s="101"/>
      <c r="H1381" s="102"/>
    </row>
    <row r="1382" spans="2:8" ht="15.95" hidden="1" customHeight="1" x14ac:dyDescent="0.2">
      <c r="B1382" s="99"/>
      <c r="C1382" s="100"/>
      <c r="D1382" s="100"/>
      <c r="E1382" s="100"/>
      <c r="F1382" s="53"/>
      <c r="G1382" s="101"/>
      <c r="H1382" s="102"/>
    </row>
    <row r="1383" spans="2:8" ht="15.95" hidden="1" customHeight="1" x14ac:dyDescent="0.2">
      <c r="B1383" s="99"/>
      <c r="C1383" s="100"/>
      <c r="D1383" s="100"/>
      <c r="E1383" s="100"/>
      <c r="F1383" s="53"/>
      <c r="G1383" s="101"/>
      <c r="H1383" s="102"/>
    </row>
    <row r="1384" spans="2:8" ht="15.95" hidden="1" customHeight="1" x14ac:dyDescent="0.2">
      <c r="B1384" s="99"/>
      <c r="C1384" s="100"/>
      <c r="D1384" s="100"/>
      <c r="E1384" s="100"/>
      <c r="F1384" s="53"/>
      <c r="G1384" s="101"/>
      <c r="H1384" s="102"/>
    </row>
    <row r="1385" spans="2:8" ht="15.95" hidden="1" customHeight="1" x14ac:dyDescent="0.2">
      <c r="B1385" s="99"/>
      <c r="C1385" s="100"/>
      <c r="D1385" s="100"/>
      <c r="E1385" s="100"/>
      <c r="F1385" s="53"/>
      <c r="G1385" s="101"/>
      <c r="H1385" s="102"/>
    </row>
    <row r="1386" spans="2:8" ht="15.95" hidden="1" customHeight="1" x14ac:dyDescent="0.2">
      <c r="B1386" s="99"/>
      <c r="C1386" s="100"/>
      <c r="D1386" s="100"/>
      <c r="E1386" s="100"/>
      <c r="F1386" s="53"/>
      <c r="G1386" s="101"/>
      <c r="H1386" s="102"/>
    </row>
    <row r="1387" spans="2:8" ht="15.95" hidden="1" customHeight="1" x14ac:dyDescent="0.2">
      <c r="B1387" s="99"/>
      <c r="C1387" s="100"/>
      <c r="D1387" s="100"/>
      <c r="E1387" s="100"/>
      <c r="F1387" s="53"/>
      <c r="G1387" s="101"/>
      <c r="H1387" s="102"/>
    </row>
    <row r="1388" spans="2:8" ht="15.95" hidden="1" customHeight="1" x14ac:dyDescent="0.2">
      <c r="B1388" s="99"/>
      <c r="C1388" s="100"/>
      <c r="D1388" s="100"/>
      <c r="E1388" s="100"/>
      <c r="F1388" s="53"/>
      <c r="G1388" s="101"/>
      <c r="H1388" s="102"/>
    </row>
    <row r="1389" spans="2:8" ht="15.95" hidden="1" customHeight="1" x14ac:dyDescent="0.2">
      <c r="B1389" s="99"/>
      <c r="C1389" s="100"/>
      <c r="D1389" s="100"/>
      <c r="E1389" s="100"/>
      <c r="F1389" s="53"/>
      <c r="G1389" s="101"/>
      <c r="H1389" s="102"/>
    </row>
    <row r="1390" spans="2:8" ht="15.95" hidden="1" customHeight="1" x14ac:dyDescent="0.2">
      <c r="B1390" s="99"/>
      <c r="C1390" s="100"/>
      <c r="D1390" s="100"/>
      <c r="E1390" s="100"/>
      <c r="F1390" s="53"/>
      <c r="G1390" s="101"/>
      <c r="H1390" s="102"/>
    </row>
    <row r="1391" spans="2:8" ht="15.95" hidden="1" customHeight="1" x14ac:dyDescent="0.2">
      <c r="B1391" s="99"/>
      <c r="C1391" s="100"/>
      <c r="D1391" s="100"/>
      <c r="E1391" s="100"/>
      <c r="F1391" s="53"/>
      <c r="G1391" s="101"/>
      <c r="H1391" s="102"/>
    </row>
    <row r="1392" spans="2:8" ht="15.95" hidden="1" customHeight="1" x14ac:dyDescent="0.2">
      <c r="B1392" s="99"/>
      <c r="C1392" s="100"/>
      <c r="D1392" s="100"/>
      <c r="E1392" s="100"/>
      <c r="F1392" s="53"/>
      <c r="G1392" s="101"/>
      <c r="H1392" s="102"/>
    </row>
    <row r="1393" spans="2:8" ht="15.95" hidden="1" customHeight="1" x14ac:dyDescent="0.2">
      <c r="B1393" s="99"/>
      <c r="C1393" s="100"/>
      <c r="D1393" s="100"/>
      <c r="E1393" s="100"/>
      <c r="F1393" s="53"/>
      <c r="G1393" s="101"/>
      <c r="H1393" s="102"/>
    </row>
    <row r="1394" spans="2:8" ht="15.95" hidden="1" customHeight="1" x14ac:dyDescent="0.2">
      <c r="B1394" s="99"/>
      <c r="C1394" s="100"/>
      <c r="D1394" s="100"/>
      <c r="E1394" s="100"/>
      <c r="F1394" s="53"/>
      <c r="G1394" s="101"/>
      <c r="H1394" s="102"/>
    </row>
    <row r="1395" spans="2:8" ht="15.95" hidden="1" customHeight="1" x14ac:dyDescent="0.2">
      <c r="B1395" s="99"/>
      <c r="C1395" s="100"/>
      <c r="D1395" s="100"/>
      <c r="E1395" s="100"/>
      <c r="F1395" s="53"/>
      <c r="G1395" s="101"/>
      <c r="H1395" s="102"/>
    </row>
    <row r="1396" spans="2:8" ht="15.95" hidden="1" customHeight="1" x14ac:dyDescent="0.2">
      <c r="B1396" s="99"/>
      <c r="C1396" s="100"/>
      <c r="D1396" s="100"/>
      <c r="E1396" s="100"/>
      <c r="F1396" s="53"/>
      <c r="G1396" s="101"/>
      <c r="H1396" s="102"/>
    </row>
    <row r="1397" spans="2:8" ht="15.95" hidden="1" customHeight="1" x14ac:dyDescent="0.2">
      <c r="B1397" s="99"/>
      <c r="C1397" s="100"/>
      <c r="D1397" s="100"/>
      <c r="E1397" s="100"/>
      <c r="F1397" s="53"/>
      <c r="G1397" s="101"/>
      <c r="H1397" s="102"/>
    </row>
    <row r="1398" spans="2:8" ht="15.95" hidden="1" customHeight="1" x14ac:dyDescent="0.2">
      <c r="B1398" s="99"/>
      <c r="C1398" s="100"/>
      <c r="D1398" s="100"/>
      <c r="E1398" s="100"/>
      <c r="F1398" s="53"/>
      <c r="G1398" s="101"/>
      <c r="H1398" s="102"/>
    </row>
    <row r="1399" spans="2:8" ht="15.95" hidden="1" customHeight="1" x14ac:dyDescent="0.2">
      <c r="B1399" s="99"/>
      <c r="C1399" s="100"/>
      <c r="D1399" s="100"/>
      <c r="E1399" s="100"/>
      <c r="F1399" s="53"/>
      <c r="G1399" s="101"/>
      <c r="H1399" s="102"/>
    </row>
    <row r="1400" spans="2:8" ht="15.95" hidden="1" customHeight="1" x14ac:dyDescent="0.2">
      <c r="B1400" s="99"/>
      <c r="C1400" s="100"/>
      <c r="D1400" s="100"/>
      <c r="E1400" s="100"/>
      <c r="F1400" s="53"/>
      <c r="G1400" s="101"/>
      <c r="H1400" s="102"/>
    </row>
    <row r="1401" spans="2:8" ht="15.95" hidden="1" customHeight="1" x14ac:dyDescent="0.2">
      <c r="B1401" s="99"/>
      <c r="C1401" s="100"/>
      <c r="D1401" s="100"/>
      <c r="E1401" s="100"/>
      <c r="F1401" s="53"/>
      <c r="G1401" s="101"/>
      <c r="H1401" s="102"/>
    </row>
    <row r="1402" spans="2:8" ht="15.95" hidden="1" customHeight="1" x14ac:dyDescent="0.2">
      <c r="B1402" s="99"/>
      <c r="C1402" s="100"/>
      <c r="D1402" s="100"/>
      <c r="E1402" s="100"/>
      <c r="F1402" s="53"/>
      <c r="G1402" s="101"/>
      <c r="H1402" s="102"/>
    </row>
    <row r="1403" spans="2:8" ht="15.95" hidden="1" customHeight="1" x14ac:dyDescent="0.2">
      <c r="B1403" s="99"/>
      <c r="C1403" s="100"/>
      <c r="D1403" s="100"/>
      <c r="E1403" s="100"/>
      <c r="F1403" s="53"/>
      <c r="G1403" s="101"/>
      <c r="H1403" s="102"/>
    </row>
    <row r="1404" spans="2:8" ht="15.95" hidden="1" customHeight="1" x14ac:dyDescent="0.2">
      <c r="B1404" s="99"/>
      <c r="C1404" s="100"/>
      <c r="D1404" s="100"/>
      <c r="E1404" s="100"/>
      <c r="F1404" s="53"/>
      <c r="G1404" s="101"/>
      <c r="H1404" s="102"/>
    </row>
    <row r="1405" spans="2:8" ht="15.95" hidden="1" customHeight="1" x14ac:dyDescent="0.2">
      <c r="B1405" s="99"/>
      <c r="C1405" s="100"/>
      <c r="D1405" s="100"/>
      <c r="E1405" s="100"/>
      <c r="F1405" s="53"/>
      <c r="G1405" s="101"/>
      <c r="H1405" s="102"/>
    </row>
    <row r="1406" spans="2:8" ht="15.95" hidden="1" customHeight="1" x14ac:dyDescent="0.2">
      <c r="B1406" s="99"/>
      <c r="C1406" s="100"/>
      <c r="D1406" s="100"/>
      <c r="E1406" s="100"/>
      <c r="F1406" s="53"/>
      <c r="G1406" s="101"/>
      <c r="H1406" s="102"/>
    </row>
    <row r="1407" spans="2:8" ht="15.95" hidden="1" customHeight="1" x14ac:dyDescent="0.2">
      <c r="B1407" s="99"/>
      <c r="C1407" s="100"/>
      <c r="D1407" s="100"/>
      <c r="E1407" s="100"/>
      <c r="F1407" s="53"/>
      <c r="G1407" s="101"/>
      <c r="H1407" s="102"/>
    </row>
    <row r="1408" spans="2:8" ht="15.95" hidden="1" customHeight="1" x14ac:dyDescent="0.2">
      <c r="B1408" s="99"/>
      <c r="C1408" s="100"/>
      <c r="D1408" s="100"/>
      <c r="E1408" s="100"/>
      <c r="F1408" s="53"/>
      <c r="G1408" s="101"/>
      <c r="H1408" s="102"/>
    </row>
    <row r="1409" spans="2:8" ht="15.95" hidden="1" customHeight="1" x14ac:dyDescent="0.2">
      <c r="B1409" s="99"/>
      <c r="C1409" s="100"/>
      <c r="D1409" s="100"/>
      <c r="E1409" s="100"/>
      <c r="F1409" s="53"/>
      <c r="G1409" s="101"/>
      <c r="H1409" s="102"/>
    </row>
    <row r="1410" spans="2:8" ht="15.95" hidden="1" customHeight="1" x14ac:dyDescent="0.2">
      <c r="B1410" s="99"/>
      <c r="C1410" s="100"/>
      <c r="D1410" s="100"/>
      <c r="E1410" s="100"/>
      <c r="F1410" s="53"/>
      <c r="G1410" s="101"/>
      <c r="H1410" s="102"/>
    </row>
    <row r="1411" spans="2:8" ht="15.95" hidden="1" customHeight="1" x14ac:dyDescent="0.2">
      <c r="B1411" s="99"/>
      <c r="C1411" s="100"/>
      <c r="D1411" s="100"/>
      <c r="E1411" s="100"/>
      <c r="F1411" s="53"/>
      <c r="G1411" s="101"/>
      <c r="H1411" s="102"/>
    </row>
    <row r="1412" spans="2:8" ht="15.95" hidden="1" customHeight="1" x14ac:dyDescent="0.2">
      <c r="B1412" s="99"/>
      <c r="C1412" s="100"/>
      <c r="D1412" s="100"/>
      <c r="E1412" s="100"/>
      <c r="F1412" s="53"/>
      <c r="G1412" s="101"/>
      <c r="H1412" s="102"/>
    </row>
    <row r="1413" spans="2:8" ht="15.95" hidden="1" customHeight="1" x14ac:dyDescent="0.2">
      <c r="B1413" s="99"/>
      <c r="C1413" s="100"/>
      <c r="D1413" s="100"/>
      <c r="E1413" s="100"/>
      <c r="F1413" s="53"/>
      <c r="G1413" s="101"/>
      <c r="H1413" s="102"/>
    </row>
    <row r="1414" spans="2:8" ht="15.95" hidden="1" customHeight="1" x14ac:dyDescent="0.2">
      <c r="B1414" s="99"/>
      <c r="C1414" s="100"/>
      <c r="D1414" s="100"/>
      <c r="E1414" s="100"/>
      <c r="F1414" s="53"/>
      <c r="G1414" s="101"/>
      <c r="H1414" s="102"/>
    </row>
    <row r="1415" spans="2:8" ht="15.95" hidden="1" customHeight="1" x14ac:dyDescent="0.2">
      <c r="B1415" s="99"/>
      <c r="C1415" s="100"/>
      <c r="D1415" s="100"/>
      <c r="E1415" s="100"/>
      <c r="F1415" s="53"/>
      <c r="G1415" s="101"/>
      <c r="H1415" s="102"/>
    </row>
    <row r="1416" spans="2:8" ht="15.95" hidden="1" customHeight="1" x14ac:dyDescent="0.2">
      <c r="B1416" s="99"/>
      <c r="C1416" s="100"/>
      <c r="D1416" s="100"/>
      <c r="E1416" s="100"/>
      <c r="F1416" s="53"/>
      <c r="G1416" s="101"/>
      <c r="H1416" s="102"/>
    </row>
    <row r="1417" spans="2:8" ht="15.95" hidden="1" customHeight="1" x14ac:dyDescent="0.2">
      <c r="B1417" s="99"/>
      <c r="C1417" s="100"/>
      <c r="D1417" s="100"/>
      <c r="E1417" s="100"/>
      <c r="F1417" s="53"/>
      <c r="G1417" s="101"/>
      <c r="H1417" s="102"/>
    </row>
    <row r="1418" spans="2:8" ht="15.95" hidden="1" customHeight="1" x14ac:dyDescent="0.2">
      <c r="B1418" s="99"/>
      <c r="C1418" s="100"/>
      <c r="D1418" s="100"/>
      <c r="E1418" s="100"/>
      <c r="F1418" s="53"/>
      <c r="G1418" s="101"/>
      <c r="H1418" s="102"/>
    </row>
    <row r="1419" spans="2:8" ht="15.95" hidden="1" customHeight="1" x14ac:dyDescent="0.2">
      <c r="B1419" s="99"/>
      <c r="C1419" s="100"/>
      <c r="D1419" s="100"/>
      <c r="E1419" s="100"/>
      <c r="F1419" s="53"/>
      <c r="G1419" s="101"/>
      <c r="H1419" s="102"/>
    </row>
    <row r="1420" spans="2:8" ht="15.95" hidden="1" customHeight="1" x14ac:dyDescent="0.2">
      <c r="B1420" s="99"/>
      <c r="C1420" s="100"/>
      <c r="D1420" s="100"/>
      <c r="E1420" s="100"/>
      <c r="F1420" s="53"/>
      <c r="G1420" s="101"/>
      <c r="H1420" s="102"/>
    </row>
    <row r="1421" spans="2:8" ht="15.95" hidden="1" customHeight="1" x14ac:dyDescent="0.2">
      <c r="B1421" s="99"/>
      <c r="C1421" s="100"/>
      <c r="D1421" s="100"/>
      <c r="E1421" s="100"/>
      <c r="F1421" s="53"/>
      <c r="G1421" s="101"/>
      <c r="H1421" s="102"/>
    </row>
    <row r="1422" spans="2:8" ht="15.95" hidden="1" customHeight="1" x14ac:dyDescent="0.2">
      <c r="B1422" s="99"/>
      <c r="C1422" s="100"/>
      <c r="D1422" s="100"/>
      <c r="E1422" s="100"/>
      <c r="F1422" s="53"/>
      <c r="G1422" s="101"/>
      <c r="H1422" s="102"/>
    </row>
    <row r="1423" spans="2:8" ht="15.95" hidden="1" customHeight="1" x14ac:dyDescent="0.2">
      <c r="B1423" s="99"/>
      <c r="C1423" s="100"/>
      <c r="D1423" s="100"/>
      <c r="E1423" s="100"/>
      <c r="F1423" s="53"/>
      <c r="G1423" s="101"/>
      <c r="H1423" s="102"/>
    </row>
    <row r="1424" spans="2:8" ht="15.95" hidden="1" customHeight="1" x14ac:dyDescent="0.2">
      <c r="B1424" s="99"/>
      <c r="C1424" s="100"/>
      <c r="D1424" s="100"/>
      <c r="E1424" s="100"/>
      <c r="F1424" s="53"/>
      <c r="G1424" s="101"/>
      <c r="H1424" s="102"/>
    </row>
    <row r="1425" spans="2:8" ht="15.95" hidden="1" customHeight="1" x14ac:dyDescent="0.2">
      <c r="B1425" s="99"/>
      <c r="C1425" s="100"/>
      <c r="D1425" s="100"/>
      <c r="E1425" s="100"/>
      <c r="F1425" s="53"/>
      <c r="G1425" s="101"/>
      <c r="H1425" s="102"/>
    </row>
    <row r="1426" spans="2:8" ht="15.95" hidden="1" customHeight="1" x14ac:dyDescent="0.2">
      <c r="B1426" s="99"/>
      <c r="C1426" s="100"/>
      <c r="D1426" s="100"/>
      <c r="E1426" s="100"/>
      <c r="F1426" s="53"/>
      <c r="G1426" s="101"/>
      <c r="H1426" s="102"/>
    </row>
    <row r="1427" spans="2:8" ht="15.95" hidden="1" customHeight="1" x14ac:dyDescent="0.2">
      <c r="B1427" s="99"/>
      <c r="C1427" s="100"/>
      <c r="D1427" s="100"/>
      <c r="E1427" s="100"/>
      <c r="F1427" s="53"/>
      <c r="G1427" s="101"/>
      <c r="H1427" s="102"/>
    </row>
    <row r="1428" spans="2:8" ht="15.95" hidden="1" customHeight="1" x14ac:dyDescent="0.2">
      <c r="B1428" s="99"/>
      <c r="C1428" s="100"/>
      <c r="D1428" s="100"/>
      <c r="E1428" s="100"/>
      <c r="F1428" s="53"/>
      <c r="G1428" s="101"/>
      <c r="H1428" s="102"/>
    </row>
    <row r="1429" spans="2:8" ht="15.95" hidden="1" customHeight="1" x14ac:dyDescent="0.2">
      <c r="B1429" s="99"/>
      <c r="C1429" s="100"/>
      <c r="D1429" s="100"/>
      <c r="E1429" s="100"/>
      <c r="F1429" s="53"/>
      <c r="G1429" s="101"/>
      <c r="H1429" s="102"/>
    </row>
    <row r="1430" spans="2:8" ht="15.95" hidden="1" customHeight="1" x14ac:dyDescent="0.2">
      <c r="B1430" s="99"/>
      <c r="C1430" s="100"/>
      <c r="D1430" s="100"/>
      <c r="E1430" s="100"/>
      <c r="F1430" s="53"/>
      <c r="G1430" s="101"/>
      <c r="H1430" s="102"/>
    </row>
    <row r="1431" spans="2:8" ht="15.95" hidden="1" customHeight="1" x14ac:dyDescent="0.2">
      <c r="B1431" s="99"/>
      <c r="C1431" s="100"/>
      <c r="D1431" s="100"/>
      <c r="E1431" s="100"/>
      <c r="F1431" s="53"/>
      <c r="G1431" s="101"/>
      <c r="H1431" s="102"/>
    </row>
    <row r="1432" spans="2:8" ht="15.95" hidden="1" customHeight="1" x14ac:dyDescent="0.2">
      <c r="B1432" s="99"/>
      <c r="C1432" s="100"/>
      <c r="D1432" s="100"/>
      <c r="E1432" s="100"/>
      <c r="F1432" s="53"/>
      <c r="G1432" s="101"/>
      <c r="H1432" s="102"/>
    </row>
    <row r="1433" spans="2:8" ht="15.95" hidden="1" customHeight="1" x14ac:dyDescent="0.2">
      <c r="B1433" s="99"/>
      <c r="C1433" s="100"/>
      <c r="D1433" s="100"/>
      <c r="E1433" s="100"/>
      <c r="F1433" s="53"/>
      <c r="G1433" s="101"/>
      <c r="H1433" s="102"/>
    </row>
    <row r="1434" spans="2:8" ht="15.95" hidden="1" customHeight="1" x14ac:dyDescent="0.2">
      <c r="B1434" s="99"/>
      <c r="C1434" s="100"/>
      <c r="D1434" s="100"/>
      <c r="E1434" s="100"/>
      <c r="F1434" s="53"/>
      <c r="G1434" s="101"/>
      <c r="H1434" s="102"/>
    </row>
    <row r="1435" spans="2:8" ht="15.95" hidden="1" customHeight="1" x14ac:dyDescent="0.2">
      <c r="B1435" s="99"/>
      <c r="C1435" s="100"/>
      <c r="D1435" s="100"/>
      <c r="E1435" s="100"/>
      <c r="F1435" s="53"/>
      <c r="G1435" s="101"/>
      <c r="H1435" s="102"/>
    </row>
    <row r="1436" spans="2:8" ht="15.95" hidden="1" customHeight="1" x14ac:dyDescent="0.2">
      <c r="B1436" s="99"/>
      <c r="C1436" s="100"/>
      <c r="D1436" s="100"/>
      <c r="E1436" s="100"/>
      <c r="F1436" s="53"/>
      <c r="G1436" s="101"/>
      <c r="H1436" s="102"/>
    </row>
    <row r="1437" spans="2:8" ht="15.95" hidden="1" customHeight="1" x14ac:dyDescent="0.2">
      <c r="B1437" s="99"/>
      <c r="C1437" s="100"/>
      <c r="D1437" s="100"/>
      <c r="E1437" s="100"/>
      <c r="F1437" s="53"/>
      <c r="G1437" s="101"/>
      <c r="H1437" s="102"/>
    </row>
    <row r="1438" spans="2:8" ht="15.95" hidden="1" customHeight="1" x14ac:dyDescent="0.2">
      <c r="B1438" s="99"/>
      <c r="C1438" s="100"/>
      <c r="D1438" s="100"/>
      <c r="E1438" s="100"/>
      <c r="F1438" s="53"/>
      <c r="G1438" s="101"/>
      <c r="H1438" s="102"/>
    </row>
    <row r="1439" spans="2:8" ht="15.95" hidden="1" customHeight="1" x14ac:dyDescent="0.2">
      <c r="B1439" s="99"/>
      <c r="C1439" s="100"/>
      <c r="D1439" s="100"/>
      <c r="E1439" s="100"/>
      <c r="F1439" s="53"/>
      <c r="G1439" s="101"/>
      <c r="H1439" s="102"/>
    </row>
    <row r="1440" spans="2:8" ht="15.95" hidden="1" customHeight="1" x14ac:dyDescent="0.2">
      <c r="B1440" s="99"/>
      <c r="C1440" s="100"/>
      <c r="D1440" s="100"/>
      <c r="E1440" s="100"/>
      <c r="F1440" s="53"/>
      <c r="G1440" s="101"/>
      <c r="H1440" s="102"/>
    </row>
    <row r="1441" spans="2:8" ht="15.95" hidden="1" customHeight="1" x14ac:dyDescent="0.2">
      <c r="B1441" s="99"/>
      <c r="C1441" s="100"/>
      <c r="D1441" s="100"/>
      <c r="E1441" s="100"/>
      <c r="F1441" s="53"/>
      <c r="G1441" s="101"/>
      <c r="H1441" s="102"/>
    </row>
    <row r="1442" spans="2:8" ht="15.95" hidden="1" customHeight="1" x14ac:dyDescent="0.2">
      <c r="B1442" s="99"/>
      <c r="C1442" s="100"/>
      <c r="D1442" s="100"/>
      <c r="E1442" s="100"/>
      <c r="F1442" s="53"/>
      <c r="G1442" s="101"/>
      <c r="H1442" s="102"/>
    </row>
    <row r="1443" spans="2:8" ht="15.95" hidden="1" customHeight="1" x14ac:dyDescent="0.2">
      <c r="B1443" s="99"/>
      <c r="C1443" s="100"/>
      <c r="D1443" s="100"/>
      <c r="E1443" s="100"/>
      <c r="F1443" s="53"/>
      <c r="G1443" s="101"/>
      <c r="H1443" s="102"/>
    </row>
    <row r="1444" spans="2:8" ht="15.95" hidden="1" customHeight="1" x14ac:dyDescent="0.2">
      <c r="B1444" s="99"/>
      <c r="C1444" s="100"/>
      <c r="D1444" s="100"/>
      <c r="E1444" s="100"/>
      <c r="F1444" s="53"/>
      <c r="G1444" s="101"/>
      <c r="H1444" s="102"/>
    </row>
    <row r="1445" spans="2:8" ht="15.95" hidden="1" customHeight="1" x14ac:dyDescent="0.2">
      <c r="B1445" s="99"/>
      <c r="C1445" s="100"/>
      <c r="D1445" s="100"/>
      <c r="E1445" s="100"/>
      <c r="F1445" s="53"/>
      <c r="G1445" s="101"/>
      <c r="H1445" s="102"/>
    </row>
    <row r="1446" spans="2:8" ht="15.95" hidden="1" customHeight="1" x14ac:dyDescent="0.2">
      <c r="B1446" s="99"/>
      <c r="C1446" s="100"/>
      <c r="D1446" s="100"/>
      <c r="E1446" s="100"/>
      <c r="F1446" s="53"/>
      <c r="G1446" s="101"/>
      <c r="H1446" s="102"/>
    </row>
    <row r="1447" spans="2:8" ht="15.95" hidden="1" customHeight="1" x14ac:dyDescent="0.2">
      <c r="B1447" s="99"/>
      <c r="C1447" s="100"/>
      <c r="D1447" s="100"/>
      <c r="E1447" s="100"/>
      <c r="F1447" s="53"/>
      <c r="G1447" s="101"/>
      <c r="H1447" s="102"/>
    </row>
    <row r="1448" spans="2:8" ht="15.95" hidden="1" customHeight="1" x14ac:dyDescent="0.2">
      <c r="B1448" s="99"/>
      <c r="C1448" s="100"/>
      <c r="D1448" s="100"/>
      <c r="E1448" s="100"/>
      <c r="F1448" s="53"/>
      <c r="G1448" s="101"/>
      <c r="H1448" s="102"/>
    </row>
    <row r="1449" spans="2:8" ht="15.95" hidden="1" customHeight="1" x14ac:dyDescent="0.2">
      <c r="B1449" s="99"/>
      <c r="C1449" s="100"/>
      <c r="D1449" s="100"/>
      <c r="E1449" s="100"/>
      <c r="F1449" s="53"/>
      <c r="G1449" s="101"/>
      <c r="H1449" s="102"/>
    </row>
    <row r="1450" spans="2:8" ht="15.95" hidden="1" customHeight="1" x14ac:dyDescent="0.2">
      <c r="B1450" s="99"/>
      <c r="C1450" s="100"/>
      <c r="D1450" s="100"/>
      <c r="E1450" s="100"/>
      <c r="F1450" s="53"/>
      <c r="G1450" s="101"/>
      <c r="H1450" s="102"/>
    </row>
    <row r="1451" spans="2:8" ht="15.95" hidden="1" customHeight="1" x14ac:dyDescent="0.2">
      <c r="B1451" s="99"/>
      <c r="C1451" s="100"/>
      <c r="D1451" s="100"/>
      <c r="E1451" s="100"/>
      <c r="F1451" s="53"/>
      <c r="G1451" s="101"/>
      <c r="H1451" s="102"/>
    </row>
    <row r="1452" spans="2:8" ht="15.95" hidden="1" customHeight="1" x14ac:dyDescent="0.2">
      <c r="B1452" s="99"/>
      <c r="C1452" s="100"/>
      <c r="D1452" s="100"/>
      <c r="E1452" s="100"/>
      <c r="F1452" s="53"/>
      <c r="G1452" s="101"/>
      <c r="H1452" s="102"/>
    </row>
    <row r="1453" spans="2:8" ht="15.95" hidden="1" customHeight="1" x14ac:dyDescent="0.2">
      <c r="B1453" s="99"/>
      <c r="C1453" s="100"/>
      <c r="D1453" s="100"/>
      <c r="E1453" s="100"/>
      <c r="F1453" s="53"/>
      <c r="G1453" s="101"/>
      <c r="H1453" s="102"/>
    </row>
    <row r="1454" spans="2:8" ht="15.95" hidden="1" customHeight="1" x14ac:dyDescent="0.2">
      <c r="B1454" s="99"/>
      <c r="C1454" s="100"/>
      <c r="D1454" s="100"/>
      <c r="E1454" s="100"/>
      <c r="F1454" s="53"/>
      <c r="G1454" s="101"/>
      <c r="H1454" s="102"/>
    </row>
    <row r="1455" spans="2:8" ht="15.95" hidden="1" customHeight="1" x14ac:dyDescent="0.2">
      <c r="B1455" s="99"/>
      <c r="C1455" s="100"/>
      <c r="D1455" s="100"/>
      <c r="E1455" s="100"/>
      <c r="F1455" s="53"/>
      <c r="G1455" s="101"/>
      <c r="H1455" s="102"/>
    </row>
    <row r="1456" spans="2:8" ht="15.95" hidden="1" customHeight="1" x14ac:dyDescent="0.2">
      <c r="B1456" s="99"/>
      <c r="C1456" s="100"/>
      <c r="D1456" s="100"/>
      <c r="E1456" s="100"/>
      <c r="F1456" s="53"/>
      <c r="G1456" s="101"/>
      <c r="H1456" s="102"/>
    </row>
    <row r="1457" spans="2:8" ht="15.95" hidden="1" customHeight="1" x14ac:dyDescent="0.2">
      <c r="B1457" s="99"/>
      <c r="C1457" s="100"/>
      <c r="D1457" s="100"/>
      <c r="E1457" s="100"/>
      <c r="F1457" s="53"/>
      <c r="G1457" s="101"/>
      <c r="H1457" s="102"/>
    </row>
    <row r="1458" spans="2:8" ht="15.95" hidden="1" customHeight="1" x14ac:dyDescent="0.2">
      <c r="B1458" s="99"/>
      <c r="C1458" s="100"/>
      <c r="D1458" s="100"/>
      <c r="E1458" s="100"/>
      <c r="F1458" s="53"/>
      <c r="G1458" s="101"/>
      <c r="H1458" s="102"/>
    </row>
    <row r="1459" spans="2:8" ht="15.95" hidden="1" customHeight="1" x14ac:dyDescent="0.2">
      <c r="B1459" s="99"/>
      <c r="C1459" s="100"/>
      <c r="D1459" s="100"/>
      <c r="E1459" s="100"/>
      <c r="F1459" s="53"/>
      <c r="G1459" s="101"/>
      <c r="H1459" s="102"/>
    </row>
    <row r="1460" spans="2:8" ht="15.95" hidden="1" customHeight="1" x14ac:dyDescent="0.2">
      <c r="B1460" s="99"/>
      <c r="C1460" s="100"/>
      <c r="D1460" s="100"/>
      <c r="E1460" s="100"/>
      <c r="F1460" s="53"/>
      <c r="G1460" s="101"/>
      <c r="H1460" s="102"/>
    </row>
    <row r="1461" spans="2:8" ht="15.95" hidden="1" customHeight="1" x14ac:dyDescent="0.2">
      <c r="B1461" s="99"/>
      <c r="C1461" s="100"/>
      <c r="D1461" s="100"/>
      <c r="E1461" s="100"/>
      <c r="F1461" s="53"/>
      <c r="G1461" s="101"/>
      <c r="H1461" s="102"/>
    </row>
    <row r="1462" spans="2:8" ht="15.95" hidden="1" customHeight="1" x14ac:dyDescent="0.2">
      <c r="B1462" s="99"/>
      <c r="C1462" s="100"/>
      <c r="D1462" s="100"/>
      <c r="E1462" s="100"/>
      <c r="F1462" s="53"/>
      <c r="G1462" s="101"/>
      <c r="H1462" s="102"/>
    </row>
    <row r="1463" spans="2:8" ht="15.95" hidden="1" customHeight="1" x14ac:dyDescent="0.2">
      <c r="B1463" s="99"/>
      <c r="C1463" s="100"/>
      <c r="D1463" s="100"/>
      <c r="E1463" s="100"/>
      <c r="F1463" s="53"/>
      <c r="G1463" s="101"/>
      <c r="H1463" s="102"/>
    </row>
    <row r="1464" spans="2:8" ht="15.95" hidden="1" customHeight="1" x14ac:dyDescent="0.2">
      <c r="B1464" s="99"/>
      <c r="C1464" s="100"/>
      <c r="D1464" s="100"/>
      <c r="E1464" s="100"/>
      <c r="F1464" s="53"/>
      <c r="G1464" s="101"/>
      <c r="H1464" s="102"/>
    </row>
    <row r="1465" spans="2:8" ht="15.95" hidden="1" customHeight="1" x14ac:dyDescent="0.2">
      <c r="B1465" s="99"/>
      <c r="C1465" s="100"/>
      <c r="D1465" s="100"/>
      <c r="E1465" s="100"/>
      <c r="F1465" s="53"/>
      <c r="G1465" s="101"/>
      <c r="H1465" s="102"/>
    </row>
    <row r="1466" spans="2:8" ht="15.95" hidden="1" customHeight="1" x14ac:dyDescent="0.2">
      <c r="B1466" s="99"/>
      <c r="C1466" s="100"/>
      <c r="D1466" s="100"/>
      <c r="E1466" s="100"/>
      <c r="F1466" s="53"/>
      <c r="G1466" s="101"/>
      <c r="H1466" s="102"/>
    </row>
    <row r="1467" spans="2:8" ht="15.95" hidden="1" customHeight="1" x14ac:dyDescent="0.2">
      <c r="B1467" s="99"/>
      <c r="C1467" s="100"/>
      <c r="D1467" s="100"/>
      <c r="E1467" s="100"/>
      <c r="F1467" s="53"/>
      <c r="G1467" s="101"/>
      <c r="H1467" s="102"/>
    </row>
    <row r="1468" spans="2:8" ht="15.95" hidden="1" customHeight="1" x14ac:dyDescent="0.2">
      <c r="B1468" s="99"/>
      <c r="C1468" s="100"/>
      <c r="D1468" s="100"/>
      <c r="E1468" s="100"/>
      <c r="F1468" s="53"/>
      <c r="G1468" s="101"/>
      <c r="H1468" s="102"/>
    </row>
    <row r="1469" spans="2:8" ht="15.95" hidden="1" customHeight="1" x14ac:dyDescent="0.2">
      <c r="B1469" s="99"/>
      <c r="C1469" s="100"/>
      <c r="D1469" s="100"/>
      <c r="E1469" s="100"/>
      <c r="F1469" s="53"/>
      <c r="G1469" s="101"/>
      <c r="H1469" s="102"/>
    </row>
    <row r="1470" spans="2:8" ht="15.95" hidden="1" customHeight="1" x14ac:dyDescent="0.2">
      <c r="B1470" s="99"/>
      <c r="C1470" s="100"/>
      <c r="D1470" s="100"/>
      <c r="E1470" s="100"/>
      <c r="F1470" s="53"/>
      <c r="G1470" s="101"/>
      <c r="H1470" s="102"/>
    </row>
    <row r="1471" spans="2:8" ht="15.95" hidden="1" customHeight="1" x14ac:dyDescent="0.2">
      <c r="B1471" s="99"/>
      <c r="C1471" s="100"/>
      <c r="D1471" s="100"/>
      <c r="E1471" s="100"/>
      <c r="F1471" s="53"/>
      <c r="G1471" s="101"/>
      <c r="H1471" s="102"/>
    </row>
    <row r="1472" spans="2:8" ht="15.95" hidden="1" customHeight="1" x14ac:dyDescent="0.2">
      <c r="B1472" s="99"/>
      <c r="C1472" s="100"/>
      <c r="D1472" s="100"/>
      <c r="E1472" s="100"/>
      <c r="F1472" s="53"/>
      <c r="G1472" s="101"/>
      <c r="H1472" s="102"/>
    </row>
    <row r="1473" spans="2:8" ht="15.95" hidden="1" customHeight="1" x14ac:dyDescent="0.2">
      <c r="B1473" s="99"/>
      <c r="C1473" s="100"/>
      <c r="D1473" s="100"/>
      <c r="E1473" s="100"/>
      <c r="F1473" s="53"/>
      <c r="G1473" s="101"/>
      <c r="H1473" s="102"/>
    </row>
    <row r="1474" spans="2:8" ht="15.95" hidden="1" customHeight="1" x14ac:dyDescent="0.2">
      <c r="B1474" s="99"/>
      <c r="C1474" s="100"/>
      <c r="D1474" s="100"/>
      <c r="E1474" s="100"/>
      <c r="F1474" s="53"/>
      <c r="G1474" s="101"/>
      <c r="H1474" s="102"/>
    </row>
    <row r="1475" spans="2:8" ht="15.95" hidden="1" customHeight="1" x14ac:dyDescent="0.2">
      <c r="B1475" s="99"/>
      <c r="C1475" s="100"/>
      <c r="D1475" s="100"/>
      <c r="E1475" s="100"/>
      <c r="F1475" s="53"/>
      <c r="G1475" s="101"/>
      <c r="H1475" s="102"/>
    </row>
    <row r="1476" spans="2:8" ht="15.95" hidden="1" customHeight="1" x14ac:dyDescent="0.2">
      <c r="B1476" s="99"/>
      <c r="C1476" s="100"/>
      <c r="D1476" s="100"/>
      <c r="E1476" s="100"/>
      <c r="F1476" s="53"/>
      <c r="G1476" s="101"/>
      <c r="H1476" s="102"/>
    </row>
    <row r="1477" spans="2:8" ht="15.95" hidden="1" customHeight="1" x14ac:dyDescent="0.2">
      <c r="B1477" s="99"/>
      <c r="C1477" s="100"/>
      <c r="D1477" s="100"/>
      <c r="E1477" s="100"/>
      <c r="F1477" s="53"/>
      <c r="G1477" s="101"/>
      <c r="H1477" s="102"/>
    </row>
    <row r="1478" spans="2:8" ht="15.95" hidden="1" customHeight="1" x14ac:dyDescent="0.2">
      <c r="B1478" s="99"/>
      <c r="C1478" s="100"/>
      <c r="D1478" s="100"/>
      <c r="E1478" s="100"/>
      <c r="F1478" s="53"/>
      <c r="G1478" s="101"/>
      <c r="H1478" s="102"/>
    </row>
    <row r="1479" spans="2:8" ht="15.95" hidden="1" customHeight="1" x14ac:dyDescent="0.2">
      <c r="B1479" s="99"/>
      <c r="C1479" s="100"/>
      <c r="D1479" s="100"/>
      <c r="E1479" s="100"/>
      <c r="F1479" s="53"/>
      <c r="G1479" s="101"/>
      <c r="H1479" s="102"/>
    </row>
    <row r="1480" spans="2:8" ht="15.95" hidden="1" customHeight="1" x14ac:dyDescent="0.2">
      <c r="B1480" s="99"/>
      <c r="C1480" s="100"/>
      <c r="D1480" s="100"/>
      <c r="E1480" s="100"/>
      <c r="F1480" s="53"/>
      <c r="G1480" s="101"/>
      <c r="H1480" s="102"/>
    </row>
    <row r="1481" spans="2:8" ht="15.95" hidden="1" customHeight="1" x14ac:dyDescent="0.2">
      <c r="B1481" s="99"/>
      <c r="C1481" s="100"/>
      <c r="D1481" s="100"/>
      <c r="E1481" s="100"/>
      <c r="F1481" s="53"/>
      <c r="G1481" s="101"/>
      <c r="H1481" s="102"/>
    </row>
    <row r="1482" spans="2:8" ht="15.95" hidden="1" customHeight="1" x14ac:dyDescent="0.2">
      <c r="B1482" s="99"/>
      <c r="C1482" s="100"/>
      <c r="D1482" s="100"/>
      <c r="E1482" s="100"/>
      <c r="F1482" s="53"/>
      <c r="G1482" s="101"/>
      <c r="H1482" s="102"/>
    </row>
    <row r="1483" spans="2:8" ht="15.95" hidden="1" customHeight="1" x14ac:dyDescent="0.2">
      <c r="B1483" s="99"/>
      <c r="C1483" s="100"/>
      <c r="D1483" s="100"/>
      <c r="E1483" s="100"/>
      <c r="F1483" s="53"/>
      <c r="G1483" s="101"/>
      <c r="H1483" s="102"/>
    </row>
    <row r="1484" spans="2:8" ht="15.95" hidden="1" customHeight="1" x14ac:dyDescent="0.2">
      <c r="B1484" s="99"/>
      <c r="C1484" s="100"/>
      <c r="D1484" s="100"/>
      <c r="E1484" s="100"/>
      <c r="F1484" s="53"/>
      <c r="G1484" s="101"/>
      <c r="H1484" s="102"/>
    </row>
    <row r="1485" spans="2:8" ht="15.95" hidden="1" customHeight="1" x14ac:dyDescent="0.2">
      <c r="B1485" s="99"/>
      <c r="C1485" s="100"/>
      <c r="D1485" s="100"/>
      <c r="E1485" s="100"/>
      <c r="F1485" s="53"/>
      <c r="G1485" s="101"/>
      <c r="H1485" s="102"/>
    </row>
    <row r="1486" spans="2:8" ht="15.95" hidden="1" customHeight="1" x14ac:dyDescent="0.2">
      <c r="B1486" s="99"/>
      <c r="C1486" s="100"/>
      <c r="D1486" s="100"/>
      <c r="E1486" s="100"/>
      <c r="F1486" s="53"/>
      <c r="G1486" s="101"/>
      <c r="H1486" s="102"/>
    </row>
    <row r="1487" spans="2:8" ht="15.95" hidden="1" customHeight="1" x14ac:dyDescent="0.2">
      <c r="B1487" s="99"/>
      <c r="C1487" s="100"/>
      <c r="D1487" s="100"/>
      <c r="E1487" s="100"/>
      <c r="F1487" s="53"/>
      <c r="G1487" s="101"/>
      <c r="H1487" s="102"/>
    </row>
    <row r="1488" spans="2:8" ht="15.95" hidden="1" customHeight="1" x14ac:dyDescent="0.2">
      <c r="B1488" s="99"/>
      <c r="C1488" s="100"/>
      <c r="D1488" s="100"/>
      <c r="E1488" s="100"/>
      <c r="F1488" s="53"/>
      <c r="G1488" s="101"/>
      <c r="H1488" s="102"/>
    </row>
    <row r="1489" spans="2:8" ht="15.95" hidden="1" customHeight="1" x14ac:dyDescent="0.2">
      <c r="B1489" s="99"/>
      <c r="C1489" s="100"/>
      <c r="D1489" s="100"/>
      <c r="E1489" s="100"/>
      <c r="F1489" s="53"/>
      <c r="G1489" s="101"/>
      <c r="H1489" s="102"/>
    </row>
    <row r="1490" spans="2:8" ht="15.95" hidden="1" customHeight="1" x14ac:dyDescent="0.2">
      <c r="B1490" s="99"/>
      <c r="C1490" s="100"/>
      <c r="D1490" s="100"/>
      <c r="E1490" s="100"/>
      <c r="F1490" s="53"/>
      <c r="G1490" s="101"/>
      <c r="H1490" s="102"/>
    </row>
    <row r="1491" spans="2:8" ht="15.95" hidden="1" customHeight="1" x14ac:dyDescent="0.2">
      <c r="B1491" s="99"/>
      <c r="C1491" s="100"/>
      <c r="D1491" s="100"/>
      <c r="E1491" s="100"/>
      <c r="F1491" s="53"/>
      <c r="G1491" s="101"/>
      <c r="H1491" s="102"/>
    </row>
    <row r="1492" spans="2:8" ht="15.95" hidden="1" customHeight="1" x14ac:dyDescent="0.2">
      <c r="B1492" s="99"/>
      <c r="C1492" s="100"/>
      <c r="D1492" s="100"/>
      <c r="E1492" s="100"/>
      <c r="F1492" s="53"/>
      <c r="G1492" s="101"/>
      <c r="H1492" s="102"/>
    </row>
    <row r="1493" spans="2:8" ht="15.95" hidden="1" customHeight="1" x14ac:dyDescent="0.2">
      <c r="B1493" s="99"/>
      <c r="C1493" s="100"/>
      <c r="D1493" s="100"/>
      <c r="E1493" s="100"/>
      <c r="F1493" s="53"/>
      <c r="G1493" s="101"/>
      <c r="H1493" s="102"/>
    </row>
    <row r="1494" spans="2:8" ht="15.95" hidden="1" customHeight="1" x14ac:dyDescent="0.2">
      <c r="B1494" s="99"/>
      <c r="C1494" s="100"/>
      <c r="D1494" s="100"/>
      <c r="E1494" s="100"/>
      <c r="F1494" s="53"/>
      <c r="G1494" s="101"/>
      <c r="H1494" s="102"/>
    </row>
    <row r="1495" spans="2:8" ht="15.95" hidden="1" customHeight="1" x14ac:dyDescent="0.2">
      <c r="B1495" s="99"/>
      <c r="C1495" s="100"/>
      <c r="D1495" s="100"/>
      <c r="E1495" s="100"/>
      <c r="F1495" s="53"/>
      <c r="G1495" s="101"/>
      <c r="H1495" s="102"/>
    </row>
    <row r="1496" spans="2:8" ht="15.95" hidden="1" customHeight="1" x14ac:dyDescent="0.2">
      <c r="B1496" s="99"/>
      <c r="C1496" s="100"/>
      <c r="D1496" s="100"/>
      <c r="E1496" s="100"/>
      <c r="F1496" s="53"/>
      <c r="G1496" s="101"/>
      <c r="H1496" s="102"/>
    </row>
    <row r="1497" spans="2:8" ht="15.95" hidden="1" customHeight="1" x14ac:dyDescent="0.2">
      <c r="B1497" s="99"/>
      <c r="C1497" s="100"/>
      <c r="D1497" s="100"/>
      <c r="E1497" s="100"/>
      <c r="F1497" s="53"/>
      <c r="G1497" s="101"/>
      <c r="H1497" s="102"/>
    </row>
    <row r="1498" spans="2:8" ht="15.95" hidden="1" customHeight="1" x14ac:dyDescent="0.2">
      <c r="B1498" s="99"/>
      <c r="C1498" s="100"/>
      <c r="D1498" s="100"/>
      <c r="E1498" s="100"/>
      <c r="F1498" s="53"/>
      <c r="G1498" s="101"/>
      <c r="H1498" s="102"/>
    </row>
    <row r="1499" spans="2:8" ht="15.95" hidden="1" customHeight="1" x14ac:dyDescent="0.2">
      <c r="B1499" s="99"/>
      <c r="C1499" s="100"/>
      <c r="D1499" s="100"/>
      <c r="E1499" s="100"/>
      <c r="F1499" s="53"/>
      <c r="G1499" s="101"/>
      <c r="H1499" s="102"/>
    </row>
    <row r="1500" spans="2:8" ht="15.95" hidden="1" customHeight="1" x14ac:dyDescent="0.2">
      <c r="B1500" s="99"/>
      <c r="C1500" s="100"/>
      <c r="D1500" s="100"/>
      <c r="E1500" s="100"/>
      <c r="F1500" s="53"/>
      <c r="G1500" s="101"/>
      <c r="H1500" s="102"/>
    </row>
    <row r="1501" spans="2:8" ht="15.95" hidden="1" customHeight="1" x14ac:dyDescent="0.2">
      <c r="B1501" s="99"/>
      <c r="C1501" s="100"/>
      <c r="D1501" s="100"/>
      <c r="E1501" s="100"/>
      <c r="F1501" s="53"/>
      <c r="G1501" s="101"/>
      <c r="H1501" s="102"/>
    </row>
    <row r="1502" spans="2:8" ht="15.95" hidden="1" customHeight="1" x14ac:dyDescent="0.2">
      <c r="B1502" s="99"/>
      <c r="C1502" s="100"/>
      <c r="D1502" s="100"/>
      <c r="E1502" s="100"/>
      <c r="F1502" s="53"/>
      <c r="G1502" s="101"/>
      <c r="H1502" s="102"/>
    </row>
    <row r="1503" spans="2:8" ht="15.95" hidden="1" customHeight="1" x14ac:dyDescent="0.2">
      <c r="B1503" s="99"/>
      <c r="C1503" s="100"/>
      <c r="D1503" s="100"/>
      <c r="E1503" s="100"/>
      <c r="F1503" s="53"/>
      <c r="G1503" s="101"/>
      <c r="H1503" s="102"/>
    </row>
    <row r="1504" spans="2:8" ht="15.95" hidden="1" customHeight="1" x14ac:dyDescent="0.2">
      <c r="B1504" s="99"/>
      <c r="C1504" s="100"/>
      <c r="D1504" s="100"/>
      <c r="E1504" s="100"/>
      <c r="F1504" s="53"/>
      <c r="G1504" s="101"/>
      <c r="H1504" s="102"/>
    </row>
    <row r="1505" spans="2:8" ht="15.95" hidden="1" customHeight="1" x14ac:dyDescent="0.2">
      <c r="B1505" s="99"/>
      <c r="C1505" s="100"/>
      <c r="D1505" s="100"/>
      <c r="E1505" s="100"/>
      <c r="F1505" s="53"/>
      <c r="G1505" s="101"/>
      <c r="H1505" s="102"/>
    </row>
    <row r="1506" spans="2:8" ht="15.95" hidden="1" customHeight="1" x14ac:dyDescent="0.2">
      <c r="B1506" s="99"/>
      <c r="C1506" s="100"/>
      <c r="D1506" s="100"/>
      <c r="E1506" s="100"/>
      <c r="F1506" s="53"/>
      <c r="G1506" s="101"/>
      <c r="H1506" s="102"/>
    </row>
    <row r="1507" spans="2:8" ht="15.95" hidden="1" customHeight="1" x14ac:dyDescent="0.2">
      <c r="B1507" s="99"/>
      <c r="C1507" s="100"/>
      <c r="D1507" s="100"/>
      <c r="E1507" s="100"/>
      <c r="F1507" s="53"/>
      <c r="G1507" s="101"/>
      <c r="H1507" s="102"/>
    </row>
    <row r="1508" spans="2:8" ht="15.95" hidden="1" customHeight="1" x14ac:dyDescent="0.2">
      <c r="B1508" s="99"/>
      <c r="C1508" s="100"/>
      <c r="D1508" s="100"/>
      <c r="E1508" s="100"/>
      <c r="F1508" s="53"/>
      <c r="G1508" s="101"/>
      <c r="H1508" s="102"/>
    </row>
    <row r="1509" spans="2:8" ht="15.95" hidden="1" customHeight="1" x14ac:dyDescent="0.2">
      <c r="B1509" s="99"/>
      <c r="C1509" s="100"/>
      <c r="D1509" s="100"/>
      <c r="E1509" s="100"/>
      <c r="F1509" s="53"/>
      <c r="G1509" s="101"/>
      <c r="H1509" s="102"/>
    </row>
    <row r="1510" spans="2:8" ht="15.95" hidden="1" customHeight="1" x14ac:dyDescent="0.2">
      <c r="B1510" s="99"/>
      <c r="C1510" s="100"/>
      <c r="D1510" s="100"/>
      <c r="E1510" s="100"/>
      <c r="F1510" s="53"/>
      <c r="G1510" s="101"/>
      <c r="H1510" s="102"/>
    </row>
    <row r="1511" spans="2:8" ht="15.95" hidden="1" customHeight="1" x14ac:dyDescent="0.2">
      <c r="B1511" s="99"/>
      <c r="C1511" s="100"/>
      <c r="D1511" s="100"/>
      <c r="E1511" s="100"/>
      <c r="F1511" s="53"/>
      <c r="G1511" s="101"/>
      <c r="H1511" s="102"/>
    </row>
    <row r="1512" spans="2:8" ht="15.95" hidden="1" customHeight="1" x14ac:dyDescent="0.2">
      <c r="B1512" s="99"/>
      <c r="C1512" s="100"/>
      <c r="D1512" s="100"/>
      <c r="E1512" s="100"/>
      <c r="F1512" s="53"/>
      <c r="G1512" s="101"/>
      <c r="H1512" s="102"/>
    </row>
    <row r="1513" spans="2:8" ht="15.95" hidden="1" customHeight="1" x14ac:dyDescent="0.2">
      <c r="B1513" s="99"/>
      <c r="C1513" s="100"/>
      <c r="D1513" s="100"/>
      <c r="E1513" s="100"/>
      <c r="F1513" s="53"/>
      <c r="G1513" s="101"/>
      <c r="H1513" s="102"/>
    </row>
    <row r="1514" spans="2:8" ht="15.95" hidden="1" customHeight="1" x14ac:dyDescent="0.2">
      <c r="B1514" s="99"/>
      <c r="C1514" s="100"/>
      <c r="D1514" s="100"/>
      <c r="E1514" s="100"/>
      <c r="F1514" s="53"/>
      <c r="G1514" s="101"/>
      <c r="H1514" s="102"/>
    </row>
    <row r="1515" spans="2:8" ht="15.95" hidden="1" customHeight="1" x14ac:dyDescent="0.2">
      <c r="B1515" s="99"/>
      <c r="C1515" s="100"/>
      <c r="D1515" s="100"/>
      <c r="E1515" s="100"/>
      <c r="F1515" s="53"/>
      <c r="G1515" s="101"/>
      <c r="H1515" s="102"/>
    </row>
    <row r="1516" spans="2:8" ht="15.95" hidden="1" customHeight="1" x14ac:dyDescent="0.2">
      <c r="B1516" s="99"/>
      <c r="C1516" s="100"/>
      <c r="D1516" s="100"/>
      <c r="E1516" s="100"/>
      <c r="F1516" s="53"/>
      <c r="G1516" s="101"/>
      <c r="H1516" s="102"/>
    </row>
    <row r="1517" spans="2:8" ht="15.95" hidden="1" customHeight="1" x14ac:dyDescent="0.2">
      <c r="B1517" s="99"/>
      <c r="C1517" s="100"/>
      <c r="D1517" s="100"/>
      <c r="E1517" s="100"/>
      <c r="F1517" s="53"/>
      <c r="G1517" s="101"/>
      <c r="H1517" s="102"/>
    </row>
    <row r="1518" spans="2:8" ht="15.95" hidden="1" customHeight="1" x14ac:dyDescent="0.2">
      <c r="B1518" s="99"/>
      <c r="C1518" s="100"/>
      <c r="D1518" s="100"/>
      <c r="E1518" s="100"/>
      <c r="F1518" s="53"/>
      <c r="G1518" s="101"/>
      <c r="H1518" s="102"/>
    </row>
    <row r="1519" spans="2:8" ht="15.95" hidden="1" customHeight="1" x14ac:dyDescent="0.2">
      <c r="B1519" s="99"/>
      <c r="C1519" s="100"/>
      <c r="D1519" s="100"/>
      <c r="E1519" s="100"/>
      <c r="F1519" s="53"/>
      <c r="G1519" s="101"/>
      <c r="H1519" s="102"/>
    </row>
    <row r="1520" spans="2:8" ht="15.95" hidden="1" customHeight="1" x14ac:dyDescent="0.2">
      <c r="B1520" s="99"/>
      <c r="C1520" s="100"/>
      <c r="D1520" s="100"/>
      <c r="E1520" s="100"/>
      <c r="F1520" s="53"/>
      <c r="G1520" s="101"/>
      <c r="H1520" s="102"/>
    </row>
    <row r="1521" spans="2:8" ht="15.95" hidden="1" customHeight="1" x14ac:dyDescent="0.2">
      <c r="B1521" s="99"/>
      <c r="C1521" s="100"/>
      <c r="D1521" s="100"/>
      <c r="E1521" s="100"/>
      <c r="F1521" s="53"/>
      <c r="G1521" s="101"/>
      <c r="H1521" s="102"/>
    </row>
    <row r="1522" spans="2:8" ht="15.95" hidden="1" customHeight="1" x14ac:dyDescent="0.2">
      <c r="B1522" s="99"/>
      <c r="C1522" s="100"/>
      <c r="D1522" s="100"/>
      <c r="E1522" s="100"/>
      <c r="F1522" s="53"/>
      <c r="G1522" s="101"/>
      <c r="H1522" s="102"/>
    </row>
    <row r="1523" spans="2:8" ht="15.95" hidden="1" customHeight="1" x14ac:dyDescent="0.2">
      <c r="B1523" s="99"/>
      <c r="C1523" s="100"/>
      <c r="D1523" s="100"/>
      <c r="E1523" s="100"/>
      <c r="F1523" s="53"/>
      <c r="G1523" s="101"/>
      <c r="H1523" s="102"/>
    </row>
    <row r="1524" spans="2:8" ht="15.95" hidden="1" customHeight="1" x14ac:dyDescent="0.2">
      <c r="B1524" s="99"/>
      <c r="C1524" s="100"/>
      <c r="D1524" s="100"/>
      <c r="E1524" s="100"/>
      <c r="F1524" s="53"/>
      <c r="G1524" s="101"/>
      <c r="H1524" s="102"/>
    </row>
    <row r="1525" spans="2:8" ht="15.95" hidden="1" customHeight="1" x14ac:dyDescent="0.2">
      <c r="B1525" s="99"/>
      <c r="C1525" s="100"/>
      <c r="D1525" s="100"/>
      <c r="E1525" s="100"/>
      <c r="F1525" s="53"/>
      <c r="G1525" s="101"/>
      <c r="H1525" s="102"/>
    </row>
    <row r="1526" spans="2:8" ht="15.95" hidden="1" customHeight="1" x14ac:dyDescent="0.2">
      <c r="B1526" s="99"/>
      <c r="C1526" s="100"/>
      <c r="D1526" s="100"/>
      <c r="E1526" s="100"/>
      <c r="F1526" s="53"/>
      <c r="G1526" s="101"/>
      <c r="H1526" s="102"/>
    </row>
    <row r="1527" spans="2:8" ht="15.95" hidden="1" customHeight="1" x14ac:dyDescent="0.2">
      <c r="B1527" s="99"/>
      <c r="C1527" s="100"/>
      <c r="D1527" s="100"/>
      <c r="E1527" s="100"/>
      <c r="F1527" s="53"/>
      <c r="G1527" s="101"/>
      <c r="H1527" s="102"/>
    </row>
    <row r="1528" spans="2:8" ht="15.95" hidden="1" customHeight="1" x14ac:dyDescent="0.2">
      <c r="B1528" s="99"/>
      <c r="C1528" s="100"/>
      <c r="D1528" s="100"/>
      <c r="E1528" s="100"/>
      <c r="F1528" s="53"/>
      <c r="G1528" s="101"/>
      <c r="H1528" s="102"/>
    </row>
    <row r="1529" spans="2:8" ht="15.95" hidden="1" customHeight="1" x14ac:dyDescent="0.2">
      <c r="B1529" s="99"/>
      <c r="C1529" s="100"/>
      <c r="D1529" s="100"/>
      <c r="E1529" s="100"/>
      <c r="F1529" s="53"/>
      <c r="G1529" s="101"/>
      <c r="H1529" s="102"/>
    </row>
    <row r="1530" spans="2:8" ht="15.95" hidden="1" customHeight="1" x14ac:dyDescent="0.2">
      <c r="B1530" s="99"/>
      <c r="C1530" s="100"/>
      <c r="D1530" s="100"/>
      <c r="E1530" s="100"/>
      <c r="F1530" s="53"/>
      <c r="G1530" s="101"/>
      <c r="H1530" s="102"/>
    </row>
    <row r="1531" spans="2:8" ht="15.95" hidden="1" customHeight="1" x14ac:dyDescent="0.2">
      <c r="B1531" s="99"/>
      <c r="C1531" s="100"/>
      <c r="D1531" s="100"/>
      <c r="E1531" s="100"/>
      <c r="F1531" s="53"/>
      <c r="G1531" s="101"/>
      <c r="H1531" s="102"/>
    </row>
    <row r="1532" spans="2:8" ht="15.95" hidden="1" customHeight="1" x14ac:dyDescent="0.2">
      <c r="B1532" s="99"/>
      <c r="C1532" s="100"/>
      <c r="D1532" s="100"/>
      <c r="E1532" s="100"/>
      <c r="F1532" s="53"/>
      <c r="G1532" s="101"/>
      <c r="H1532" s="102"/>
    </row>
    <row r="1533" spans="2:8" ht="15.95" hidden="1" customHeight="1" x14ac:dyDescent="0.2">
      <c r="B1533" s="99"/>
      <c r="C1533" s="100"/>
      <c r="D1533" s="100"/>
      <c r="E1533" s="100"/>
      <c r="F1533" s="53"/>
      <c r="G1533" s="101"/>
      <c r="H1533" s="102"/>
    </row>
    <row r="1534" spans="2:8" ht="15.95" hidden="1" customHeight="1" x14ac:dyDescent="0.2">
      <c r="B1534" s="99"/>
      <c r="C1534" s="100"/>
      <c r="D1534" s="100"/>
      <c r="E1534" s="100"/>
      <c r="F1534" s="53"/>
      <c r="G1534" s="101"/>
      <c r="H1534" s="102"/>
    </row>
    <row r="1535" spans="2:8" ht="15.95" hidden="1" customHeight="1" x14ac:dyDescent="0.2">
      <c r="B1535" s="99"/>
      <c r="C1535" s="100"/>
      <c r="D1535" s="100"/>
      <c r="E1535" s="100"/>
      <c r="F1535" s="53"/>
      <c r="G1535" s="101"/>
      <c r="H1535" s="102"/>
    </row>
    <row r="1536" spans="2:8" ht="15.95" hidden="1" customHeight="1" x14ac:dyDescent="0.2">
      <c r="B1536" s="99"/>
      <c r="C1536" s="100"/>
      <c r="D1536" s="100"/>
      <c r="E1536" s="100"/>
      <c r="F1536" s="53"/>
      <c r="G1536" s="101"/>
      <c r="H1536" s="102"/>
    </row>
    <row r="1537" spans="2:8" ht="15.95" hidden="1" customHeight="1" x14ac:dyDescent="0.2">
      <c r="B1537" s="99"/>
      <c r="C1537" s="100"/>
      <c r="D1537" s="100"/>
      <c r="E1537" s="100"/>
      <c r="F1537" s="53"/>
      <c r="G1537" s="101"/>
      <c r="H1537" s="102"/>
    </row>
    <row r="1538" spans="2:8" ht="15.95" hidden="1" customHeight="1" x14ac:dyDescent="0.2">
      <c r="B1538" s="99"/>
      <c r="C1538" s="100"/>
      <c r="D1538" s="100"/>
      <c r="E1538" s="100"/>
      <c r="F1538" s="53"/>
      <c r="G1538" s="101"/>
      <c r="H1538" s="102"/>
    </row>
    <row r="1539" spans="2:8" ht="15.95" hidden="1" customHeight="1" x14ac:dyDescent="0.2">
      <c r="B1539" s="99"/>
      <c r="C1539" s="100"/>
      <c r="D1539" s="100"/>
      <c r="E1539" s="100"/>
      <c r="F1539" s="53"/>
      <c r="G1539" s="101"/>
      <c r="H1539" s="102"/>
    </row>
    <row r="1540" spans="2:8" ht="15.95" hidden="1" customHeight="1" x14ac:dyDescent="0.2">
      <c r="B1540" s="99"/>
      <c r="C1540" s="100"/>
      <c r="D1540" s="100"/>
      <c r="E1540" s="100"/>
      <c r="F1540" s="53"/>
      <c r="G1540" s="101"/>
      <c r="H1540" s="102"/>
    </row>
    <row r="1541" spans="2:8" ht="15.95" hidden="1" customHeight="1" x14ac:dyDescent="0.2">
      <c r="B1541" s="99"/>
      <c r="C1541" s="100"/>
      <c r="D1541" s="100"/>
      <c r="E1541" s="100"/>
      <c r="F1541" s="53"/>
      <c r="G1541" s="101"/>
      <c r="H1541" s="102"/>
    </row>
    <row r="1542" spans="2:8" ht="15.95" hidden="1" customHeight="1" x14ac:dyDescent="0.2">
      <c r="B1542" s="99"/>
      <c r="C1542" s="100"/>
      <c r="D1542" s="100"/>
      <c r="E1542" s="100"/>
      <c r="F1542" s="53"/>
      <c r="G1542" s="101"/>
      <c r="H1542" s="102"/>
    </row>
    <row r="1543" spans="2:8" ht="15.95" hidden="1" customHeight="1" x14ac:dyDescent="0.2">
      <c r="B1543" s="99"/>
      <c r="C1543" s="100"/>
      <c r="D1543" s="100"/>
      <c r="E1543" s="100"/>
      <c r="F1543" s="53"/>
      <c r="G1543" s="101"/>
      <c r="H1543" s="102"/>
    </row>
    <row r="1544" spans="2:8" ht="15.95" hidden="1" customHeight="1" x14ac:dyDescent="0.2">
      <c r="B1544" s="99"/>
      <c r="C1544" s="100"/>
      <c r="D1544" s="100"/>
      <c r="E1544" s="100"/>
      <c r="F1544" s="53"/>
      <c r="G1544" s="101"/>
      <c r="H1544" s="102"/>
    </row>
    <row r="1545" spans="2:8" ht="15.95" hidden="1" customHeight="1" x14ac:dyDescent="0.2">
      <c r="B1545" s="99"/>
      <c r="C1545" s="100"/>
      <c r="D1545" s="100"/>
      <c r="E1545" s="100"/>
      <c r="F1545" s="53"/>
      <c r="G1545" s="101"/>
      <c r="H1545" s="102"/>
    </row>
    <row r="1546" spans="2:8" ht="15.95" hidden="1" customHeight="1" x14ac:dyDescent="0.2">
      <c r="B1546" s="99"/>
      <c r="C1546" s="100"/>
      <c r="D1546" s="100"/>
      <c r="E1546" s="100"/>
      <c r="F1546" s="53"/>
      <c r="G1546" s="101"/>
      <c r="H1546" s="102"/>
    </row>
    <row r="1547" spans="2:8" ht="15.95" hidden="1" customHeight="1" x14ac:dyDescent="0.2">
      <c r="B1547" s="99"/>
      <c r="C1547" s="100"/>
      <c r="D1547" s="100"/>
      <c r="E1547" s="100"/>
      <c r="F1547" s="53"/>
      <c r="G1547" s="101"/>
      <c r="H1547" s="102"/>
    </row>
    <row r="1548" spans="2:8" ht="15.95" hidden="1" customHeight="1" x14ac:dyDescent="0.2">
      <c r="B1548" s="99"/>
      <c r="C1548" s="100"/>
      <c r="D1548" s="100"/>
      <c r="E1548" s="100"/>
      <c r="F1548" s="53"/>
      <c r="G1548" s="101"/>
      <c r="H1548" s="102"/>
    </row>
    <row r="1549" spans="2:8" ht="15.95" hidden="1" customHeight="1" x14ac:dyDescent="0.2">
      <c r="B1549" s="99"/>
      <c r="C1549" s="100"/>
      <c r="D1549" s="100"/>
      <c r="E1549" s="100"/>
      <c r="F1549" s="53"/>
      <c r="G1549" s="101"/>
      <c r="H1549" s="102"/>
    </row>
    <row r="1550" spans="2:8" ht="15.95" hidden="1" customHeight="1" x14ac:dyDescent="0.2">
      <c r="B1550" s="99"/>
      <c r="C1550" s="100"/>
      <c r="D1550" s="100"/>
      <c r="E1550" s="100"/>
      <c r="F1550" s="53"/>
      <c r="G1550" s="101"/>
      <c r="H1550" s="102"/>
    </row>
    <row r="1551" spans="2:8" ht="15.95" hidden="1" customHeight="1" x14ac:dyDescent="0.2">
      <c r="B1551" s="99"/>
      <c r="C1551" s="100"/>
      <c r="D1551" s="100"/>
      <c r="E1551" s="100"/>
      <c r="F1551" s="53"/>
      <c r="G1551" s="101"/>
      <c r="H1551" s="102"/>
    </row>
    <row r="1552" spans="2:8" ht="15.95" hidden="1" customHeight="1" x14ac:dyDescent="0.2">
      <c r="B1552" s="99"/>
      <c r="C1552" s="100"/>
      <c r="D1552" s="100"/>
      <c r="E1552" s="100"/>
      <c r="F1552" s="53"/>
      <c r="G1552" s="101"/>
      <c r="H1552" s="102"/>
    </row>
    <row r="1553" spans="2:8" ht="15.95" hidden="1" customHeight="1" x14ac:dyDescent="0.2">
      <c r="B1553" s="99"/>
      <c r="C1553" s="100"/>
      <c r="D1553" s="100"/>
      <c r="E1553" s="100"/>
      <c r="F1553" s="53"/>
      <c r="G1553" s="101"/>
      <c r="H1553" s="102"/>
    </row>
    <row r="1554" spans="2:8" ht="15.95" hidden="1" customHeight="1" x14ac:dyDescent="0.2">
      <c r="B1554" s="99"/>
      <c r="C1554" s="100"/>
      <c r="D1554" s="100"/>
      <c r="E1554" s="100"/>
      <c r="F1554" s="53"/>
      <c r="G1554" s="101"/>
      <c r="H1554" s="102"/>
    </row>
    <row r="1555" spans="2:8" ht="15.95" hidden="1" customHeight="1" x14ac:dyDescent="0.2">
      <c r="B1555" s="99"/>
      <c r="C1555" s="100"/>
      <c r="D1555" s="100"/>
      <c r="E1555" s="100"/>
      <c r="F1555" s="53"/>
      <c r="G1555" s="101"/>
      <c r="H1555" s="102"/>
    </row>
    <row r="1556" spans="2:8" ht="15.95" hidden="1" customHeight="1" x14ac:dyDescent="0.2">
      <c r="B1556" s="99"/>
      <c r="C1556" s="100"/>
      <c r="D1556" s="100"/>
      <c r="E1556" s="100"/>
      <c r="F1556" s="53"/>
      <c r="G1556" s="101"/>
      <c r="H1556" s="102"/>
    </row>
    <row r="1557" spans="2:8" ht="15.95" hidden="1" customHeight="1" x14ac:dyDescent="0.2">
      <c r="B1557" s="99"/>
      <c r="C1557" s="100"/>
      <c r="D1557" s="100"/>
      <c r="E1557" s="100"/>
      <c r="F1557" s="53"/>
      <c r="G1557" s="101"/>
      <c r="H1557" s="102"/>
    </row>
    <row r="1558" spans="2:8" ht="15.95" hidden="1" customHeight="1" x14ac:dyDescent="0.2">
      <c r="B1558" s="99"/>
      <c r="C1558" s="100"/>
      <c r="D1558" s="100"/>
      <c r="E1558" s="100"/>
      <c r="F1558" s="53"/>
      <c r="G1558" s="101"/>
      <c r="H1558" s="102"/>
    </row>
    <row r="1559" spans="2:8" ht="15.95" hidden="1" customHeight="1" x14ac:dyDescent="0.2">
      <c r="B1559" s="99"/>
      <c r="C1559" s="100"/>
      <c r="D1559" s="100"/>
      <c r="E1559" s="100"/>
      <c r="F1559" s="53"/>
      <c r="G1559" s="101"/>
      <c r="H1559" s="102"/>
    </row>
    <row r="1560" spans="2:8" ht="15.95" hidden="1" customHeight="1" x14ac:dyDescent="0.2">
      <c r="B1560" s="99"/>
      <c r="C1560" s="100"/>
      <c r="D1560" s="100"/>
      <c r="E1560" s="100"/>
      <c r="F1560" s="53"/>
      <c r="G1560" s="101"/>
      <c r="H1560" s="102"/>
    </row>
    <row r="1561" spans="2:8" ht="15.95" hidden="1" customHeight="1" x14ac:dyDescent="0.2">
      <c r="B1561" s="99"/>
      <c r="C1561" s="100"/>
      <c r="D1561" s="100"/>
      <c r="E1561" s="100"/>
      <c r="F1561" s="53"/>
      <c r="G1561" s="101"/>
      <c r="H1561" s="102"/>
    </row>
    <row r="1562" spans="2:8" ht="15.95" hidden="1" customHeight="1" x14ac:dyDescent="0.2">
      <c r="B1562" s="99"/>
      <c r="C1562" s="100"/>
      <c r="D1562" s="100"/>
      <c r="E1562" s="100"/>
      <c r="F1562" s="53"/>
      <c r="G1562" s="101"/>
      <c r="H1562" s="102"/>
    </row>
    <row r="1563" spans="2:8" ht="15.95" hidden="1" customHeight="1" x14ac:dyDescent="0.2">
      <c r="B1563" s="99"/>
      <c r="C1563" s="100"/>
      <c r="D1563" s="100"/>
      <c r="E1563" s="100"/>
      <c r="F1563" s="53"/>
      <c r="G1563" s="101"/>
      <c r="H1563" s="102"/>
    </row>
    <row r="1564" spans="2:8" ht="15.95" hidden="1" customHeight="1" x14ac:dyDescent="0.2">
      <c r="B1564" s="99"/>
      <c r="C1564" s="100"/>
      <c r="D1564" s="100"/>
      <c r="E1564" s="100"/>
      <c r="F1564" s="53"/>
      <c r="G1564" s="101"/>
      <c r="H1564" s="102"/>
    </row>
    <row r="1565" spans="2:8" ht="15.95" hidden="1" customHeight="1" x14ac:dyDescent="0.2">
      <c r="B1565" s="99"/>
      <c r="C1565" s="100"/>
      <c r="D1565" s="100"/>
      <c r="E1565" s="100"/>
      <c r="F1565" s="53"/>
      <c r="G1565" s="101"/>
      <c r="H1565" s="102"/>
    </row>
    <row r="1566" spans="2:8" ht="15.95" hidden="1" customHeight="1" x14ac:dyDescent="0.2">
      <c r="B1566" s="99"/>
      <c r="C1566" s="100"/>
      <c r="D1566" s="100"/>
      <c r="E1566" s="100"/>
      <c r="F1566" s="53"/>
      <c r="G1566" s="101"/>
      <c r="H1566" s="102"/>
    </row>
    <row r="1567" spans="2:8" ht="15.95" hidden="1" customHeight="1" x14ac:dyDescent="0.2">
      <c r="B1567" s="99"/>
      <c r="C1567" s="100"/>
      <c r="D1567" s="100"/>
      <c r="E1567" s="100"/>
      <c r="F1567" s="53"/>
      <c r="G1567" s="101"/>
      <c r="H1567" s="102"/>
    </row>
    <row r="1568" spans="2:8" ht="15.95" hidden="1" customHeight="1" x14ac:dyDescent="0.2">
      <c r="B1568" s="99"/>
      <c r="C1568" s="100"/>
      <c r="D1568" s="100"/>
      <c r="E1568" s="100"/>
      <c r="F1568" s="53"/>
      <c r="G1568" s="101"/>
      <c r="H1568" s="102"/>
    </row>
    <row r="1569" spans="2:8" ht="15.95" hidden="1" customHeight="1" x14ac:dyDescent="0.2">
      <c r="B1569" s="99"/>
      <c r="C1569" s="100"/>
      <c r="D1569" s="100"/>
      <c r="E1569" s="100"/>
      <c r="F1569" s="53"/>
      <c r="G1569" s="101"/>
      <c r="H1569" s="102"/>
    </row>
    <row r="1570" spans="2:8" ht="15.95" hidden="1" customHeight="1" x14ac:dyDescent="0.2">
      <c r="B1570" s="99"/>
      <c r="C1570" s="100"/>
      <c r="D1570" s="100"/>
      <c r="E1570" s="100"/>
      <c r="F1570" s="53"/>
      <c r="G1570" s="101"/>
      <c r="H1570" s="102"/>
    </row>
    <row r="1571" spans="2:8" ht="15.95" hidden="1" customHeight="1" x14ac:dyDescent="0.2">
      <c r="B1571" s="99"/>
      <c r="C1571" s="100"/>
      <c r="D1571" s="100"/>
      <c r="E1571" s="100"/>
      <c r="F1571" s="53"/>
      <c r="G1571" s="101"/>
      <c r="H1571" s="102"/>
    </row>
    <row r="1572" spans="2:8" ht="15.95" hidden="1" customHeight="1" x14ac:dyDescent="0.2">
      <c r="B1572" s="99"/>
      <c r="C1572" s="100"/>
      <c r="D1572" s="100"/>
      <c r="E1572" s="100"/>
      <c r="F1572" s="53"/>
      <c r="G1572" s="101"/>
      <c r="H1572" s="102"/>
    </row>
    <row r="1573" spans="2:8" ht="15.95" hidden="1" customHeight="1" x14ac:dyDescent="0.2">
      <c r="B1573" s="99"/>
      <c r="C1573" s="100"/>
      <c r="D1573" s="100"/>
      <c r="E1573" s="100"/>
      <c r="F1573" s="53"/>
      <c r="G1573" s="101"/>
      <c r="H1573" s="102"/>
    </row>
    <row r="1574" spans="2:8" ht="15.95" hidden="1" customHeight="1" x14ac:dyDescent="0.2">
      <c r="B1574" s="99"/>
      <c r="C1574" s="100"/>
      <c r="D1574" s="100"/>
      <c r="E1574" s="100"/>
      <c r="F1574" s="53"/>
      <c r="G1574" s="101"/>
      <c r="H1574" s="102"/>
    </row>
    <row r="1575" spans="2:8" ht="15.95" hidden="1" customHeight="1" x14ac:dyDescent="0.2">
      <c r="B1575" s="99"/>
      <c r="C1575" s="100"/>
      <c r="D1575" s="100"/>
      <c r="E1575" s="100"/>
      <c r="F1575" s="53"/>
      <c r="G1575" s="101"/>
      <c r="H1575" s="102"/>
    </row>
    <row r="1576" spans="2:8" ht="15.95" hidden="1" customHeight="1" x14ac:dyDescent="0.2">
      <c r="B1576" s="99"/>
      <c r="C1576" s="100"/>
      <c r="D1576" s="100"/>
      <c r="E1576" s="100"/>
      <c r="F1576" s="53"/>
      <c r="G1576" s="101"/>
      <c r="H1576" s="102"/>
    </row>
    <row r="1577" spans="2:8" ht="15.95" hidden="1" customHeight="1" x14ac:dyDescent="0.2">
      <c r="B1577" s="99"/>
      <c r="C1577" s="100"/>
      <c r="D1577" s="100"/>
      <c r="E1577" s="100"/>
      <c r="F1577" s="53"/>
      <c r="G1577" s="101"/>
      <c r="H1577" s="102"/>
    </row>
    <row r="1578" spans="2:8" ht="15.95" hidden="1" customHeight="1" x14ac:dyDescent="0.2">
      <c r="B1578" s="99"/>
      <c r="C1578" s="100"/>
      <c r="D1578" s="100"/>
      <c r="E1578" s="100"/>
      <c r="F1578" s="53"/>
      <c r="G1578" s="101"/>
      <c r="H1578" s="102"/>
    </row>
    <row r="1579" spans="2:8" ht="15.95" hidden="1" customHeight="1" x14ac:dyDescent="0.2">
      <c r="B1579" s="99"/>
      <c r="C1579" s="100"/>
      <c r="D1579" s="100"/>
      <c r="E1579" s="100"/>
      <c r="F1579" s="53"/>
      <c r="G1579" s="101"/>
      <c r="H1579" s="102"/>
    </row>
    <row r="1580" spans="2:8" ht="15.95" hidden="1" customHeight="1" x14ac:dyDescent="0.2">
      <c r="B1580" s="99"/>
      <c r="C1580" s="100"/>
      <c r="D1580" s="100"/>
      <c r="E1580" s="100"/>
      <c r="F1580" s="53"/>
      <c r="G1580" s="101"/>
      <c r="H1580" s="102"/>
    </row>
    <row r="1581" spans="2:8" ht="15.95" hidden="1" customHeight="1" x14ac:dyDescent="0.2">
      <c r="B1581" s="99"/>
      <c r="C1581" s="100"/>
      <c r="D1581" s="100"/>
      <c r="E1581" s="100"/>
      <c r="F1581" s="53"/>
      <c r="G1581" s="101"/>
      <c r="H1581" s="102"/>
    </row>
    <row r="1582" spans="2:8" ht="15.95" hidden="1" customHeight="1" x14ac:dyDescent="0.2">
      <c r="B1582" s="99"/>
      <c r="C1582" s="100"/>
      <c r="D1582" s="100"/>
      <c r="E1582" s="100"/>
      <c r="F1582" s="53"/>
      <c r="G1582" s="101"/>
      <c r="H1582" s="102"/>
    </row>
    <row r="1583" spans="2:8" ht="15.95" hidden="1" customHeight="1" x14ac:dyDescent="0.2">
      <c r="B1583" s="99"/>
      <c r="C1583" s="100"/>
      <c r="D1583" s="100"/>
      <c r="E1583" s="100"/>
      <c r="F1583" s="53"/>
      <c r="G1583" s="101"/>
      <c r="H1583" s="102"/>
    </row>
    <row r="1584" spans="2:8" ht="15.95" hidden="1" customHeight="1" x14ac:dyDescent="0.2">
      <c r="B1584" s="99"/>
      <c r="C1584" s="100"/>
      <c r="D1584" s="100"/>
      <c r="E1584" s="100"/>
      <c r="F1584" s="53"/>
      <c r="G1584" s="101"/>
      <c r="H1584" s="102"/>
    </row>
    <row r="1585" spans="2:8" ht="15.95" hidden="1" customHeight="1" x14ac:dyDescent="0.2">
      <c r="B1585" s="99"/>
      <c r="C1585" s="100"/>
      <c r="D1585" s="100"/>
      <c r="E1585" s="100"/>
      <c r="F1585" s="53"/>
      <c r="G1585" s="101"/>
      <c r="H1585" s="102"/>
    </row>
    <row r="1586" spans="2:8" ht="15.95" hidden="1" customHeight="1" x14ac:dyDescent="0.2">
      <c r="B1586" s="99"/>
      <c r="C1586" s="100"/>
      <c r="D1586" s="100"/>
      <c r="E1586" s="100"/>
      <c r="F1586" s="53"/>
      <c r="G1586" s="101"/>
      <c r="H1586" s="102"/>
    </row>
    <row r="1587" spans="2:8" ht="15.95" hidden="1" customHeight="1" x14ac:dyDescent="0.2">
      <c r="B1587" s="99"/>
      <c r="C1587" s="100"/>
      <c r="D1587" s="100"/>
      <c r="E1587" s="100"/>
      <c r="F1587" s="53"/>
      <c r="G1587" s="101"/>
      <c r="H1587" s="102"/>
    </row>
    <row r="1588" spans="2:8" ht="15.95" hidden="1" customHeight="1" x14ac:dyDescent="0.2">
      <c r="B1588" s="99"/>
      <c r="C1588" s="100"/>
      <c r="D1588" s="100"/>
      <c r="E1588" s="100"/>
      <c r="F1588" s="53"/>
      <c r="G1588" s="101"/>
      <c r="H1588" s="102"/>
    </row>
    <row r="1589" spans="2:8" ht="15.95" hidden="1" customHeight="1" x14ac:dyDescent="0.2">
      <c r="B1589" s="99"/>
      <c r="C1589" s="100"/>
      <c r="D1589" s="100"/>
      <c r="E1589" s="100"/>
      <c r="F1589" s="53"/>
      <c r="G1589" s="101"/>
      <c r="H1589" s="102"/>
    </row>
    <row r="1590" spans="2:8" ht="15.95" hidden="1" customHeight="1" x14ac:dyDescent="0.2">
      <c r="B1590" s="99"/>
      <c r="C1590" s="100"/>
      <c r="D1590" s="100"/>
      <c r="E1590" s="100"/>
      <c r="F1590" s="53"/>
      <c r="G1590" s="101"/>
      <c r="H1590" s="102"/>
    </row>
    <row r="1591" spans="2:8" ht="15.95" hidden="1" customHeight="1" x14ac:dyDescent="0.2">
      <c r="B1591" s="99"/>
      <c r="C1591" s="100"/>
      <c r="D1591" s="100"/>
      <c r="E1591" s="100"/>
      <c r="F1591" s="53"/>
      <c r="G1591" s="101"/>
      <c r="H1591" s="102"/>
    </row>
    <row r="1592" spans="2:8" ht="15.95" hidden="1" customHeight="1" x14ac:dyDescent="0.2">
      <c r="B1592" s="99"/>
      <c r="C1592" s="100"/>
      <c r="D1592" s="100"/>
      <c r="E1592" s="100"/>
      <c r="F1592" s="53"/>
      <c r="G1592" s="101"/>
      <c r="H1592" s="102"/>
    </row>
    <row r="1593" spans="2:8" ht="15.95" hidden="1" customHeight="1" x14ac:dyDescent="0.2">
      <c r="B1593" s="99"/>
      <c r="C1593" s="100"/>
      <c r="D1593" s="100"/>
      <c r="E1593" s="100"/>
      <c r="F1593" s="53"/>
      <c r="G1593" s="101"/>
      <c r="H1593" s="102"/>
    </row>
    <row r="1594" spans="2:8" ht="15.95" hidden="1" customHeight="1" x14ac:dyDescent="0.2">
      <c r="B1594" s="99"/>
      <c r="C1594" s="100"/>
      <c r="D1594" s="100"/>
      <c r="E1594" s="100"/>
      <c r="F1594" s="53"/>
      <c r="G1594" s="101"/>
      <c r="H1594" s="102"/>
    </row>
    <row r="1595" spans="2:8" ht="15.95" hidden="1" customHeight="1" x14ac:dyDescent="0.2">
      <c r="B1595" s="99"/>
      <c r="C1595" s="100"/>
      <c r="D1595" s="100"/>
      <c r="E1595" s="100"/>
      <c r="F1595" s="53"/>
      <c r="G1595" s="101"/>
      <c r="H1595" s="102"/>
    </row>
    <row r="1596" spans="2:8" ht="15.95" hidden="1" customHeight="1" x14ac:dyDescent="0.2">
      <c r="B1596" s="99"/>
      <c r="C1596" s="100"/>
      <c r="D1596" s="100"/>
      <c r="E1596" s="100"/>
      <c r="F1596" s="53"/>
      <c r="G1596" s="101"/>
      <c r="H1596" s="102"/>
    </row>
    <row r="1597" spans="2:8" ht="15.95" hidden="1" customHeight="1" x14ac:dyDescent="0.2">
      <c r="B1597" s="99"/>
      <c r="C1597" s="100"/>
      <c r="D1597" s="100"/>
      <c r="E1597" s="100"/>
      <c r="F1597" s="53"/>
      <c r="G1597" s="101"/>
      <c r="H1597" s="102"/>
    </row>
    <row r="1598" spans="2:8" ht="15.95" hidden="1" customHeight="1" x14ac:dyDescent="0.2">
      <c r="B1598" s="99"/>
      <c r="C1598" s="100"/>
      <c r="D1598" s="100"/>
      <c r="E1598" s="100"/>
      <c r="F1598" s="53"/>
      <c r="G1598" s="101"/>
      <c r="H1598" s="102"/>
    </row>
    <row r="1599" spans="2:8" ht="15.95" hidden="1" customHeight="1" x14ac:dyDescent="0.2">
      <c r="B1599" s="99"/>
      <c r="C1599" s="100"/>
      <c r="D1599" s="100"/>
      <c r="E1599" s="100"/>
      <c r="F1599" s="53"/>
      <c r="G1599" s="101"/>
      <c r="H1599" s="102"/>
    </row>
    <row r="1600" spans="2:8" ht="15.95" hidden="1" customHeight="1" x14ac:dyDescent="0.2">
      <c r="B1600" s="99"/>
      <c r="C1600" s="100"/>
      <c r="D1600" s="100"/>
      <c r="E1600" s="100"/>
      <c r="F1600" s="53"/>
      <c r="G1600" s="101"/>
      <c r="H1600" s="102"/>
    </row>
    <row r="1601" spans="2:8" ht="15.95" hidden="1" customHeight="1" x14ac:dyDescent="0.2">
      <c r="B1601" s="99"/>
      <c r="C1601" s="100"/>
      <c r="D1601" s="100"/>
      <c r="E1601" s="100"/>
      <c r="F1601" s="53"/>
      <c r="G1601" s="101"/>
      <c r="H1601" s="102"/>
    </row>
    <row r="1602" spans="2:8" ht="15.95" hidden="1" customHeight="1" x14ac:dyDescent="0.2">
      <c r="B1602" s="99"/>
      <c r="C1602" s="100"/>
      <c r="D1602" s="100"/>
      <c r="E1602" s="100"/>
      <c r="F1602" s="53"/>
      <c r="G1602" s="101"/>
      <c r="H1602" s="102"/>
    </row>
    <row r="1603" spans="2:8" ht="15.95" hidden="1" customHeight="1" x14ac:dyDescent="0.2">
      <c r="B1603" s="99"/>
      <c r="C1603" s="100"/>
      <c r="D1603" s="100"/>
      <c r="E1603" s="100"/>
      <c r="F1603" s="53"/>
      <c r="G1603" s="101"/>
      <c r="H1603" s="102"/>
    </row>
    <row r="1604" spans="2:8" ht="15.95" hidden="1" customHeight="1" x14ac:dyDescent="0.2">
      <c r="B1604" s="99"/>
      <c r="C1604" s="100"/>
      <c r="D1604" s="100"/>
      <c r="E1604" s="100"/>
      <c r="F1604" s="53"/>
      <c r="G1604" s="101"/>
      <c r="H1604" s="102"/>
    </row>
    <row r="1605" spans="2:8" ht="15.95" hidden="1" customHeight="1" x14ac:dyDescent="0.2">
      <c r="B1605" s="99"/>
      <c r="C1605" s="100"/>
      <c r="D1605" s="100"/>
      <c r="E1605" s="100"/>
      <c r="F1605" s="53"/>
      <c r="G1605" s="101"/>
      <c r="H1605" s="102"/>
    </row>
    <row r="1606" spans="2:8" ht="15.95" hidden="1" customHeight="1" x14ac:dyDescent="0.2">
      <c r="B1606" s="99"/>
      <c r="C1606" s="100"/>
      <c r="D1606" s="100"/>
      <c r="E1606" s="100"/>
      <c r="F1606" s="53"/>
      <c r="G1606" s="101"/>
      <c r="H1606" s="102"/>
    </row>
    <row r="1607" spans="2:8" ht="15.95" hidden="1" customHeight="1" x14ac:dyDescent="0.2">
      <c r="B1607" s="99"/>
      <c r="C1607" s="100"/>
      <c r="D1607" s="100"/>
      <c r="E1607" s="100"/>
      <c r="F1607" s="53"/>
      <c r="G1607" s="101"/>
      <c r="H1607" s="102"/>
    </row>
    <row r="1608" spans="2:8" ht="15.95" hidden="1" customHeight="1" x14ac:dyDescent="0.2">
      <c r="B1608" s="99"/>
      <c r="C1608" s="100"/>
      <c r="D1608" s="100"/>
      <c r="E1608" s="100"/>
      <c r="F1608" s="53"/>
      <c r="G1608" s="101"/>
      <c r="H1608" s="102"/>
    </row>
    <row r="1609" spans="2:8" ht="15.95" hidden="1" customHeight="1" x14ac:dyDescent="0.2">
      <c r="B1609" s="99"/>
      <c r="C1609" s="100"/>
      <c r="D1609" s="100"/>
      <c r="E1609" s="100"/>
      <c r="F1609" s="53"/>
      <c r="G1609" s="101"/>
      <c r="H1609" s="102"/>
    </row>
    <row r="1610" spans="2:8" ht="15.95" hidden="1" customHeight="1" x14ac:dyDescent="0.2">
      <c r="B1610" s="99"/>
      <c r="C1610" s="100"/>
      <c r="D1610" s="100"/>
      <c r="E1610" s="100"/>
      <c r="F1610" s="53"/>
      <c r="G1610" s="101"/>
      <c r="H1610" s="102"/>
    </row>
    <row r="1611" spans="2:8" ht="15.95" hidden="1" customHeight="1" x14ac:dyDescent="0.2">
      <c r="B1611" s="99"/>
      <c r="C1611" s="100"/>
      <c r="D1611" s="100"/>
      <c r="E1611" s="100"/>
      <c r="F1611" s="53"/>
      <c r="G1611" s="101"/>
      <c r="H1611" s="102"/>
    </row>
    <row r="1612" spans="2:8" ht="15.95" hidden="1" customHeight="1" x14ac:dyDescent="0.2">
      <c r="B1612" s="99"/>
      <c r="C1612" s="100"/>
      <c r="D1612" s="100"/>
      <c r="E1612" s="100"/>
      <c r="F1612" s="53"/>
      <c r="G1612" s="101"/>
      <c r="H1612" s="102"/>
    </row>
    <row r="1613" spans="2:8" ht="15.95" hidden="1" customHeight="1" x14ac:dyDescent="0.2">
      <c r="B1613" s="99"/>
      <c r="C1613" s="100"/>
      <c r="D1613" s="100"/>
      <c r="E1613" s="100"/>
      <c r="F1613" s="53"/>
      <c r="G1613" s="101"/>
      <c r="H1613" s="102"/>
    </row>
    <row r="1614" spans="2:8" ht="15.95" hidden="1" customHeight="1" x14ac:dyDescent="0.2">
      <c r="B1614" s="99"/>
      <c r="C1614" s="100"/>
      <c r="D1614" s="100"/>
      <c r="E1614" s="100"/>
      <c r="F1614" s="53"/>
      <c r="G1614" s="101"/>
      <c r="H1614" s="102"/>
    </row>
    <row r="1615" spans="2:8" ht="15.95" hidden="1" customHeight="1" x14ac:dyDescent="0.2">
      <c r="B1615" s="99"/>
      <c r="C1615" s="100"/>
      <c r="D1615" s="100"/>
      <c r="E1615" s="100"/>
      <c r="F1615" s="53"/>
      <c r="G1615" s="101"/>
      <c r="H1615" s="102"/>
    </row>
    <row r="1616" spans="2:8" ht="15.95" hidden="1" customHeight="1" x14ac:dyDescent="0.2">
      <c r="B1616" s="99"/>
      <c r="C1616" s="100"/>
      <c r="D1616" s="100"/>
      <c r="E1616" s="100"/>
      <c r="F1616" s="53"/>
      <c r="G1616" s="101"/>
      <c r="H1616" s="102"/>
    </row>
    <row r="1617" spans="2:8" ht="15.95" hidden="1" customHeight="1" x14ac:dyDescent="0.2">
      <c r="B1617" s="99"/>
      <c r="C1617" s="100"/>
      <c r="D1617" s="100"/>
      <c r="E1617" s="100"/>
      <c r="F1617" s="53"/>
      <c r="G1617" s="101"/>
      <c r="H1617" s="102"/>
    </row>
    <row r="1618" spans="2:8" ht="15.95" hidden="1" customHeight="1" x14ac:dyDescent="0.2">
      <c r="B1618" s="99"/>
      <c r="C1618" s="100"/>
      <c r="D1618" s="100"/>
      <c r="E1618" s="100"/>
      <c r="F1618" s="53"/>
      <c r="G1618" s="101"/>
      <c r="H1618" s="102"/>
    </row>
    <row r="1619" spans="2:8" ht="15.95" hidden="1" customHeight="1" x14ac:dyDescent="0.2">
      <c r="B1619" s="99"/>
      <c r="C1619" s="100"/>
      <c r="D1619" s="100"/>
      <c r="E1619" s="100"/>
      <c r="F1619" s="53"/>
      <c r="G1619" s="101"/>
      <c r="H1619" s="102"/>
    </row>
    <row r="1620" spans="2:8" ht="15.95" hidden="1" customHeight="1" x14ac:dyDescent="0.2">
      <c r="B1620" s="99"/>
      <c r="C1620" s="100"/>
      <c r="D1620" s="100"/>
      <c r="E1620" s="100"/>
      <c r="F1620" s="53"/>
      <c r="G1620" s="101"/>
      <c r="H1620" s="102"/>
    </row>
    <row r="1621" spans="2:8" ht="15.95" hidden="1" customHeight="1" x14ac:dyDescent="0.2">
      <c r="B1621" s="99"/>
      <c r="C1621" s="100"/>
      <c r="D1621" s="100"/>
      <c r="E1621" s="100"/>
      <c r="F1621" s="53"/>
      <c r="G1621" s="101"/>
      <c r="H1621" s="102"/>
    </row>
    <row r="1622" spans="2:8" ht="15.95" hidden="1" customHeight="1" x14ac:dyDescent="0.2">
      <c r="B1622" s="99"/>
      <c r="C1622" s="100"/>
      <c r="D1622" s="100"/>
      <c r="E1622" s="100"/>
      <c r="F1622" s="53"/>
      <c r="G1622" s="101"/>
      <c r="H1622" s="102"/>
    </row>
    <row r="1623" spans="2:8" ht="15.95" hidden="1" customHeight="1" x14ac:dyDescent="0.2">
      <c r="B1623" s="99"/>
      <c r="C1623" s="100"/>
      <c r="D1623" s="100"/>
      <c r="E1623" s="100"/>
      <c r="F1623" s="53"/>
      <c r="G1623" s="101"/>
      <c r="H1623" s="102"/>
    </row>
    <row r="1624" spans="2:8" ht="15.95" hidden="1" customHeight="1" x14ac:dyDescent="0.2">
      <c r="B1624" s="99"/>
      <c r="C1624" s="100"/>
      <c r="D1624" s="100"/>
      <c r="E1624" s="100"/>
      <c r="F1624" s="53"/>
      <c r="G1624" s="101"/>
      <c r="H1624" s="102"/>
    </row>
    <row r="1625" spans="2:8" ht="15.95" hidden="1" customHeight="1" x14ac:dyDescent="0.2">
      <c r="B1625" s="99"/>
      <c r="C1625" s="100"/>
      <c r="D1625" s="100"/>
      <c r="E1625" s="100"/>
      <c r="F1625" s="53"/>
      <c r="G1625" s="101"/>
      <c r="H1625" s="102"/>
    </row>
    <row r="1626" spans="2:8" ht="15.95" hidden="1" customHeight="1" x14ac:dyDescent="0.2">
      <c r="B1626" s="99"/>
      <c r="C1626" s="100"/>
      <c r="D1626" s="100"/>
      <c r="E1626" s="100"/>
      <c r="F1626" s="53"/>
      <c r="G1626" s="101"/>
      <c r="H1626" s="102"/>
    </row>
    <row r="1627" spans="2:8" ht="15.95" hidden="1" customHeight="1" x14ac:dyDescent="0.2">
      <c r="B1627" s="99"/>
      <c r="C1627" s="100"/>
      <c r="D1627" s="100"/>
      <c r="E1627" s="100"/>
      <c r="F1627" s="53"/>
      <c r="G1627" s="101"/>
      <c r="H1627" s="102"/>
    </row>
    <row r="1628" spans="2:8" ht="15.95" hidden="1" customHeight="1" x14ac:dyDescent="0.2">
      <c r="B1628" s="99"/>
      <c r="C1628" s="100"/>
      <c r="D1628" s="100"/>
      <c r="E1628" s="100"/>
      <c r="F1628" s="53"/>
      <c r="G1628" s="101"/>
      <c r="H1628" s="102"/>
    </row>
    <row r="1629" spans="2:8" ht="15.95" hidden="1" customHeight="1" x14ac:dyDescent="0.2">
      <c r="B1629" s="99"/>
      <c r="C1629" s="100"/>
      <c r="D1629" s="100"/>
      <c r="E1629" s="100"/>
      <c r="F1629" s="53"/>
      <c r="G1629" s="101"/>
      <c r="H1629" s="102"/>
    </row>
    <row r="1630" spans="2:8" ht="15.95" hidden="1" customHeight="1" x14ac:dyDescent="0.2">
      <c r="B1630" s="99"/>
      <c r="C1630" s="100"/>
      <c r="D1630" s="100"/>
      <c r="E1630" s="100"/>
      <c r="F1630" s="53"/>
      <c r="G1630" s="101"/>
      <c r="H1630" s="102"/>
    </row>
    <row r="1631" spans="2:8" ht="15.95" hidden="1" customHeight="1" x14ac:dyDescent="0.2">
      <c r="B1631" s="99"/>
      <c r="C1631" s="100"/>
      <c r="D1631" s="100"/>
      <c r="E1631" s="100"/>
      <c r="F1631" s="53"/>
      <c r="G1631" s="101"/>
      <c r="H1631" s="102"/>
    </row>
    <row r="1632" spans="2:8" ht="15.95" hidden="1" customHeight="1" x14ac:dyDescent="0.2">
      <c r="B1632" s="99"/>
      <c r="C1632" s="100"/>
      <c r="D1632" s="100"/>
      <c r="E1632" s="100"/>
      <c r="F1632" s="53"/>
      <c r="G1632" s="101"/>
      <c r="H1632" s="102"/>
    </row>
    <row r="1633" spans="2:8" ht="15.95" hidden="1" customHeight="1" x14ac:dyDescent="0.2">
      <c r="B1633" s="99"/>
      <c r="C1633" s="100"/>
      <c r="D1633" s="100"/>
      <c r="E1633" s="100"/>
      <c r="F1633" s="53"/>
      <c r="G1633" s="101"/>
      <c r="H1633" s="102"/>
    </row>
    <row r="1634" spans="2:8" ht="15.95" hidden="1" customHeight="1" x14ac:dyDescent="0.2">
      <c r="B1634" s="99"/>
      <c r="C1634" s="100"/>
      <c r="D1634" s="100"/>
      <c r="E1634" s="100"/>
      <c r="F1634" s="53"/>
      <c r="G1634" s="101"/>
      <c r="H1634" s="102"/>
    </row>
    <row r="1635" spans="2:8" ht="15.95" hidden="1" customHeight="1" x14ac:dyDescent="0.2">
      <c r="B1635" s="99"/>
      <c r="C1635" s="100"/>
      <c r="D1635" s="100"/>
      <c r="E1635" s="100"/>
      <c r="F1635" s="53"/>
      <c r="G1635" s="101"/>
      <c r="H1635" s="102"/>
    </row>
    <row r="1636" spans="2:8" ht="15.95" hidden="1" customHeight="1" x14ac:dyDescent="0.2">
      <c r="B1636" s="99"/>
      <c r="C1636" s="100"/>
      <c r="D1636" s="100"/>
      <c r="E1636" s="100"/>
      <c r="F1636" s="53"/>
      <c r="G1636" s="101"/>
      <c r="H1636" s="102"/>
    </row>
    <row r="1637" spans="2:8" ht="15.95" hidden="1" customHeight="1" x14ac:dyDescent="0.2">
      <c r="B1637" s="99"/>
      <c r="C1637" s="100"/>
      <c r="D1637" s="100"/>
      <c r="E1637" s="100"/>
      <c r="F1637" s="53"/>
      <c r="G1637" s="101"/>
      <c r="H1637" s="102"/>
    </row>
    <row r="1638" spans="2:8" ht="15.95" hidden="1" customHeight="1" x14ac:dyDescent="0.2">
      <c r="B1638" s="99"/>
      <c r="C1638" s="100"/>
      <c r="D1638" s="100"/>
      <c r="E1638" s="100"/>
      <c r="F1638" s="53"/>
      <c r="G1638" s="101"/>
      <c r="H1638" s="102"/>
    </row>
    <row r="1639" spans="2:8" ht="15.95" hidden="1" customHeight="1" x14ac:dyDescent="0.2">
      <c r="B1639" s="99"/>
      <c r="C1639" s="100"/>
      <c r="D1639" s="100"/>
      <c r="E1639" s="100"/>
      <c r="F1639" s="53"/>
      <c r="G1639" s="101"/>
      <c r="H1639" s="102"/>
    </row>
    <row r="1640" spans="2:8" ht="15.95" hidden="1" customHeight="1" x14ac:dyDescent="0.2">
      <c r="B1640" s="99"/>
      <c r="C1640" s="100"/>
      <c r="D1640" s="100"/>
      <c r="E1640" s="100"/>
      <c r="F1640" s="53"/>
      <c r="G1640" s="101"/>
      <c r="H1640" s="102"/>
    </row>
    <row r="1641" spans="2:8" ht="15.95" hidden="1" customHeight="1" x14ac:dyDescent="0.2">
      <c r="B1641" s="99"/>
      <c r="C1641" s="100"/>
      <c r="D1641" s="100"/>
      <c r="E1641" s="100"/>
      <c r="F1641" s="53"/>
      <c r="G1641" s="101"/>
      <c r="H1641" s="102"/>
    </row>
    <row r="1642" spans="2:8" ht="15.95" hidden="1" customHeight="1" x14ac:dyDescent="0.2">
      <c r="B1642" s="99"/>
      <c r="C1642" s="100"/>
      <c r="D1642" s="100"/>
      <c r="E1642" s="100"/>
      <c r="F1642" s="53"/>
      <c r="G1642" s="101"/>
      <c r="H1642" s="102"/>
    </row>
    <row r="1643" spans="2:8" ht="15.95" hidden="1" customHeight="1" x14ac:dyDescent="0.2">
      <c r="B1643" s="99"/>
      <c r="C1643" s="100"/>
      <c r="D1643" s="100"/>
      <c r="E1643" s="100"/>
      <c r="F1643" s="53"/>
      <c r="G1643" s="101"/>
      <c r="H1643" s="102"/>
    </row>
    <row r="1644" spans="2:8" ht="15.95" hidden="1" customHeight="1" x14ac:dyDescent="0.2">
      <c r="B1644" s="99"/>
      <c r="C1644" s="100"/>
      <c r="D1644" s="100"/>
      <c r="E1644" s="100"/>
      <c r="F1644" s="53"/>
      <c r="G1644" s="101"/>
      <c r="H1644" s="102"/>
    </row>
    <row r="1645" spans="2:8" ht="15.95" hidden="1" customHeight="1" x14ac:dyDescent="0.2">
      <c r="B1645" s="99"/>
      <c r="C1645" s="100"/>
      <c r="D1645" s="100"/>
      <c r="E1645" s="100"/>
      <c r="F1645" s="53"/>
      <c r="G1645" s="101"/>
      <c r="H1645" s="102"/>
    </row>
    <row r="1646" spans="2:8" ht="15.95" hidden="1" customHeight="1" x14ac:dyDescent="0.2">
      <c r="B1646" s="99"/>
      <c r="C1646" s="100"/>
      <c r="D1646" s="100"/>
      <c r="E1646" s="100"/>
      <c r="F1646" s="53"/>
      <c r="G1646" s="101"/>
      <c r="H1646" s="102"/>
    </row>
    <row r="1647" spans="2:8" ht="15.95" hidden="1" customHeight="1" x14ac:dyDescent="0.2">
      <c r="B1647" s="99"/>
      <c r="C1647" s="100"/>
      <c r="D1647" s="100"/>
      <c r="E1647" s="100"/>
      <c r="F1647" s="53"/>
      <c r="G1647" s="101"/>
      <c r="H1647" s="102"/>
    </row>
    <row r="1648" spans="2:8" ht="15.95" hidden="1" customHeight="1" x14ac:dyDescent="0.2">
      <c r="B1648" s="99"/>
      <c r="C1648" s="100"/>
      <c r="D1648" s="100"/>
      <c r="E1648" s="100"/>
      <c r="F1648" s="53"/>
      <c r="G1648" s="101"/>
      <c r="H1648" s="102"/>
    </row>
    <row r="1649" spans="2:14" ht="15.95" hidden="1" customHeight="1" x14ac:dyDescent="0.2">
      <c r="B1649" s="99"/>
      <c r="C1649" s="100"/>
      <c r="D1649" s="100"/>
      <c r="E1649" s="100"/>
      <c r="F1649" s="53"/>
      <c r="G1649" s="101"/>
      <c r="H1649" s="102"/>
    </row>
    <row r="1650" spans="2:14" ht="15.95" hidden="1" customHeight="1" x14ac:dyDescent="0.2">
      <c r="B1650" s="99"/>
      <c r="C1650" s="100"/>
      <c r="D1650" s="100"/>
      <c r="E1650" s="100"/>
      <c r="F1650" s="53"/>
      <c r="G1650" s="101"/>
      <c r="H1650" s="102"/>
    </row>
    <row r="1651" spans="2:14" ht="15.95" hidden="1" customHeight="1" x14ac:dyDescent="0.2">
      <c r="B1651" s="99"/>
      <c r="C1651" s="100"/>
      <c r="D1651" s="100"/>
      <c r="E1651" s="100"/>
      <c r="F1651" s="53"/>
      <c r="G1651" s="101"/>
      <c r="H1651" s="102"/>
    </row>
    <row r="1652" spans="2:14" ht="15.95" hidden="1" customHeight="1" x14ac:dyDescent="0.2">
      <c r="B1652" s="99"/>
      <c r="C1652" s="100"/>
      <c r="D1652" s="100"/>
      <c r="E1652" s="100"/>
      <c r="F1652" s="53"/>
      <c r="G1652" s="101"/>
      <c r="H1652" s="102"/>
    </row>
    <row r="1653" spans="2:14" ht="15.95" hidden="1" customHeight="1" x14ac:dyDescent="0.2">
      <c r="B1653" s="99"/>
      <c r="C1653" s="100"/>
      <c r="D1653" s="100"/>
      <c r="E1653" s="100"/>
      <c r="F1653" s="53"/>
      <c r="G1653" s="101"/>
      <c r="H1653" s="102"/>
      <c r="M1653" s="17"/>
      <c r="N1653" s="17"/>
    </row>
    <row r="1654" spans="2:14" ht="15.95" hidden="1" customHeight="1" x14ac:dyDescent="0.2">
      <c r="B1654" s="99"/>
      <c r="C1654" s="100"/>
      <c r="D1654" s="100"/>
      <c r="E1654" s="100"/>
      <c r="F1654" s="53"/>
      <c r="G1654" s="101"/>
      <c r="H1654" s="102"/>
      <c r="M1654" s="17"/>
      <c r="N1654" s="17"/>
    </row>
    <row r="1655" spans="2:14" ht="15.95" hidden="1" customHeight="1" x14ac:dyDescent="0.2">
      <c r="B1655" s="99"/>
      <c r="C1655" s="100"/>
      <c r="D1655" s="100"/>
      <c r="E1655" s="100"/>
      <c r="F1655" s="53"/>
      <c r="G1655" s="101"/>
      <c r="H1655" s="102"/>
      <c r="M1655" s="17"/>
      <c r="N1655" s="17"/>
    </row>
    <row r="1656" spans="2:14" ht="15.95" hidden="1" customHeight="1" x14ac:dyDescent="0.2">
      <c r="B1656" s="99"/>
      <c r="C1656" s="100"/>
      <c r="D1656" s="100"/>
      <c r="E1656" s="100"/>
      <c r="F1656" s="53"/>
      <c r="G1656" s="101"/>
      <c r="H1656" s="102"/>
      <c r="M1656" s="17"/>
      <c r="N1656" s="17"/>
    </row>
    <row r="1657" spans="2:14" ht="15.95" hidden="1" customHeight="1" x14ac:dyDescent="0.2">
      <c r="B1657" s="99"/>
      <c r="C1657" s="100"/>
      <c r="D1657" s="100"/>
      <c r="E1657" s="100"/>
      <c r="F1657" s="53"/>
      <c r="G1657" s="101"/>
      <c r="H1657" s="102"/>
      <c r="M1657" s="17"/>
      <c r="N1657" s="17"/>
    </row>
    <row r="1658" spans="2:14" ht="15.95" hidden="1" customHeight="1" x14ac:dyDescent="0.2">
      <c r="B1658" s="99"/>
      <c r="C1658" s="100"/>
      <c r="D1658" s="100"/>
      <c r="E1658" s="100"/>
      <c r="F1658" s="53"/>
      <c r="G1658" s="101"/>
      <c r="H1658" s="102"/>
      <c r="M1658" s="17"/>
      <c r="N1658" s="17"/>
    </row>
    <row r="1659" spans="2:14" ht="15.95" hidden="1" customHeight="1" x14ac:dyDescent="0.2">
      <c r="B1659" s="99"/>
      <c r="C1659" s="100"/>
      <c r="D1659" s="100"/>
      <c r="E1659" s="100"/>
      <c r="F1659" s="53"/>
      <c r="G1659" s="101"/>
      <c r="H1659" s="102"/>
      <c r="M1659" s="17"/>
      <c r="N1659" s="17"/>
    </row>
    <row r="1660" spans="2:14" ht="15.95" hidden="1" customHeight="1" x14ac:dyDescent="0.2">
      <c r="B1660" s="99"/>
      <c r="C1660" s="100"/>
      <c r="D1660" s="100"/>
      <c r="E1660" s="100"/>
      <c r="F1660" s="53"/>
      <c r="G1660" s="101"/>
      <c r="H1660" s="102"/>
      <c r="M1660" s="17"/>
      <c r="N1660" s="17"/>
    </row>
    <row r="1661" spans="2:14" ht="15.95" hidden="1" customHeight="1" x14ac:dyDescent="0.2">
      <c r="B1661" s="99"/>
      <c r="C1661" s="100"/>
      <c r="D1661" s="100"/>
      <c r="E1661" s="100"/>
      <c r="F1661" s="53"/>
      <c r="G1661" s="101"/>
      <c r="H1661" s="102"/>
      <c r="M1661" s="17"/>
      <c r="N1661" s="17"/>
    </row>
    <row r="1662" spans="2:14" ht="15.95" hidden="1" customHeight="1" x14ac:dyDescent="0.2">
      <c r="B1662" s="99"/>
      <c r="C1662" s="100"/>
      <c r="D1662" s="100"/>
      <c r="E1662" s="100"/>
      <c r="F1662" s="53"/>
      <c r="G1662" s="101"/>
      <c r="H1662" s="102"/>
      <c r="M1662" s="17"/>
      <c r="N1662" s="17"/>
    </row>
    <row r="1663" spans="2:14" ht="15.95" hidden="1" customHeight="1" x14ac:dyDescent="0.2">
      <c r="B1663" s="99"/>
      <c r="C1663" s="100"/>
      <c r="D1663" s="100"/>
      <c r="E1663" s="100"/>
      <c r="F1663" s="53"/>
      <c r="G1663" s="101"/>
      <c r="H1663" s="102"/>
      <c r="M1663" s="17"/>
      <c r="N1663" s="17"/>
    </row>
    <row r="1664" spans="2:14" ht="15.95" hidden="1" customHeight="1" x14ac:dyDescent="0.2">
      <c r="B1664" s="99"/>
      <c r="C1664" s="100"/>
      <c r="D1664" s="100"/>
      <c r="E1664" s="100"/>
      <c r="F1664" s="53"/>
      <c r="G1664" s="101"/>
      <c r="H1664" s="102"/>
      <c r="M1664" s="17"/>
      <c r="N1664" s="17"/>
    </row>
    <row r="1665" spans="2:14" ht="15.95" hidden="1" customHeight="1" x14ac:dyDescent="0.2">
      <c r="B1665" s="99"/>
      <c r="C1665" s="100"/>
      <c r="D1665" s="100"/>
      <c r="E1665" s="100"/>
      <c r="F1665" s="53"/>
      <c r="G1665" s="101"/>
      <c r="H1665" s="102"/>
      <c r="M1665" s="17"/>
      <c r="N1665" s="17"/>
    </row>
    <row r="1666" spans="2:14" ht="15.95" hidden="1" customHeight="1" x14ac:dyDescent="0.2">
      <c r="B1666" s="99"/>
      <c r="C1666" s="100"/>
      <c r="D1666" s="100"/>
      <c r="E1666" s="100"/>
      <c r="F1666" s="53"/>
      <c r="G1666" s="101"/>
      <c r="H1666" s="102"/>
      <c r="M1666" s="17"/>
      <c r="N1666" s="17"/>
    </row>
    <row r="1667" spans="2:14" ht="15.95" hidden="1" customHeight="1" x14ac:dyDescent="0.2">
      <c r="B1667" s="99"/>
      <c r="C1667" s="100"/>
      <c r="D1667" s="100"/>
      <c r="E1667" s="100"/>
      <c r="F1667" s="53"/>
      <c r="G1667" s="101"/>
      <c r="H1667" s="102"/>
      <c r="M1667" s="17"/>
      <c r="N1667" s="17"/>
    </row>
    <row r="1668" spans="2:14" ht="15.95" hidden="1" customHeight="1" x14ac:dyDescent="0.2">
      <c r="B1668" s="99"/>
      <c r="C1668" s="100"/>
      <c r="D1668" s="100"/>
      <c r="E1668" s="100"/>
      <c r="F1668" s="53"/>
      <c r="G1668" s="101"/>
      <c r="H1668" s="102"/>
      <c r="M1668" s="17"/>
      <c r="N1668" s="17"/>
    </row>
    <row r="1669" spans="2:14" ht="15.95" hidden="1" customHeight="1" x14ac:dyDescent="0.2">
      <c r="B1669" s="99"/>
      <c r="C1669" s="100"/>
      <c r="D1669" s="100"/>
      <c r="E1669" s="100"/>
      <c r="F1669" s="53"/>
      <c r="G1669" s="101"/>
      <c r="H1669" s="102"/>
    </row>
    <row r="1670" spans="2:14" ht="15.95" hidden="1" customHeight="1" x14ac:dyDescent="0.2">
      <c r="B1670" s="99"/>
      <c r="C1670" s="100"/>
      <c r="D1670" s="100"/>
      <c r="E1670" s="100"/>
      <c r="F1670" s="53"/>
      <c r="G1670" s="101"/>
      <c r="H1670" s="102"/>
    </row>
    <row r="1671" spans="2:14" ht="15.95" hidden="1" customHeight="1" x14ac:dyDescent="0.2">
      <c r="B1671" s="99"/>
      <c r="C1671" s="100"/>
      <c r="D1671" s="100"/>
      <c r="E1671" s="100"/>
      <c r="F1671" s="53"/>
      <c r="G1671" s="101"/>
      <c r="H1671" s="102"/>
    </row>
    <row r="1672" spans="2:14" ht="15.95" hidden="1" customHeight="1" x14ac:dyDescent="0.2">
      <c r="B1672" s="99"/>
      <c r="C1672" s="100"/>
      <c r="D1672" s="100"/>
      <c r="E1672" s="100"/>
      <c r="F1672" s="53"/>
      <c r="G1672" s="101"/>
      <c r="H1672" s="102"/>
    </row>
    <row r="1673" spans="2:14" ht="15.95" hidden="1" customHeight="1" x14ac:dyDescent="0.2">
      <c r="B1673" s="99"/>
      <c r="C1673" s="100"/>
      <c r="D1673" s="100"/>
      <c r="E1673" s="100"/>
      <c r="F1673" s="53"/>
      <c r="G1673" s="101"/>
      <c r="H1673" s="102"/>
    </row>
    <row r="1674" spans="2:14" ht="15.95" hidden="1" customHeight="1" x14ac:dyDescent="0.2">
      <c r="B1674" s="99"/>
      <c r="C1674" s="100"/>
      <c r="D1674" s="100"/>
      <c r="E1674" s="100"/>
      <c r="F1674" s="53"/>
      <c r="G1674" s="101"/>
      <c r="H1674" s="102"/>
    </row>
    <row r="1675" spans="2:14" ht="15.95" hidden="1" customHeight="1" x14ac:dyDescent="0.2">
      <c r="B1675" s="99"/>
      <c r="C1675" s="100"/>
      <c r="D1675" s="100"/>
      <c r="E1675" s="100"/>
      <c r="F1675" s="53"/>
      <c r="G1675" s="101"/>
      <c r="H1675" s="102"/>
    </row>
    <row r="1676" spans="2:14" ht="15.95" hidden="1" customHeight="1" x14ac:dyDescent="0.2">
      <c r="B1676" s="99"/>
      <c r="C1676" s="100"/>
      <c r="D1676" s="100"/>
      <c r="E1676" s="100"/>
      <c r="F1676" s="53"/>
      <c r="G1676" s="101"/>
      <c r="H1676" s="102"/>
    </row>
    <row r="1677" spans="2:14" ht="15.95" hidden="1" customHeight="1" x14ac:dyDescent="0.2">
      <c r="B1677" s="99"/>
      <c r="C1677" s="100"/>
      <c r="D1677" s="100"/>
      <c r="E1677" s="100"/>
      <c r="F1677" s="53"/>
      <c r="G1677" s="101"/>
      <c r="H1677" s="102"/>
    </row>
    <row r="1678" spans="2:14" ht="15.95" hidden="1" customHeight="1" x14ac:dyDescent="0.2"/>
    <row r="1679" spans="2:14" ht="15.95" hidden="1" customHeight="1" x14ac:dyDescent="0.2"/>
    <row r="1680" spans="2:14" ht="15.95" hidden="1" customHeight="1" x14ac:dyDescent="0.2"/>
    <row r="1681" ht="15.95" hidden="1" customHeight="1" x14ac:dyDescent="0.2"/>
    <row r="1682" ht="15.95" hidden="1" customHeight="1" x14ac:dyDescent="0.2"/>
    <row r="1683" ht="15.95" hidden="1" customHeight="1" x14ac:dyDescent="0.2"/>
    <row r="1684" ht="15.95" hidden="1" customHeight="1" x14ac:dyDescent="0.2"/>
    <row r="1685" ht="15.95" hidden="1" customHeight="1" x14ac:dyDescent="0.2"/>
    <row r="1686" ht="15.95" hidden="1" customHeight="1" x14ac:dyDescent="0.2"/>
    <row r="1687" ht="15.95" hidden="1" customHeight="1" x14ac:dyDescent="0.2"/>
    <row r="1688" ht="15.95" hidden="1" customHeight="1" x14ac:dyDescent="0.2"/>
    <row r="1689" ht="15.95" hidden="1" customHeight="1" x14ac:dyDescent="0.2"/>
    <row r="1690" ht="15.95" hidden="1" customHeight="1" x14ac:dyDescent="0.2"/>
    <row r="1691" ht="15.95" hidden="1" customHeight="1" x14ac:dyDescent="0.2"/>
    <row r="1692" ht="15.95" hidden="1" customHeight="1" x14ac:dyDescent="0.2"/>
    <row r="1693" ht="15.95" hidden="1" customHeight="1" x14ac:dyDescent="0.2"/>
    <row r="1694" ht="15.95" hidden="1" customHeight="1" x14ac:dyDescent="0.2"/>
    <row r="1695" ht="15.95" hidden="1" customHeight="1" x14ac:dyDescent="0.2"/>
    <row r="1696" ht="15.95" hidden="1" customHeight="1" x14ac:dyDescent="0.2"/>
    <row r="1697" ht="15.95" hidden="1" customHeight="1" x14ac:dyDescent="0.2"/>
    <row r="1698" ht="15.95" hidden="1" customHeight="1" x14ac:dyDescent="0.2"/>
    <row r="1699" ht="15.95" hidden="1" customHeight="1" x14ac:dyDescent="0.2"/>
    <row r="1700" ht="15.95" hidden="1" customHeight="1" x14ac:dyDescent="0.2"/>
    <row r="1701" ht="15.95" hidden="1" customHeight="1" x14ac:dyDescent="0.2"/>
    <row r="1702" ht="15.95" hidden="1" customHeight="1" x14ac:dyDescent="0.2"/>
    <row r="1703" ht="15.95" hidden="1" customHeight="1" x14ac:dyDescent="0.2"/>
    <row r="1704" ht="15.95" hidden="1" customHeight="1" x14ac:dyDescent="0.2"/>
    <row r="1705" ht="15.95" hidden="1" customHeight="1" x14ac:dyDescent="0.2"/>
    <row r="1706" ht="15.95" hidden="1" customHeight="1" x14ac:dyDescent="0.2"/>
    <row r="1707" ht="15.95" hidden="1" customHeight="1" x14ac:dyDescent="0.2"/>
    <row r="1708" ht="15.95" hidden="1" customHeight="1" x14ac:dyDescent="0.2"/>
    <row r="1709" ht="15.95" hidden="1" customHeight="1" x14ac:dyDescent="0.2"/>
    <row r="1710" ht="15.95" hidden="1" customHeight="1" x14ac:dyDescent="0.2"/>
    <row r="1711" ht="15.95" hidden="1" customHeight="1" x14ac:dyDescent="0.2"/>
    <row r="1712" ht="15.95" hidden="1" customHeight="1" x14ac:dyDescent="0.2"/>
    <row r="1713" ht="15.95" hidden="1" customHeight="1" x14ac:dyDescent="0.2"/>
    <row r="1714" ht="15.95" hidden="1" customHeight="1" x14ac:dyDescent="0.2"/>
    <row r="1715" ht="15.95" hidden="1" customHeight="1" x14ac:dyDescent="0.2"/>
    <row r="1716" ht="15.95" hidden="1" customHeight="1" x14ac:dyDescent="0.2"/>
    <row r="1717" ht="15.95" hidden="1" customHeight="1" x14ac:dyDescent="0.2"/>
    <row r="1718" ht="15.95" hidden="1" customHeight="1" x14ac:dyDescent="0.2"/>
    <row r="1719" ht="15.95" hidden="1" customHeight="1" x14ac:dyDescent="0.2"/>
    <row r="1720" ht="15.95" hidden="1" customHeight="1" x14ac:dyDescent="0.2"/>
    <row r="1721" ht="15.95" hidden="1" customHeight="1" x14ac:dyDescent="0.2"/>
    <row r="1722" ht="15.95" hidden="1" customHeight="1" x14ac:dyDescent="0.2"/>
    <row r="1723" ht="15.95" hidden="1" customHeight="1" x14ac:dyDescent="0.2"/>
    <row r="1724" ht="15.95" hidden="1" customHeight="1" x14ac:dyDescent="0.2"/>
    <row r="1725" ht="15.95" hidden="1" customHeight="1" x14ac:dyDescent="0.2"/>
    <row r="1726" ht="15.95" hidden="1" customHeight="1" x14ac:dyDescent="0.2"/>
    <row r="1727" ht="15.95" hidden="1" customHeight="1" x14ac:dyDescent="0.2"/>
    <row r="1728" ht="15.95" hidden="1" customHeight="1" x14ac:dyDescent="0.2"/>
    <row r="1729" ht="15.95" hidden="1" customHeight="1" x14ac:dyDescent="0.2"/>
    <row r="1730" ht="15.95" hidden="1" customHeight="1" x14ac:dyDescent="0.2"/>
    <row r="1731" ht="15.95" hidden="1" customHeight="1" x14ac:dyDescent="0.2"/>
    <row r="1732" ht="15.95" hidden="1" customHeight="1" x14ac:dyDescent="0.2"/>
    <row r="1733" ht="15.95" hidden="1" customHeight="1" x14ac:dyDescent="0.2"/>
    <row r="1734" ht="15.95" hidden="1" customHeight="1" x14ac:dyDescent="0.2"/>
    <row r="1735" ht="15.95" hidden="1" customHeight="1" x14ac:dyDescent="0.2"/>
    <row r="1736" ht="15.95" hidden="1" customHeight="1" x14ac:dyDescent="0.2"/>
    <row r="1737" ht="15.9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1"/>
  <sheetViews>
    <sheetView showGridLines="0" zoomScale="115" zoomScaleNormal="115" workbookViewId="0">
      <selection activeCell="F1" sqref="F1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4" t="s">
        <v>78</v>
      </c>
      <c r="C5" s="1"/>
      <c r="D5" s="1"/>
      <c r="E5" s="1"/>
      <c r="F5" s="1"/>
    </row>
    <row r="6" spans="2:6" ht="47.25" customHeight="1" x14ac:dyDescent="0.2">
      <c r="B6" s="96" t="s">
        <v>15</v>
      </c>
      <c r="C6" s="96" t="s">
        <v>16</v>
      </c>
      <c r="D6" s="96" t="s">
        <v>22</v>
      </c>
      <c r="E6" s="96" t="s">
        <v>21</v>
      </c>
      <c r="F6" s="96" t="s">
        <v>79</v>
      </c>
    </row>
    <row r="7" spans="2:6" x14ac:dyDescent="0.2">
      <c r="B7" s="73">
        <v>44074</v>
      </c>
      <c r="C7" s="95">
        <v>0.08</v>
      </c>
      <c r="D7" s="98">
        <v>9.9689355962560722E-3</v>
      </c>
      <c r="E7" s="98">
        <v>9.5999999999999992E-3</v>
      </c>
      <c r="F7" s="67">
        <v>6072</v>
      </c>
    </row>
    <row r="8" spans="2:6" x14ac:dyDescent="0.2">
      <c r="B8" s="73">
        <v>44104</v>
      </c>
      <c r="C8" s="95">
        <v>0.49</v>
      </c>
      <c r="D8" s="98">
        <v>6.0693440286427487E-2</v>
      </c>
      <c r="E8" s="98">
        <v>6.1249999999999999E-2</v>
      </c>
      <c r="F8" s="67">
        <v>6272</v>
      </c>
    </row>
    <row r="9" spans="2:6" x14ac:dyDescent="0.2">
      <c r="B9" s="73">
        <v>44134</v>
      </c>
      <c r="C9" s="95">
        <v>0.52</v>
      </c>
      <c r="D9" s="98">
        <v>6.4474419415767814E-2</v>
      </c>
      <c r="E9" s="98">
        <v>6.5684210526315789E-2</v>
      </c>
      <c r="F9" s="67">
        <v>6409</v>
      </c>
    </row>
    <row r="10" spans="2:6" x14ac:dyDescent="0.2">
      <c r="B10" s="73">
        <v>44165</v>
      </c>
      <c r="C10" s="95">
        <v>0.53</v>
      </c>
      <c r="D10" s="98">
        <v>6.5771441585434035E-2</v>
      </c>
      <c r="E10" s="98">
        <v>6.8094218415417559E-2</v>
      </c>
      <c r="F10" s="67">
        <v>6625</v>
      </c>
    </row>
    <row r="11" spans="2:6" x14ac:dyDescent="0.2">
      <c r="B11" s="73">
        <v>44195</v>
      </c>
      <c r="C11" s="95">
        <v>0.54</v>
      </c>
      <c r="D11" s="98">
        <v>6.6791088617886282E-2</v>
      </c>
      <c r="E11" s="98">
        <v>6.7500000000000004E-2</v>
      </c>
      <c r="F11" s="67">
        <v>6872</v>
      </c>
    </row>
    <row r="12" spans="2:6" x14ac:dyDescent="0.2">
      <c r="B12" s="73">
        <v>44225</v>
      </c>
      <c r="C12" s="95">
        <v>0.55000000000000004</v>
      </c>
      <c r="D12" s="98">
        <v>6.8143328246491358E-2</v>
      </c>
      <c r="E12" s="98">
        <v>7.0588235294117646E-2</v>
      </c>
      <c r="F12" s="67">
        <v>7542</v>
      </c>
    </row>
    <row r="13" spans="2:6" x14ac:dyDescent="0.2">
      <c r="B13" s="73">
        <v>44253</v>
      </c>
      <c r="C13" s="95">
        <v>0.56000000000000005</v>
      </c>
      <c r="D13" s="98">
        <v>6.9219852596816275E-2</v>
      </c>
      <c r="E13" s="98">
        <v>7.2648648648648659E-2</v>
      </c>
      <c r="F13" s="67">
        <v>7969</v>
      </c>
    </row>
    <row r="14" spans="2:6" x14ac:dyDescent="0.2">
      <c r="B14" s="73">
        <v>44286</v>
      </c>
      <c r="C14" s="95">
        <v>0.56999999999999995</v>
      </c>
      <c r="D14" s="98">
        <v>7.0761756038142623E-2</v>
      </c>
      <c r="E14" s="98">
        <v>7.5057610007681339E-2</v>
      </c>
      <c r="F14" s="67">
        <v>10300</v>
      </c>
    </row>
    <row r="15" spans="2:6" x14ac:dyDescent="0.2">
      <c r="B15" s="73">
        <v>44316</v>
      </c>
      <c r="C15" s="95">
        <v>0.56999999999999995</v>
      </c>
      <c r="D15" s="98">
        <v>7.0871823674416454E-2</v>
      </c>
      <c r="E15" s="98">
        <v>7.3548387096774193E-2</v>
      </c>
      <c r="F15" s="67">
        <v>11659</v>
      </c>
    </row>
    <row r="16" spans="2:6" x14ac:dyDescent="0.2">
      <c r="B16" s="73">
        <v>44347</v>
      </c>
      <c r="C16" s="95">
        <v>0.56999999999999995</v>
      </c>
      <c r="D16" s="98">
        <v>7.1072439768147505E-2</v>
      </c>
      <c r="E16" s="98">
        <v>7.5991556493722912E-2</v>
      </c>
      <c r="F16" s="67">
        <v>12904</v>
      </c>
    </row>
    <row r="17" spans="2:6" x14ac:dyDescent="0.2">
      <c r="B17" s="73">
        <v>44377</v>
      </c>
      <c r="C17" s="95">
        <v>0.57064999999999999</v>
      </c>
      <c r="D17" s="98">
        <v>7.155749106843165E-2</v>
      </c>
      <c r="E17" s="98">
        <v>8.2107913669064739E-2</v>
      </c>
      <c r="F17" s="67">
        <v>12060</v>
      </c>
    </row>
    <row r="18" spans="2:6" x14ac:dyDescent="0.2">
      <c r="B18" s="73">
        <v>44407</v>
      </c>
      <c r="C18" s="95">
        <v>0.56999999999999995</v>
      </c>
      <c r="D18" s="98">
        <v>7.1189101964952983E-2</v>
      </c>
      <c r="E18" s="98">
        <v>8.3567501527183882E-2</v>
      </c>
      <c r="F18" s="67">
        <v>12033</v>
      </c>
    </row>
    <row r="19" spans="2:6" x14ac:dyDescent="0.2">
      <c r="B19" s="73">
        <v>44439</v>
      </c>
      <c r="C19" s="95">
        <v>0.56999999999999995</v>
      </c>
      <c r="D19" s="98">
        <v>7.1606884692881109E-2</v>
      </c>
      <c r="E19" s="98">
        <v>9.2059219380888291E-2</v>
      </c>
      <c r="F19" s="67">
        <v>11935</v>
      </c>
    </row>
    <row r="20" spans="2:6" x14ac:dyDescent="0.2">
      <c r="B20" s="73">
        <v>44469</v>
      </c>
      <c r="C20" s="95">
        <v>0.56999999999999995</v>
      </c>
      <c r="D20" s="98">
        <v>7.157164281369717E-2</v>
      </c>
      <c r="E20" s="98">
        <v>9.498680738786279E-2</v>
      </c>
      <c r="F20" s="67">
        <v>12402</v>
      </c>
    </row>
    <row r="21" spans="2:6" x14ac:dyDescent="0.2">
      <c r="B21" s="73">
        <v>44498</v>
      </c>
      <c r="C21" s="95">
        <v>0.56999999999999995</v>
      </c>
      <c r="D21" s="98">
        <v>7.16894063713365E-2</v>
      </c>
      <c r="E21" s="98">
        <v>0.10315186246418337</v>
      </c>
      <c r="F21" s="67">
        <v>12630</v>
      </c>
    </row>
    <row r="22" spans="2:6" x14ac:dyDescent="0.2">
      <c r="B22" s="73">
        <v>44530</v>
      </c>
      <c r="C22" s="95">
        <v>0.56999999999999995</v>
      </c>
      <c r="D22" s="98">
        <v>7.2086477070135449E-2</v>
      </c>
      <c r="E22" s="98">
        <v>0.10788643533123028</v>
      </c>
      <c r="F22" s="67">
        <v>12849</v>
      </c>
    </row>
    <row r="23" spans="2:6" x14ac:dyDescent="0.2">
      <c r="B23" s="73">
        <v>44560</v>
      </c>
      <c r="C23" s="95">
        <v>0.56999999999999995</v>
      </c>
      <c r="D23" s="98">
        <v>6.9735347127197866E-2</v>
      </c>
      <c r="E23" s="98">
        <v>9.1273018414731788E-2</v>
      </c>
      <c r="F23" s="67">
        <v>14012</v>
      </c>
    </row>
    <row r="24" spans="2:6" x14ac:dyDescent="0.2">
      <c r="B24" s="73">
        <v>44592</v>
      </c>
      <c r="C24" s="95">
        <v>0.57999999999999996</v>
      </c>
      <c r="D24" s="98">
        <v>7.0997952829318797E-2</v>
      </c>
      <c r="E24" s="98">
        <v>9.3649085037674912E-2</v>
      </c>
      <c r="F24" s="67">
        <v>15457</v>
      </c>
    </row>
    <row r="25" spans="2:6" x14ac:dyDescent="0.2">
      <c r="B25" s="73">
        <v>44617</v>
      </c>
      <c r="C25" s="95">
        <v>0.57999999999999996</v>
      </c>
      <c r="D25" s="98">
        <v>7.0928414805397966E-2</v>
      </c>
      <c r="E25" s="98">
        <v>8.9230769230769225E-2</v>
      </c>
      <c r="F25" s="67">
        <v>16463</v>
      </c>
    </row>
    <row r="26" spans="2:6" x14ac:dyDescent="0.2">
      <c r="B26" s="73">
        <v>44651</v>
      </c>
      <c r="C26" s="95">
        <v>0.57999999999999996</v>
      </c>
      <c r="D26" s="98">
        <v>7.0955940245944996E-2</v>
      </c>
      <c r="E26" s="98">
        <v>9.3185165350113799E-2</v>
      </c>
      <c r="F26" s="67">
        <v>17865</v>
      </c>
    </row>
    <row r="27" spans="2:6" x14ac:dyDescent="0.2">
      <c r="B27" s="73">
        <v>44680</v>
      </c>
      <c r="C27" s="95">
        <v>0.57999999999999996</v>
      </c>
      <c r="D27" s="98">
        <v>7.0995096086059001E-2</v>
      </c>
      <c r="E27" s="98">
        <v>9.0554254488680708E-2</v>
      </c>
      <c r="F27" s="67">
        <v>18488</v>
      </c>
    </row>
    <row r="28" spans="2:6" x14ac:dyDescent="0.2">
      <c r="B28" s="73">
        <v>44712</v>
      </c>
      <c r="C28" s="95">
        <v>0.57999999999999996</v>
      </c>
      <c r="D28" s="98">
        <v>7.1006170375503511E-2</v>
      </c>
      <c r="E28" s="98">
        <v>8.9887640449438186E-2</v>
      </c>
      <c r="F28" s="67">
        <v>19813</v>
      </c>
    </row>
    <row r="29" spans="2:6" x14ac:dyDescent="0.2">
      <c r="B29" s="73">
        <v>44742</v>
      </c>
      <c r="C29" s="95">
        <v>0.57999999999999996</v>
      </c>
      <c r="D29" s="98">
        <v>7.1076656278062061E-2</v>
      </c>
      <c r="E29" s="98">
        <v>9.0155440414507751E-2</v>
      </c>
      <c r="F29" s="67">
        <v>20495</v>
      </c>
    </row>
    <row r="30" spans="2:6" x14ac:dyDescent="0.2">
      <c r="B30" s="73">
        <v>44771</v>
      </c>
      <c r="C30" s="95">
        <v>0.57999999999999996</v>
      </c>
      <c r="D30" s="98">
        <v>7.1182049931159466E-2</v>
      </c>
      <c r="E30" s="98">
        <v>9.4822888283378731E-2</v>
      </c>
      <c r="F30" s="67">
        <v>21273</v>
      </c>
    </row>
    <row r="31" spans="2:6" x14ac:dyDescent="0.2">
      <c r="B31" s="73">
        <v>44804</v>
      </c>
      <c r="C31" s="95">
        <v>0.57999999999999996</v>
      </c>
      <c r="D31" s="98">
        <v>7.0988612443432977E-2</v>
      </c>
      <c r="E31" s="98">
        <v>8.8583428789614352E-2</v>
      </c>
      <c r="F31" s="67">
        <v>22240</v>
      </c>
    </row>
    <row r="32" spans="2:6" x14ac:dyDescent="0.2">
      <c r="B32" s="73">
        <v>44834</v>
      </c>
      <c r="C32" s="95">
        <v>0.57999999999999996</v>
      </c>
      <c r="D32" s="98">
        <v>7.0955051805342034E-2</v>
      </c>
      <c r="E32" s="98">
        <v>8.2857142857142851E-2</v>
      </c>
      <c r="F32" s="67">
        <v>23020</v>
      </c>
    </row>
    <row r="33" spans="2:6" x14ac:dyDescent="0.2">
      <c r="B33" s="73">
        <v>44865</v>
      </c>
      <c r="C33" s="95">
        <v>0.57999999999999996</v>
      </c>
      <c r="D33" s="98">
        <v>7.0945329370783072E-2</v>
      </c>
      <c r="E33" s="98">
        <v>8.659947741694661E-2</v>
      </c>
      <c r="F33" s="67">
        <v>23505</v>
      </c>
    </row>
    <row r="34" spans="2:6" x14ac:dyDescent="0.2">
      <c r="B34" s="73">
        <v>44895</v>
      </c>
      <c r="C34" s="95">
        <v>0.57999999999999996</v>
      </c>
      <c r="D34" s="98">
        <v>7.1016234894221736E-2</v>
      </c>
      <c r="E34" s="98">
        <v>9.5735900962861054E-2</v>
      </c>
      <c r="F34" s="67">
        <v>23894</v>
      </c>
    </row>
    <row r="35" spans="2:6" x14ac:dyDescent="0.2">
      <c r="B35" s="73">
        <v>44924</v>
      </c>
      <c r="C35" s="95">
        <v>0.57999999999999996</v>
      </c>
      <c r="D35" s="98">
        <v>7.0936659373258992E-2</v>
      </c>
      <c r="E35" s="98">
        <v>9.8962036115455704E-2</v>
      </c>
      <c r="F35" s="67">
        <v>23984</v>
      </c>
    </row>
    <row r="36" spans="2:6" x14ac:dyDescent="0.2">
      <c r="B36" s="73">
        <v>44957</v>
      </c>
      <c r="C36" s="95">
        <v>0.57999999999999996</v>
      </c>
      <c r="D36" s="98">
        <v>7.1005958479696707E-2</v>
      </c>
      <c r="E36" s="98">
        <v>0.10235294117647058</v>
      </c>
      <c r="F36" s="67">
        <v>24158</v>
      </c>
    </row>
    <row r="37" spans="2:6" x14ac:dyDescent="0.2">
      <c r="B37" s="73">
        <v>44985</v>
      </c>
      <c r="C37" s="95">
        <v>0.6</v>
      </c>
      <c r="D37" s="98">
        <v>7.353433482534151E-2</v>
      </c>
      <c r="E37" s="98">
        <v>0.11523687580025607</v>
      </c>
      <c r="F37" s="67">
        <v>24053</v>
      </c>
    </row>
    <row r="38" spans="2:6" x14ac:dyDescent="0.2">
      <c r="B38" s="73">
        <v>45016</v>
      </c>
      <c r="C38" s="95">
        <v>0.6</v>
      </c>
      <c r="D38" s="98">
        <v>7.3481459439220867E-2</v>
      </c>
      <c r="E38" s="98">
        <v>0.11338582677165353</v>
      </c>
      <c r="F38" s="67">
        <v>24022</v>
      </c>
    </row>
    <row r="39" spans="2:6" x14ac:dyDescent="0.2">
      <c r="B39" s="73">
        <v>45044</v>
      </c>
      <c r="C39" s="95">
        <v>0.6</v>
      </c>
      <c r="D39" s="98">
        <v>7.338571606493495E-2</v>
      </c>
      <c r="E39" s="98">
        <v>0.11070110701107008</v>
      </c>
      <c r="F39" s="67">
        <v>23915</v>
      </c>
    </row>
    <row r="40" spans="2:6" x14ac:dyDescent="0.2">
      <c r="B40" s="73">
        <v>45077</v>
      </c>
      <c r="C40" s="95">
        <v>0.6</v>
      </c>
      <c r="D40" s="98">
        <v>7.3309187879818841E-2</v>
      </c>
      <c r="E40" s="98">
        <v>0.10933940774487472</v>
      </c>
      <c r="F40" s="67">
        <v>24166</v>
      </c>
    </row>
    <row r="41" spans="2:6" x14ac:dyDescent="0.2">
      <c r="B41" s="73">
        <v>45107</v>
      </c>
      <c r="C41" s="95">
        <v>0.54</v>
      </c>
      <c r="D41" s="98">
        <v>6.5801003343284814E-2</v>
      </c>
      <c r="E41" s="98">
        <v>8.5680285600952019E-2</v>
      </c>
      <c r="F41" s="67">
        <v>24022</v>
      </c>
    </row>
    <row r="42" spans="2:6" x14ac:dyDescent="0.2">
      <c r="B42" s="73">
        <v>45138</v>
      </c>
      <c r="C42" s="95">
        <v>0.6</v>
      </c>
      <c r="D42" s="98">
        <v>7.3096979826094477E-2</v>
      </c>
      <c r="E42" s="98">
        <v>9.8052567070679539E-2</v>
      </c>
      <c r="F42" s="67">
        <v>24013</v>
      </c>
    </row>
    <row r="43" spans="2:6" x14ac:dyDescent="0.2">
      <c r="B43" s="73">
        <v>45169</v>
      </c>
      <c r="C43" s="95">
        <v>0.6</v>
      </c>
      <c r="D43" s="98">
        <v>7.3036053091813227E-2</v>
      </c>
      <c r="E43" s="98">
        <v>9.8400984009840084E-2</v>
      </c>
      <c r="F43" s="67">
        <v>24579</v>
      </c>
    </row>
    <row r="44" spans="2:6" x14ac:dyDescent="0.2">
      <c r="B44" s="73">
        <v>45198</v>
      </c>
      <c r="C44" s="95">
        <v>0.6</v>
      </c>
      <c r="D44" s="98">
        <v>7.2963657044726168E-2</v>
      </c>
      <c r="E44" s="98">
        <v>9.8400984009840084E-2</v>
      </c>
      <c r="F44" s="67">
        <v>24535</v>
      </c>
    </row>
    <row r="45" spans="2:6" x14ac:dyDescent="0.2">
      <c r="B45" s="73">
        <v>45230</v>
      </c>
      <c r="C45" s="95">
        <v>0.6</v>
      </c>
      <c r="D45" s="98">
        <v>7.3098478088660782E-2</v>
      </c>
      <c r="E45" s="98">
        <v>0.10851544837980406</v>
      </c>
      <c r="F45" s="67">
        <v>24353</v>
      </c>
    </row>
    <row r="46" spans="2:6" x14ac:dyDescent="0.2">
      <c r="B46" s="73">
        <v>45260</v>
      </c>
      <c r="C46" s="95">
        <v>0.6</v>
      </c>
      <c r="D46" s="98">
        <v>7.3216967880258998E-2</v>
      </c>
      <c r="E46" s="98">
        <v>0.11374407582938388</v>
      </c>
      <c r="F46" s="67">
        <v>24292</v>
      </c>
    </row>
    <row r="47" spans="2:6" x14ac:dyDescent="0.2">
      <c r="B47" s="73">
        <v>45288</v>
      </c>
      <c r="C47" s="95">
        <v>0.6</v>
      </c>
      <c r="D47" s="98">
        <v>7.2825738083196298E-2</v>
      </c>
      <c r="E47" s="98">
        <v>0.10434782608695652</v>
      </c>
      <c r="F47" s="67">
        <v>24497</v>
      </c>
    </row>
    <row r="48" spans="2:6" x14ac:dyDescent="0.2">
      <c r="B48" s="73">
        <v>45322</v>
      </c>
      <c r="C48" s="95">
        <v>0.6</v>
      </c>
      <c r="D48" s="98">
        <v>7.3146055194277845E-2</v>
      </c>
      <c r="E48" s="98">
        <v>0.1060382916053019</v>
      </c>
      <c r="F48" s="67">
        <v>24766</v>
      </c>
    </row>
    <row r="49" spans="2:6" x14ac:dyDescent="0.2">
      <c r="B49" s="73">
        <v>45351</v>
      </c>
      <c r="C49" s="95">
        <v>0.6</v>
      </c>
      <c r="D49" s="98">
        <v>7.3186478998048157E-2</v>
      </c>
      <c r="E49" s="98">
        <v>0.10319621613874158</v>
      </c>
      <c r="F49" s="67">
        <v>24983</v>
      </c>
    </row>
    <row r="50" spans="2:6" x14ac:dyDescent="0.2">
      <c r="B50" s="73">
        <v>45379</v>
      </c>
      <c r="C50" s="95">
        <v>0.6</v>
      </c>
      <c r="D50" s="98">
        <v>7.3181707773536622E-2</v>
      </c>
      <c r="E50" s="98">
        <v>0.10434782608695652</v>
      </c>
      <c r="F50" s="67">
        <v>25086</v>
      </c>
    </row>
    <row r="51" spans="2:6" x14ac:dyDescent="0.2">
      <c r="B51" s="73">
        <v>45412</v>
      </c>
      <c r="C51" s="95">
        <v>0.6</v>
      </c>
      <c r="D51" s="98">
        <v>7.3256312068726362E-2</v>
      </c>
      <c r="E51" s="98">
        <v>0.11620400258231116</v>
      </c>
      <c r="F51" s="67">
        <v>25251</v>
      </c>
    </row>
    <row r="52" spans="2:6" x14ac:dyDescent="0.2">
      <c r="B52" s="73">
        <v>45443</v>
      </c>
      <c r="C52" s="95">
        <v>0.56999999999999995</v>
      </c>
      <c r="D52" s="98">
        <v>6.9623714340349419E-2</v>
      </c>
      <c r="E52" s="98">
        <v>0.10944</v>
      </c>
      <c r="F52" s="67">
        <v>25632</v>
      </c>
    </row>
    <row r="53" spans="2:6" x14ac:dyDescent="0.2">
      <c r="B53" s="73">
        <v>45471</v>
      </c>
      <c r="C53" s="95">
        <v>0.56999999999999995</v>
      </c>
      <c r="D53" s="98">
        <v>6.9637478338139921E-2</v>
      </c>
      <c r="E53" s="98">
        <v>0.11224154906465376</v>
      </c>
      <c r="F53" s="67">
        <v>25812</v>
      </c>
    </row>
    <row r="54" spans="2:6" x14ac:dyDescent="0.2">
      <c r="B54" s="73">
        <v>45504</v>
      </c>
      <c r="C54" s="95">
        <v>0.56999999999999995</v>
      </c>
      <c r="D54" s="98">
        <v>6.9556774079665207E-2</v>
      </c>
      <c r="E54" s="98">
        <v>0.11213114754098361</v>
      </c>
      <c r="F54" s="67">
        <v>25904</v>
      </c>
    </row>
    <row r="55" spans="2:6" x14ac:dyDescent="0.2">
      <c r="B55" s="73">
        <v>45534</v>
      </c>
      <c r="C55" s="95">
        <v>0.56999999999999995</v>
      </c>
      <c r="D55" s="98">
        <v>6.9516098465009321E-2</v>
      </c>
      <c r="E55" s="98">
        <v>0.11109306480428779</v>
      </c>
      <c r="F55" s="67">
        <v>25841</v>
      </c>
    </row>
    <row r="56" spans="2:6" x14ac:dyDescent="0.2">
      <c r="B56" s="73">
        <v>45565</v>
      </c>
      <c r="C56" s="95">
        <v>0.56999999999999995</v>
      </c>
      <c r="D56" s="98">
        <v>6.9526431973116865E-2</v>
      </c>
      <c r="E56" s="98">
        <v>0.11419031719532555</v>
      </c>
      <c r="F56" s="67">
        <v>25725</v>
      </c>
    </row>
    <row r="57" spans="2:6" x14ac:dyDescent="0.2">
      <c r="B57" s="73">
        <v>45596</v>
      </c>
      <c r="C57" s="95">
        <v>0.56999999999999995</v>
      </c>
      <c r="D57" s="98">
        <v>6.9426046506877045E-2</v>
      </c>
      <c r="E57" s="98">
        <v>0.12942289498580889</v>
      </c>
      <c r="F57" s="67">
        <v>25578</v>
      </c>
    </row>
    <row r="58" spans="2:6" x14ac:dyDescent="0.2">
      <c r="B58" s="73">
        <v>45626</v>
      </c>
      <c r="C58" s="95">
        <v>0.56999999999999995</v>
      </c>
      <c r="D58" s="98">
        <v>6.9456953444592781E-2</v>
      </c>
      <c r="E58" s="98">
        <v>0.14615384615384616</v>
      </c>
      <c r="F58" s="67">
        <v>25356</v>
      </c>
    </row>
    <row r="59" spans="2:6" x14ac:dyDescent="0.2">
      <c r="B59" s="73">
        <v>45657</v>
      </c>
      <c r="C59" s="95">
        <v>0.56999999999999995</v>
      </c>
      <c r="D59" s="98">
        <v>7.1004134589415763E-2</v>
      </c>
      <c r="E59" s="98">
        <v>0.13964883625969784</v>
      </c>
      <c r="F59" s="67">
        <v>25460</v>
      </c>
    </row>
    <row r="60" spans="2:6" x14ac:dyDescent="0.2">
      <c r="B60" s="73">
        <v>45688</v>
      </c>
      <c r="C60" s="95">
        <v>0.56999999999999995</v>
      </c>
      <c r="D60" s="98">
        <v>7.0994457815574757E-2</v>
      </c>
      <c r="E60" s="98">
        <v>0.1550668782588982</v>
      </c>
      <c r="F60" s="67">
        <v>25369</v>
      </c>
    </row>
    <row r="61" spans="2:6" x14ac:dyDescent="0.2">
      <c r="B61" s="73">
        <v>45716</v>
      </c>
      <c r="C61" s="95">
        <v>0.56999999999999995</v>
      </c>
      <c r="D61" s="98">
        <v>7.0914680649084558E-2</v>
      </c>
      <c r="E61" s="98">
        <v>0.15116022099447513</v>
      </c>
      <c r="F61" s="67">
        <v>25327</v>
      </c>
    </row>
    <row r="62" spans="2:6" x14ac:dyDescent="0.2">
      <c r="B62" s="73">
        <v>45747</v>
      </c>
      <c r="C62" s="95">
        <v>0.56999999999999995</v>
      </c>
      <c r="D62" s="98">
        <v>7.0829146954080185E-2</v>
      </c>
      <c r="E62" s="98">
        <v>0.14303638644918443</v>
      </c>
      <c r="F62" s="67">
        <v>25517</v>
      </c>
    </row>
    <row r="63" spans="2:6" x14ac:dyDescent="0.2">
      <c r="B63" s="73">
        <v>45777</v>
      </c>
      <c r="C63" s="95">
        <v>0.56999999999999995</v>
      </c>
      <c r="D63" s="98">
        <v>7.0751432877674991E-2</v>
      </c>
      <c r="E63" s="98">
        <v>0.13959183673469389</v>
      </c>
      <c r="F63" s="67">
        <v>25669</v>
      </c>
    </row>
    <row r="64" spans="2:6" x14ac:dyDescent="0.2">
      <c r="B64" s="73">
        <v>45807</v>
      </c>
      <c r="C64" s="95">
        <v>0.56999999999999995</v>
      </c>
      <c r="D64" s="98">
        <v>7.0742813345524416E-2</v>
      </c>
      <c r="E64" s="98">
        <v>0.13721163490471414</v>
      </c>
      <c r="F64" s="67">
        <v>26060</v>
      </c>
    </row>
    <row r="65" spans="2:6" x14ac:dyDescent="0.2">
      <c r="B65" s="73">
        <v>45838</v>
      </c>
      <c r="C65" s="95">
        <v>0.7</v>
      </c>
      <c r="D65" s="98">
        <v>8.6972386998157222E-2</v>
      </c>
      <c r="E65" s="98">
        <v>0.15936254980079678</v>
      </c>
      <c r="F65" s="67">
        <v>25730</v>
      </c>
    </row>
    <row r="66" spans="2:6" x14ac:dyDescent="0.2">
      <c r="B66" s="73">
        <v>45869</v>
      </c>
      <c r="C66" s="95">
        <v>0.56999999999999995</v>
      </c>
      <c r="D66" s="98">
        <v>7.0722379155573695E-2</v>
      </c>
      <c r="E66" s="98">
        <v>0.12042253521126761</v>
      </c>
      <c r="F66" s="67">
        <v>25727</v>
      </c>
    </row>
    <row r="67" spans="2:6" x14ac:dyDescent="0.2">
      <c r="B67" s="73">
        <v>45898</v>
      </c>
      <c r="C67" s="95">
        <v>0.56999999999999995</v>
      </c>
      <c r="D67" s="98">
        <v>7.0975860584588338E-2</v>
      </c>
      <c r="E67" s="98">
        <v>0.11419031719532555</v>
      </c>
      <c r="F67" s="67">
        <v>25627</v>
      </c>
    </row>
    <row r="68" spans="2:6" x14ac:dyDescent="0.2">
      <c r="B68" s="73"/>
      <c r="C68" s="95"/>
      <c r="D68" s="98"/>
      <c r="E68" s="98"/>
      <c r="F68" s="67"/>
    </row>
    <row r="69" spans="2:6" x14ac:dyDescent="0.2">
      <c r="B69" s="73"/>
      <c r="C69" s="95"/>
      <c r="D69" s="98"/>
      <c r="E69" s="98"/>
      <c r="F69" s="67"/>
    </row>
    <row r="70" spans="2:6" x14ac:dyDescent="0.2">
      <c r="B70" s="73"/>
      <c r="C70" s="95"/>
      <c r="D70" s="98"/>
      <c r="E70" s="98"/>
      <c r="F70" s="67"/>
    </row>
    <row r="71" spans="2:6" hidden="1" x14ac:dyDescent="0.2">
      <c r="B71" s="73"/>
      <c r="C71" s="95"/>
      <c r="D71" s="98"/>
      <c r="E71" s="98"/>
      <c r="F71" s="67"/>
    </row>
    <row r="72" spans="2:6" hidden="1" x14ac:dyDescent="0.2">
      <c r="B72" s="73"/>
      <c r="C72" s="95"/>
      <c r="D72" s="98"/>
      <c r="E72" s="98"/>
      <c r="F72" s="67"/>
    </row>
    <row r="101" spans="2:6" hidden="1" x14ac:dyDescent="0.2">
      <c r="B101" s="97"/>
      <c r="C101" s="47"/>
      <c r="D101" s="49"/>
      <c r="E101" s="49"/>
      <c r="F101" s="4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A75ATMXYATQZ-504788678-5107</_dlc_DocId>
    <_dlc_DocIdUrl xmlns="749f857c-ce21-4bb3-a7f5-d25c53ae8d09">
      <Url>https://patriainvest.sharepoint.com/sites/RI.RE/_layouts/15/DocIdRedir.aspx?ID=A75ATMXYATQZ-504788678-5107</Url>
      <Description>A75ATMXYATQZ-504788678-5107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1BB328-BEE1-4E25-AF0C-3F5B637FD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schemas.microsoft.com/office/2006/documentManagement/types"/>
    <ds:schemaRef ds:uri="749f857c-ce21-4bb3-a7f5-d25c53ae8d09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3a584c4-18ad-4849-998f-4c6c1b15cd31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Infos Gerais</vt:lpstr>
      <vt:lpstr>Resumo</vt:lpstr>
      <vt:lpstr>Portfólio (1.1)</vt:lpstr>
      <vt:lpstr>Portfólio (1.2)</vt:lpstr>
      <vt:lpstr>BP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2025-09-11T18:22:44Z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dc41cccc-ad5f-49ec-9404-fb1663fa249f</vt:lpwstr>
  </property>
  <property fmtid="{D5CDD505-2E9C-101B-9397-08002B2CF9AE}" pid="12" name="EcoUpdateId">
    <vt:lpwstr>1435782833</vt:lpwstr>
  </property>
  <property fmtid="{D5CDD505-2E9C-101B-9397-08002B2CF9AE}" pid="13" name="EcoUpdateMessage">
    <vt:lpwstr>2025/06/30-20:33:53</vt:lpwstr>
  </property>
  <property fmtid="{D5CDD505-2E9C-101B-9397-08002B2CF9AE}" pid="14" name="EcoUpdateStatus">
    <vt:lpwstr>2025-06-27=BRA:St,ME,TP;USA:St;ARG:St,ME,Fd,TP;MEX:St,Fd,TP;CHL:Fd;COL:St,ME;PER:St,ME|2025-06-30=BRA:Fd;USA:ME;MEX:ME;CHL:St,ME|2022-10-17=USA:TP|2021-11-17=CHL:TP|2014-02-26=VEN:St|2002-11-08=JPN:St|2025-06-26=GBR:St,ME;COL:Fd;PER:Fd;SAU:St|2016-08-18=NNN:St|2025-06-25=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